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495" windowHeight="10965"/>
  </bookViews>
  <sheets>
    <sheet name="XII IPA 1" sheetId="1" r:id="rId1"/>
    <sheet name="XII IPA 2" sheetId="2" r:id="rId2"/>
    <sheet name="XII IPA 3" sheetId="3" r:id="rId3"/>
    <sheet name="XII IPA 4" sheetId="4" r:id="rId4"/>
    <sheet name="XII IPA 5" sheetId="5" r:id="rId5"/>
  </sheets>
  <calcPr calcId="144525"/>
</workbook>
</file>

<file path=xl/sharedStrings.xml><?xml version="1.0" encoding="utf-8"?>
<sst xmlns="http://schemas.openxmlformats.org/spreadsheetml/2006/main" count="217">
  <si>
    <t>PERINGATAN :: KOLOM INI TIDAK BOLEH DIGESER POSISINYA</t>
  </si>
  <si>
    <t>DAFTAR NILAI PESERTA DIDIK SMA NEGERI 8 SEMARANG</t>
  </si>
  <si>
    <t>Guru :</t>
  </si>
  <si>
    <t>Budi Setiono</t>
  </si>
  <si>
    <t>Kelas XII IPA 1</t>
  </si>
  <si>
    <t xml:space="preserve">KELAS </t>
  </si>
  <si>
    <t>:</t>
  </si>
  <si>
    <t>Mapel :</t>
  </si>
  <si>
    <t>Fisika [ Mata Pelajaran ]</t>
  </si>
  <si>
    <t>didownload 20/10/2016</t>
  </si>
  <si>
    <t>DAFTAR NILAI SEMESTER GASAL</t>
  </si>
  <si>
    <t xml:space="preserve">Wali Kelas </t>
  </si>
  <si>
    <t>KKM :</t>
  </si>
  <si>
    <t>TAHUN PELAJARAN 2016/2017</t>
  </si>
  <si>
    <t>Semester Gasal Tahun Pelajaran 2016/2017</t>
  </si>
  <si>
    <t>NO</t>
  </si>
  <si>
    <t>nilai_id</t>
  </si>
  <si>
    <t>NAMA</t>
  </si>
  <si>
    <t>NILAI
KETUNTASAN
AKHIR</t>
  </si>
  <si>
    <t>NILAI AKHIR</t>
  </si>
  <si>
    <t>Komponen Nilai</t>
  </si>
  <si>
    <t>Ulangan Harian</t>
  </si>
  <si>
    <t>HR</t>
  </si>
  <si>
    <t>PT/KMTT</t>
  </si>
  <si>
    <t>TR</t>
  </si>
  <si>
    <t>UTS</t>
  </si>
  <si>
    <t>UAS</t>
  </si>
  <si>
    <t>NA</t>
  </si>
  <si>
    <t>R</t>
  </si>
  <si>
    <t>Nilai Praktik</t>
  </si>
  <si>
    <t xml:space="preserve"> PRAKTIK</t>
  </si>
  <si>
    <t>Nilai Sikap</t>
  </si>
  <si>
    <t>Predikat sikap</t>
  </si>
  <si>
    <t>KODE</t>
  </si>
  <si>
    <t>KETERANGAN KOMPETENSI</t>
  </si>
  <si>
    <t>DESKRIPSI PENGETAHUAN/PRAKTIK</t>
  </si>
  <si>
    <t>PENGETAHUAN</t>
  </si>
  <si>
    <t>PRAKTIK</t>
  </si>
  <si>
    <t>SIKAP</t>
  </si>
  <si>
    <t>KETERANGAN</t>
  </si>
  <si>
    <t>RTH</t>
  </si>
  <si>
    <t>UAS /UKK</t>
  </si>
  <si>
    <t>Kode</t>
  </si>
  <si>
    <t>Catatan</t>
  </si>
  <si>
    <t>U</t>
  </si>
  <si>
    <t>R/P</t>
  </si>
  <si>
    <t>H1</t>
  </si>
  <si>
    <t>H2</t>
  </si>
  <si>
    <t>H3</t>
  </si>
  <si>
    <t>H4</t>
  </si>
  <si>
    <t>H5</t>
  </si>
  <si>
    <t>H6</t>
  </si>
  <si>
    <t>H7</t>
  </si>
  <si>
    <t>H8</t>
  </si>
  <si>
    <t>H9</t>
  </si>
  <si>
    <t>H10</t>
  </si>
  <si>
    <t>RTS</t>
  </si>
  <si>
    <t>Gejala gelombang</t>
  </si>
  <si>
    <t>ADILA KARTIKA DEWI</t>
  </si>
  <si>
    <t>Gelombang bunyi</t>
  </si>
  <si>
    <t>AGUNG KUMORO ADHI</t>
  </si>
  <si>
    <t>Optik fisis</t>
  </si>
  <si>
    <t>AKMAL MAHARDIKA</t>
  </si>
  <si>
    <t>Listrik statis</t>
  </si>
  <si>
    <t>ALYA SALMA NURIASENDA</t>
  </si>
  <si>
    <t>Induksi magnet</t>
  </si>
  <si>
    <t>ANABELLA DHARA AGUSTA</t>
  </si>
  <si>
    <t>Arus bolak balik</t>
  </si>
  <si>
    <t>ATIKA INTAN PUTRI AZZAHRA</t>
  </si>
  <si>
    <t>BAGAS SETYADI</t>
  </si>
  <si>
    <t>DESELVA INDAH TRISMARYATI</t>
  </si>
  <si>
    <t>EGI DIA SAPUTRI</t>
  </si>
  <si>
    <t>EKA FIRMANSYAH</t>
  </si>
  <si>
    <t>FARAH NADIYAH LESMANA</t>
  </si>
  <si>
    <t>IKA NUR SAVITRI</t>
  </si>
  <si>
    <t>KHOIRUL AMRI</t>
  </si>
  <si>
    <t>LAILATUL NUR KHASANAH</t>
  </si>
  <si>
    <t>LUDVIE DIAN SAFITRI</t>
  </si>
  <si>
    <t>MIA ARUMSARI</t>
  </si>
  <si>
    <t>MUCHAMAD MIFTAKHUL MUKMININ</t>
  </si>
  <si>
    <t>MUHAMMAD YUSUF</t>
  </si>
  <si>
    <t>NADYA BETHRY BALQIES TJIKDAPHIA</t>
  </si>
  <si>
    <t>NOVITA AYUNINGTYAS</t>
  </si>
  <si>
    <t>RAHAYU S P</t>
  </si>
  <si>
    <t>RAHMAZIZ PUTRA PRATOMO</t>
  </si>
  <si>
    <t>REGINA FAUZIA KAELAN</t>
  </si>
  <si>
    <t>RIZKI SURYATAMA</t>
  </si>
  <si>
    <t>ROSA ZHAL ZHABILA</t>
  </si>
  <si>
    <t>SALSABILA EL FITRA</t>
  </si>
  <si>
    <t>SHEFINA PUTRI SAQINA</t>
  </si>
  <si>
    <t>SYAFIRA NANDA ANGGRAENI</t>
  </si>
  <si>
    <t>YOSITA CECILIA</t>
  </si>
  <si>
    <t>ZIDAN ALFIAN BAHTIAR</t>
  </si>
  <si>
    <t>Kelas XII IPA 2</t>
  </si>
  <si>
    <t>AFRIANT DINTA PRATAMA</t>
  </si>
  <si>
    <t>AHMAD MUFID</t>
  </si>
  <si>
    <t>ALVIN ELIAN ABIYYI</t>
  </si>
  <si>
    <t>AMALIA INTAN NURANI UTOMO</t>
  </si>
  <si>
    <t>ANISYA SEKAR SARI</t>
  </si>
  <si>
    <t>ARVIDHEA SAFIRA GUNAWAN</t>
  </si>
  <si>
    <t>DOVAN ARDY SETYAWAN</t>
  </si>
  <si>
    <t>DYAS SANGGA ANGGITA</t>
  </si>
  <si>
    <t>ELISA MARTHA HANUM BASYAROH</t>
  </si>
  <si>
    <t>FADHIL SUBANDRIO</t>
  </si>
  <si>
    <t>FIRDA ATHAYA NADHIRAH</t>
  </si>
  <si>
    <t>HASDIAN KHARISMA SAFITRI</t>
  </si>
  <si>
    <t>HERRY MUHAMMAD SHOLEH</t>
  </si>
  <si>
    <t>HERU MUKTI SETYAWAN</t>
  </si>
  <si>
    <t>INDAH KURNIA SARI</t>
  </si>
  <si>
    <t>KRISMONICA DITA PRATIWI</t>
  </si>
  <si>
    <t>LINA ALIYAH TUSIFA</t>
  </si>
  <si>
    <t>LUTFIA ALDINA</t>
  </si>
  <si>
    <t>MARDIANA LESTARI</t>
  </si>
  <si>
    <t>MELATI KUSUMANINGTYAS</t>
  </si>
  <si>
    <t>MUHAMMAD FAKHRI WIBOWO</t>
  </si>
  <si>
    <t>NOVA MARDIYANTI</t>
  </si>
  <si>
    <t>OKI DERAJAT SUDARMOJO</t>
  </si>
  <si>
    <t>RAHMA KUSUMA ARSYANTI</t>
  </si>
  <si>
    <t>RAHMADANDI NURALIA FERDIANSYAH</t>
  </si>
  <si>
    <t>RETINA KRISTIANI</t>
  </si>
  <si>
    <t>RIZA MUSTIKA AYU PUSPITA</t>
  </si>
  <si>
    <t>RIZQI ANNISA</t>
  </si>
  <si>
    <t>SOFIANI VITAMARA AGUSTINA</t>
  </si>
  <si>
    <t>YUNI TRI WINANTI</t>
  </si>
  <si>
    <t>Kelas XII IPA 3</t>
  </si>
  <si>
    <t>ACHMAD RANGGA BAGUS RO`UF PRADANA</t>
  </si>
  <si>
    <t>ACHVIRILIA EKA HASTUTI</t>
  </si>
  <si>
    <t>AGUNG PRANOTO</t>
  </si>
  <si>
    <t>AISYAH HARUM</t>
  </si>
  <si>
    <t>AMALIA AYU RIZKIANI</t>
  </si>
  <si>
    <t>ANGGITA RAGIL SUBEKTI</t>
  </si>
  <si>
    <t>BAGUS ARIEF SETIAWAN</t>
  </si>
  <si>
    <t>BETARI SIWI RIYANDHINI</t>
  </si>
  <si>
    <t>DESTA ELLEN RIZKI NUR CAHYANI</t>
  </si>
  <si>
    <t>EVANA AYU LESTARI</t>
  </si>
  <si>
    <t>FADHILA NUR KINASIH ARIANSYAH</t>
  </si>
  <si>
    <t>FARIKHAH ISMAWATI</t>
  </si>
  <si>
    <t>HARDIANSYAH ROCHANI</t>
  </si>
  <si>
    <t>INDARISHA NURFAIZAH</t>
  </si>
  <si>
    <t>LATIFUL UMAM</t>
  </si>
  <si>
    <t>LINDHA AMBAR CAHYANINGRUM</t>
  </si>
  <si>
    <t>LUTFI DWI YULIANTI</t>
  </si>
  <si>
    <t>MIA DWI RAHMAWATI</t>
  </si>
  <si>
    <t>MUHAMMAD DOHAN PRATAMA</t>
  </si>
  <si>
    <t>NIKMATUL JANNAH</t>
  </si>
  <si>
    <t>NUR LAILATUL MA`RIFAH</t>
  </si>
  <si>
    <t>OKTAVIA GITA PRASTIWI</t>
  </si>
  <si>
    <t>RANGGA ARGUNDA</t>
  </si>
  <si>
    <t>RETTA TRI KURNIAWATI</t>
  </si>
  <si>
    <t>ROSALIA KUSUMAWARDHANI</t>
  </si>
  <si>
    <t>SANISTYA ARDI LESTARI</t>
  </si>
  <si>
    <t>SATOTO MURTI TOMO</t>
  </si>
  <si>
    <t>SHABELA DWI LUVIETASARI</t>
  </si>
  <si>
    <t>USWATUN CHASANAH</t>
  </si>
  <si>
    <t>VIDIA RACHMANITA FAUZIAH</t>
  </si>
  <si>
    <t>Kelas XII IPA 4</t>
  </si>
  <si>
    <t>ADETYA SEPTIANINGRUM</t>
  </si>
  <si>
    <t>ADIZA HEKHA DANUARSYAH</t>
  </si>
  <si>
    <t>ALDOVIRDO ELANO ROLANSA</t>
  </si>
  <si>
    <t>ALMA NISRINA NABILAH</t>
  </si>
  <si>
    <t>AMEYLIA AULIA SYAKHIAH</t>
  </si>
  <si>
    <t>ANJAR SITI AISAH</t>
  </si>
  <si>
    <t>CINDY MELLYANZA INKA PUTRI</t>
  </si>
  <si>
    <t>DHANDI FAUZAN SHIDQI</t>
  </si>
  <si>
    <t>DILA ANGELLINA PURILUCSA</t>
  </si>
  <si>
    <t>FAJRINA YUNISTYA PUTRI</t>
  </si>
  <si>
    <t>HENISYA EKA YULIANA</t>
  </si>
  <si>
    <t>ILHAM RIDHA MUSTAQIM</t>
  </si>
  <si>
    <t>INTAN WIDIANI</t>
  </si>
  <si>
    <t>LEWI AGNI BAPTISTUTA</t>
  </si>
  <si>
    <t>LU`LUATUL MASYKUROH</t>
  </si>
  <si>
    <t>MEITA RYANA DEWI</t>
  </si>
  <si>
    <t>MUHAMAD QOMARUDIN</t>
  </si>
  <si>
    <t>MUTIARA RAMADHANI SARASWATI</t>
  </si>
  <si>
    <t>NABILA FAUSTA NURUL HUSNA</t>
  </si>
  <si>
    <t>NOVA FATHURRACHMAN</t>
  </si>
  <si>
    <t>NOVITA ARIA RIZKI</t>
  </si>
  <si>
    <t>REGHINA PUTRI HEMAYANTI</t>
  </si>
  <si>
    <t>RINALDI OCTAVALINO</t>
  </si>
  <si>
    <t>RISMA WIDIYANTI</t>
  </si>
  <si>
    <t>SALMA FERIZHA BULAN EFFENDI</t>
  </si>
  <si>
    <t>SITI AISYAH</t>
  </si>
  <si>
    <t>SRI HANDAYANI</t>
  </si>
  <si>
    <t>THEOFILUS RANGGA KRISTIAN</t>
  </si>
  <si>
    <t>WIDYA ARUMNINGTYAS CANDRA ARIBOWO</t>
  </si>
  <si>
    <t>WIMAS ILHAM ADHIGUNA</t>
  </si>
  <si>
    <t>Kelas XII IPA 5</t>
  </si>
  <si>
    <t>ADEDA FITRI ANASTIA</t>
  </si>
  <si>
    <t>ADI GUNA WIBAWA</t>
  </si>
  <si>
    <t>AGUSTA LEONI ELFRIDA PURWASIH</t>
  </si>
  <si>
    <t>ALDI FEBRIYANTO</t>
  </si>
  <si>
    <t>ALFONSUS DHIMAS ARAI BIMASAKTI</t>
  </si>
  <si>
    <t>ALIZA SHAMITA</t>
  </si>
  <si>
    <t>AMALIA LUTFIANA</t>
  </si>
  <si>
    <t>ANIZA ALAZIZ</t>
  </si>
  <si>
    <t>CHOIRUL NIKEN KHASANAH</t>
  </si>
  <si>
    <t>CICILIA ANISA VIONITA EKA SARI</t>
  </si>
  <si>
    <t>DEANO MAHARDIAN SAHARI</t>
  </si>
  <si>
    <t>DESTIE RAHMAWATI</t>
  </si>
  <si>
    <t>HASNA SALSABILA SAFITRI</t>
  </si>
  <si>
    <t>HELMI ADE PERMANA</t>
  </si>
  <si>
    <t>INDI FEBRIANI</t>
  </si>
  <si>
    <t>LISA WIDYA WATI</t>
  </si>
  <si>
    <t>MAHENDRA EKA CHRIS S.</t>
  </si>
  <si>
    <t>MAULIDA NURUL FATIMAH</t>
  </si>
  <si>
    <t>MUHAMMAD NURICHSANUDDIN</t>
  </si>
  <si>
    <t>NILA ADE SYAVIRA</t>
  </si>
  <si>
    <t>NURLILI NUGHRAHANDARI</t>
  </si>
  <si>
    <t>REA SETYA WULANDARI</t>
  </si>
  <si>
    <t>REFNITA JIHAN HAPSARI</t>
  </si>
  <si>
    <t>REYHAN ALTAIR PRADANA</t>
  </si>
  <si>
    <t>RISKY DIAN KURNIATI</t>
  </si>
  <si>
    <t>SALMA ALYAFATHINA</t>
  </si>
  <si>
    <t>SEPTYANA EKAMURTI MARDIANI</t>
  </si>
  <si>
    <t>SINDY RETSA SARI</t>
  </si>
  <si>
    <t>SITI MUARIFAH</t>
  </si>
  <si>
    <t>WIDYA MAHESA EKA SATYANGGA</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</si>
</sst>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45">
    <font>
      <sz val="11"/>
      <color rgb="FF000000"/>
      <name val="Calibri"/>
      <charset val="134"/>
    </font>
    <font>
      <sz val="10"/>
      <color rgb="FFFF0000"/>
      <name val="Calibri"/>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2"/>
      <color rgb="FF000000"/>
      <name val="Times New Roman"/>
      <charset val="134"/>
    </font>
    <font>
      <sz val="8"/>
      <color rgb="FF000000"/>
      <name val="Verdana"/>
      <charset val="134"/>
    </font>
    <font>
      <b/>
      <sz val="10"/>
      <color rgb="FF000000"/>
      <name val="Times New Roman"/>
      <charset val="134"/>
    </font>
    <font>
      <b/>
      <sz val="11"/>
      <color rgb="FF000000"/>
      <name val="Times New Roman"/>
      <charset val="134"/>
    </font>
    <font>
      <b/>
      <sz val="14"/>
      <color rgb="FF000000"/>
      <name val="Segoe UI"/>
      <charset val="134"/>
    </font>
    <font>
      <sz val="8"/>
      <color rgb="FF000000"/>
      <name val="Arial"/>
      <charset val="134"/>
    </font>
    <font>
      <b/>
      <sz val="10"/>
      <color rgb="FF000000"/>
      <name val="Segoe UI"/>
      <charset val="134"/>
    </font>
    <font>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1"/>
      <color theme="1"/>
      <name val="Calibri"/>
      <charset val="134"/>
      <scheme val="minor"/>
    </font>
    <font>
      <sz val="9"/>
      <color rgb="FF000000"/>
      <name val="Calibri"/>
      <charset val="134"/>
    </font>
    <font>
      <sz val="11"/>
      <name val="Calibri"/>
      <charset val="134"/>
    </font>
    <font>
      <b/>
      <sz val="14"/>
      <color rgb="FF000000"/>
      <name val="Times New Roman"/>
      <charset val="134"/>
    </font>
    <font>
      <sz val="12"/>
      <color rgb="FF000000"/>
      <name val="Calibri"/>
      <charset val="134"/>
      <scheme val="minor"/>
    </font>
    <font>
      <sz val="10"/>
      <color rgb="FF000000"/>
      <name val="Times New Roman"/>
      <charset val="134"/>
    </font>
    <font>
      <sz val="11"/>
      <color theme="0"/>
      <name val="Calibri"/>
      <charset val="0"/>
      <scheme val="minor"/>
    </font>
    <font>
      <sz val="11"/>
      <color rgb="FF006100"/>
      <name val="Calibri"/>
      <charset val="0"/>
      <scheme val="minor"/>
    </font>
    <font>
      <sz val="11"/>
      <color theme="1"/>
      <name val="Calibri"/>
      <charset val="0"/>
      <scheme val="minor"/>
    </font>
    <font>
      <b/>
      <sz val="11"/>
      <color rgb="FFFFFFFF"/>
      <name val="Calibri"/>
      <charset val="0"/>
      <scheme val="minor"/>
    </font>
    <font>
      <b/>
      <sz val="18"/>
      <color theme="3"/>
      <name val="Calibri"/>
      <charset val="134"/>
      <scheme val="minor"/>
    </font>
    <font>
      <b/>
      <sz val="13"/>
      <color theme="3"/>
      <name val="Calibri"/>
      <charset val="134"/>
      <scheme val="minor"/>
    </font>
    <font>
      <sz val="11"/>
      <color rgb="FFFF0000"/>
      <name val="Calibri"/>
      <charset val="0"/>
      <scheme val="minor"/>
    </font>
    <font>
      <u/>
      <sz val="11"/>
      <color rgb="FF0000FF"/>
      <name val="Calibri"/>
      <charset val="0"/>
      <scheme val="minor"/>
    </font>
    <font>
      <b/>
      <sz val="11"/>
      <color theme="3"/>
      <name val="Calibri"/>
      <charset val="134"/>
      <scheme val="minor"/>
    </font>
    <font>
      <u/>
      <sz val="11"/>
      <color rgb="FF800080"/>
      <name val="Calibri"/>
      <charset val="0"/>
      <scheme val="minor"/>
    </font>
    <font>
      <i/>
      <sz val="11"/>
      <color rgb="FF7F7F7F"/>
      <name val="Calibri"/>
      <charset val="0"/>
      <scheme val="minor"/>
    </font>
    <font>
      <b/>
      <sz val="15"/>
      <color theme="3"/>
      <name val="Calibri"/>
      <charset val="134"/>
      <scheme val="minor"/>
    </font>
    <font>
      <b/>
      <sz val="11"/>
      <color rgb="FFFA7D00"/>
      <name val="Calibri"/>
      <charset val="0"/>
      <scheme val="minor"/>
    </font>
    <font>
      <sz val="11"/>
      <color rgb="FF3F3F76"/>
      <name val="Calibri"/>
      <charset val="0"/>
      <scheme val="minor"/>
    </font>
    <font>
      <b/>
      <sz val="11"/>
      <color rgb="FF3F3F3F"/>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44">
    <fill>
      <patternFill patternType="none"/>
    </fill>
    <fill>
      <patternFill patternType="gray125"/>
    </fill>
    <fill>
      <patternFill patternType="solid">
        <fgColor rgb="FFFF0000"/>
        <bgColor rgb="FFFFFFFF"/>
      </patternFill>
    </fill>
    <fill>
      <patternFill patternType="solid">
        <fgColor rgb="FFC3D69B"/>
        <bgColor rgb="FFFFCC99"/>
      </patternFill>
    </fill>
    <fill>
      <patternFill patternType="solid">
        <fgColor rgb="FFFFFF00"/>
        <bgColor rgb="FFFFFFFF"/>
      </patternFill>
    </fill>
    <fill>
      <patternFill patternType="solid">
        <fgColor rgb="FFD8D8D8"/>
        <bgColor rgb="FFFFFFFF"/>
      </patternFill>
    </fill>
    <fill>
      <patternFill patternType="solid">
        <fgColor rgb="FFD8D8D8"/>
        <bgColor rgb="FFFFCC99"/>
      </patternFill>
    </fill>
    <fill>
      <patternFill patternType="solid">
        <fgColor rgb="FFD99594"/>
        <bgColor rgb="FFD99694"/>
      </patternFill>
    </fill>
    <fill>
      <patternFill patternType="solid">
        <fgColor rgb="FFFFC000"/>
        <bgColor rgb="FFFFFFFF"/>
      </patternFill>
    </fill>
    <fill>
      <patternFill patternType="solid">
        <fgColor rgb="FF92D050"/>
        <bgColor rgb="FFFFFFFF"/>
      </patternFill>
    </fill>
    <fill>
      <patternFill patternType="solid">
        <fgColor rgb="FFD99593"/>
        <bgColor rgb="FFFFFFFF"/>
      </patternFill>
    </fill>
    <fill>
      <patternFill patternType="solid">
        <fgColor rgb="FFFFFF00"/>
        <bgColor indexed="64"/>
      </patternFill>
    </fill>
    <fill>
      <patternFill patternType="solid">
        <fgColor theme="1"/>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bgColor indexed="64"/>
      </patternFill>
    </fill>
    <fill>
      <patternFill patternType="solid">
        <fgColor theme="8"/>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4"/>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medium">
        <color rgb="FF000000"/>
      </right>
      <top style="thin">
        <color rgb="FF000000"/>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8" fillId="17" borderId="0" applyNumberFormat="0" applyBorder="0" applyAlignment="0" applyProtection="0">
      <alignment vertical="center"/>
    </xf>
    <xf numFmtId="177" fontId="20" fillId="0" borderId="0" applyFont="0" applyFill="0" applyBorder="0" applyAlignment="0" applyProtection="0">
      <alignment vertical="center"/>
    </xf>
    <xf numFmtId="176" fontId="20" fillId="0" borderId="0" applyFont="0" applyFill="0" applyBorder="0" applyAlignment="0" applyProtection="0">
      <alignment vertical="center"/>
    </xf>
    <xf numFmtId="42"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20" fillId="0" borderId="0" applyFont="0" applyFill="0" applyBorder="0" applyAlignment="0" applyProtection="0">
      <alignment vertical="center"/>
    </xf>
    <xf numFmtId="0" fontId="29" fillId="20" borderId="19" applyNumberFormat="0" applyAlignment="0" applyProtection="0">
      <alignment vertical="center"/>
    </xf>
    <xf numFmtId="0" fontId="31" fillId="0" borderId="20" applyNumberFormat="0" applyFill="0" applyAlignment="0" applyProtection="0">
      <alignment vertical="center"/>
    </xf>
    <xf numFmtId="0" fontId="20" fillId="21" borderId="21" applyNumberFormat="0" applyFont="0" applyAlignment="0" applyProtection="0">
      <alignment vertical="center"/>
    </xf>
    <xf numFmtId="0" fontId="33" fillId="0" borderId="0" applyNumberFormat="0" applyFill="0" applyBorder="0" applyAlignment="0" applyProtection="0">
      <alignment vertical="center"/>
    </xf>
    <xf numFmtId="0" fontId="26" fillId="23" borderId="0" applyNumberFormat="0" applyBorder="0" applyAlignment="0" applyProtection="0">
      <alignment vertical="center"/>
    </xf>
    <xf numFmtId="0" fontId="35" fillId="0" borderId="0" applyNumberFormat="0" applyFill="0" applyBorder="0" applyAlignment="0" applyProtection="0">
      <alignment vertical="center"/>
    </xf>
    <xf numFmtId="0" fontId="28" fillId="25" borderId="0" applyNumberFormat="0" applyBorder="0" applyAlignment="0" applyProtection="0">
      <alignment vertical="center"/>
    </xf>
    <xf numFmtId="0" fontId="32" fillId="0" borderId="0" applyNumberFormat="0" applyFill="0" applyBorder="0" applyAlignment="0" applyProtection="0">
      <alignment vertical="center"/>
    </xf>
    <xf numFmtId="0" fontId="28" fillId="27" borderId="0" applyNumberFormat="0" applyBorder="0" applyAlignment="0" applyProtection="0">
      <alignment vertical="center"/>
    </xf>
    <xf numFmtId="0" fontId="3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20" applyNumberFormat="0" applyFill="0" applyAlignment="0" applyProtection="0">
      <alignment vertical="center"/>
    </xf>
    <xf numFmtId="0" fontId="34" fillId="0" borderId="22" applyNumberFormat="0" applyFill="0" applyAlignment="0" applyProtection="0">
      <alignment vertical="center"/>
    </xf>
    <xf numFmtId="0" fontId="34" fillId="0" borderId="0" applyNumberFormat="0" applyFill="0" applyBorder="0" applyAlignment="0" applyProtection="0">
      <alignment vertical="center"/>
    </xf>
    <xf numFmtId="0" fontId="39" fillId="31" borderId="23" applyNumberFormat="0" applyAlignment="0" applyProtection="0">
      <alignment vertical="center"/>
    </xf>
    <xf numFmtId="0" fontId="26" fillId="24" borderId="0" applyNumberFormat="0" applyBorder="0" applyAlignment="0" applyProtection="0">
      <alignment vertical="center"/>
    </xf>
    <xf numFmtId="0" fontId="27" fillId="14" borderId="0" applyNumberFormat="0" applyBorder="0" applyAlignment="0" applyProtection="0">
      <alignment vertical="center"/>
    </xf>
    <xf numFmtId="0" fontId="40" fillId="30" borderId="24" applyNumberFormat="0" applyAlignment="0" applyProtection="0">
      <alignment vertical="center"/>
    </xf>
    <xf numFmtId="0" fontId="28" fillId="19" borderId="0" applyNumberFormat="0" applyBorder="0" applyAlignment="0" applyProtection="0">
      <alignment vertical="center"/>
    </xf>
    <xf numFmtId="0" fontId="38" fillId="30" borderId="23" applyNumberFormat="0" applyAlignment="0" applyProtection="0">
      <alignment vertical="center"/>
    </xf>
    <xf numFmtId="0" fontId="41" fillId="0" borderId="25" applyNumberFormat="0" applyFill="0" applyAlignment="0" applyProtection="0">
      <alignment vertical="center"/>
    </xf>
    <xf numFmtId="0" fontId="42" fillId="0" borderId="26" applyNumberFormat="0" applyFill="0" applyAlignment="0" applyProtection="0">
      <alignment vertical="center"/>
    </xf>
    <xf numFmtId="0" fontId="43" fillId="38" borderId="0" applyNumberFormat="0" applyBorder="0" applyAlignment="0" applyProtection="0">
      <alignment vertical="center"/>
    </xf>
    <xf numFmtId="0" fontId="44" fillId="41" borderId="0" applyNumberFormat="0" applyBorder="0" applyAlignment="0" applyProtection="0">
      <alignment vertical="center"/>
    </xf>
    <xf numFmtId="0" fontId="26" fillId="43" borderId="0" applyNumberFormat="0" applyBorder="0" applyAlignment="0" applyProtection="0">
      <alignment vertical="center"/>
    </xf>
    <xf numFmtId="0" fontId="28" fillId="33" borderId="0" applyNumberFormat="0" applyBorder="0" applyAlignment="0" applyProtection="0">
      <alignment vertical="center"/>
    </xf>
    <xf numFmtId="0" fontId="26" fillId="13" borderId="0" applyNumberFormat="0" applyBorder="0" applyAlignment="0" applyProtection="0">
      <alignment vertical="center"/>
    </xf>
    <xf numFmtId="0" fontId="26" fillId="42" borderId="0" applyNumberFormat="0" applyBorder="0" applyAlignment="0" applyProtection="0">
      <alignment vertical="center"/>
    </xf>
    <xf numFmtId="0" fontId="28" fillId="18" borderId="0" applyNumberFormat="0" applyBorder="0" applyAlignment="0" applyProtection="0">
      <alignment vertical="center"/>
    </xf>
    <xf numFmtId="0" fontId="28" fillId="32" borderId="0" applyNumberFormat="0" applyBorder="0" applyAlignment="0" applyProtection="0">
      <alignment vertical="center"/>
    </xf>
    <xf numFmtId="0" fontId="26" fillId="15" borderId="0" applyNumberFormat="0" applyBorder="0" applyAlignment="0" applyProtection="0">
      <alignment vertical="center"/>
    </xf>
    <xf numFmtId="0" fontId="26" fillId="26" borderId="0" applyNumberFormat="0" applyBorder="0" applyAlignment="0" applyProtection="0">
      <alignment vertical="center"/>
    </xf>
    <xf numFmtId="0" fontId="28" fillId="16" borderId="0" applyNumberFormat="0" applyBorder="0" applyAlignment="0" applyProtection="0">
      <alignment vertical="center"/>
    </xf>
    <xf numFmtId="0" fontId="26" fillId="40" borderId="0" applyNumberFormat="0" applyBorder="0" applyAlignment="0" applyProtection="0">
      <alignment vertical="center"/>
    </xf>
    <xf numFmtId="0" fontId="28" fillId="36" borderId="0" applyNumberFormat="0" applyBorder="0" applyAlignment="0" applyProtection="0">
      <alignment vertical="center"/>
    </xf>
    <xf numFmtId="0" fontId="28" fillId="22" borderId="0" applyNumberFormat="0" applyBorder="0" applyAlignment="0" applyProtection="0">
      <alignment vertical="center"/>
    </xf>
    <xf numFmtId="0" fontId="26" fillId="29" borderId="0" applyNumberFormat="0" applyBorder="0" applyAlignment="0" applyProtection="0">
      <alignment vertical="center"/>
    </xf>
    <xf numFmtId="0" fontId="28" fillId="37" borderId="0" applyNumberFormat="0" applyBorder="0" applyAlignment="0" applyProtection="0">
      <alignment vertical="center"/>
    </xf>
    <xf numFmtId="0" fontId="26" fillId="35" borderId="0" applyNumberFormat="0" applyBorder="0" applyAlignment="0" applyProtection="0">
      <alignment vertical="center"/>
    </xf>
    <xf numFmtId="0" fontId="26" fillId="28" borderId="0" applyNumberFormat="0" applyBorder="0" applyAlignment="0" applyProtection="0">
      <alignment vertical="center"/>
    </xf>
    <xf numFmtId="0" fontId="28" fillId="34" borderId="0" applyNumberFormat="0" applyBorder="0" applyAlignment="0" applyProtection="0">
      <alignment vertical="center"/>
    </xf>
    <xf numFmtId="0" fontId="26" fillId="39" borderId="0" applyNumberFormat="0" applyBorder="0" applyAlignment="0" applyProtection="0">
      <alignment vertical="center"/>
    </xf>
  </cellStyleXfs>
  <cellXfs count="100">
    <xf numFmtId="0" fontId="0" fillId="0" borderId="0" xfId="0" applyFill="1" applyAlignment="1">
      <alignment vertical="top"/>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Fill="1" applyAlignment="1">
      <alignment horizontal="left" vertical="top"/>
    </xf>
    <xf numFmtId="0" fontId="4" fillId="3" borderId="0" xfId="0" applyFont="1" applyFill="1" applyAlignment="1">
      <alignment horizontal="left" vertical="top"/>
    </xf>
    <xf numFmtId="0" fontId="5" fillId="0" borderId="0" xfId="0" applyFont="1" applyFill="1" applyAlignment="1">
      <alignment vertical="top" shrinkToFit="1"/>
    </xf>
    <xf numFmtId="0" fontId="4" fillId="0" borderId="0" xfId="0" applyFont="1" applyFill="1" applyAlignment="1">
      <alignment vertical="top"/>
    </xf>
    <xf numFmtId="0" fontId="6" fillId="0" borderId="0" xfId="0" applyFont="1" applyFill="1" applyAlignment="1">
      <alignment vertical="top"/>
    </xf>
    <xf numFmtId="0" fontId="2" fillId="0" borderId="0" xfId="0" applyFont="1" applyFill="1" applyAlignment="1">
      <alignment vertical="center"/>
    </xf>
    <xf numFmtId="0" fontId="7" fillId="0" borderId="0" xfId="0" applyFont="1" applyFill="1" applyAlignment="1">
      <alignment vertical="top"/>
    </xf>
    <xf numFmtId="0" fontId="3" fillId="4" borderId="1" xfId="0" applyFont="1" applyFill="1" applyBorder="1" applyAlignment="1">
      <alignment horizontal="left" vertical="top"/>
    </xf>
    <xf numFmtId="0" fontId="5" fillId="0" borderId="1" xfId="0" applyFont="1" applyFill="1" applyBorder="1" applyAlignment="1">
      <alignment vertical="top" shrinkToFit="1"/>
    </xf>
    <xf numFmtId="0" fontId="4" fillId="0" borderId="0" xfId="0" applyFont="1" applyFill="1" applyAlignment="1">
      <alignment horizontal="center" vertical="top"/>
    </xf>
    <xf numFmtId="0" fontId="4" fillId="0" borderId="0" xfId="0" applyFont="1" applyFill="1" applyAlignment="1">
      <alignment horizontal="left" vertical="top"/>
    </xf>
    <xf numFmtId="0" fontId="8" fillId="5"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2" xfId="0" applyFont="1" applyFill="1" applyBorder="1" applyAlignment="1">
      <alignment horizontal="center" vertical="center" shrinkToFit="1"/>
    </xf>
    <xf numFmtId="0" fontId="9" fillId="0" borderId="4"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4"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8" fillId="7" borderId="5" xfId="0" applyFont="1" applyFill="1" applyBorder="1" applyAlignment="1">
      <alignment horizontal="center" vertical="center" shrinkToFit="1"/>
    </xf>
    <xf numFmtId="0" fontId="8" fillId="8" borderId="4" xfId="0" applyFont="1" applyFill="1" applyBorder="1" applyAlignment="1">
      <alignment horizontal="center" vertical="center" wrapText="1"/>
    </xf>
    <xf numFmtId="0" fontId="8" fillId="5" borderId="5"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5" borderId="5" xfId="0" applyFont="1" applyFill="1" applyBorder="1" applyAlignment="1">
      <alignment horizontal="center" vertical="center" shrinkToFit="1"/>
    </xf>
    <xf numFmtId="0" fontId="8" fillId="7" borderId="9" xfId="0" applyFont="1" applyFill="1" applyBorder="1" applyAlignment="1">
      <alignment horizontal="center" vertical="center" shrinkToFit="1"/>
    </xf>
    <xf numFmtId="0" fontId="0" fillId="0" borderId="1" xfId="0" applyFill="1" applyBorder="1" applyAlignment="1">
      <alignment vertical="top"/>
    </xf>
    <xf numFmtId="0" fontId="12" fillId="0" borderId="0" xfId="0" applyFont="1" applyFill="1" applyAlignment="1">
      <alignment horizontal="left" vertical="center"/>
    </xf>
    <xf numFmtId="0" fontId="2" fillId="0" borderId="0" xfId="0" applyFont="1" applyFill="1" applyAlignment="1">
      <alignment horizontal="center" vertical="center"/>
    </xf>
    <xf numFmtId="0" fontId="7" fillId="0" borderId="0" xfId="0" applyFont="1" applyFill="1" applyAlignment="1">
      <alignment vertical="top" shrinkToFit="1"/>
    </xf>
    <xf numFmtId="0" fontId="13" fillId="0" borderId="0" xfId="0" applyFont="1" applyFill="1" applyAlignment="1">
      <alignment vertical="center"/>
    </xf>
    <xf numFmtId="0" fontId="5" fillId="0" borderId="0" xfId="0" applyFont="1" applyFill="1" applyAlignment="1">
      <alignment vertical="center"/>
    </xf>
    <xf numFmtId="0" fontId="11" fillId="4" borderId="10" xfId="0" applyFont="1" applyFill="1" applyBorder="1" applyAlignment="1">
      <alignment horizontal="center" vertical="center" wrapText="1"/>
    </xf>
    <xf numFmtId="0" fontId="8" fillId="0" borderId="4" xfId="0" applyFont="1" applyFill="1" applyBorder="1" applyAlignment="1">
      <alignment horizontal="center" vertical="center"/>
    </xf>
    <xf numFmtId="0" fontId="8" fillId="4" borderId="1" xfId="0" applyFont="1" applyFill="1" applyBorder="1" applyAlignment="1">
      <alignment horizontal="center" vertical="center"/>
    </xf>
    <xf numFmtId="0" fontId="14" fillId="0" borderId="6" xfId="0" applyFont="1" applyFill="1" applyBorder="1" applyAlignment="1">
      <alignment horizontal="centerContinuous" vertical="center"/>
    </xf>
    <xf numFmtId="0" fontId="8" fillId="9" borderId="4" xfId="0" applyFont="1" applyFill="1" applyBorder="1" applyAlignment="1">
      <alignment horizontal="center" vertical="center" wrapText="1"/>
    </xf>
    <xf numFmtId="0" fontId="8" fillId="4" borderId="4"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5" fillId="0" borderId="6" xfId="0" applyFont="1" applyFill="1" applyBorder="1" applyAlignment="1">
      <alignment horizontal="center" vertical="center"/>
    </xf>
    <xf numFmtId="0" fontId="8" fillId="10" borderId="4" xfId="0" applyFont="1" applyFill="1" applyBorder="1" applyAlignment="1">
      <alignment horizontal="center" vertical="center"/>
    </xf>
    <xf numFmtId="0" fontId="8" fillId="10" borderId="5" xfId="0" applyFont="1" applyFill="1" applyBorder="1" applyAlignment="1">
      <alignment horizontal="center" vertical="center" wrapText="1"/>
    </xf>
    <xf numFmtId="0" fontId="15" fillId="0" borderId="4" xfId="0" applyFont="1" applyFill="1" applyBorder="1" applyAlignment="1">
      <alignment horizontal="center" vertical="center"/>
    </xf>
    <xf numFmtId="0" fontId="0" fillId="0" borderId="11" xfId="0" applyFill="1" applyBorder="1" applyAlignment="1" applyProtection="1">
      <alignment horizontal="right"/>
    </xf>
    <xf numFmtId="0" fontId="0" fillId="0" borderId="1" xfId="0" applyFill="1" applyBorder="1" applyAlignment="1">
      <alignment vertical="top" shrinkToFit="1"/>
    </xf>
    <xf numFmtId="0" fontId="14" fillId="0" borderId="7" xfId="0" applyFont="1" applyFill="1" applyBorder="1" applyAlignment="1">
      <alignment horizontal="centerContinuous" vertical="center"/>
    </xf>
    <xf numFmtId="0" fontId="15" fillId="0" borderId="7"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 xfId="0" applyFont="1" applyFill="1" applyBorder="1" applyAlignment="1" applyProtection="1">
      <alignment horizontal="center" vertical="center" shrinkToFit="1"/>
      <protection locked="0"/>
    </xf>
    <xf numFmtId="0" fontId="0" fillId="0" borderId="11" xfId="0" applyFill="1" applyBorder="1" applyAlignment="1" applyProtection="1">
      <alignment horizontal="right"/>
    </xf>
    <xf numFmtId="0" fontId="16" fillId="0" borderId="1" xfId="0" applyFont="1" applyFill="1" applyBorder="1" applyAlignment="1" applyProtection="1">
      <alignment horizontal="center" vertical="center" shrinkToFit="1"/>
      <protection locked="0"/>
    </xf>
    <xf numFmtId="0" fontId="0" fillId="0" borderId="12" xfId="0" applyFill="1" applyBorder="1" applyAlignment="1" applyProtection="1">
      <alignment horizontal="center"/>
    </xf>
    <xf numFmtId="0" fontId="14" fillId="0" borderId="10" xfId="0" applyFont="1" applyFill="1" applyBorder="1" applyAlignment="1">
      <alignment horizontal="centerContinuous" vertical="center"/>
    </xf>
    <xf numFmtId="0" fontId="14" fillId="0" borderId="5"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4" xfId="0" applyFont="1" applyFill="1" applyBorder="1" applyAlignment="1">
      <alignment horizontal="center" vertical="center"/>
    </xf>
    <xf numFmtId="0" fontId="14" fillId="0" borderId="14" xfId="0" applyFont="1" applyFill="1" applyBorder="1" applyAlignment="1">
      <alignment horizontal="center" vertical="center"/>
    </xf>
    <xf numFmtId="0" fontId="14" fillId="0" borderId="15" xfId="0" applyFont="1" applyFill="1" applyBorder="1" applyAlignment="1">
      <alignment horizontal="center" vertical="center"/>
    </xf>
    <xf numFmtId="0" fontId="15" fillId="0" borderId="4" xfId="0" applyFont="1" applyFill="1" applyBorder="1" applyAlignment="1">
      <alignment horizontal="center" vertical="center" shrinkToFit="1"/>
    </xf>
    <xf numFmtId="0" fontId="14" fillId="0" borderId="5" xfId="0" applyFont="1" applyFill="1" applyBorder="1" applyAlignment="1">
      <alignment horizontal="center" vertical="center" wrapText="1"/>
    </xf>
    <xf numFmtId="0" fontId="17" fillId="0" borderId="5" xfId="0" applyFont="1" applyFill="1" applyBorder="1" applyAlignment="1">
      <alignment horizontal="center" vertical="center"/>
    </xf>
    <xf numFmtId="0" fontId="0" fillId="0" borderId="4" xfId="0" applyFill="1" applyBorder="1" applyAlignment="1">
      <alignment vertical="top"/>
    </xf>
    <xf numFmtId="0" fontId="14" fillId="0" borderId="1"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7" fillId="0" borderId="4" xfId="0" applyFont="1" applyFill="1" applyBorder="1" applyAlignment="1">
      <alignment horizontal="center" vertical="center"/>
    </xf>
    <xf numFmtId="0" fontId="19" fillId="0" borderId="4" xfId="0" applyFont="1" applyFill="1" applyBorder="1" applyAlignment="1">
      <alignment vertical="center"/>
    </xf>
    <xf numFmtId="0" fontId="15" fillId="0" borderId="5" xfId="0" applyFont="1" applyFill="1" applyBorder="1" applyAlignment="1">
      <alignment horizontal="center" vertical="center"/>
    </xf>
    <xf numFmtId="0" fontId="20" fillId="0" borderId="0" xfId="0" applyFont="1" applyFill="1" applyAlignment="1">
      <alignment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4" xfId="0" applyFill="1" applyBorder="1" applyAlignment="1">
      <alignment shrinkToFit="1"/>
    </xf>
    <xf numFmtId="0" fontId="0" fillId="11" borderId="1" xfId="0" applyFill="1" applyBorder="1" applyAlignment="1">
      <alignment vertical="top" shrinkToFit="1"/>
    </xf>
    <xf numFmtId="0" fontId="0" fillId="0" borderId="4" xfId="0" applyFill="1" applyBorder="1" applyAlignment="1">
      <alignment vertical="top" shrinkToFit="1"/>
    </xf>
    <xf numFmtId="0" fontId="14" fillId="0" borderId="1" xfId="0" applyFont="1" applyFill="1" applyBorder="1" applyAlignment="1">
      <alignment horizontal="center" vertical="top" textRotation="90" wrapText="1"/>
    </xf>
    <xf numFmtId="0" fontId="14" fillId="0" borderId="8"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15" xfId="0" applyFont="1" applyFill="1" applyBorder="1" applyAlignment="1">
      <alignment horizontal="center" vertical="center" wrapText="1"/>
    </xf>
    <xf numFmtId="0" fontId="14" fillId="0" borderId="5" xfId="0" applyFont="1" applyFill="1" applyBorder="1" applyAlignment="1">
      <alignment horizontal="center" vertical="top" textRotation="90" wrapText="1"/>
    </xf>
    <xf numFmtId="0" fontId="14" fillId="0" borderId="1" xfId="0" applyFont="1" applyFill="1" applyBorder="1" applyAlignment="1" applyProtection="1">
      <alignment horizontal="center" vertical="center" shrinkToFit="1"/>
      <protection locked="0"/>
    </xf>
    <xf numFmtId="0" fontId="14" fillId="0" borderId="16" xfId="0" applyFont="1" applyFill="1" applyBorder="1" applyAlignment="1">
      <alignment horizontal="center" vertical="center" wrapText="1"/>
    </xf>
    <xf numFmtId="0" fontId="3" fillId="0" borderId="1" xfId="0" applyFont="1" applyFill="1" applyBorder="1" applyAlignment="1">
      <alignment horizontal="center" vertical="center"/>
    </xf>
    <xf numFmtId="0" fontId="14" fillId="0" borderId="17" xfId="0" applyFont="1" applyFill="1" applyBorder="1" applyAlignment="1">
      <alignment horizontal="center" vertical="center" wrapText="1"/>
    </xf>
    <xf numFmtId="0" fontId="14" fillId="0" borderId="1" xfId="0" applyFont="1" applyFill="1" applyBorder="1" applyAlignment="1">
      <alignment horizontal="center" vertical="center" shrinkToFit="1"/>
    </xf>
    <xf numFmtId="0" fontId="21" fillId="0" borderId="4" xfId="0" applyFont="1" applyFill="1" applyBorder="1" applyAlignment="1">
      <alignment vertical="top"/>
    </xf>
    <xf numFmtId="0" fontId="22" fillId="12" borderId="1" xfId="0" applyFont="1" applyFill="1" applyBorder="1" applyAlignment="1">
      <alignment vertical="top" shrinkToFit="1"/>
    </xf>
    <xf numFmtId="0" fontId="23" fillId="0" borderId="0" xfId="0" applyFont="1" applyFill="1" applyAlignment="1">
      <alignment vertical="top"/>
    </xf>
    <xf numFmtId="0" fontId="0" fillId="0" borderId="6" xfId="0" applyFill="1" applyBorder="1" applyAlignment="1">
      <alignment horizontal="center" vertical="top"/>
    </xf>
    <xf numFmtId="0" fontId="0" fillId="0" borderId="6" xfId="0" applyFill="1" applyBorder="1" applyAlignment="1">
      <alignment horizontal="center" vertical="center"/>
    </xf>
    <xf numFmtId="0" fontId="24" fillId="0" borderId="18" xfId="0" applyFont="1" applyFill="1" applyBorder="1" applyAlignment="1" applyProtection="1">
      <alignment horizontal="left" vertical="center"/>
      <protection hidden="1"/>
    </xf>
    <xf numFmtId="0" fontId="25" fillId="0" borderId="18" xfId="0" applyFont="1" applyFill="1" applyBorder="1" applyAlignment="1" applyProtection="1">
      <alignment horizontal="left" vertical="center"/>
      <protection hidden="1"/>
    </xf>
    <xf numFmtId="0" fontId="0" fillId="0" borderId="1" xfId="0" applyFill="1" applyBorder="1" applyAlignment="1">
      <alignment shrinkToFit="1"/>
    </xf>
    <xf numFmtId="0" fontId="0" fillId="0" borderId="0" xfId="0" applyFill="1"/>
    <xf numFmtId="0" fontId="0" fillId="0" borderId="12" xfId="0" applyFill="1" applyBorder="1" applyAlignment="1" applyProtection="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0400">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sz val="10"/>
        <color rgb="FFFF0000"/>
      </font>
    </dxf>
    <dxf>
      <font>
        <name val="Calibri"/>
        <b val="0"/>
        <i val="0"/>
        <sz val="10"/>
        <color rgb="FFFF0000"/>
      </font>
      <fill>
        <patternFill patternType="solid">
          <fgColor rgb="FFFF0000"/>
          <bgColor rgb="FFFFFF99"/>
        </patternFill>
      </fill>
    </dxf>
    <dxf>
      <font>
        <name val="Calibri"/>
        <sz val="10"/>
        <color rgb="FFFF0000"/>
      </font>
    </dxf>
    <dxf>
      <font>
        <name val="Calibri"/>
        <b val="0"/>
        <i val="0"/>
        <sz val="10"/>
        <color rgb="FFFF0000"/>
      </font>
      <fill>
        <patternFill patternType="solid">
          <fgColor rgb="FFFF0000"/>
          <bgColor rgb="FFFFFF99"/>
        </patternFill>
      </fill>
    </dxf>
    <dxf>
      <font>
        <name val="Calibri"/>
        <sz val="10"/>
        <color rgb="FFFF0000"/>
      </font>
    </dxf>
    <dxf>
      <font>
        <name val="Calibri"/>
        <b val="0"/>
        <i val="0"/>
        <sz val="10"/>
        <color rgb="FFFF0000"/>
      </font>
      <fill>
        <patternFill patternType="solid">
          <fgColor rgb="FFFF0000"/>
          <bgColor rgb="FFFFFF99"/>
        </patternFill>
      </fill>
    </dxf>
    <dxf>
      <font>
        <name val="Calibri"/>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b val="0"/>
        <i val="0"/>
        <sz val="10"/>
        <color rgb="FFFF0000"/>
      </font>
      <fill>
        <patternFill patternType="solid">
          <fgColor rgb="FFFF0000"/>
          <bgColor rgb="FFFFFF99"/>
        </patternFill>
      </fill>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sz val="10"/>
        <color rgb="FFFF0000"/>
      </font>
    </dxf>
    <dxf>
      <font>
        <name val="Calibri"/>
        <b val="0"/>
        <i val="0"/>
        <sz val="10"/>
        <color rgb="FFFF0000"/>
      </font>
      <fill>
        <patternFill patternType="solid">
          <fgColor rgb="FFFF0000"/>
          <bgColor rgb="FFFFFF99"/>
        </patternFill>
      </fill>
    </dxf>
    <dxf>
      <font>
        <name val="Calibri"/>
        <sz val="10"/>
        <color rgb="FFFF0000"/>
      </font>
    </dxf>
    <dxf>
      <font>
        <name val="Calibri"/>
        <b val="0"/>
        <i val="0"/>
        <sz val="10"/>
        <color rgb="FFFF0000"/>
      </font>
      <fill>
        <patternFill patternType="solid">
          <fgColor rgb="FFFF0000"/>
          <bgColor rgb="FFFFFF99"/>
        </patternFill>
      </fill>
    </dxf>
    <dxf>
      <font>
        <name val="Calibri"/>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FF0000"/>
      </font>
      <fill>
        <patternFill patternType="solid">
          <fgColor rgb="FFFF0000"/>
          <bgColor rgb="FFFFFF99"/>
        </patternFill>
      </fill>
    </dxf>
    <dxf>
      <font>
        <name val="Calibri"/>
        <b val="0"/>
        <i val="0"/>
        <sz val="10"/>
        <color rgb="FF0066CC"/>
      </font>
    </dxf>
    <dxf>
      <font>
        <name val="Calibri"/>
        <b val="0"/>
        <i val="0"/>
        <sz val="10"/>
        <color rgb="FFFF0000"/>
      </font>
      <fill>
        <patternFill patternType="solid">
          <fgColor rgb="FFFF0000"/>
          <bgColor rgb="FFFFFF99"/>
        </patternFill>
      </fill>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
      <font>
        <name val="Calibri"/>
        <sz val="10"/>
        <color rgb="FFFF0000"/>
      </font>
    </dxf>
  </dxfs>
  <tableStyles count="0" defaultTableStyle="TableStyleMedium9"/>
  <colors>
    <mruColors>
      <color rgb="00F7FC7E"/>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tabSelected="1" workbookViewId="0">
      <pane xSplit="3" ySplit="10" topLeftCell="K23" activePane="bottomRight" state="frozen"/>
      <selection/>
      <selection pane="topRight"/>
      <selection pane="bottomLeft"/>
      <selection pane="bottomRight" activeCell="CN25" sqref="CN25"/>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5" width="3.24761904761905" customWidth="1"/>
    <col min="86" max="86" width="6"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37</v>
      </c>
      <c r="C1" s="2" t="s">
        <v>0</v>
      </c>
      <c r="D1" s="2"/>
      <c r="E1" s="2"/>
      <c r="F1" s="2"/>
      <c r="G1" s="2"/>
      <c r="H1" s="2"/>
      <c r="I1" s="2"/>
      <c r="J1" s="2"/>
      <c r="K1" s="2"/>
      <c r="L1" s="2"/>
      <c r="M1" s="2"/>
      <c r="N1" s="2"/>
      <c r="P1" s="29" t="s">
        <v>1</v>
      </c>
    </row>
    <row r="2" ht="15.75" customHeight="1" spans="1:32">
      <c r="A2" s="3" t="s">
        <v>2</v>
      </c>
      <c r="B2" s="4"/>
      <c r="C2" s="5" t="s">
        <v>3</v>
      </c>
      <c r="D2" s="6"/>
      <c r="E2" s="7" t="s">
        <v>4</v>
      </c>
      <c r="F2" s="6"/>
      <c r="H2" s="8"/>
      <c r="I2" s="30"/>
      <c r="K2" s="31"/>
      <c r="L2" s="9"/>
      <c r="M2" s="32"/>
      <c r="N2" s="32"/>
      <c r="O2" s="31"/>
      <c r="P2" t="s">
        <v>5</v>
      </c>
      <c r="Q2" s="32"/>
      <c r="R2" s="32"/>
      <c r="S2" s="32"/>
      <c r="T2" s="32" t="s">
        <v>6</v>
      </c>
      <c r="U2" s="32" t="str">
        <f>MID(E2,6,20)</f>
        <v> XII IPA 1</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7"/>
      <c r="AH8" s="49"/>
      <c r="AI8" s="49"/>
      <c r="AJ8" s="49"/>
      <c r="AK8" s="49"/>
      <c r="AL8" s="49"/>
      <c r="AM8" s="49"/>
      <c r="AN8" s="49"/>
      <c r="AO8" s="49"/>
      <c r="AP8" s="49"/>
      <c r="AQ8" s="49"/>
      <c r="AR8" s="49"/>
      <c r="AS8" s="57"/>
      <c r="AT8" s="58" t="s">
        <v>22</v>
      </c>
      <c r="AU8" s="59" t="s">
        <v>23</v>
      </c>
      <c r="AV8" s="60"/>
      <c r="AW8" s="60"/>
      <c r="AX8" s="60"/>
      <c r="AY8" s="60"/>
      <c r="AZ8" s="60"/>
      <c r="BA8" s="60"/>
      <c r="BB8" s="60"/>
      <c r="BC8" s="60"/>
      <c r="BD8" s="60"/>
      <c r="BE8" s="58" t="s">
        <v>24</v>
      </c>
      <c r="BF8" s="65" t="s">
        <v>25</v>
      </c>
      <c r="BG8" s="65" t="s">
        <v>26</v>
      </c>
      <c r="BH8" s="58" t="s">
        <v>27</v>
      </c>
      <c r="BI8" s="66" t="s">
        <v>28</v>
      </c>
      <c r="BJ8" s="67"/>
      <c r="BK8" s="68" t="s">
        <v>29</v>
      </c>
      <c r="BL8" s="68"/>
      <c r="BM8" s="68"/>
      <c r="BN8" s="68"/>
      <c r="BO8" s="68"/>
      <c r="BP8" s="68"/>
      <c r="BQ8" s="68"/>
      <c r="BR8" s="68"/>
      <c r="BS8" s="68"/>
      <c r="BT8" s="68"/>
      <c r="BU8" s="79" t="s">
        <v>30</v>
      </c>
      <c r="BV8" s="67"/>
      <c r="BW8" s="80" t="s">
        <v>31</v>
      </c>
      <c r="BX8" s="81"/>
      <c r="BY8" s="81"/>
      <c r="BZ8" s="81"/>
      <c r="CA8" s="81"/>
      <c r="CB8" s="81"/>
      <c r="CC8" s="81"/>
      <c r="CD8" s="81"/>
      <c r="CE8" s="81"/>
      <c r="CF8" s="81"/>
      <c r="CG8" s="86"/>
      <c r="CH8" s="79" t="s">
        <v>32</v>
      </c>
      <c r="CJ8" s="87" t="s">
        <v>33</v>
      </c>
      <c r="CK8" s="87" t="s">
        <v>34</v>
      </c>
      <c r="CM8" s="92"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61"/>
      <c r="AU9" s="62"/>
      <c r="AV9" s="63"/>
      <c r="AW9" s="63"/>
      <c r="AX9" s="63"/>
      <c r="AY9" s="63"/>
      <c r="AZ9" s="63"/>
      <c r="BA9" s="63"/>
      <c r="BB9" s="63"/>
      <c r="BC9" s="63"/>
      <c r="BD9" s="63"/>
      <c r="BE9" s="61"/>
      <c r="BF9" s="69"/>
      <c r="BG9" s="69"/>
      <c r="BH9" s="61"/>
      <c r="BI9" s="70"/>
      <c r="BJ9" s="67"/>
      <c r="BK9" s="68"/>
      <c r="BL9" s="68"/>
      <c r="BM9" s="68"/>
      <c r="BN9" s="68"/>
      <c r="BO9" s="68"/>
      <c r="BP9" s="68"/>
      <c r="BQ9" s="68"/>
      <c r="BR9" s="68"/>
      <c r="BS9" s="68"/>
      <c r="BT9" s="68"/>
      <c r="BU9" s="79"/>
      <c r="BV9" s="67"/>
      <c r="BW9" s="82"/>
      <c r="BX9" s="83"/>
      <c r="BY9" s="83"/>
      <c r="BZ9" s="83"/>
      <c r="CA9" s="83"/>
      <c r="CB9" s="83"/>
      <c r="CC9" s="83"/>
      <c r="CD9" s="83"/>
      <c r="CE9" s="83"/>
      <c r="CF9" s="83"/>
      <c r="CG9" s="88"/>
      <c r="CH9" s="79"/>
      <c r="CJ9" s="87"/>
      <c r="CK9" s="87"/>
      <c r="CM9" s="93"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Gejala gelombang, Gelombang bunyi, Optik fisis, Listrik statis, Induksi magnet, Arus bolak balik,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4" t="s">
        <v>55</v>
      </c>
      <c r="AT10" s="61"/>
      <c r="AU10" s="46">
        <v>1</v>
      </c>
      <c r="AV10" s="46">
        <v>2</v>
      </c>
      <c r="AW10" s="46">
        <v>3</v>
      </c>
      <c r="AX10" s="46">
        <v>4</v>
      </c>
      <c r="AY10" s="46">
        <v>5</v>
      </c>
      <c r="AZ10" s="46">
        <v>6</v>
      </c>
      <c r="BA10" s="46">
        <v>7</v>
      </c>
      <c r="BB10" s="46">
        <v>8</v>
      </c>
      <c r="BC10" s="46">
        <v>9</v>
      </c>
      <c r="BD10" s="46">
        <v>10</v>
      </c>
      <c r="BE10" s="61"/>
      <c r="BF10" s="69"/>
      <c r="BG10" s="69"/>
      <c r="BH10" s="61"/>
      <c r="BI10" s="71"/>
      <c r="BJ10" s="67"/>
      <c r="BK10" s="72">
        <v>1</v>
      </c>
      <c r="BL10" s="72">
        <v>2</v>
      </c>
      <c r="BM10" s="72">
        <v>3</v>
      </c>
      <c r="BN10" s="72">
        <v>4</v>
      </c>
      <c r="BO10" s="72">
        <v>5</v>
      </c>
      <c r="BP10" s="72">
        <v>6</v>
      </c>
      <c r="BQ10" s="72">
        <v>7</v>
      </c>
      <c r="BR10" s="72">
        <v>8</v>
      </c>
      <c r="BS10" s="72">
        <v>9</v>
      </c>
      <c r="BT10" s="72">
        <v>10</v>
      </c>
      <c r="BU10" s="84"/>
      <c r="BV10" s="67"/>
      <c r="BW10" s="72">
        <v>1</v>
      </c>
      <c r="BX10" s="72">
        <v>2</v>
      </c>
      <c r="BY10" s="72">
        <v>3</v>
      </c>
      <c r="BZ10" s="72">
        <v>4</v>
      </c>
      <c r="CA10" s="72">
        <v>5</v>
      </c>
      <c r="CB10" s="72">
        <v>6</v>
      </c>
      <c r="CC10" s="72">
        <v>7</v>
      </c>
      <c r="CD10" s="72">
        <v>8</v>
      </c>
      <c r="CE10" s="72">
        <v>9</v>
      </c>
      <c r="CF10" s="72">
        <v>10</v>
      </c>
      <c r="CG10" s="72" t="s">
        <v>56</v>
      </c>
      <c r="CH10" s="84"/>
      <c r="CJ10" s="87"/>
      <c r="CK10" s="87"/>
      <c r="CM10" s="94">
        <v>1</v>
      </c>
      <c r="CN10" s="95"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Gelombang bunyi, Optik fisis, Listrik statis, Induksi magnet, Arus bolak balik, Perlu tingkatkan pemahaman  Gejala gelombang.</v>
      </c>
    </row>
    <row r="11" ht="15.75" spans="1:102">
      <c r="A11" s="28">
        <v>1</v>
      </c>
      <c r="B11" s="28">
        <v>8997</v>
      </c>
      <c r="C11" s="28" t="s">
        <v>58</v>
      </c>
      <c r="E11" s="28">
        <f t="shared" ref="E11:E50" si="0">G11</f>
        <v>81</v>
      </c>
      <c r="G11" s="28">
        <f t="shared" ref="G11:G50" si="1">IF(BI11="","",BI11)</f>
        <v>81</v>
      </c>
      <c r="H11" s="28">
        <f t="shared" ref="H11:H50" si="2">IF(BU11="","",BU11)</f>
        <v>80</v>
      </c>
      <c r="I11" s="28" t="str">
        <f t="shared" ref="I11:I50" si="3">IF(CH11="","",CH11)</f>
        <v>B</v>
      </c>
      <c r="J11" s="28" t="str">
        <f t="shared" ref="J11:J50" si="4">IF(CK11="","",CK11)</f>
        <v>Sudah memahami tentang Gejala gelombang, Gelombang bunyi, Optik fisis, Listrik statis, Induksi magnet, Arus bolak balik, </v>
      </c>
      <c r="L11" s="28">
        <f t="shared" ref="L11:L50" si="5">IF(AT11="","",AT11)</f>
        <v>79</v>
      </c>
      <c r="M11" s="28">
        <f t="shared" ref="M11:M50" si="6">IF(BF11="","",BF11)</f>
        <v>80</v>
      </c>
      <c r="N11" s="28">
        <f t="shared" ref="N11:N50" si="7">IF(BG11="","",BG11)</f>
        <v>76</v>
      </c>
      <c r="P11" s="47">
        <v>77</v>
      </c>
      <c r="Q11" s="52"/>
      <c r="R11" s="53">
        <f>IF(P11="","",IF(P11&gt;=$C$4,P11,IF(Q11&gt;=$C$4,$C$4,MAX(P11:Q11))))</f>
        <v>77</v>
      </c>
      <c r="S11" s="99">
        <v>79</v>
      </c>
      <c r="T11" s="52"/>
      <c r="U11" s="53">
        <f>IF(S11="","",IF(S11&gt;=$C$4,S11,IF(T11&gt;=$C$4,$C$4,MAX(S11:T11))))</f>
        <v>79</v>
      </c>
      <c r="V11" s="56">
        <v>80</v>
      </c>
      <c r="W11" s="48"/>
      <c r="X11" s="55">
        <f>IF(V11="","",IF(V11&gt;=$C$4,V11,IF(W11&gt;=$C$4,$C$4,MAX(V11:W11))))</f>
        <v>80</v>
      </c>
      <c r="Y11" s="56">
        <v>80</v>
      </c>
      <c r="Z11" s="48"/>
      <c r="AA11" s="55">
        <f>IF(Y11="","",IF(Y11&gt;=$C$4,Y11,IF(Z11&gt;=$C$4,$C$4,MAX(Y11:Z11))))</f>
        <v>80</v>
      </c>
      <c r="AB11" s="56">
        <v>78</v>
      </c>
      <c r="AC11" s="48"/>
      <c r="AD11" s="55">
        <f>IF(AB11="","",IF(AB11&gt;=$C$4,AB11,IF(AC11&gt;=$C$4,$C$4,MAX(AB11:AC11))))</f>
        <v>78</v>
      </c>
      <c r="AE11" s="56">
        <v>79</v>
      </c>
      <c r="AF11" s="48"/>
      <c r="AG11" s="55">
        <f>IF(AE11="","",IF(AE11&gt;=$C$4,AE11,IF(AF11&gt;=$C$4,$C$4,MAX(AE11:AF11))))</f>
        <v>79</v>
      </c>
      <c r="AH11" s="48"/>
      <c r="AI11" s="48"/>
      <c r="AJ11" s="53" t="str">
        <f>IF(AH11="","",IF(AH11&gt;=$C$4,AH11,IF(AI11&gt;=$C$4,$C$4,MAX(AH11:AI11))))</f>
        <v/>
      </c>
      <c r="AK11" s="48"/>
      <c r="AL11" s="48"/>
      <c r="AM11" s="53" t="str">
        <f>IF(AK11="","",IF(AK11&gt;=$C$4,AK11,IF(AL11&gt;=$C$4,$C$4,MAX(AK11:AL11))))</f>
        <v/>
      </c>
      <c r="AN11" s="48"/>
      <c r="AO11" s="48"/>
      <c r="AP11" s="53" t="str">
        <f>IF(AN11="","",IF(AN11&gt;=$C$4,AN11,IF(AO11&gt;=$C$4,$C$4,MAX(AN11:AO11))))</f>
        <v/>
      </c>
      <c r="AQ11" s="48"/>
      <c r="AR11" s="48"/>
      <c r="AS11" s="53" t="str">
        <f>IF(AQ11="","",IF(AQ11&gt;=$C$4,AQ11,IF(AR11&gt;=$C$4,$C$4,MAX(AQ11:AR11))))</f>
        <v/>
      </c>
      <c r="AT11" s="53">
        <f t="shared" ref="AT11:AT50" si="8">IF(R11="","",ROUND(AVERAGE(R11,U11,AJ11,AM11,AP11,AS11,X11,AA11,AD11,AG11),0))</f>
        <v>79</v>
      </c>
      <c r="AU11" s="52">
        <v>100</v>
      </c>
      <c r="AV11" s="52">
        <v>85</v>
      </c>
      <c r="AW11" s="54">
        <v>80</v>
      </c>
      <c r="AX11" s="54">
        <v>80</v>
      </c>
      <c r="AY11" s="54">
        <v>85</v>
      </c>
      <c r="AZ11" s="54">
        <v>81</v>
      </c>
      <c r="BA11" s="48"/>
      <c r="BB11" s="48"/>
      <c r="BC11" s="48"/>
      <c r="BD11" s="48"/>
      <c r="BE11" s="53">
        <f t="shared" ref="BE11:BE50" si="9">IF(AU11="","",ROUND(AVERAGE(AU11:BD11),0))</f>
        <v>85</v>
      </c>
      <c r="BF11" s="52">
        <v>80</v>
      </c>
      <c r="BG11">
        <v>76</v>
      </c>
      <c r="BH11" s="74">
        <f t="shared" ref="BH11:BH50" si="10">IF(AT11="","",IF(BF11="",AVERAGE(AT11,BE11),(2*(SUM(AT11,BE11))+AVERAGE(BF11:BG11))/5))</f>
        <v>81.2</v>
      </c>
      <c r="BI11" s="75">
        <f t="shared" ref="BI11:BI50" si="11">IF(BH11="","",ROUND(BH11,0))</f>
        <v>81</v>
      </c>
      <c r="BJ11" s="78"/>
      <c r="BK11" s="47">
        <v>75</v>
      </c>
      <c r="BL11" s="47">
        <v>76</v>
      </c>
      <c r="BM11" s="54">
        <v>85</v>
      </c>
      <c r="BN11" s="54">
        <v>88</v>
      </c>
      <c r="BO11" s="54">
        <v>79</v>
      </c>
      <c r="BP11" s="54">
        <v>76</v>
      </c>
      <c r="BQ11" s="97"/>
      <c r="BR11" s="48"/>
      <c r="BS11" s="48"/>
      <c r="BT11" s="48"/>
      <c r="BU11" s="85">
        <f t="shared" ref="BU11:BU50" si="12">IF(BK11="","",ROUND(AVERAGE(BK11:BT11),0))</f>
        <v>80</v>
      </c>
      <c r="BV11" s="78"/>
      <c r="BW11" s="47">
        <v>85</v>
      </c>
      <c r="BX11" s="47">
        <v>88</v>
      </c>
      <c r="BY11" s="54">
        <v>75</v>
      </c>
      <c r="BZ11" s="54">
        <v>76</v>
      </c>
      <c r="CA11" s="54">
        <v>79</v>
      </c>
      <c r="CB11" s="54">
        <v>77</v>
      </c>
      <c r="CC11" s="48"/>
      <c r="CD11" s="48"/>
      <c r="CE11" s="48"/>
      <c r="CF11" s="48"/>
      <c r="CG11" s="53">
        <f t="shared" ref="CG11:CG50" si="13">IF(BW11="","",ROUND(AVERAGE(BW11:CF11),0))</f>
        <v>80</v>
      </c>
      <c r="CH11" s="89" t="str">
        <f t="shared" ref="CH11:CH50" si="14">IF(CG11="","",IF(CG11&gt;=86,"A",IF(CG11&gt;=71,"B",IF(CG11&gt;=56,"C",IF(CG11&gt;=41,"D","E")))))</f>
        <v>B</v>
      </c>
      <c r="CI11" s="90"/>
      <c r="CJ11" s="48">
        <v>11</v>
      </c>
      <c r="CK11" s="96" t="str">
        <f>IF(CJ11="","",VLOOKUP(CJ11,$CW$9:$CX$20,2,0))</f>
        <v>Sudah memahami tentang Gejala gelombang, Gelombang bunyi, Optik fisis, Listrik statis, Induksi magnet, Arus bolak balik, </v>
      </c>
      <c r="CM11" s="94">
        <v>2</v>
      </c>
      <c r="CN11" s="95"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Gejala gelombang, Optik fisis, Listrik statis, Induksi magnet, Arus bolak balik, Perlu tingkatkan pemahaman  Gelombang bunyi.</v>
      </c>
    </row>
    <row r="12" ht="15.75" spans="1:102">
      <c r="A12" s="28">
        <v>2</v>
      </c>
      <c r="B12" s="28">
        <v>9011</v>
      </c>
      <c r="C12" s="28" t="s">
        <v>60</v>
      </c>
      <c r="E12" s="28">
        <f t="shared" si="0"/>
        <v>82</v>
      </c>
      <c r="G12" s="28">
        <f t="shared" si="1"/>
        <v>82</v>
      </c>
      <c r="H12" s="28">
        <f t="shared" si="2"/>
        <v>79</v>
      </c>
      <c r="I12" s="28" t="str">
        <f t="shared" si="3"/>
        <v>B</v>
      </c>
      <c r="J12" s="28" t="str">
        <f t="shared" si="4"/>
        <v/>
      </c>
      <c r="L12" s="28">
        <f t="shared" si="5"/>
        <v>81</v>
      </c>
      <c r="M12" s="28">
        <f t="shared" si="6"/>
        <v>70</v>
      </c>
      <c r="N12" s="28">
        <f t="shared" si="7"/>
        <v>82</v>
      </c>
      <c r="P12" s="47">
        <v>80</v>
      </c>
      <c r="Q12" s="52"/>
      <c r="R12" s="53">
        <f>IF(P12="","",IF(P12&gt;=$C$4,P12,IF(Q12&gt;=$C$4,$C$4,MAX(P12:Q12))))</f>
        <v>80</v>
      </c>
      <c r="S12" s="99">
        <v>81</v>
      </c>
      <c r="T12" s="52"/>
      <c r="U12" s="53">
        <f>IF(S12="","",IF(S12&gt;=$C$4,S12,IF(T12&gt;=$C$4,$C$4,MAX(S12:T12))))</f>
        <v>81</v>
      </c>
      <c r="V12" s="56">
        <v>80</v>
      </c>
      <c r="W12" s="48"/>
      <c r="X12" s="55">
        <f>IF(V12="","",IF(V12&gt;=$C$4,V12,IF(W12&gt;=$C$4,$C$4,MAX(V12:W12))))</f>
        <v>80</v>
      </c>
      <c r="Y12" s="56">
        <v>82</v>
      </c>
      <c r="Z12" s="48"/>
      <c r="AA12" s="55">
        <f>IF(Y12="","",IF(Y12&gt;=$C$4,Y12,IF(Z12&gt;=$C$4,$C$4,MAX(Y12:Z12))))</f>
        <v>82</v>
      </c>
      <c r="AB12" s="56">
        <v>81</v>
      </c>
      <c r="AC12" s="48"/>
      <c r="AD12" s="55">
        <f>IF(AB12="","",IF(AB12&gt;=$C$4,AB12,IF(AC12&gt;=$C$4,$C$4,MAX(AB12:AC12))))</f>
        <v>81</v>
      </c>
      <c r="AE12" s="56">
        <v>81</v>
      </c>
      <c r="AF12" s="48"/>
      <c r="AG12" s="55">
        <f>IF(AE12="","",IF(AE12&gt;=$C$4,AE12,IF(AF12&gt;=$C$4,$C$4,MAX(AE12:AF12))))</f>
        <v>81</v>
      </c>
      <c r="AH12" s="48"/>
      <c r="AI12" s="48"/>
      <c r="AJ12" s="53" t="str">
        <f>IF(AH12="","",IF(AH12&gt;=$C$4,AH12,IF(AI12&gt;=$C$4,$C$4,MAX(AH12:AI12))))</f>
        <v/>
      </c>
      <c r="AK12" s="48"/>
      <c r="AL12" s="48"/>
      <c r="AM12" s="53" t="str">
        <f>IF(AK12="","",IF(AK12&gt;=$C$4,AK12,IF(AL12&gt;=$C$4,$C$4,MAX(AK12:AL12))))</f>
        <v/>
      </c>
      <c r="AN12" s="48"/>
      <c r="AO12" s="48"/>
      <c r="AP12" s="53" t="str">
        <f>IF(AN12="","",IF(AN12&gt;=$C$4,AN12,IF(AO12&gt;=$C$4,$C$4,MAX(AN12:AO12))))</f>
        <v/>
      </c>
      <c r="AQ12" s="48"/>
      <c r="AR12" s="48"/>
      <c r="AS12" s="53" t="str">
        <f>IF(AQ12="","",IF(AQ12&gt;=$C$4,AQ12,IF(AR12&gt;=$C$4,$C$4,MAX(AQ12:AR12))))</f>
        <v/>
      </c>
      <c r="AT12" s="53">
        <f t="shared" si="8"/>
        <v>81</v>
      </c>
      <c r="AU12" s="52">
        <v>100</v>
      </c>
      <c r="AV12" s="52">
        <v>85</v>
      </c>
      <c r="AW12" s="54">
        <v>86</v>
      </c>
      <c r="AX12" s="54">
        <v>86</v>
      </c>
      <c r="AY12" s="54">
        <v>80</v>
      </c>
      <c r="AZ12" s="54">
        <v>82</v>
      </c>
      <c r="BA12" s="48"/>
      <c r="BB12" s="48"/>
      <c r="BC12" s="48"/>
      <c r="BD12" s="48"/>
      <c r="BE12" s="53">
        <f t="shared" si="9"/>
        <v>87</v>
      </c>
      <c r="BF12" s="52">
        <v>70</v>
      </c>
      <c r="BG12">
        <v>82</v>
      </c>
      <c r="BH12" s="74">
        <f t="shared" si="10"/>
        <v>82.4</v>
      </c>
      <c r="BI12" s="75">
        <f t="shared" si="11"/>
        <v>82</v>
      </c>
      <c r="BJ12" s="78"/>
      <c r="BK12" s="47">
        <v>77</v>
      </c>
      <c r="BL12" s="47">
        <v>77</v>
      </c>
      <c r="BM12" s="54">
        <v>86</v>
      </c>
      <c r="BN12" s="54">
        <v>75</v>
      </c>
      <c r="BO12" s="54">
        <v>77</v>
      </c>
      <c r="BP12" s="54">
        <v>80</v>
      </c>
      <c r="BQ12" s="97"/>
      <c r="BR12" s="48"/>
      <c r="BS12" s="48"/>
      <c r="BT12" s="48"/>
      <c r="BU12" s="85">
        <f t="shared" si="12"/>
        <v>79</v>
      </c>
      <c r="BV12" s="78"/>
      <c r="BW12" s="47">
        <v>86</v>
      </c>
      <c r="BX12" s="47">
        <v>75</v>
      </c>
      <c r="BY12" s="54">
        <v>77</v>
      </c>
      <c r="BZ12" s="54">
        <v>77</v>
      </c>
      <c r="CA12" s="54">
        <v>78</v>
      </c>
      <c r="CB12" s="54">
        <v>80</v>
      </c>
      <c r="CC12" s="48"/>
      <c r="CD12" s="48"/>
      <c r="CE12" s="48"/>
      <c r="CF12" s="48"/>
      <c r="CG12" s="53">
        <f t="shared" si="13"/>
        <v>79</v>
      </c>
      <c r="CH12" s="89" t="str">
        <f t="shared" si="14"/>
        <v>B</v>
      </c>
      <c r="CI12" s="90"/>
      <c r="CJ12" s="48"/>
      <c r="CK12" s="96" t="str">
        <f>IF(CJ12="","",VLOOKUP(CJ12,$CW$9:$CX$20,2,0))</f>
        <v/>
      </c>
      <c r="CM12" s="94">
        <v>3</v>
      </c>
      <c r="CN12" s="95"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Gejala gelombang, Gelombang bunyi, Listrik statis, Induksi magnet, Arus bolak balik, Perlu tingkatkan pemahaman  Optik fisis.</v>
      </c>
    </row>
    <row r="13" ht="15.75" spans="1:102">
      <c r="A13" s="28">
        <v>3</v>
      </c>
      <c r="B13" s="28">
        <v>9025</v>
      </c>
      <c r="C13" s="28" t="s">
        <v>62</v>
      </c>
      <c r="E13" s="28">
        <f t="shared" si="0"/>
        <v>83</v>
      </c>
      <c r="G13" s="28">
        <f t="shared" si="1"/>
        <v>83</v>
      </c>
      <c r="H13" s="28">
        <f t="shared" si="2"/>
        <v>81</v>
      </c>
      <c r="I13" s="28" t="str">
        <f t="shared" si="3"/>
        <v>B</v>
      </c>
      <c r="J13" s="28" t="str">
        <f t="shared" si="4"/>
        <v/>
      </c>
      <c r="L13" s="28">
        <f t="shared" si="5"/>
        <v>80</v>
      </c>
      <c r="M13" s="28">
        <f t="shared" si="6"/>
        <v>90</v>
      </c>
      <c r="N13" s="28">
        <f t="shared" si="7"/>
        <v>82</v>
      </c>
      <c r="P13" s="47">
        <v>77</v>
      </c>
      <c r="Q13" s="52"/>
      <c r="R13" s="53">
        <f>IF(P13="","",IF(P13&gt;=$C$4,P13,IF(Q13&gt;=$C$4,$C$4,MAX(P13:Q13))))</f>
        <v>77</v>
      </c>
      <c r="S13" s="99">
        <v>81</v>
      </c>
      <c r="T13" s="52"/>
      <c r="U13" s="53">
        <f>IF(S13="","",IF(S13&gt;=$C$4,S13,IF(T13&gt;=$C$4,$C$4,MAX(S13:T13))))</f>
        <v>81</v>
      </c>
      <c r="V13" s="56">
        <v>83</v>
      </c>
      <c r="W13" s="48"/>
      <c r="X13" s="55">
        <f>IF(V13="","",IF(V13&gt;=$C$4,V13,IF(W13&gt;=$C$4,$C$4,MAX(V13:W13))))</f>
        <v>83</v>
      </c>
      <c r="Y13" s="56">
        <v>80</v>
      </c>
      <c r="Z13" s="48"/>
      <c r="AA13" s="55">
        <f>IF(Y13="","",IF(Y13&gt;=$C$4,Y13,IF(Z13&gt;=$C$4,$C$4,MAX(Y13:Z13))))</f>
        <v>80</v>
      </c>
      <c r="AB13" s="56">
        <v>78</v>
      </c>
      <c r="AC13" s="48"/>
      <c r="AD13" s="55">
        <f>IF(AB13="","",IF(AB13&gt;=$C$4,AB13,IF(AC13&gt;=$C$4,$C$4,MAX(AB13:AC13))))</f>
        <v>78</v>
      </c>
      <c r="AE13" s="56">
        <v>81</v>
      </c>
      <c r="AF13" s="48"/>
      <c r="AG13" s="55">
        <f>IF(AE13="","",IF(AE13&gt;=$C$4,AE13,IF(AF13&gt;=$C$4,$C$4,MAX(AE13:AF13))))</f>
        <v>81</v>
      </c>
      <c r="AH13" s="48"/>
      <c r="AI13" s="48"/>
      <c r="AJ13" s="53" t="str">
        <f>IF(AH13="","",IF(AH13&gt;=$C$4,AH13,IF(AI13&gt;=$C$4,$C$4,MAX(AH13:AI13))))</f>
        <v/>
      </c>
      <c r="AK13" s="48"/>
      <c r="AL13" s="48"/>
      <c r="AM13" s="53" t="str">
        <f>IF(AK13="","",IF(AK13&gt;=$C$4,AK13,IF(AL13&gt;=$C$4,$C$4,MAX(AK13:AL13))))</f>
        <v/>
      </c>
      <c r="AN13" s="48"/>
      <c r="AO13" s="48"/>
      <c r="AP13" s="53" t="str">
        <f>IF(AN13="","",IF(AN13&gt;=$C$4,AN13,IF(AO13&gt;=$C$4,$C$4,MAX(AN13:AO13))))</f>
        <v/>
      </c>
      <c r="AQ13" s="48"/>
      <c r="AR13" s="48"/>
      <c r="AS13" s="53" t="str">
        <f>IF(AQ13="","",IF(AQ13&gt;=$C$4,AQ13,IF(AR13&gt;=$C$4,$C$4,MAX(AQ13:AR13))))</f>
        <v/>
      </c>
      <c r="AT13" s="53">
        <f t="shared" si="8"/>
        <v>80</v>
      </c>
      <c r="AU13" s="52">
        <v>100</v>
      </c>
      <c r="AV13" s="52">
        <v>85</v>
      </c>
      <c r="AW13" s="54">
        <v>82</v>
      </c>
      <c r="AX13" s="54">
        <v>82</v>
      </c>
      <c r="AY13" s="54">
        <v>79</v>
      </c>
      <c r="AZ13" s="54">
        <v>79</v>
      </c>
      <c r="BA13" s="48"/>
      <c r="BB13" s="48"/>
      <c r="BC13" s="48"/>
      <c r="BD13" s="48"/>
      <c r="BE13" s="53">
        <f t="shared" si="9"/>
        <v>85</v>
      </c>
      <c r="BF13" s="52">
        <v>90</v>
      </c>
      <c r="BG13">
        <v>82</v>
      </c>
      <c r="BH13" s="74">
        <f t="shared" si="10"/>
        <v>83.2</v>
      </c>
      <c r="BI13" s="75">
        <f t="shared" si="11"/>
        <v>83</v>
      </c>
      <c r="BJ13" s="78"/>
      <c r="BK13" s="47">
        <v>79</v>
      </c>
      <c r="BL13" s="47">
        <v>81</v>
      </c>
      <c r="BM13" s="54">
        <v>81</v>
      </c>
      <c r="BN13" s="54">
        <v>77</v>
      </c>
      <c r="BO13" s="54">
        <v>86</v>
      </c>
      <c r="BP13" s="54">
        <v>83</v>
      </c>
      <c r="BQ13" s="97"/>
      <c r="BR13" s="48"/>
      <c r="BS13" s="48"/>
      <c r="BT13" s="48"/>
      <c r="BU13" s="85">
        <f t="shared" si="12"/>
        <v>81</v>
      </c>
      <c r="BV13" s="78"/>
      <c r="BW13" s="47">
        <v>81</v>
      </c>
      <c r="BX13" s="47">
        <v>77</v>
      </c>
      <c r="BY13" s="54">
        <v>79</v>
      </c>
      <c r="BZ13" s="54">
        <v>81</v>
      </c>
      <c r="CA13" s="54">
        <v>76</v>
      </c>
      <c r="CB13" s="54">
        <v>77</v>
      </c>
      <c r="CC13" s="48"/>
      <c r="CD13" s="48"/>
      <c r="CE13" s="48"/>
      <c r="CF13" s="48"/>
      <c r="CG13" s="53">
        <f t="shared" si="13"/>
        <v>79</v>
      </c>
      <c r="CH13" s="89" t="str">
        <f t="shared" si="14"/>
        <v>B</v>
      </c>
      <c r="CI13" s="90"/>
      <c r="CJ13" s="48"/>
      <c r="CK13" s="96" t="str">
        <f>IF(CJ13="","",VLOOKUP(CJ13,$CW$9:$CX$20,2,0))</f>
        <v/>
      </c>
      <c r="CM13" s="94">
        <v>4</v>
      </c>
      <c r="CN13" s="95"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Gejala gelombang, Gelombang bunyi, Optik fisis, Induksi magnet, Arus bolak balik, Perlu tingkatkan pemahaman  Listrik statis.</v>
      </c>
    </row>
    <row r="14" ht="15.75" spans="1:102">
      <c r="A14" s="28">
        <v>4</v>
      </c>
      <c r="B14" s="28">
        <v>9039</v>
      </c>
      <c r="C14" s="28" t="s">
        <v>64</v>
      </c>
      <c r="E14" s="28">
        <f t="shared" si="0"/>
        <v>79</v>
      </c>
      <c r="G14" s="28">
        <f t="shared" si="1"/>
        <v>79</v>
      </c>
      <c r="H14" s="28">
        <f t="shared" si="2"/>
        <v>81</v>
      </c>
      <c r="I14" s="28" t="str">
        <f t="shared" si="3"/>
        <v>B</v>
      </c>
      <c r="J14" s="28" t="str">
        <f t="shared" si="4"/>
        <v/>
      </c>
      <c r="L14" s="28">
        <f t="shared" si="5"/>
        <v>81</v>
      </c>
      <c r="M14" s="28">
        <f t="shared" si="6"/>
        <v>40</v>
      </c>
      <c r="N14" s="28">
        <f t="shared" si="7"/>
        <v>88</v>
      </c>
      <c r="P14" s="47">
        <v>77</v>
      </c>
      <c r="Q14" s="52"/>
      <c r="R14" s="53">
        <f>IF(P14="","",IF(P14&gt;=$C$4,P14,IF(Q14&gt;=$C$4,$C$4,MAX(P14:Q14))))</f>
        <v>77</v>
      </c>
      <c r="S14" s="99">
        <v>82</v>
      </c>
      <c r="T14" s="52"/>
      <c r="U14" s="53">
        <f>IF(S14="","",IF(S14&gt;=$C$4,S14,IF(T14&gt;=$C$4,$C$4,MAX(S14:T14))))</f>
        <v>82</v>
      </c>
      <c r="V14" s="56">
        <v>81</v>
      </c>
      <c r="W14" s="48"/>
      <c r="X14" s="55">
        <f>IF(V14="","",IF(V14&gt;=$C$4,V14,IF(W14&gt;=$C$4,$C$4,MAX(V14:W14))))</f>
        <v>81</v>
      </c>
      <c r="Y14" s="56">
        <v>83</v>
      </c>
      <c r="Z14" s="48"/>
      <c r="AA14" s="55">
        <f>IF(Y14="","",IF(Y14&gt;=$C$4,Y14,IF(Z14&gt;=$C$4,$C$4,MAX(Y14:Z14))))</f>
        <v>83</v>
      </c>
      <c r="AB14" s="56">
        <v>79</v>
      </c>
      <c r="AC14" s="48"/>
      <c r="AD14" s="55">
        <f>IF(AB14="","",IF(AB14&gt;=$C$4,AB14,IF(AC14&gt;=$C$4,$C$4,MAX(AB14:AC14))))</f>
        <v>79</v>
      </c>
      <c r="AE14" s="56">
        <v>82</v>
      </c>
      <c r="AF14" s="48"/>
      <c r="AG14" s="55">
        <f>IF(AE14="","",IF(AE14&gt;=$C$4,AE14,IF(AF14&gt;=$C$4,$C$4,MAX(AE14:AF14))))</f>
        <v>82</v>
      </c>
      <c r="AH14" s="48"/>
      <c r="AI14" s="48"/>
      <c r="AJ14" s="53" t="str">
        <f>IF(AH14="","",IF(AH14&gt;=$C$4,AH14,IF(AI14&gt;=$C$4,$C$4,MAX(AH14:AI14))))</f>
        <v/>
      </c>
      <c r="AK14" s="48"/>
      <c r="AL14" s="48"/>
      <c r="AM14" s="53" t="str">
        <f>IF(AK14="","",IF(AK14&gt;=$C$4,AK14,IF(AL14&gt;=$C$4,$C$4,MAX(AK14:AL14))))</f>
        <v/>
      </c>
      <c r="AN14" s="48"/>
      <c r="AO14" s="48"/>
      <c r="AP14" s="53" t="str">
        <f>IF(AN14="","",IF(AN14&gt;=$C$4,AN14,IF(AO14&gt;=$C$4,$C$4,MAX(AN14:AO14))))</f>
        <v/>
      </c>
      <c r="AQ14" s="48"/>
      <c r="AR14" s="48"/>
      <c r="AS14" s="53" t="str">
        <f>IF(AQ14="","",IF(AQ14&gt;=$C$4,AQ14,IF(AR14&gt;=$C$4,$C$4,MAX(AQ14:AR14))))</f>
        <v/>
      </c>
      <c r="AT14" s="53">
        <f t="shared" si="8"/>
        <v>81</v>
      </c>
      <c r="AU14" s="52">
        <v>100</v>
      </c>
      <c r="AV14" s="52">
        <v>85</v>
      </c>
      <c r="AW14" s="54">
        <v>81</v>
      </c>
      <c r="AX14" s="54">
        <v>81</v>
      </c>
      <c r="AY14" s="54">
        <v>80</v>
      </c>
      <c r="AZ14" s="54">
        <v>79</v>
      </c>
      <c r="BA14" s="48"/>
      <c r="BB14" s="48"/>
      <c r="BC14" s="48"/>
      <c r="BD14" s="48"/>
      <c r="BE14" s="53">
        <f t="shared" si="9"/>
        <v>84</v>
      </c>
      <c r="BF14" s="52">
        <v>40</v>
      </c>
      <c r="BG14">
        <v>88</v>
      </c>
      <c r="BH14" s="74">
        <f t="shared" si="10"/>
        <v>78.8</v>
      </c>
      <c r="BI14" s="75">
        <f t="shared" si="11"/>
        <v>79</v>
      </c>
      <c r="BJ14" s="78"/>
      <c r="BK14" s="47">
        <v>75</v>
      </c>
      <c r="BL14" s="47">
        <v>86</v>
      </c>
      <c r="BM14" s="54">
        <v>81</v>
      </c>
      <c r="BN14" s="54">
        <v>78</v>
      </c>
      <c r="BO14" s="54">
        <v>86</v>
      </c>
      <c r="BP14" s="54">
        <v>77</v>
      </c>
      <c r="BQ14" s="97"/>
      <c r="BR14" s="48"/>
      <c r="BS14" s="48"/>
      <c r="BT14" s="48"/>
      <c r="BU14" s="85">
        <f t="shared" si="12"/>
        <v>81</v>
      </c>
      <c r="BV14" s="78"/>
      <c r="BW14" s="47">
        <v>81</v>
      </c>
      <c r="BX14" s="47">
        <v>78</v>
      </c>
      <c r="BY14" s="54">
        <v>75</v>
      </c>
      <c r="BZ14" s="54">
        <v>86</v>
      </c>
      <c r="CA14" s="54">
        <v>76</v>
      </c>
      <c r="CB14" s="54">
        <v>77</v>
      </c>
      <c r="CC14" s="48"/>
      <c r="CD14" s="48"/>
      <c r="CE14" s="48"/>
      <c r="CF14" s="48"/>
      <c r="CG14" s="53">
        <f t="shared" si="13"/>
        <v>79</v>
      </c>
      <c r="CH14" s="89" t="str">
        <f t="shared" si="14"/>
        <v>B</v>
      </c>
      <c r="CI14" s="90"/>
      <c r="CJ14" s="48"/>
      <c r="CK14" s="96" t="str">
        <f>IF(CJ14="","",VLOOKUP(CJ14,$CW$9:$CX$20,2,0))</f>
        <v/>
      </c>
      <c r="CM14" s="94">
        <v>5</v>
      </c>
      <c r="CN14" s="95"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Gejala gelombang, Gelombang bunyi, Optik fisis, Listrik statis, Arus bolak balik, Perlu tingkatkan pemahaman  Induksi magnet.</v>
      </c>
    </row>
    <row r="15" ht="15.75" spans="1:102">
      <c r="A15" s="28">
        <v>5</v>
      </c>
      <c r="B15" s="28">
        <v>9053</v>
      </c>
      <c r="C15" s="28" t="s">
        <v>66</v>
      </c>
      <c r="E15" s="28">
        <f t="shared" si="0"/>
        <v>82</v>
      </c>
      <c r="G15" s="28">
        <f t="shared" si="1"/>
        <v>82</v>
      </c>
      <c r="H15" s="28">
        <f t="shared" si="2"/>
        <v>79</v>
      </c>
      <c r="I15" s="28" t="str">
        <f t="shared" si="3"/>
        <v>B</v>
      </c>
      <c r="J15" s="28" t="str">
        <f t="shared" si="4"/>
        <v/>
      </c>
      <c r="L15" s="28">
        <f t="shared" si="5"/>
        <v>79</v>
      </c>
      <c r="M15" s="28">
        <f t="shared" si="6"/>
        <v>60</v>
      </c>
      <c r="N15" s="28">
        <f t="shared" si="7"/>
        <v>79</v>
      </c>
      <c r="P15" s="47">
        <v>79</v>
      </c>
      <c r="Q15" s="52"/>
      <c r="R15" s="53">
        <f>IF(P15="","",IF(P15&gt;=$C$4,P15,IF(Q15&gt;=$C$4,$C$4,MAX(P15:Q15))))</f>
        <v>79</v>
      </c>
      <c r="S15" s="99">
        <v>79</v>
      </c>
      <c r="T15" s="52"/>
      <c r="U15" s="53">
        <f>IF(S15="","",IF(S15&gt;=$C$4,S15,IF(T15&gt;=$C$4,$C$4,MAX(S15:T15))))</f>
        <v>79</v>
      </c>
      <c r="V15" s="56">
        <v>79</v>
      </c>
      <c r="W15" s="48"/>
      <c r="X15" s="55">
        <f>IF(V15="","",IF(V15&gt;=$C$4,V15,IF(W15&gt;=$C$4,$C$4,MAX(V15:W15))))</f>
        <v>79</v>
      </c>
      <c r="Y15" s="56">
        <v>81</v>
      </c>
      <c r="Z15" s="48"/>
      <c r="AA15" s="55">
        <f>IF(Y15="","",IF(Y15&gt;=$C$4,Y15,IF(Z15&gt;=$C$4,$C$4,MAX(Y15:Z15))))</f>
        <v>81</v>
      </c>
      <c r="AB15" s="56">
        <v>76</v>
      </c>
      <c r="AC15" s="48"/>
      <c r="AD15" s="55">
        <f>IF(AB15="","",IF(AB15&gt;=$C$4,AB15,IF(AC15&gt;=$C$4,$C$4,MAX(AB15:AC15))))</f>
        <v>76</v>
      </c>
      <c r="AE15" s="56">
        <v>79</v>
      </c>
      <c r="AF15" s="48"/>
      <c r="AG15" s="55">
        <f>IF(AE15="","",IF(AE15&gt;=$C$4,AE15,IF(AF15&gt;=$C$4,$C$4,MAX(AE15:AF15))))</f>
        <v>79</v>
      </c>
      <c r="AH15" s="48"/>
      <c r="AI15" s="48"/>
      <c r="AJ15" s="53" t="str">
        <f>IF(AH15="","",IF(AH15&gt;=$C$4,AH15,IF(AI15&gt;=$C$4,$C$4,MAX(AH15:AI15))))</f>
        <v/>
      </c>
      <c r="AK15" s="48"/>
      <c r="AL15" s="48"/>
      <c r="AM15" s="53" t="str">
        <f>IF(AK15="","",IF(AK15&gt;=$C$4,AK15,IF(AL15&gt;=$C$4,$C$4,MAX(AK15:AL15))))</f>
        <v/>
      </c>
      <c r="AN15" s="48"/>
      <c r="AO15" s="48"/>
      <c r="AP15" s="53" t="str">
        <f>IF(AN15="","",IF(AN15&gt;=$C$4,AN15,IF(AO15&gt;=$C$4,$C$4,MAX(AN15:AO15))))</f>
        <v/>
      </c>
      <c r="AQ15" s="48"/>
      <c r="AR15" s="48"/>
      <c r="AS15" s="53" t="str">
        <f>IF(AQ15="","",IF(AQ15&gt;=$C$4,AQ15,IF(AR15&gt;=$C$4,$C$4,MAX(AQ15:AR15))))</f>
        <v/>
      </c>
      <c r="AT15" s="53">
        <f t="shared" si="8"/>
        <v>79</v>
      </c>
      <c r="AU15" s="52">
        <v>100</v>
      </c>
      <c r="AV15" s="52">
        <v>85</v>
      </c>
      <c r="AW15" s="54">
        <v>94</v>
      </c>
      <c r="AX15" s="54">
        <v>94</v>
      </c>
      <c r="AY15" s="54">
        <v>86</v>
      </c>
      <c r="AZ15" s="54">
        <v>89</v>
      </c>
      <c r="BA15" s="48"/>
      <c r="BB15" s="48"/>
      <c r="BC15" s="48"/>
      <c r="BD15" s="48"/>
      <c r="BE15" s="53">
        <f t="shared" si="9"/>
        <v>91</v>
      </c>
      <c r="BF15" s="52">
        <v>60</v>
      </c>
      <c r="BG15">
        <v>79</v>
      </c>
      <c r="BH15" s="74">
        <f t="shared" si="10"/>
        <v>81.9</v>
      </c>
      <c r="BI15" s="75">
        <f t="shared" si="11"/>
        <v>82</v>
      </c>
      <c r="BJ15" s="78"/>
      <c r="BK15" s="47">
        <v>77</v>
      </c>
      <c r="BL15" s="47">
        <v>75</v>
      </c>
      <c r="BM15" s="54">
        <v>80</v>
      </c>
      <c r="BN15" s="54">
        <v>85</v>
      </c>
      <c r="BO15" s="54">
        <v>81</v>
      </c>
      <c r="BP15" s="54">
        <v>78</v>
      </c>
      <c r="BQ15" s="97"/>
      <c r="BR15" s="48"/>
      <c r="BS15" s="48"/>
      <c r="BT15" s="48"/>
      <c r="BU15" s="85">
        <f t="shared" si="12"/>
        <v>79</v>
      </c>
      <c r="BV15" s="78"/>
      <c r="BW15" s="47">
        <v>80</v>
      </c>
      <c r="BX15" s="47">
        <v>85</v>
      </c>
      <c r="BY15" s="54">
        <v>77</v>
      </c>
      <c r="BZ15" s="54">
        <v>75</v>
      </c>
      <c r="CA15" s="54">
        <v>81</v>
      </c>
      <c r="CB15" s="54">
        <v>79</v>
      </c>
      <c r="CC15" s="48"/>
      <c r="CD15" s="48"/>
      <c r="CE15" s="48"/>
      <c r="CF15" s="48"/>
      <c r="CG15" s="53">
        <f t="shared" si="13"/>
        <v>80</v>
      </c>
      <c r="CH15" s="89" t="str">
        <f t="shared" si="14"/>
        <v>B</v>
      </c>
      <c r="CI15" s="90"/>
      <c r="CJ15" s="48"/>
      <c r="CK15" s="96" t="str">
        <f>IF(CJ15="","",VLOOKUP(CJ15,$CW$9:$CX$20,2,0))</f>
        <v/>
      </c>
      <c r="CM15" s="94">
        <v>6</v>
      </c>
      <c r="CN15" s="95"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Gejala gelombang, Gelombang bunyi, Optik fisis, Listrik statis, Induksi magnet, Perlu tingkatkan pemahaman  Arus bolak balik.</v>
      </c>
    </row>
    <row r="16" spans="1:102">
      <c r="A16" s="28">
        <v>6</v>
      </c>
      <c r="B16" s="28">
        <v>9067</v>
      </c>
      <c r="C16" s="28" t="s">
        <v>68</v>
      </c>
      <c r="E16" s="28">
        <f t="shared" si="0"/>
        <v>82</v>
      </c>
      <c r="G16" s="28">
        <f t="shared" si="1"/>
        <v>82</v>
      </c>
      <c r="H16" s="28">
        <f t="shared" si="2"/>
        <v>80</v>
      </c>
      <c r="I16" s="28" t="str">
        <f t="shared" si="3"/>
        <v>B</v>
      </c>
      <c r="J16" s="28" t="str">
        <f t="shared" si="4"/>
        <v/>
      </c>
      <c r="L16" s="28">
        <f t="shared" si="5"/>
        <v>79</v>
      </c>
      <c r="M16" s="28">
        <f t="shared" si="6"/>
        <v>90</v>
      </c>
      <c r="N16" s="28">
        <f t="shared" si="7"/>
        <v>79</v>
      </c>
      <c r="P16" s="47">
        <v>77</v>
      </c>
      <c r="Q16" s="52"/>
      <c r="R16" s="53">
        <f>IF(P16="","",IF(P16&gt;=$C$4,P16,IF(Q16&gt;=$C$4,$C$4,MAX(P16:Q16))))</f>
        <v>77</v>
      </c>
      <c r="S16" s="99">
        <v>79</v>
      </c>
      <c r="T16" s="52"/>
      <c r="U16" s="53">
        <f>IF(S16="","",IF(S16&gt;=$C$4,S16,IF(T16&gt;=$C$4,$C$4,MAX(S16:T16))))</f>
        <v>79</v>
      </c>
      <c r="V16" s="56">
        <v>82</v>
      </c>
      <c r="W16" s="48"/>
      <c r="X16" s="55">
        <f>IF(V16="","",IF(V16&gt;=$C$4,V16,IF(W16&gt;=$C$4,$C$4,MAX(V16:W16))))</f>
        <v>82</v>
      </c>
      <c r="Y16" s="56">
        <v>80</v>
      </c>
      <c r="Z16" s="48"/>
      <c r="AA16" s="55">
        <f>IF(Y16="","",IF(Y16&gt;=$C$4,Y16,IF(Z16&gt;=$C$4,$C$4,MAX(Y16:Z16))))</f>
        <v>80</v>
      </c>
      <c r="AB16" s="56">
        <v>78</v>
      </c>
      <c r="AC16" s="48"/>
      <c r="AD16" s="55">
        <f>IF(AB16="","",IF(AB16&gt;=$C$4,AB16,IF(AC16&gt;=$C$4,$C$4,MAX(AB16:AC16))))</f>
        <v>78</v>
      </c>
      <c r="AE16" s="56">
        <v>79</v>
      </c>
      <c r="AF16" s="48"/>
      <c r="AG16" s="55">
        <f>IF(AE16="","",IF(AE16&gt;=$C$4,AE16,IF(AF16&gt;=$C$4,$C$4,MAX(AE16:AF16))))</f>
        <v>79</v>
      </c>
      <c r="AH16" s="48"/>
      <c r="AI16" s="48"/>
      <c r="AJ16" s="53" t="str">
        <f>IF(AH16="","",IF(AH16&gt;=$C$4,AH16,IF(AI16&gt;=$C$4,$C$4,MAX(AH16:AI16))))</f>
        <v/>
      </c>
      <c r="AK16" s="48"/>
      <c r="AL16" s="48"/>
      <c r="AM16" s="53" t="str">
        <f>IF(AK16="","",IF(AK16&gt;=$C$4,AK16,IF(AL16&gt;=$C$4,$C$4,MAX(AK16:AL16))))</f>
        <v/>
      </c>
      <c r="AN16" s="48"/>
      <c r="AO16" s="48"/>
      <c r="AP16" s="53" t="str">
        <f>IF(AN16="","",IF(AN16&gt;=$C$4,AN16,IF(AO16&gt;=$C$4,$C$4,MAX(AN16:AO16))))</f>
        <v/>
      </c>
      <c r="AQ16" s="48"/>
      <c r="AR16" s="48"/>
      <c r="AS16" s="53" t="str">
        <f>IF(AQ16="","",IF(AQ16&gt;=$C$4,AQ16,IF(AR16&gt;=$C$4,$C$4,MAX(AQ16:AR16))))</f>
        <v/>
      </c>
      <c r="AT16" s="53">
        <f t="shared" si="8"/>
        <v>79</v>
      </c>
      <c r="AU16" s="52">
        <v>100</v>
      </c>
      <c r="AV16" s="52">
        <v>85</v>
      </c>
      <c r="AW16" s="54">
        <v>82</v>
      </c>
      <c r="AX16" s="54">
        <v>82</v>
      </c>
      <c r="AY16" s="54">
        <v>77</v>
      </c>
      <c r="AZ16" s="54">
        <v>80</v>
      </c>
      <c r="BA16" s="48"/>
      <c r="BB16" s="48"/>
      <c r="BC16" s="48"/>
      <c r="BD16" s="48"/>
      <c r="BE16" s="53">
        <f t="shared" si="9"/>
        <v>84</v>
      </c>
      <c r="BF16" s="52">
        <v>90</v>
      </c>
      <c r="BG16">
        <v>79</v>
      </c>
      <c r="BH16" s="74">
        <f t="shared" si="10"/>
        <v>82.1</v>
      </c>
      <c r="BI16" s="75">
        <f t="shared" si="11"/>
        <v>82</v>
      </c>
      <c r="BJ16" s="78"/>
      <c r="BK16" s="47">
        <v>77</v>
      </c>
      <c r="BL16" s="47">
        <v>77</v>
      </c>
      <c r="BM16" s="54">
        <v>86</v>
      </c>
      <c r="BN16" s="54">
        <v>80</v>
      </c>
      <c r="BO16" s="54">
        <v>82</v>
      </c>
      <c r="BP16" s="54">
        <v>79</v>
      </c>
      <c r="BQ16" s="97"/>
      <c r="BR16" s="48"/>
      <c r="BS16" s="48"/>
      <c r="BT16" s="48"/>
      <c r="BU16" s="85">
        <f t="shared" si="12"/>
        <v>80</v>
      </c>
      <c r="BV16" s="78"/>
      <c r="BW16" s="47">
        <v>86</v>
      </c>
      <c r="BX16" s="47">
        <v>80</v>
      </c>
      <c r="BY16" s="54">
        <v>77</v>
      </c>
      <c r="BZ16" s="54">
        <v>77</v>
      </c>
      <c r="CA16" s="54">
        <v>79</v>
      </c>
      <c r="CB16" s="54">
        <v>77</v>
      </c>
      <c r="CC16" s="48"/>
      <c r="CD16" s="48"/>
      <c r="CE16" s="48"/>
      <c r="CF16" s="48"/>
      <c r="CG16" s="53">
        <f t="shared" si="13"/>
        <v>79</v>
      </c>
      <c r="CH16" s="89" t="str">
        <f t="shared" si="14"/>
        <v>B</v>
      </c>
      <c r="CI16" s="90"/>
      <c r="CJ16" s="48"/>
      <c r="CK16" s="96" t="str">
        <f>IF(CJ16="","",VLOOKUP(CJ16,$CW$9:$CX$20,2,0))</f>
        <v/>
      </c>
      <c r="CM16" s="94">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Gejala gelombang, Gelombang bunyi, Optik fisis, Listrik statis, Induksi magnet, Arus bolak balik, </v>
      </c>
    </row>
    <row r="17" spans="1:102">
      <c r="A17" s="28">
        <v>7</v>
      </c>
      <c r="B17" s="28">
        <v>9081</v>
      </c>
      <c r="C17" s="28" t="s">
        <v>69</v>
      </c>
      <c r="E17" s="28">
        <f t="shared" si="0"/>
        <v>82</v>
      </c>
      <c r="G17" s="28">
        <f t="shared" si="1"/>
        <v>82</v>
      </c>
      <c r="H17" s="28">
        <f t="shared" si="2"/>
        <v>80</v>
      </c>
      <c r="I17" s="28" t="str">
        <f t="shared" si="3"/>
        <v>B</v>
      </c>
      <c r="J17" s="28" t="str">
        <f t="shared" si="4"/>
        <v/>
      </c>
      <c r="L17" s="28">
        <f t="shared" si="5"/>
        <v>80</v>
      </c>
      <c r="M17" s="28">
        <f t="shared" si="6"/>
        <v>90</v>
      </c>
      <c r="N17" s="28">
        <f t="shared" si="7"/>
        <v>77</v>
      </c>
      <c r="P17" s="47">
        <v>76</v>
      </c>
      <c r="Q17" s="52"/>
      <c r="R17" s="53">
        <f>IF(P17="","",IF(P17&gt;=$C$4,P17,IF(Q17&gt;=$C$4,$C$4,MAX(P17:Q17))))</f>
        <v>76</v>
      </c>
      <c r="S17" s="99">
        <v>81</v>
      </c>
      <c r="T17" s="52"/>
      <c r="U17" s="53">
        <f>IF(S17="","",IF(S17&gt;=$C$4,S17,IF(T17&gt;=$C$4,$C$4,MAX(S17:T17))))</f>
        <v>81</v>
      </c>
      <c r="V17" s="56">
        <v>81</v>
      </c>
      <c r="W17" s="48"/>
      <c r="X17" s="55">
        <f>IF(V17="","",IF(V17&gt;=$C$4,V17,IF(W17&gt;=$C$4,$C$4,MAX(V17:W17))))</f>
        <v>81</v>
      </c>
      <c r="Y17" s="56">
        <v>80</v>
      </c>
      <c r="Z17" s="48"/>
      <c r="AA17" s="55">
        <f>IF(Y17="","",IF(Y17&gt;=$C$4,Y17,IF(Z17&gt;=$C$4,$C$4,MAX(Y17:Z17))))</f>
        <v>80</v>
      </c>
      <c r="AB17" s="56">
        <v>82</v>
      </c>
      <c r="AC17" s="48"/>
      <c r="AD17" s="55">
        <f>IF(AB17="","",IF(AB17&gt;=$C$4,AB17,IF(AC17&gt;=$C$4,$C$4,MAX(AB17:AC17))))</f>
        <v>82</v>
      </c>
      <c r="AE17" s="56">
        <v>81</v>
      </c>
      <c r="AF17" s="48"/>
      <c r="AG17" s="55">
        <f>IF(AE17="","",IF(AE17&gt;=$C$4,AE17,IF(AF17&gt;=$C$4,$C$4,MAX(AE17:AF17))))</f>
        <v>81</v>
      </c>
      <c r="AH17" s="48"/>
      <c r="AI17" s="48"/>
      <c r="AJ17" s="53" t="str">
        <f>IF(AH17="","",IF(AH17&gt;=$C$4,AH17,IF(AI17&gt;=$C$4,$C$4,MAX(AH17:AI17))))</f>
        <v/>
      </c>
      <c r="AK17" s="48"/>
      <c r="AL17" s="48"/>
      <c r="AM17" s="53" t="str">
        <f>IF(AK17="","",IF(AK17&gt;=$C$4,AK17,IF(AL17&gt;=$C$4,$C$4,MAX(AK17:AL17))))</f>
        <v/>
      </c>
      <c r="AN17" s="48"/>
      <c r="AO17" s="48"/>
      <c r="AP17" s="53" t="str">
        <f>IF(AN17="","",IF(AN17&gt;=$C$4,AN17,IF(AO17&gt;=$C$4,$C$4,MAX(AN17:AO17))))</f>
        <v/>
      </c>
      <c r="AQ17" s="48"/>
      <c r="AR17" s="48"/>
      <c r="AS17" s="53" t="str">
        <f>IF(AQ17="","",IF(AQ17&gt;=$C$4,AQ17,IF(AR17&gt;=$C$4,$C$4,MAX(AQ17:AR17))))</f>
        <v/>
      </c>
      <c r="AT17" s="53">
        <f t="shared" si="8"/>
        <v>80</v>
      </c>
      <c r="AU17" s="52">
        <v>100</v>
      </c>
      <c r="AV17" s="52">
        <v>85</v>
      </c>
      <c r="AW17" s="54">
        <v>83</v>
      </c>
      <c r="AX17" s="54">
        <v>83</v>
      </c>
      <c r="AY17" s="54">
        <v>78</v>
      </c>
      <c r="AZ17" s="54">
        <v>77</v>
      </c>
      <c r="BA17" s="48"/>
      <c r="BB17" s="48"/>
      <c r="BC17" s="48"/>
      <c r="BD17" s="48"/>
      <c r="BE17" s="53">
        <f t="shared" si="9"/>
        <v>84</v>
      </c>
      <c r="BF17" s="52">
        <v>90</v>
      </c>
      <c r="BG17">
        <v>77</v>
      </c>
      <c r="BH17" s="74">
        <f t="shared" si="10"/>
        <v>82.3</v>
      </c>
      <c r="BI17" s="75">
        <f t="shared" si="11"/>
        <v>82</v>
      </c>
      <c r="BJ17" s="78"/>
      <c r="BK17" s="47">
        <v>75</v>
      </c>
      <c r="BL17" s="47">
        <v>76</v>
      </c>
      <c r="BM17" s="54">
        <v>82</v>
      </c>
      <c r="BN17" s="54">
        <v>85</v>
      </c>
      <c r="BO17" s="54">
        <v>84</v>
      </c>
      <c r="BP17" s="54">
        <v>80</v>
      </c>
      <c r="BQ17" s="97"/>
      <c r="BR17" s="48"/>
      <c r="BS17" s="48"/>
      <c r="BT17" s="48"/>
      <c r="BU17" s="85">
        <f t="shared" si="12"/>
        <v>80</v>
      </c>
      <c r="BV17" s="78"/>
      <c r="BW17" s="47">
        <v>82</v>
      </c>
      <c r="BX17" s="47">
        <v>85</v>
      </c>
      <c r="BY17" s="54">
        <v>75</v>
      </c>
      <c r="BZ17" s="54">
        <v>76</v>
      </c>
      <c r="CA17" s="54">
        <v>79</v>
      </c>
      <c r="CB17" s="54">
        <v>76</v>
      </c>
      <c r="CC17" s="48"/>
      <c r="CD17" s="48"/>
      <c r="CE17" s="48"/>
      <c r="CF17" s="48"/>
      <c r="CG17" s="53">
        <f t="shared" si="13"/>
        <v>79</v>
      </c>
      <c r="CH17" s="89" t="str">
        <f t="shared" si="14"/>
        <v>B</v>
      </c>
      <c r="CI17" s="90"/>
      <c r="CJ17" s="48"/>
      <c r="CK17" s="96" t="str">
        <f t="shared" ref="CK11:CK50" si="15">IF(CJ17="","",VLOOKUP(CJ17,$CW$9:$CX$20,2,0))</f>
        <v/>
      </c>
      <c r="CM17" s="94">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Gejala gelombang, Gelombang bunyi, Optik fisis, Listrik statis, Induksi magnet, Arus bolak balik, </v>
      </c>
    </row>
    <row r="18" spans="1:102">
      <c r="A18" s="28">
        <v>8</v>
      </c>
      <c r="B18" s="28">
        <v>9095</v>
      </c>
      <c r="C18" s="28" t="s">
        <v>70</v>
      </c>
      <c r="E18" s="28">
        <f t="shared" si="0"/>
        <v>85</v>
      </c>
      <c r="G18" s="28">
        <f t="shared" si="1"/>
        <v>85</v>
      </c>
      <c r="H18" s="28">
        <f t="shared" si="2"/>
        <v>78</v>
      </c>
      <c r="I18" s="28" t="str">
        <f t="shared" si="3"/>
        <v>B</v>
      </c>
      <c r="J18" s="28" t="str">
        <f t="shared" si="4"/>
        <v/>
      </c>
      <c r="L18" s="28">
        <f t="shared" si="5"/>
        <v>79</v>
      </c>
      <c r="M18" s="28">
        <f t="shared" si="6"/>
        <v>100</v>
      </c>
      <c r="N18" s="28">
        <f t="shared" si="7"/>
        <v>88</v>
      </c>
      <c r="P18" s="47">
        <v>77</v>
      </c>
      <c r="Q18" s="52"/>
      <c r="R18" s="53">
        <f>IF(P18="","",IF(P18&gt;=$C$4,P18,IF(Q18&gt;=$C$4,$C$4,MAX(P18:Q18))))</f>
        <v>77</v>
      </c>
      <c r="S18" s="99">
        <v>80</v>
      </c>
      <c r="T18" s="52"/>
      <c r="U18" s="53">
        <f>IF(S18="","",IF(S18&gt;=$C$4,S18,IF(T18&gt;=$C$4,$C$4,MAX(S18:T18))))</f>
        <v>80</v>
      </c>
      <c r="V18" s="56">
        <v>80</v>
      </c>
      <c r="W18" s="48"/>
      <c r="X18" s="55">
        <f>IF(V18="","",IF(V18&gt;=$C$4,V18,IF(W18&gt;=$C$4,$C$4,MAX(V18:W18))))</f>
        <v>80</v>
      </c>
      <c r="Y18" s="56">
        <v>80</v>
      </c>
      <c r="Z18" s="48"/>
      <c r="AA18" s="55">
        <f>IF(Y18="","",IF(Y18&gt;=$C$4,Y18,IF(Z18&gt;=$C$4,$C$4,MAX(Y18:Z18))))</f>
        <v>80</v>
      </c>
      <c r="AB18" s="56">
        <v>78</v>
      </c>
      <c r="AC18" s="48"/>
      <c r="AD18" s="55">
        <f>IF(AB18="","",IF(AB18&gt;=$C$4,AB18,IF(AC18&gt;=$C$4,$C$4,MAX(AB18:AC18))))</f>
        <v>78</v>
      </c>
      <c r="AE18" s="56">
        <v>80</v>
      </c>
      <c r="AF18" s="48"/>
      <c r="AG18" s="55">
        <f>IF(AE18="","",IF(AE18&gt;=$C$4,AE18,IF(AF18&gt;=$C$4,$C$4,MAX(AE18:AF18))))</f>
        <v>80</v>
      </c>
      <c r="AH18" s="48"/>
      <c r="AI18" s="48"/>
      <c r="AJ18" s="53" t="str">
        <f>IF(AH18="","",IF(AH18&gt;=$C$4,AH18,IF(AI18&gt;=$C$4,$C$4,MAX(AH18:AI18))))</f>
        <v/>
      </c>
      <c r="AK18" s="48"/>
      <c r="AL18" s="48"/>
      <c r="AM18" s="53" t="str">
        <f>IF(AK18="","",IF(AK18&gt;=$C$4,AK18,IF(AL18&gt;=$C$4,$C$4,MAX(AK18:AL18))))</f>
        <v/>
      </c>
      <c r="AN18" s="48"/>
      <c r="AO18" s="48"/>
      <c r="AP18" s="53" t="str">
        <f>IF(AN18="","",IF(AN18&gt;=$C$4,AN18,IF(AO18&gt;=$C$4,$C$4,MAX(AN18:AO18))))</f>
        <v/>
      </c>
      <c r="AQ18" s="48"/>
      <c r="AR18" s="48"/>
      <c r="AS18" s="53" t="str">
        <f>IF(AQ18="","",IF(AQ18&gt;=$C$4,AQ18,IF(AR18&gt;=$C$4,$C$4,MAX(AQ18:AR18))))</f>
        <v/>
      </c>
      <c r="AT18" s="53">
        <f t="shared" si="8"/>
        <v>79</v>
      </c>
      <c r="AU18" s="52">
        <v>100</v>
      </c>
      <c r="AV18" s="52">
        <v>85</v>
      </c>
      <c r="AW18" s="54">
        <v>79</v>
      </c>
      <c r="AX18" s="54">
        <v>79</v>
      </c>
      <c r="AY18" s="54">
        <v>90</v>
      </c>
      <c r="AZ18" s="54">
        <v>82</v>
      </c>
      <c r="BA18" s="48"/>
      <c r="BB18" s="48"/>
      <c r="BC18" s="48"/>
      <c r="BD18" s="48"/>
      <c r="BE18" s="53">
        <f t="shared" si="9"/>
        <v>86</v>
      </c>
      <c r="BF18" s="52">
        <v>100</v>
      </c>
      <c r="BG18">
        <v>88</v>
      </c>
      <c r="BH18" s="74">
        <f t="shared" si="10"/>
        <v>84.8</v>
      </c>
      <c r="BI18" s="75">
        <f t="shared" si="11"/>
        <v>85</v>
      </c>
      <c r="BJ18" s="78"/>
      <c r="BK18" s="47">
        <v>75</v>
      </c>
      <c r="BL18" s="47">
        <v>77</v>
      </c>
      <c r="BM18" s="54">
        <v>81</v>
      </c>
      <c r="BN18" s="54">
        <v>80</v>
      </c>
      <c r="BO18" s="54">
        <v>79</v>
      </c>
      <c r="BP18" s="54">
        <v>76</v>
      </c>
      <c r="BQ18" s="97"/>
      <c r="BR18" s="48"/>
      <c r="BS18" s="48"/>
      <c r="BT18" s="48"/>
      <c r="BU18" s="85">
        <f t="shared" si="12"/>
        <v>78</v>
      </c>
      <c r="BV18" s="78"/>
      <c r="BW18" s="47">
        <v>81</v>
      </c>
      <c r="BX18" s="47">
        <v>80</v>
      </c>
      <c r="BY18" s="54">
        <v>75</v>
      </c>
      <c r="BZ18" s="54">
        <v>77</v>
      </c>
      <c r="CA18" s="54">
        <v>79</v>
      </c>
      <c r="CB18" s="54">
        <v>77</v>
      </c>
      <c r="CC18" s="48"/>
      <c r="CD18" s="48"/>
      <c r="CE18" s="48"/>
      <c r="CF18" s="48"/>
      <c r="CG18" s="53">
        <f t="shared" si="13"/>
        <v>78</v>
      </c>
      <c r="CH18" s="89" t="str">
        <f t="shared" si="14"/>
        <v>B</v>
      </c>
      <c r="CI18" s="90"/>
      <c r="CJ18" s="48"/>
      <c r="CK18" s="96" t="str">
        <f t="shared" si="15"/>
        <v/>
      </c>
      <c r="CM18" s="94">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Gejala gelombang, Gelombang bunyi, Optik fisis, Listrik statis, Induksi magnet, Arus bolak balik, </v>
      </c>
    </row>
    <row r="19" spans="1:102">
      <c r="A19" s="28">
        <v>9</v>
      </c>
      <c r="B19" s="28">
        <v>9109</v>
      </c>
      <c r="C19" s="28" t="s">
        <v>71</v>
      </c>
      <c r="E19" s="28">
        <f t="shared" si="0"/>
        <v>80</v>
      </c>
      <c r="G19" s="28">
        <f t="shared" si="1"/>
        <v>80</v>
      </c>
      <c r="H19" s="28">
        <f t="shared" si="2"/>
        <v>82</v>
      </c>
      <c r="I19" s="28" t="str">
        <f t="shared" si="3"/>
        <v>B</v>
      </c>
      <c r="J19" s="28" t="str">
        <f t="shared" si="4"/>
        <v/>
      </c>
      <c r="L19" s="28">
        <f t="shared" si="5"/>
        <v>81</v>
      </c>
      <c r="M19" s="28">
        <f t="shared" si="6"/>
        <v>70</v>
      </c>
      <c r="N19" s="28">
        <f t="shared" si="7"/>
        <v>76</v>
      </c>
      <c r="P19" s="47">
        <v>86</v>
      </c>
      <c r="Q19" s="52"/>
      <c r="R19" s="53">
        <f>IF(P19="","",IF(P19&gt;=$C$4,P19,IF(Q19&gt;=$C$4,$C$4,MAX(P19:Q19))))</f>
        <v>86</v>
      </c>
      <c r="S19" s="99">
        <v>81</v>
      </c>
      <c r="T19" s="52"/>
      <c r="U19" s="53">
        <f>IF(S19="","",IF(S19&gt;=$C$4,S19,IF(T19&gt;=$C$4,$C$4,MAX(S19:T19))))</f>
        <v>81</v>
      </c>
      <c r="V19" s="56">
        <v>83</v>
      </c>
      <c r="W19" s="48"/>
      <c r="X19" s="55">
        <f>IF(V19="","",IF(V19&gt;=$C$4,V19,IF(W19&gt;=$C$4,$C$4,MAX(V19:W19))))</f>
        <v>83</v>
      </c>
      <c r="Y19" s="56">
        <v>80</v>
      </c>
      <c r="Z19" s="48"/>
      <c r="AA19" s="55">
        <f>IF(Y19="","",IF(Y19&gt;=$C$4,Y19,IF(Z19&gt;=$C$4,$C$4,MAX(Y19:Z19))))</f>
        <v>80</v>
      </c>
      <c r="AB19" s="56">
        <v>76</v>
      </c>
      <c r="AC19" s="48"/>
      <c r="AD19" s="55">
        <f>IF(AB19="","",IF(AB19&gt;=$C$4,AB19,IF(AC19&gt;=$C$4,$C$4,MAX(AB19:AC19))))</f>
        <v>76</v>
      </c>
      <c r="AE19" s="56">
        <v>81</v>
      </c>
      <c r="AF19" s="48"/>
      <c r="AG19" s="55">
        <f>IF(AE19="","",IF(AE19&gt;=$C$4,AE19,IF(AF19&gt;=$C$4,$C$4,MAX(AE19:AF19))))</f>
        <v>81</v>
      </c>
      <c r="AH19" s="48"/>
      <c r="AI19" s="48"/>
      <c r="AJ19" s="53" t="str">
        <f>IF(AH19="","",IF(AH19&gt;=$C$4,AH19,IF(AI19&gt;=$C$4,$C$4,MAX(AH19:AI19))))</f>
        <v/>
      </c>
      <c r="AK19" s="48"/>
      <c r="AL19" s="48"/>
      <c r="AM19" s="53" t="str">
        <f>IF(AK19="","",IF(AK19&gt;=$C$4,AK19,IF(AL19&gt;=$C$4,$C$4,MAX(AK19:AL19))))</f>
        <v/>
      </c>
      <c r="AN19" s="48"/>
      <c r="AO19" s="48"/>
      <c r="AP19" s="53" t="str">
        <f>IF(AN19="","",IF(AN19&gt;=$C$4,AN19,IF(AO19&gt;=$C$4,$C$4,MAX(AN19:AO19))))</f>
        <v/>
      </c>
      <c r="AQ19" s="48"/>
      <c r="AR19" s="48"/>
      <c r="AS19" s="53" t="str">
        <f>IF(AQ19="","",IF(AQ19&gt;=$C$4,AQ19,IF(AR19&gt;=$C$4,$C$4,MAX(AQ19:AR19))))</f>
        <v/>
      </c>
      <c r="AT19" s="53">
        <f t="shared" si="8"/>
        <v>81</v>
      </c>
      <c r="AU19" s="52">
        <v>100</v>
      </c>
      <c r="AV19" s="52">
        <v>85</v>
      </c>
      <c r="AW19" s="54">
        <v>77</v>
      </c>
      <c r="AX19" s="54">
        <v>77</v>
      </c>
      <c r="AY19" s="54">
        <v>77</v>
      </c>
      <c r="AZ19" s="54">
        <v>76</v>
      </c>
      <c r="BA19" s="48"/>
      <c r="BB19" s="48"/>
      <c r="BC19" s="48"/>
      <c r="BD19" s="48"/>
      <c r="BE19" s="53">
        <f t="shared" si="9"/>
        <v>82</v>
      </c>
      <c r="BF19" s="52">
        <v>70</v>
      </c>
      <c r="BG19">
        <v>76</v>
      </c>
      <c r="BH19" s="74">
        <f t="shared" si="10"/>
        <v>79.8</v>
      </c>
      <c r="BI19" s="75">
        <f t="shared" si="11"/>
        <v>80</v>
      </c>
      <c r="BJ19" s="78"/>
      <c r="BK19" s="47">
        <v>84</v>
      </c>
      <c r="BL19" s="47">
        <v>81</v>
      </c>
      <c r="BM19" s="54">
        <v>77</v>
      </c>
      <c r="BN19" s="54">
        <v>86</v>
      </c>
      <c r="BO19" s="54">
        <v>77</v>
      </c>
      <c r="BP19" s="54">
        <v>86</v>
      </c>
      <c r="BQ19" s="97"/>
      <c r="BR19" s="48"/>
      <c r="BS19" s="48"/>
      <c r="BT19" s="48"/>
      <c r="BU19" s="85">
        <f t="shared" si="12"/>
        <v>82</v>
      </c>
      <c r="BV19" s="78"/>
      <c r="BW19" s="47">
        <v>77</v>
      </c>
      <c r="BX19" s="47">
        <v>86</v>
      </c>
      <c r="BY19" s="54">
        <v>84</v>
      </c>
      <c r="BZ19" s="54">
        <v>81</v>
      </c>
      <c r="CA19" s="54">
        <v>89</v>
      </c>
      <c r="CB19" s="54">
        <v>86</v>
      </c>
      <c r="CC19" s="48"/>
      <c r="CD19" s="48"/>
      <c r="CE19" s="48"/>
      <c r="CF19" s="48"/>
      <c r="CG19" s="53">
        <f t="shared" si="13"/>
        <v>84</v>
      </c>
      <c r="CH19" s="89" t="str">
        <f t="shared" si="14"/>
        <v>B</v>
      </c>
      <c r="CI19" s="90"/>
      <c r="CJ19" s="48"/>
      <c r="CK19" s="96" t="str">
        <f t="shared" si="15"/>
        <v/>
      </c>
      <c r="CM19" s="94">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Gejala gelombang, Gelombang bunyi, Optik fisis, Listrik statis, Induksi magnet, Arus bolak balik, </v>
      </c>
    </row>
    <row r="20" spans="1:102">
      <c r="A20" s="28">
        <v>10</v>
      </c>
      <c r="B20" s="28">
        <v>9123</v>
      </c>
      <c r="C20" s="28" t="s">
        <v>72</v>
      </c>
      <c r="E20" s="28">
        <f t="shared" si="0"/>
        <v>84</v>
      </c>
      <c r="G20" s="28">
        <f t="shared" si="1"/>
        <v>84</v>
      </c>
      <c r="H20" s="28">
        <f t="shared" si="2"/>
        <v>79</v>
      </c>
      <c r="I20" s="28" t="str">
        <f t="shared" si="3"/>
        <v>B</v>
      </c>
      <c r="J20" s="28" t="str">
        <f t="shared" si="4"/>
        <v/>
      </c>
      <c r="L20" s="28">
        <f t="shared" si="5"/>
        <v>82</v>
      </c>
      <c r="M20" s="28">
        <f t="shared" si="6"/>
        <v>90</v>
      </c>
      <c r="N20" s="28">
        <f t="shared" si="7"/>
        <v>79</v>
      </c>
      <c r="P20" s="47">
        <v>82</v>
      </c>
      <c r="Q20" s="52"/>
      <c r="R20" s="53">
        <f>IF(P20="","",IF(P20&gt;=$C$4,P20,IF(Q20&gt;=$C$4,$C$4,MAX(P20:Q20))))</f>
        <v>82</v>
      </c>
      <c r="S20" s="99">
        <v>82</v>
      </c>
      <c r="T20" s="52"/>
      <c r="U20" s="53">
        <f>IF(S20="","",IF(S20&gt;=$C$4,S20,IF(T20&gt;=$C$4,$C$4,MAX(S20:T20))))</f>
        <v>82</v>
      </c>
      <c r="V20" s="56">
        <v>81</v>
      </c>
      <c r="W20" s="48"/>
      <c r="X20" s="55">
        <f>IF(V20="","",IF(V20&gt;=$C$4,V20,IF(W20&gt;=$C$4,$C$4,MAX(V20:W20))))</f>
        <v>81</v>
      </c>
      <c r="Y20" s="56">
        <v>80</v>
      </c>
      <c r="Z20" s="48"/>
      <c r="AA20" s="55">
        <f>IF(Y20="","",IF(Y20&gt;=$C$4,Y20,IF(Z20&gt;=$C$4,$C$4,MAX(Y20:Z20))))</f>
        <v>80</v>
      </c>
      <c r="AB20" s="56">
        <v>82</v>
      </c>
      <c r="AC20" s="48"/>
      <c r="AD20" s="55">
        <f>IF(AB20="","",IF(AB20&gt;=$C$4,AB20,IF(AC20&gt;=$C$4,$C$4,MAX(AB20:AC20))))</f>
        <v>82</v>
      </c>
      <c r="AE20" s="56">
        <v>82</v>
      </c>
      <c r="AF20" s="48"/>
      <c r="AG20" s="55">
        <f>IF(AE20="","",IF(AE20&gt;=$C$4,AE20,IF(AF20&gt;=$C$4,$C$4,MAX(AE20:AF20))))</f>
        <v>82</v>
      </c>
      <c r="AH20" s="48"/>
      <c r="AI20" s="48"/>
      <c r="AJ20" s="53" t="str">
        <f>IF(AH20="","",IF(AH20&gt;=$C$4,AH20,IF(AI20&gt;=$C$4,$C$4,MAX(AH20:AI20))))</f>
        <v/>
      </c>
      <c r="AK20" s="48"/>
      <c r="AL20" s="48"/>
      <c r="AM20" s="53" t="str">
        <f>IF(AK20="","",IF(AK20&gt;=$C$4,AK20,IF(AL20&gt;=$C$4,$C$4,MAX(AK20:AL20))))</f>
        <v/>
      </c>
      <c r="AN20" s="48"/>
      <c r="AO20" s="48"/>
      <c r="AP20" s="53" t="str">
        <f>IF(AN20="","",IF(AN20&gt;=$C$4,AN20,IF(AO20&gt;=$C$4,$C$4,MAX(AN20:AO20))))</f>
        <v/>
      </c>
      <c r="AQ20" s="48"/>
      <c r="AR20" s="48"/>
      <c r="AS20" s="53" t="str">
        <f>IF(AQ20="","",IF(AQ20&gt;=$C$4,AQ20,IF(AR20&gt;=$C$4,$C$4,MAX(AQ20:AR20))))</f>
        <v/>
      </c>
      <c r="AT20" s="53">
        <f t="shared" si="8"/>
        <v>82</v>
      </c>
      <c r="AU20" s="52">
        <v>100</v>
      </c>
      <c r="AV20" s="52">
        <v>85</v>
      </c>
      <c r="AW20" s="54">
        <v>87</v>
      </c>
      <c r="AX20" s="54">
        <v>87</v>
      </c>
      <c r="AY20" s="54">
        <v>75</v>
      </c>
      <c r="AZ20" s="54">
        <v>80</v>
      </c>
      <c r="BA20" s="48"/>
      <c r="BB20" s="48"/>
      <c r="BC20" s="48"/>
      <c r="BD20" s="48"/>
      <c r="BE20" s="53">
        <f t="shared" si="9"/>
        <v>86</v>
      </c>
      <c r="BF20" s="52">
        <v>90</v>
      </c>
      <c r="BG20">
        <v>79</v>
      </c>
      <c r="BH20" s="74">
        <f t="shared" si="10"/>
        <v>84.1</v>
      </c>
      <c r="BI20" s="75">
        <f t="shared" si="11"/>
        <v>84</v>
      </c>
      <c r="BJ20" s="78"/>
      <c r="BK20" s="47">
        <v>75</v>
      </c>
      <c r="BL20" s="47">
        <v>86</v>
      </c>
      <c r="BM20" s="54">
        <v>78</v>
      </c>
      <c r="BN20" s="54">
        <v>77</v>
      </c>
      <c r="BO20" s="54">
        <v>80</v>
      </c>
      <c r="BP20" s="54">
        <v>80</v>
      </c>
      <c r="BQ20" s="97"/>
      <c r="BR20" s="48"/>
      <c r="BS20" s="48"/>
      <c r="BT20" s="48"/>
      <c r="BU20" s="85">
        <f t="shared" si="12"/>
        <v>79</v>
      </c>
      <c r="BV20" s="78"/>
      <c r="BW20" s="47">
        <v>78</v>
      </c>
      <c r="BX20" s="47">
        <v>77</v>
      </c>
      <c r="BY20" s="54">
        <v>75</v>
      </c>
      <c r="BZ20" s="54">
        <v>86</v>
      </c>
      <c r="CA20" s="54">
        <v>75</v>
      </c>
      <c r="CB20" s="54">
        <v>82</v>
      </c>
      <c r="CC20" s="48"/>
      <c r="CD20" s="48"/>
      <c r="CE20" s="48"/>
      <c r="CF20" s="48"/>
      <c r="CG20" s="53">
        <f t="shared" si="13"/>
        <v>79</v>
      </c>
      <c r="CH20" s="89" t="str">
        <f t="shared" si="14"/>
        <v>B</v>
      </c>
      <c r="CI20" s="90"/>
      <c r="CJ20" s="48"/>
      <c r="CK20" s="96" t="str">
        <f t="shared" si="15"/>
        <v/>
      </c>
      <c r="CW20">
        <v>11</v>
      </c>
      <c r="CX20" t="str">
        <f>(IF(CN10="","","Sudah memahami tentang "))&amp;(IF(CN10="","",CN10&amp;", "))&amp;(IF(CN11="","",CN11&amp;", "))&amp;(IF(CN12="","",CN12&amp;", "))&amp;(IF(CN13="","",CN13&amp;", "))&amp;(IF(CN14="","",CN14&amp;", "))&amp;(IF(CN15="","",CN15&amp;", "))&amp;(IF(CN16="","",CN16&amp;", "))&amp;(IF(CN17="","",CN17&amp;", "))&amp;(IF(CN18="","",CN18&amp;", "))&amp;(IF(CN19="","",CN19&amp;"."))</f>
        <v>Sudah memahami tentang Gejala gelombang, Gelombang bunyi, Optik fisis, Listrik statis, Induksi magnet, Arus bolak balik, </v>
      </c>
    </row>
    <row r="21" spans="1:89">
      <c r="A21" s="28">
        <v>11</v>
      </c>
      <c r="B21" s="28">
        <v>9137</v>
      </c>
      <c r="C21" s="28" t="s">
        <v>73</v>
      </c>
      <c r="E21" s="28">
        <f t="shared" si="0"/>
        <v>85</v>
      </c>
      <c r="G21" s="28">
        <f t="shared" si="1"/>
        <v>85</v>
      </c>
      <c r="H21" s="28">
        <f t="shared" si="2"/>
        <v>79</v>
      </c>
      <c r="I21" s="28" t="str">
        <f t="shared" si="3"/>
        <v>B</v>
      </c>
      <c r="J21" s="28" t="str">
        <f t="shared" si="4"/>
        <v/>
      </c>
      <c r="L21" s="28">
        <f t="shared" si="5"/>
        <v>79</v>
      </c>
      <c r="M21" s="28">
        <f t="shared" si="6"/>
        <v>90</v>
      </c>
      <c r="N21" s="28">
        <f t="shared" si="7"/>
        <v>88</v>
      </c>
      <c r="P21" s="47">
        <v>75</v>
      </c>
      <c r="Q21" s="52"/>
      <c r="R21" s="53">
        <f>IF(P21="","",IF(P21&gt;=$C$4,P21,IF(Q21&gt;=$C$4,$C$4,MAX(P21:Q21))))</f>
        <v>75</v>
      </c>
      <c r="S21" s="99">
        <v>80</v>
      </c>
      <c r="T21" s="52"/>
      <c r="U21" s="53">
        <f>IF(S21="","",IF(S21&gt;=$C$4,S21,IF(T21&gt;=$C$4,$C$4,MAX(S21:T21))))</f>
        <v>80</v>
      </c>
      <c r="V21" s="56">
        <v>80</v>
      </c>
      <c r="W21" s="48"/>
      <c r="X21" s="55">
        <f>IF(V21="","",IF(V21&gt;=$C$4,V21,IF(W21&gt;=$C$4,$C$4,MAX(V21:W21))))</f>
        <v>80</v>
      </c>
      <c r="Y21" s="56">
        <v>80</v>
      </c>
      <c r="Z21" s="48"/>
      <c r="AA21" s="55">
        <f>IF(Y21="","",IF(Y21&gt;=$C$4,Y21,IF(Z21&gt;=$C$4,$C$4,MAX(Y21:Z21))))</f>
        <v>80</v>
      </c>
      <c r="AB21" s="56">
        <v>80</v>
      </c>
      <c r="AC21" s="48"/>
      <c r="AD21" s="55">
        <f>IF(AB21="","",IF(AB21&gt;=$C$4,AB21,IF(AC21&gt;=$C$4,$C$4,MAX(AB21:AC21))))</f>
        <v>80</v>
      </c>
      <c r="AE21" s="56">
        <v>80</v>
      </c>
      <c r="AF21" s="48"/>
      <c r="AG21" s="55">
        <f>IF(AE21="","",IF(AE21&gt;=$C$4,AE21,IF(AF21&gt;=$C$4,$C$4,MAX(AE21:AF21))))</f>
        <v>80</v>
      </c>
      <c r="AH21" s="48"/>
      <c r="AI21" s="48"/>
      <c r="AJ21" s="53" t="str">
        <f>IF(AH21="","",IF(AH21&gt;=$C$4,AH21,IF(AI21&gt;=$C$4,$C$4,MAX(AH21:AI21))))</f>
        <v/>
      </c>
      <c r="AK21" s="48"/>
      <c r="AL21" s="48"/>
      <c r="AM21" s="53" t="str">
        <f>IF(AK21="","",IF(AK21&gt;=$C$4,AK21,IF(AL21&gt;=$C$4,$C$4,MAX(AK21:AL21))))</f>
        <v/>
      </c>
      <c r="AN21" s="48"/>
      <c r="AO21" s="48"/>
      <c r="AP21" s="53" t="str">
        <f>IF(AN21="","",IF(AN21&gt;=$C$4,AN21,IF(AO21&gt;=$C$4,$C$4,MAX(AN21:AO21))))</f>
        <v/>
      </c>
      <c r="AQ21" s="48"/>
      <c r="AR21" s="48"/>
      <c r="AS21" s="53" t="str">
        <f>IF(AQ21="","",IF(AQ21&gt;=$C$4,AQ21,IF(AR21&gt;=$C$4,$C$4,MAX(AQ21:AR21))))</f>
        <v/>
      </c>
      <c r="AT21" s="53">
        <f t="shared" si="8"/>
        <v>79</v>
      </c>
      <c r="AU21" s="52">
        <v>100</v>
      </c>
      <c r="AV21" s="52">
        <v>85</v>
      </c>
      <c r="AW21" s="54">
        <v>87</v>
      </c>
      <c r="AX21" s="54">
        <v>87</v>
      </c>
      <c r="AY21" s="54">
        <v>90</v>
      </c>
      <c r="AZ21" s="54">
        <v>87</v>
      </c>
      <c r="BA21" s="48"/>
      <c r="BB21" s="48"/>
      <c r="BC21" s="48"/>
      <c r="BD21" s="48"/>
      <c r="BE21" s="53">
        <f t="shared" si="9"/>
        <v>89</v>
      </c>
      <c r="BF21" s="52">
        <v>90</v>
      </c>
      <c r="BG21">
        <v>88</v>
      </c>
      <c r="BH21" s="74">
        <f t="shared" si="10"/>
        <v>85</v>
      </c>
      <c r="BI21" s="75">
        <f t="shared" si="11"/>
        <v>85</v>
      </c>
      <c r="BJ21" s="78"/>
      <c r="BK21" s="47">
        <v>76</v>
      </c>
      <c r="BL21" s="47">
        <v>86</v>
      </c>
      <c r="BM21" s="54">
        <v>83</v>
      </c>
      <c r="BN21" s="54">
        <v>78</v>
      </c>
      <c r="BO21" s="54">
        <v>77</v>
      </c>
      <c r="BP21" s="54">
        <v>75</v>
      </c>
      <c r="BQ21" s="97"/>
      <c r="BR21" s="48"/>
      <c r="BS21" s="48"/>
      <c r="BT21" s="48"/>
      <c r="BU21" s="85">
        <f t="shared" si="12"/>
        <v>79</v>
      </c>
      <c r="BV21" s="78"/>
      <c r="BW21" s="47">
        <v>83</v>
      </c>
      <c r="BX21" s="47">
        <v>78</v>
      </c>
      <c r="BY21" s="54">
        <v>76</v>
      </c>
      <c r="BZ21" s="54">
        <v>86</v>
      </c>
      <c r="CA21" s="54">
        <v>77</v>
      </c>
      <c r="CB21" s="54">
        <v>75</v>
      </c>
      <c r="CC21" s="48"/>
      <c r="CD21" s="48"/>
      <c r="CE21" s="48"/>
      <c r="CF21" s="48"/>
      <c r="CG21" s="53">
        <f t="shared" si="13"/>
        <v>79</v>
      </c>
      <c r="CH21" s="89" t="str">
        <f t="shared" si="14"/>
        <v>B</v>
      </c>
      <c r="CI21" s="90"/>
      <c r="CJ21" s="48"/>
      <c r="CK21" s="96" t="str">
        <f t="shared" si="15"/>
        <v/>
      </c>
    </row>
    <row r="22" spans="1:89">
      <c r="A22" s="28">
        <v>12</v>
      </c>
      <c r="B22" s="28">
        <v>9151</v>
      </c>
      <c r="C22" s="28" t="s">
        <v>74</v>
      </c>
      <c r="E22" s="28">
        <f t="shared" si="0"/>
        <v>82</v>
      </c>
      <c r="G22" s="28">
        <f t="shared" si="1"/>
        <v>82</v>
      </c>
      <c r="H22" s="28">
        <f t="shared" si="2"/>
        <v>82</v>
      </c>
      <c r="I22" s="28" t="str">
        <f t="shared" si="3"/>
        <v>B</v>
      </c>
      <c r="J22" s="28" t="str">
        <f t="shared" si="4"/>
        <v/>
      </c>
      <c r="L22" s="28">
        <f t="shared" si="5"/>
        <v>80</v>
      </c>
      <c r="M22" s="28">
        <f t="shared" si="6"/>
        <v>80</v>
      </c>
      <c r="N22" s="28">
        <f t="shared" si="7"/>
        <v>80</v>
      </c>
      <c r="P22" s="47">
        <v>81</v>
      </c>
      <c r="Q22" s="52"/>
      <c r="R22" s="53">
        <f>IF(P22="","",IF(P22&gt;=$C$4,P22,IF(Q22&gt;=$C$4,$C$4,MAX(P22:Q22))))</f>
        <v>81</v>
      </c>
      <c r="S22" s="99">
        <v>79</v>
      </c>
      <c r="T22" s="52"/>
      <c r="U22" s="53">
        <f>IF(S22="","",IF(S22&gt;=$C$4,S22,IF(T22&gt;=$C$4,$C$4,MAX(S22:T22))))</f>
        <v>79</v>
      </c>
      <c r="V22" s="56">
        <v>79</v>
      </c>
      <c r="W22" s="48"/>
      <c r="X22" s="55">
        <f>IF(V22="","",IF(V22&gt;=$C$4,V22,IF(W22&gt;=$C$4,$C$4,MAX(V22:W22))))</f>
        <v>79</v>
      </c>
      <c r="Y22" s="56">
        <v>81</v>
      </c>
      <c r="Z22" s="48"/>
      <c r="AA22" s="55">
        <f>IF(Y22="","",IF(Y22&gt;=$C$4,Y22,IF(Z22&gt;=$C$4,$C$4,MAX(Y22:Z22))))</f>
        <v>81</v>
      </c>
      <c r="AB22" s="56">
        <v>78</v>
      </c>
      <c r="AC22" s="48"/>
      <c r="AD22" s="55">
        <f>IF(AB22="","",IF(AB22&gt;=$C$4,AB22,IF(AC22&gt;=$C$4,$C$4,MAX(AB22:AC22))))</f>
        <v>78</v>
      </c>
      <c r="AE22" s="56">
        <v>79</v>
      </c>
      <c r="AF22" s="48"/>
      <c r="AG22" s="55">
        <f>IF(AE22="","",IF(AE22&gt;=$C$4,AE22,IF(AF22&gt;=$C$4,$C$4,MAX(AE22:AF22))))</f>
        <v>79</v>
      </c>
      <c r="AH22" s="48"/>
      <c r="AI22" s="48"/>
      <c r="AJ22" s="53" t="str">
        <f>IF(AH22="","",IF(AH22&gt;=$C$4,AH22,IF(AI22&gt;=$C$4,$C$4,MAX(AH22:AI22))))</f>
        <v/>
      </c>
      <c r="AK22" s="48"/>
      <c r="AL22" s="48"/>
      <c r="AM22" s="53" t="str">
        <f>IF(AK22="","",IF(AK22&gt;=$C$4,AK22,IF(AL22&gt;=$C$4,$C$4,MAX(AK22:AL22))))</f>
        <v/>
      </c>
      <c r="AN22" s="48"/>
      <c r="AO22" s="48"/>
      <c r="AP22" s="53" t="str">
        <f>IF(AN22="","",IF(AN22&gt;=$C$4,AN22,IF(AO22&gt;=$C$4,$C$4,MAX(AN22:AO22))))</f>
        <v/>
      </c>
      <c r="AQ22" s="48"/>
      <c r="AR22" s="48"/>
      <c r="AS22" s="53" t="str">
        <f>IF(AQ22="","",IF(AQ22&gt;=$C$4,AQ22,IF(AR22&gt;=$C$4,$C$4,MAX(AQ22:AR22))))</f>
        <v/>
      </c>
      <c r="AT22" s="53">
        <f t="shared" si="8"/>
        <v>80</v>
      </c>
      <c r="AU22" s="52">
        <v>100</v>
      </c>
      <c r="AV22" s="52">
        <v>85</v>
      </c>
      <c r="AW22" s="54">
        <v>86</v>
      </c>
      <c r="AX22" s="54">
        <v>86</v>
      </c>
      <c r="AY22" s="54">
        <v>77</v>
      </c>
      <c r="AZ22" s="54">
        <v>76</v>
      </c>
      <c r="BA22" s="48"/>
      <c r="BB22" s="48"/>
      <c r="BC22" s="48"/>
      <c r="BD22" s="48"/>
      <c r="BE22" s="53">
        <f t="shared" si="9"/>
        <v>85</v>
      </c>
      <c r="BF22" s="52">
        <v>80</v>
      </c>
      <c r="BG22">
        <v>80</v>
      </c>
      <c r="BH22" s="74">
        <f t="shared" si="10"/>
        <v>82</v>
      </c>
      <c r="BI22" s="75">
        <f t="shared" si="11"/>
        <v>82</v>
      </c>
      <c r="BJ22" s="78"/>
      <c r="BK22" s="47">
        <v>79</v>
      </c>
      <c r="BL22" s="47">
        <v>82</v>
      </c>
      <c r="BM22" s="54">
        <v>79</v>
      </c>
      <c r="BN22" s="54">
        <v>90</v>
      </c>
      <c r="BO22" s="54">
        <v>82</v>
      </c>
      <c r="BP22" s="54">
        <v>79</v>
      </c>
      <c r="BQ22" s="97"/>
      <c r="BR22" s="48"/>
      <c r="BS22" s="48"/>
      <c r="BT22" s="48"/>
      <c r="BU22" s="85">
        <f t="shared" si="12"/>
        <v>82</v>
      </c>
      <c r="BV22" s="78"/>
      <c r="BW22" s="47">
        <v>79</v>
      </c>
      <c r="BX22" s="47">
        <v>90</v>
      </c>
      <c r="BY22" s="54">
        <v>79</v>
      </c>
      <c r="BZ22" s="54">
        <v>82</v>
      </c>
      <c r="CA22" s="54">
        <v>82</v>
      </c>
      <c r="CB22" s="54">
        <v>81</v>
      </c>
      <c r="CC22" s="48"/>
      <c r="CD22" s="48"/>
      <c r="CE22" s="48"/>
      <c r="CF22" s="48"/>
      <c r="CG22" s="53">
        <f t="shared" si="13"/>
        <v>82</v>
      </c>
      <c r="CH22" s="89" t="str">
        <f t="shared" si="14"/>
        <v>B</v>
      </c>
      <c r="CI22" s="90"/>
      <c r="CJ22" s="48"/>
      <c r="CK22" s="96" t="str">
        <f t="shared" si="15"/>
        <v/>
      </c>
    </row>
    <row r="23" spans="1:89">
      <c r="A23" s="28">
        <v>13</v>
      </c>
      <c r="B23" s="28">
        <v>9165</v>
      </c>
      <c r="C23" s="28" t="s">
        <v>75</v>
      </c>
      <c r="E23" s="28">
        <f t="shared" si="0"/>
        <v>82</v>
      </c>
      <c r="G23" s="28">
        <f t="shared" si="1"/>
        <v>82</v>
      </c>
      <c r="H23" s="28">
        <f t="shared" si="2"/>
        <v>78</v>
      </c>
      <c r="I23" s="28" t="str">
        <f t="shared" si="3"/>
        <v>B</v>
      </c>
      <c r="J23" s="28" t="str">
        <f t="shared" si="4"/>
        <v/>
      </c>
      <c r="L23" s="28">
        <f t="shared" si="5"/>
        <v>76</v>
      </c>
      <c r="M23" s="28">
        <f t="shared" si="6"/>
        <v>80</v>
      </c>
      <c r="N23" s="28">
        <f t="shared" si="7"/>
        <v>82</v>
      </c>
      <c r="P23" s="47">
        <v>78</v>
      </c>
      <c r="Q23" s="52"/>
      <c r="R23" s="53">
        <f>IF(P23="","",IF(P23&gt;=$C$4,P23,IF(Q23&gt;=$C$4,$C$4,MAX(P23:Q23))))</f>
        <v>78</v>
      </c>
      <c r="S23" s="99">
        <v>75</v>
      </c>
      <c r="T23" s="52"/>
      <c r="U23" s="53">
        <f>IF(S23="","",IF(S23&gt;=$C$4,S23,IF(T23&gt;=$C$4,$C$4,MAX(S23:T23))))</f>
        <v>75</v>
      </c>
      <c r="V23" s="56">
        <v>75</v>
      </c>
      <c r="W23" s="48"/>
      <c r="X23" s="55">
        <f>IF(V23="","",IF(V23&gt;=$C$4,V23,IF(W23&gt;=$C$4,$C$4,MAX(V23:W23))))</f>
        <v>75</v>
      </c>
      <c r="Y23" s="56">
        <v>80</v>
      </c>
      <c r="Z23" s="48"/>
      <c r="AA23" s="55">
        <f>IF(Y23="","",IF(Y23&gt;=$C$4,Y23,IF(Z23&gt;=$C$4,$C$4,MAX(Y23:Z23))))</f>
        <v>80</v>
      </c>
      <c r="AB23" s="56">
        <v>75</v>
      </c>
      <c r="AC23" s="48"/>
      <c r="AD23" s="55">
        <f>IF(AB23="","",IF(AB23&gt;=$C$4,AB23,IF(AC23&gt;=$C$4,$C$4,MAX(AB23:AC23))))</f>
        <v>75</v>
      </c>
      <c r="AE23" s="56">
        <v>75</v>
      </c>
      <c r="AF23" s="48"/>
      <c r="AG23" s="55">
        <f>IF(AE23="","",IF(AE23&gt;=$C$4,AE23,IF(AF23&gt;=$C$4,$C$4,MAX(AE23:AF23))))</f>
        <v>75</v>
      </c>
      <c r="AH23" s="48"/>
      <c r="AI23" s="48"/>
      <c r="AJ23" s="53" t="str">
        <f>IF(AH23="","",IF(AH23&gt;=$C$4,AH23,IF(AI23&gt;=$C$4,$C$4,MAX(AH23:AI23))))</f>
        <v/>
      </c>
      <c r="AK23" s="48"/>
      <c r="AL23" s="48"/>
      <c r="AM23" s="53" t="str">
        <f>IF(AK23="","",IF(AK23&gt;=$C$4,AK23,IF(AL23&gt;=$C$4,$C$4,MAX(AK23:AL23))))</f>
        <v/>
      </c>
      <c r="AN23" s="48"/>
      <c r="AO23" s="48"/>
      <c r="AP23" s="53" t="str">
        <f>IF(AN23="","",IF(AN23&gt;=$C$4,AN23,IF(AO23&gt;=$C$4,$C$4,MAX(AN23:AO23))))</f>
        <v/>
      </c>
      <c r="AQ23" s="48"/>
      <c r="AR23" s="48"/>
      <c r="AS23" s="53" t="str">
        <f>IF(AQ23="","",IF(AQ23&gt;=$C$4,AQ23,IF(AR23&gt;=$C$4,$C$4,MAX(AQ23:AR23))))</f>
        <v/>
      </c>
      <c r="AT23" s="53">
        <f t="shared" si="8"/>
        <v>76</v>
      </c>
      <c r="AU23" s="52">
        <v>100</v>
      </c>
      <c r="AV23" s="52">
        <v>85</v>
      </c>
      <c r="AW23" s="54">
        <v>81</v>
      </c>
      <c r="AX23" s="54">
        <v>81</v>
      </c>
      <c r="AY23" s="54">
        <v>97</v>
      </c>
      <c r="AZ23" s="54">
        <v>86</v>
      </c>
      <c r="BA23" s="48"/>
      <c r="BB23" s="48"/>
      <c r="BC23" s="48"/>
      <c r="BD23" s="48"/>
      <c r="BE23" s="53">
        <f t="shared" si="9"/>
        <v>88</v>
      </c>
      <c r="BF23" s="52">
        <v>80</v>
      </c>
      <c r="BG23">
        <v>82</v>
      </c>
      <c r="BH23" s="74">
        <f t="shared" si="10"/>
        <v>81.8</v>
      </c>
      <c r="BI23" s="75">
        <f t="shared" si="11"/>
        <v>82</v>
      </c>
      <c r="BJ23" s="78"/>
      <c r="BK23" s="47">
        <v>78</v>
      </c>
      <c r="BL23" s="47">
        <v>75</v>
      </c>
      <c r="BM23" s="54">
        <v>77</v>
      </c>
      <c r="BN23" s="54">
        <v>77</v>
      </c>
      <c r="BO23" s="54">
        <v>80</v>
      </c>
      <c r="BP23" s="54">
        <v>78</v>
      </c>
      <c r="BQ23" s="97"/>
      <c r="BR23" s="48"/>
      <c r="BS23" s="48"/>
      <c r="BT23" s="48"/>
      <c r="BU23" s="85">
        <f t="shared" si="12"/>
        <v>78</v>
      </c>
      <c r="BV23" s="78"/>
      <c r="BW23" s="47">
        <v>77</v>
      </c>
      <c r="BX23" s="47">
        <v>77</v>
      </c>
      <c r="BY23" s="54">
        <v>78</v>
      </c>
      <c r="BZ23" s="54">
        <v>75</v>
      </c>
      <c r="CA23" s="54">
        <v>76</v>
      </c>
      <c r="CB23" s="54">
        <v>76</v>
      </c>
      <c r="CC23" s="48"/>
      <c r="CD23" s="48"/>
      <c r="CE23" s="48"/>
      <c r="CF23" s="48"/>
      <c r="CG23" s="53">
        <f t="shared" si="13"/>
        <v>77</v>
      </c>
      <c r="CH23" s="89" t="str">
        <f t="shared" si="14"/>
        <v>B</v>
      </c>
      <c r="CI23" s="90"/>
      <c r="CJ23" s="48"/>
      <c r="CK23" s="96" t="str">
        <f t="shared" si="15"/>
        <v/>
      </c>
    </row>
    <row r="24" spans="1:89">
      <c r="A24" s="28">
        <v>14</v>
      </c>
      <c r="B24" s="28">
        <v>9179</v>
      </c>
      <c r="C24" s="28" t="s">
        <v>76</v>
      </c>
      <c r="E24" s="28">
        <f t="shared" si="0"/>
        <v>81</v>
      </c>
      <c r="G24" s="28">
        <f t="shared" si="1"/>
        <v>81</v>
      </c>
      <c r="H24" s="28">
        <f t="shared" si="2"/>
        <v>79</v>
      </c>
      <c r="I24" s="28" t="str">
        <f t="shared" si="3"/>
        <v>B</v>
      </c>
      <c r="J24" s="28" t="str">
        <f t="shared" si="4"/>
        <v/>
      </c>
      <c r="L24" s="28">
        <f t="shared" si="5"/>
        <v>80</v>
      </c>
      <c r="M24" s="28">
        <f t="shared" si="6"/>
        <v>70</v>
      </c>
      <c r="N24" s="28">
        <f t="shared" si="7"/>
        <v>82</v>
      </c>
      <c r="P24" s="47">
        <v>78</v>
      </c>
      <c r="Q24" s="52"/>
      <c r="R24" s="53">
        <f>IF(P24="","",IF(P24&gt;=$C$4,P24,IF(Q24&gt;=$C$4,$C$4,MAX(P24:Q24))))</f>
        <v>78</v>
      </c>
      <c r="S24" s="99">
        <v>81</v>
      </c>
      <c r="T24" s="52"/>
      <c r="U24" s="53">
        <f>IF(S24="","",IF(S24&gt;=$C$4,S24,IF(T24&gt;=$C$4,$C$4,MAX(S24:T24))))</f>
        <v>81</v>
      </c>
      <c r="V24" s="56">
        <v>81</v>
      </c>
      <c r="W24" s="48"/>
      <c r="X24" s="55">
        <f>IF(V24="","",IF(V24&gt;=$C$4,V24,IF(W24&gt;=$C$4,$C$4,MAX(V24:W24))))</f>
        <v>81</v>
      </c>
      <c r="Y24" s="56">
        <v>80</v>
      </c>
      <c r="Z24" s="48"/>
      <c r="AA24" s="55">
        <f>IF(Y24="","",IF(Y24&gt;=$C$4,Y24,IF(Z24&gt;=$C$4,$C$4,MAX(Y24:Z24))))</f>
        <v>80</v>
      </c>
      <c r="AB24" s="56">
        <v>77</v>
      </c>
      <c r="AC24" s="48"/>
      <c r="AD24" s="55">
        <f>IF(AB24="","",IF(AB24&gt;=$C$4,AB24,IF(AC24&gt;=$C$4,$C$4,MAX(AB24:AC24))))</f>
        <v>77</v>
      </c>
      <c r="AE24" s="56">
        <v>81</v>
      </c>
      <c r="AF24" s="48"/>
      <c r="AG24" s="55">
        <f>IF(AE24="","",IF(AE24&gt;=$C$4,AE24,IF(AF24&gt;=$C$4,$C$4,MAX(AE24:AF24))))</f>
        <v>81</v>
      </c>
      <c r="AH24" s="48"/>
      <c r="AI24" s="48"/>
      <c r="AJ24" s="53" t="str">
        <f>IF(AH24="","",IF(AH24&gt;=$C$4,AH24,IF(AI24&gt;=$C$4,$C$4,MAX(AH24:AI24))))</f>
        <v/>
      </c>
      <c r="AK24" s="48"/>
      <c r="AL24" s="48"/>
      <c r="AM24" s="53" t="str">
        <f>IF(AK24="","",IF(AK24&gt;=$C$4,AK24,IF(AL24&gt;=$C$4,$C$4,MAX(AK24:AL24))))</f>
        <v/>
      </c>
      <c r="AN24" s="48"/>
      <c r="AO24" s="48"/>
      <c r="AP24" s="53" t="str">
        <f>IF(AN24="","",IF(AN24&gt;=$C$4,AN24,IF(AO24&gt;=$C$4,$C$4,MAX(AN24:AO24))))</f>
        <v/>
      </c>
      <c r="AQ24" s="48"/>
      <c r="AR24" s="48"/>
      <c r="AS24" s="53" t="str">
        <f>IF(AQ24="","",IF(AQ24&gt;=$C$4,AQ24,IF(AR24&gt;=$C$4,$C$4,MAX(AQ24:AR24))))</f>
        <v/>
      </c>
      <c r="AT24" s="53">
        <f t="shared" si="8"/>
        <v>80</v>
      </c>
      <c r="AU24" s="52">
        <v>100</v>
      </c>
      <c r="AV24" s="52">
        <v>85</v>
      </c>
      <c r="AW24" s="54">
        <v>78</v>
      </c>
      <c r="AX24" s="54">
        <v>78</v>
      </c>
      <c r="AY24" s="54">
        <v>80</v>
      </c>
      <c r="AZ24" s="54">
        <v>86</v>
      </c>
      <c r="BA24" s="48"/>
      <c r="BB24" s="48"/>
      <c r="BC24" s="48"/>
      <c r="BD24" s="48"/>
      <c r="BE24" s="53">
        <f t="shared" si="9"/>
        <v>85</v>
      </c>
      <c r="BF24" s="52">
        <v>70</v>
      </c>
      <c r="BG24">
        <v>82</v>
      </c>
      <c r="BH24" s="74">
        <f t="shared" si="10"/>
        <v>81.2</v>
      </c>
      <c r="BI24" s="75">
        <f t="shared" si="11"/>
        <v>81</v>
      </c>
      <c r="BJ24" s="78"/>
      <c r="BK24" s="47">
        <v>76</v>
      </c>
      <c r="BL24" s="47">
        <v>81</v>
      </c>
      <c r="BM24" s="54">
        <v>87</v>
      </c>
      <c r="BN24" s="54">
        <v>76</v>
      </c>
      <c r="BO24" s="54">
        <v>75</v>
      </c>
      <c r="BP24" s="54">
        <v>77</v>
      </c>
      <c r="BQ24" s="97"/>
      <c r="BR24" s="48"/>
      <c r="BS24" s="48"/>
      <c r="BT24" s="48"/>
      <c r="BU24" s="85">
        <f t="shared" si="12"/>
        <v>79</v>
      </c>
      <c r="BV24" s="78"/>
      <c r="BW24" s="47">
        <v>87</v>
      </c>
      <c r="BX24" s="47">
        <v>76</v>
      </c>
      <c r="BY24" s="54">
        <v>76</v>
      </c>
      <c r="BZ24" s="54">
        <v>81</v>
      </c>
      <c r="CA24" s="54">
        <v>80</v>
      </c>
      <c r="CB24" s="54">
        <v>78</v>
      </c>
      <c r="CC24" s="48"/>
      <c r="CD24" s="48"/>
      <c r="CE24" s="48"/>
      <c r="CF24" s="48"/>
      <c r="CG24" s="53">
        <f t="shared" si="13"/>
        <v>80</v>
      </c>
      <c r="CH24" s="89" t="str">
        <f t="shared" si="14"/>
        <v>B</v>
      </c>
      <c r="CI24" s="90"/>
      <c r="CJ24" s="48"/>
      <c r="CK24" s="96" t="str">
        <f t="shared" si="15"/>
        <v/>
      </c>
    </row>
    <row r="25" spans="1:89">
      <c r="A25" s="28">
        <v>15</v>
      </c>
      <c r="B25" s="28">
        <v>9193</v>
      </c>
      <c r="C25" s="28" t="s">
        <v>77</v>
      </c>
      <c r="E25" s="28">
        <f t="shared" si="0"/>
        <v>82</v>
      </c>
      <c r="G25" s="28">
        <f t="shared" si="1"/>
        <v>82</v>
      </c>
      <c r="H25" s="28">
        <f t="shared" si="2"/>
        <v>76</v>
      </c>
      <c r="I25" s="28" t="str">
        <f t="shared" si="3"/>
        <v>B</v>
      </c>
      <c r="J25" s="28" t="str">
        <f t="shared" si="4"/>
        <v/>
      </c>
      <c r="L25" s="28">
        <f t="shared" si="5"/>
        <v>81</v>
      </c>
      <c r="M25" s="28">
        <f t="shared" si="6"/>
        <v>70</v>
      </c>
      <c r="N25" s="28">
        <f t="shared" si="7"/>
        <v>86</v>
      </c>
      <c r="P25" s="47">
        <v>84</v>
      </c>
      <c r="Q25" s="52"/>
      <c r="R25" s="53">
        <f>IF(P25="","",IF(P25&gt;=$C$4,P25,IF(Q25&gt;=$C$4,$C$4,MAX(P25:Q25))))</f>
        <v>84</v>
      </c>
      <c r="S25" s="99">
        <v>81</v>
      </c>
      <c r="T25" s="52"/>
      <c r="U25" s="53">
        <f>IF(S25="","",IF(S25&gt;=$C$4,S25,IF(T25&gt;=$C$4,$C$4,MAX(S25:T25))))</f>
        <v>81</v>
      </c>
      <c r="V25" s="56">
        <v>81</v>
      </c>
      <c r="W25" s="48"/>
      <c r="X25" s="55">
        <f>IF(V25="","",IF(V25&gt;=$C$4,V25,IF(W25&gt;=$C$4,$C$4,MAX(V25:W25))))</f>
        <v>81</v>
      </c>
      <c r="Y25" s="56">
        <v>79</v>
      </c>
      <c r="Z25" s="48"/>
      <c r="AA25" s="55">
        <f>IF(Y25="","",IF(Y25&gt;=$C$4,Y25,IF(Z25&gt;=$C$4,$C$4,MAX(Y25:Z25))))</f>
        <v>79</v>
      </c>
      <c r="AB25" s="56">
        <v>79</v>
      </c>
      <c r="AC25" s="48"/>
      <c r="AD25" s="55">
        <f>IF(AB25="","",IF(AB25&gt;=$C$4,AB25,IF(AC25&gt;=$C$4,$C$4,MAX(AB25:AC25))))</f>
        <v>79</v>
      </c>
      <c r="AE25" s="56">
        <v>81</v>
      </c>
      <c r="AF25" s="48"/>
      <c r="AG25" s="55">
        <f>IF(AE25="","",IF(AE25&gt;=$C$4,AE25,IF(AF25&gt;=$C$4,$C$4,MAX(AE25:AF25))))</f>
        <v>81</v>
      </c>
      <c r="AH25" s="48"/>
      <c r="AI25" s="48"/>
      <c r="AJ25" s="53" t="str">
        <f>IF(AH25="","",IF(AH25&gt;=$C$4,AH25,IF(AI25&gt;=$C$4,$C$4,MAX(AH25:AI25))))</f>
        <v/>
      </c>
      <c r="AK25" s="48"/>
      <c r="AL25" s="48"/>
      <c r="AM25" s="53" t="str">
        <f>IF(AK25="","",IF(AK25&gt;=$C$4,AK25,IF(AL25&gt;=$C$4,$C$4,MAX(AK25:AL25))))</f>
        <v/>
      </c>
      <c r="AN25" s="48"/>
      <c r="AO25" s="48"/>
      <c r="AP25" s="53" t="str">
        <f>IF(AN25="","",IF(AN25&gt;=$C$4,AN25,IF(AO25&gt;=$C$4,$C$4,MAX(AN25:AO25))))</f>
        <v/>
      </c>
      <c r="AQ25" s="48"/>
      <c r="AR25" s="48"/>
      <c r="AS25" s="53" t="str">
        <f>IF(AQ25="","",IF(AQ25&gt;=$C$4,AQ25,IF(AR25&gt;=$C$4,$C$4,MAX(AQ25:AR25))))</f>
        <v/>
      </c>
      <c r="AT25" s="53">
        <f t="shared" si="8"/>
        <v>81</v>
      </c>
      <c r="AU25" s="52">
        <v>100</v>
      </c>
      <c r="AV25" s="52">
        <v>85</v>
      </c>
      <c r="AW25" s="54">
        <v>80</v>
      </c>
      <c r="AX25" s="54">
        <v>80</v>
      </c>
      <c r="AY25" s="54">
        <v>85</v>
      </c>
      <c r="AZ25" s="54">
        <v>81</v>
      </c>
      <c r="BA25" s="48"/>
      <c r="BB25" s="48"/>
      <c r="BC25" s="48"/>
      <c r="BD25" s="48"/>
      <c r="BE25" s="53">
        <f t="shared" si="9"/>
        <v>85</v>
      </c>
      <c r="BF25" s="52">
        <v>70</v>
      </c>
      <c r="BG25">
        <v>86</v>
      </c>
      <c r="BH25" s="74">
        <f t="shared" si="10"/>
        <v>82</v>
      </c>
      <c r="BI25" s="75">
        <f t="shared" si="11"/>
        <v>82</v>
      </c>
      <c r="BJ25" s="78"/>
      <c r="BK25" s="47">
        <v>82</v>
      </c>
      <c r="BL25" s="47">
        <v>75</v>
      </c>
      <c r="BM25" s="54">
        <v>76</v>
      </c>
      <c r="BN25" s="54">
        <v>75</v>
      </c>
      <c r="BO25" s="54">
        <v>75</v>
      </c>
      <c r="BP25" s="54">
        <v>75</v>
      </c>
      <c r="BQ25" s="97"/>
      <c r="BR25" s="48"/>
      <c r="BS25" s="48"/>
      <c r="BT25" s="48"/>
      <c r="BU25" s="85">
        <f t="shared" si="12"/>
        <v>76</v>
      </c>
      <c r="BV25" s="78"/>
      <c r="BW25" s="47">
        <v>76</v>
      </c>
      <c r="BX25" s="47">
        <v>75</v>
      </c>
      <c r="BY25" s="54">
        <v>82</v>
      </c>
      <c r="BZ25" s="54">
        <v>75</v>
      </c>
      <c r="CA25" s="54">
        <v>87</v>
      </c>
      <c r="CB25" s="54">
        <v>84</v>
      </c>
      <c r="CC25" s="48"/>
      <c r="CD25" s="48"/>
      <c r="CE25" s="48"/>
      <c r="CF25" s="48"/>
      <c r="CG25" s="53">
        <f t="shared" si="13"/>
        <v>80</v>
      </c>
      <c r="CH25" s="89" t="str">
        <f t="shared" si="14"/>
        <v>B</v>
      </c>
      <c r="CI25" s="90"/>
      <c r="CJ25" s="48"/>
      <c r="CK25" s="96" t="str">
        <f t="shared" si="15"/>
        <v/>
      </c>
    </row>
    <row r="26" spans="1:89">
      <c r="A26" s="28">
        <v>16</v>
      </c>
      <c r="B26" s="28">
        <v>9207</v>
      </c>
      <c r="C26" s="28" t="s">
        <v>78</v>
      </c>
      <c r="E26" s="28">
        <f t="shared" si="0"/>
        <v>79</v>
      </c>
      <c r="G26" s="28">
        <f t="shared" si="1"/>
        <v>79</v>
      </c>
      <c r="H26" s="28">
        <f t="shared" si="2"/>
        <v>80</v>
      </c>
      <c r="I26" s="28" t="str">
        <f t="shared" si="3"/>
        <v>A</v>
      </c>
      <c r="J26" s="28" t="str">
        <f t="shared" si="4"/>
        <v/>
      </c>
      <c r="L26" s="28">
        <f t="shared" si="5"/>
        <v>81</v>
      </c>
      <c r="M26" s="28">
        <f t="shared" si="6"/>
        <v>40</v>
      </c>
      <c r="N26" s="28">
        <f t="shared" si="7"/>
        <v>78</v>
      </c>
      <c r="P26" s="47">
        <v>95</v>
      </c>
      <c r="Q26" s="52"/>
      <c r="R26" s="53">
        <f>IF(P26="","",IF(P26&gt;=$C$4,P26,IF(Q26&gt;=$C$4,$C$4,MAX(P26:Q26))))</f>
        <v>95</v>
      </c>
      <c r="S26" s="99">
        <v>80</v>
      </c>
      <c r="T26" s="52"/>
      <c r="U26" s="53">
        <f>IF(S26="","",IF(S26&gt;=$C$4,S26,IF(T26&gt;=$C$4,$C$4,MAX(S26:T26))))</f>
        <v>80</v>
      </c>
      <c r="V26" s="56">
        <v>78</v>
      </c>
      <c r="W26" s="48"/>
      <c r="X26" s="55">
        <f>IF(V26="","",IF(V26&gt;=$C$4,V26,IF(W26&gt;=$C$4,$C$4,MAX(V26:W26))))</f>
        <v>78</v>
      </c>
      <c r="Y26" s="56">
        <v>80</v>
      </c>
      <c r="Z26" s="48"/>
      <c r="AA26" s="55">
        <f>IF(Y26="","",IF(Y26&gt;=$C$4,Y26,IF(Z26&gt;=$C$4,$C$4,MAX(Y26:Z26))))</f>
        <v>80</v>
      </c>
      <c r="AB26" s="56">
        <v>76</v>
      </c>
      <c r="AC26" s="48"/>
      <c r="AD26" s="55">
        <f>IF(AB26="","",IF(AB26&gt;=$C$4,AB26,IF(AC26&gt;=$C$4,$C$4,MAX(AB26:AC26))))</f>
        <v>76</v>
      </c>
      <c r="AE26" s="56">
        <v>78</v>
      </c>
      <c r="AF26" s="48"/>
      <c r="AG26" s="55">
        <f>IF(AE26="","",IF(AE26&gt;=$C$4,AE26,IF(AF26&gt;=$C$4,$C$4,MAX(AE26:AF26))))</f>
        <v>78</v>
      </c>
      <c r="AH26" s="48"/>
      <c r="AI26" s="48"/>
      <c r="AJ26" s="53" t="str">
        <f>IF(AH26="","",IF(AH26&gt;=$C$4,AH26,IF(AI26&gt;=$C$4,$C$4,MAX(AH26:AI26))))</f>
        <v/>
      </c>
      <c r="AK26" s="48"/>
      <c r="AL26" s="48"/>
      <c r="AM26" s="53" t="str">
        <f>IF(AK26="","",IF(AK26&gt;=$C$4,AK26,IF(AL26&gt;=$C$4,$C$4,MAX(AK26:AL26))))</f>
        <v/>
      </c>
      <c r="AN26" s="48"/>
      <c r="AO26" s="48"/>
      <c r="AP26" s="53" t="str">
        <f>IF(AN26="","",IF(AN26&gt;=$C$4,AN26,IF(AO26&gt;=$C$4,$C$4,MAX(AN26:AO26))))</f>
        <v/>
      </c>
      <c r="AQ26" s="48"/>
      <c r="AR26" s="48"/>
      <c r="AS26" s="53" t="str">
        <f>IF(AQ26="","",IF(AQ26&gt;=$C$4,AQ26,IF(AR26&gt;=$C$4,$C$4,MAX(AQ26:AR26))))</f>
        <v/>
      </c>
      <c r="AT26" s="53">
        <f t="shared" si="8"/>
        <v>81</v>
      </c>
      <c r="AU26" s="52">
        <v>100</v>
      </c>
      <c r="AV26" s="52">
        <v>85</v>
      </c>
      <c r="AW26" s="54">
        <v>86</v>
      </c>
      <c r="AX26" s="54">
        <v>86</v>
      </c>
      <c r="AY26" s="54">
        <v>80</v>
      </c>
      <c r="AZ26" s="54">
        <v>82</v>
      </c>
      <c r="BA26" s="48"/>
      <c r="BB26" s="48"/>
      <c r="BC26" s="48"/>
      <c r="BD26" s="48"/>
      <c r="BE26" s="53">
        <f t="shared" si="9"/>
        <v>87</v>
      </c>
      <c r="BF26" s="52">
        <v>40</v>
      </c>
      <c r="BG26">
        <v>78</v>
      </c>
      <c r="BH26" s="74">
        <f t="shared" si="10"/>
        <v>79</v>
      </c>
      <c r="BI26" s="75">
        <f t="shared" si="11"/>
        <v>79</v>
      </c>
      <c r="BJ26" s="78"/>
      <c r="BK26" s="47">
        <v>93</v>
      </c>
      <c r="BL26" s="47">
        <v>78</v>
      </c>
      <c r="BM26" s="54">
        <v>77</v>
      </c>
      <c r="BN26" s="54">
        <v>75</v>
      </c>
      <c r="BO26" s="54">
        <v>80</v>
      </c>
      <c r="BP26" s="54">
        <v>78</v>
      </c>
      <c r="BQ26" s="97"/>
      <c r="BR26" s="48"/>
      <c r="BS26" s="48"/>
      <c r="BT26" s="48"/>
      <c r="BU26" s="85">
        <f t="shared" si="12"/>
        <v>80</v>
      </c>
      <c r="BV26" s="78"/>
      <c r="BW26" s="47">
        <v>77</v>
      </c>
      <c r="BX26" s="47">
        <v>75</v>
      </c>
      <c r="BY26" s="54">
        <v>93</v>
      </c>
      <c r="BZ26" s="54">
        <v>78</v>
      </c>
      <c r="CA26" s="54">
        <v>98</v>
      </c>
      <c r="CB26" s="54">
        <v>95</v>
      </c>
      <c r="CC26" s="48"/>
      <c r="CD26" s="48"/>
      <c r="CE26" s="48"/>
      <c r="CF26" s="48"/>
      <c r="CG26" s="53">
        <f t="shared" si="13"/>
        <v>86</v>
      </c>
      <c r="CH26" s="89" t="str">
        <f t="shared" si="14"/>
        <v>A</v>
      </c>
      <c r="CI26" s="90"/>
      <c r="CJ26" s="48"/>
      <c r="CK26" s="96" t="str">
        <f t="shared" si="15"/>
        <v/>
      </c>
    </row>
    <row r="27" spans="1:89">
      <c r="A27" s="28">
        <v>17</v>
      </c>
      <c r="B27" s="28">
        <v>9221</v>
      </c>
      <c r="C27" s="28" t="s">
        <v>79</v>
      </c>
      <c r="E27" s="28">
        <f t="shared" si="0"/>
        <v>86</v>
      </c>
      <c r="G27" s="28">
        <f t="shared" si="1"/>
        <v>86</v>
      </c>
      <c r="H27" s="28">
        <f t="shared" si="2"/>
        <v>80</v>
      </c>
      <c r="I27" s="28" t="str">
        <f t="shared" si="3"/>
        <v>B</v>
      </c>
      <c r="J27" s="28" t="str">
        <f t="shared" si="4"/>
        <v/>
      </c>
      <c r="L27" s="28">
        <f t="shared" si="5"/>
        <v>82</v>
      </c>
      <c r="M27" s="28">
        <f t="shared" si="6"/>
        <v>100</v>
      </c>
      <c r="N27" s="28">
        <f t="shared" si="7"/>
        <v>88</v>
      </c>
      <c r="P27" s="47">
        <v>75</v>
      </c>
      <c r="Q27" s="52"/>
      <c r="R27" s="53">
        <f>IF(P27="","",IF(P27&gt;=$C$4,P27,IF(Q27&gt;=$C$4,$C$4,MAX(P27:Q27))))</f>
        <v>75</v>
      </c>
      <c r="S27" s="99">
        <v>82</v>
      </c>
      <c r="T27" s="52"/>
      <c r="U27" s="53">
        <f>IF(S27="","",IF(S27&gt;=$C$4,S27,IF(T27&gt;=$C$4,$C$4,MAX(S27:T27))))</f>
        <v>82</v>
      </c>
      <c r="V27" s="56">
        <v>82</v>
      </c>
      <c r="W27" s="48"/>
      <c r="X27" s="55">
        <f>IF(V27="","",IF(V27&gt;=$C$4,V27,IF(W27&gt;=$C$4,$C$4,MAX(V27:W27))))</f>
        <v>82</v>
      </c>
      <c r="Y27" s="56">
        <v>81</v>
      </c>
      <c r="Z27" s="48"/>
      <c r="AA27" s="55">
        <f>IF(Y27="","",IF(Y27&gt;=$C$4,Y27,IF(Z27&gt;=$C$4,$C$4,MAX(Y27:Z27))))</f>
        <v>81</v>
      </c>
      <c r="AB27" s="56">
        <v>88</v>
      </c>
      <c r="AC27" s="48"/>
      <c r="AD27" s="55">
        <f>IF(AB27="","",IF(AB27&gt;=$C$4,AB27,IF(AC27&gt;=$C$4,$C$4,MAX(AB27:AC27))))</f>
        <v>88</v>
      </c>
      <c r="AE27" s="56">
        <v>82</v>
      </c>
      <c r="AF27" s="48"/>
      <c r="AG27" s="55">
        <f>IF(AE27="","",IF(AE27&gt;=$C$4,AE27,IF(AF27&gt;=$C$4,$C$4,MAX(AE27:AF27))))</f>
        <v>82</v>
      </c>
      <c r="AH27" s="48"/>
      <c r="AI27" s="48"/>
      <c r="AJ27" s="53" t="str">
        <f>IF(AH27="","",IF(AH27&gt;=$C$4,AH27,IF(AI27&gt;=$C$4,$C$4,MAX(AH27:AI27))))</f>
        <v/>
      </c>
      <c r="AK27" s="48"/>
      <c r="AL27" s="48"/>
      <c r="AM27" s="53" t="str">
        <f>IF(AK27="","",IF(AK27&gt;=$C$4,AK27,IF(AL27&gt;=$C$4,$C$4,MAX(AK27:AL27))))</f>
        <v/>
      </c>
      <c r="AN27" s="48"/>
      <c r="AO27" s="48"/>
      <c r="AP27" s="53" t="str">
        <f>IF(AN27="","",IF(AN27&gt;=$C$4,AN27,IF(AO27&gt;=$C$4,$C$4,MAX(AN27:AO27))))</f>
        <v/>
      </c>
      <c r="AQ27" s="48"/>
      <c r="AR27" s="48"/>
      <c r="AS27" s="53" t="str">
        <f>IF(AQ27="","",IF(AQ27&gt;=$C$4,AQ27,IF(AR27&gt;=$C$4,$C$4,MAX(AQ27:AR27))))</f>
        <v/>
      </c>
      <c r="AT27" s="53">
        <f t="shared" si="8"/>
        <v>82</v>
      </c>
      <c r="AU27" s="52">
        <v>100</v>
      </c>
      <c r="AV27" s="52">
        <v>85</v>
      </c>
      <c r="AW27" s="54">
        <v>82</v>
      </c>
      <c r="AX27" s="54">
        <v>82</v>
      </c>
      <c r="AY27" s="54">
        <v>79</v>
      </c>
      <c r="AZ27" s="54">
        <v>79</v>
      </c>
      <c r="BA27" s="48"/>
      <c r="BB27" s="48"/>
      <c r="BC27" s="48"/>
      <c r="BD27" s="48"/>
      <c r="BE27" s="53">
        <f t="shared" si="9"/>
        <v>85</v>
      </c>
      <c r="BF27" s="52">
        <v>100</v>
      </c>
      <c r="BG27">
        <v>88</v>
      </c>
      <c r="BH27" s="74">
        <f t="shared" si="10"/>
        <v>85.6</v>
      </c>
      <c r="BI27" s="75">
        <f t="shared" si="11"/>
        <v>86</v>
      </c>
      <c r="BJ27" s="78"/>
      <c r="BK27" s="47">
        <v>84</v>
      </c>
      <c r="BL27" s="47">
        <v>84</v>
      </c>
      <c r="BM27" s="54">
        <v>80</v>
      </c>
      <c r="BN27" s="54">
        <v>75</v>
      </c>
      <c r="BO27" s="54">
        <v>76</v>
      </c>
      <c r="BP27" s="54">
        <v>78</v>
      </c>
      <c r="BQ27" s="97"/>
      <c r="BR27" s="48"/>
      <c r="BS27" s="48"/>
      <c r="BT27" s="48"/>
      <c r="BU27" s="85">
        <f t="shared" si="12"/>
        <v>80</v>
      </c>
      <c r="BV27" s="78"/>
      <c r="BW27" s="47">
        <v>80</v>
      </c>
      <c r="BX27" s="47">
        <v>75</v>
      </c>
      <c r="BY27" s="54">
        <v>84</v>
      </c>
      <c r="BZ27" s="54">
        <v>84</v>
      </c>
      <c r="CA27" s="54">
        <v>78</v>
      </c>
      <c r="CB27" s="54">
        <v>86</v>
      </c>
      <c r="CC27" s="48"/>
      <c r="CD27" s="48"/>
      <c r="CE27" s="48"/>
      <c r="CF27" s="48"/>
      <c r="CG27" s="53">
        <f t="shared" si="13"/>
        <v>81</v>
      </c>
      <c r="CH27" s="89" t="str">
        <f t="shared" si="14"/>
        <v>B</v>
      </c>
      <c r="CI27" s="90"/>
      <c r="CJ27" s="48"/>
      <c r="CK27" s="96" t="str">
        <f t="shared" si="15"/>
        <v/>
      </c>
    </row>
    <row r="28" spans="1:89">
      <c r="A28" s="28">
        <v>18</v>
      </c>
      <c r="B28" s="28">
        <v>9235</v>
      </c>
      <c r="C28" s="28" t="s">
        <v>80</v>
      </c>
      <c r="E28" s="28">
        <f t="shared" si="0"/>
        <v>82</v>
      </c>
      <c r="G28" s="28">
        <f t="shared" si="1"/>
        <v>82</v>
      </c>
      <c r="H28" s="28">
        <f t="shared" si="2"/>
        <v>82</v>
      </c>
      <c r="I28" s="28" t="str">
        <f t="shared" si="3"/>
        <v>B</v>
      </c>
      <c r="J28" s="28" t="str">
        <f t="shared" si="4"/>
        <v/>
      </c>
      <c r="L28" s="28">
        <f t="shared" si="5"/>
        <v>80</v>
      </c>
      <c r="M28" s="28">
        <f t="shared" si="6"/>
        <v>80</v>
      </c>
      <c r="N28" s="28">
        <f t="shared" si="7"/>
        <v>83</v>
      </c>
      <c r="P28" s="47">
        <v>76</v>
      </c>
      <c r="Q28" s="52"/>
      <c r="R28" s="53">
        <f>IF(P28="","",IF(P28&gt;=$C$4,P28,IF(Q28&gt;=$C$4,$C$4,MAX(P28:Q28))))</f>
        <v>76</v>
      </c>
      <c r="S28" s="99">
        <v>79</v>
      </c>
      <c r="T28" s="52"/>
      <c r="U28" s="53">
        <f>IF(S28="","",IF(S28&gt;=$C$4,S28,IF(T28&gt;=$C$4,$C$4,MAX(S28:T28))))</f>
        <v>79</v>
      </c>
      <c r="V28" s="56">
        <v>82</v>
      </c>
      <c r="W28" s="48"/>
      <c r="X28" s="55">
        <f>IF(V28="","",IF(V28&gt;=$C$4,V28,IF(W28&gt;=$C$4,$C$4,MAX(V28:W28))))</f>
        <v>82</v>
      </c>
      <c r="Y28" s="56">
        <v>80</v>
      </c>
      <c r="Z28" s="48"/>
      <c r="AA28" s="55">
        <f>IF(Y28="","",IF(Y28&gt;=$C$4,Y28,IF(Z28&gt;=$C$4,$C$4,MAX(Y28:Z28))))</f>
        <v>80</v>
      </c>
      <c r="AB28" s="56">
        <v>81</v>
      </c>
      <c r="AC28" s="48"/>
      <c r="AD28" s="55">
        <f>IF(AB28="","",IF(AB28&gt;=$C$4,AB28,IF(AC28&gt;=$C$4,$C$4,MAX(AB28:AC28))))</f>
        <v>81</v>
      </c>
      <c r="AE28" s="56">
        <v>79</v>
      </c>
      <c r="AF28" s="48"/>
      <c r="AG28" s="55">
        <f>IF(AE28="","",IF(AE28&gt;=$C$4,AE28,IF(AF28&gt;=$C$4,$C$4,MAX(AE28:AF28))))</f>
        <v>79</v>
      </c>
      <c r="AH28" s="48"/>
      <c r="AI28" s="48"/>
      <c r="AJ28" s="53" t="str">
        <f>IF(AH28="","",IF(AH28&gt;=$C$4,AH28,IF(AI28&gt;=$C$4,$C$4,MAX(AH28:AI28))))</f>
        <v/>
      </c>
      <c r="AK28" s="48"/>
      <c r="AL28" s="48"/>
      <c r="AM28" s="53" t="str">
        <f>IF(AK28="","",IF(AK28&gt;=$C$4,AK28,IF(AL28&gt;=$C$4,$C$4,MAX(AK28:AL28))))</f>
        <v/>
      </c>
      <c r="AN28" s="48"/>
      <c r="AO28" s="48"/>
      <c r="AP28" s="53" t="str">
        <f>IF(AN28="","",IF(AN28&gt;=$C$4,AN28,IF(AO28&gt;=$C$4,$C$4,MAX(AN28:AO28))))</f>
        <v/>
      </c>
      <c r="AQ28" s="48"/>
      <c r="AR28" s="48"/>
      <c r="AS28" s="53" t="str">
        <f>IF(AQ28="","",IF(AQ28&gt;=$C$4,AQ28,IF(AR28&gt;=$C$4,$C$4,MAX(AQ28:AR28))))</f>
        <v/>
      </c>
      <c r="AT28" s="53">
        <f t="shared" si="8"/>
        <v>80</v>
      </c>
      <c r="AU28" s="52">
        <v>100</v>
      </c>
      <c r="AV28" s="52">
        <v>85</v>
      </c>
      <c r="AW28" s="54">
        <v>81</v>
      </c>
      <c r="AX28" s="54">
        <v>81</v>
      </c>
      <c r="AY28" s="54">
        <v>80</v>
      </c>
      <c r="AZ28" s="54">
        <v>79</v>
      </c>
      <c r="BA28" s="48"/>
      <c r="BB28" s="48"/>
      <c r="BC28" s="48"/>
      <c r="BD28" s="48"/>
      <c r="BE28" s="53">
        <f t="shared" si="9"/>
        <v>84</v>
      </c>
      <c r="BF28" s="52">
        <v>80</v>
      </c>
      <c r="BG28">
        <v>83</v>
      </c>
      <c r="BH28" s="74">
        <f t="shared" si="10"/>
        <v>81.9</v>
      </c>
      <c r="BI28" s="75">
        <f t="shared" si="11"/>
        <v>82</v>
      </c>
      <c r="BJ28" s="78"/>
      <c r="BK28" s="47">
        <v>91</v>
      </c>
      <c r="BL28" s="47">
        <v>95</v>
      </c>
      <c r="BM28" s="54">
        <v>78</v>
      </c>
      <c r="BN28" s="54">
        <v>75</v>
      </c>
      <c r="BO28" s="54">
        <v>77</v>
      </c>
      <c r="BP28" s="54">
        <v>76</v>
      </c>
      <c r="BQ28" s="97"/>
      <c r="BR28" s="48"/>
      <c r="BS28" s="48"/>
      <c r="BT28" s="48"/>
      <c r="BU28" s="85">
        <f t="shared" si="12"/>
        <v>82</v>
      </c>
      <c r="BV28" s="78"/>
      <c r="BW28" s="47">
        <v>78</v>
      </c>
      <c r="BX28" s="47">
        <v>75</v>
      </c>
      <c r="BY28" s="54">
        <v>91</v>
      </c>
      <c r="BZ28" s="54">
        <v>95</v>
      </c>
      <c r="CA28" s="54">
        <v>97</v>
      </c>
      <c r="CB28" s="54">
        <v>75</v>
      </c>
      <c r="CC28" s="48"/>
      <c r="CD28" s="48"/>
      <c r="CE28" s="48"/>
      <c r="CF28" s="48"/>
      <c r="CG28" s="53">
        <f t="shared" si="13"/>
        <v>85</v>
      </c>
      <c r="CH28" s="89" t="str">
        <f t="shared" si="14"/>
        <v>B</v>
      </c>
      <c r="CI28" s="90"/>
      <c r="CJ28" s="48"/>
      <c r="CK28" s="96" t="str">
        <f t="shared" si="15"/>
        <v/>
      </c>
    </row>
    <row r="29" spans="1:89">
      <c r="A29" s="28">
        <v>19</v>
      </c>
      <c r="B29" s="28">
        <v>9249</v>
      </c>
      <c r="C29" s="28" t="s">
        <v>81</v>
      </c>
      <c r="E29" s="28">
        <f t="shared" si="0"/>
        <v>79</v>
      </c>
      <c r="G29" s="28">
        <f t="shared" si="1"/>
        <v>79</v>
      </c>
      <c r="H29" s="28">
        <f t="shared" si="2"/>
        <v>82</v>
      </c>
      <c r="I29" s="28" t="str">
        <f t="shared" si="3"/>
        <v>B</v>
      </c>
      <c r="J29" s="28" t="str">
        <f t="shared" si="4"/>
        <v/>
      </c>
      <c r="L29" s="28">
        <f t="shared" si="5"/>
        <v>80</v>
      </c>
      <c r="M29" s="28">
        <f t="shared" si="6"/>
        <v>60</v>
      </c>
      <c r="N29" s="28">
        <f t="shared" si="7"/>
        <v>78</v>
      </c>
      <c r="P29" s="47">
        <v>79</v>
      </c>
      <c r="Q29" s="52"/>
      <c r="R29" s="53">
        <f>IF(P29="","",IF(P29&gt;=$C$4,P29,IF(Q29&gt;=$C$4,$C$4,MAX(P29:Q29))))</f>
        <v>79</v>
      </c>
      <c r="S29" s="99">
        <v>80</v>
      </c>
      <c r="T29" s="52"/>
      <c r="U29" s="53">
        <f>IF(S29="","",IF(S29&gt;=$C$4,S29,IF(T29&gt;=$C$4,$C$4,MAX(S29:T29))))</f>
        <v>80</v>
      </c>
      <c r="V29" s="56">
        <v>81</v>
      </c>
      <c r="W29" s="48"/>
      <c r="X29" s="55">
        <f>IF(V29="","",IF(V29&gt;=$C$4,V29,IF(W29&gt;=$C$4,$C$4,MAX(V29:W29))))</f>
        <v>81</v>
      </c>
      <c r="Y29" s="56">
        <v>79</v>
      </c>
      <c r="Z29" s="48"/>
      <c r="AA29" s="55">
        <f>IF(Y29="","",IF(Y29&gt;=$C$4,Y29,IF(Z29&gt;=$C$4,$C$4,MAX(Y29:Z29))))</f>
        <v>79</v>
      </c>
      <c r="AB29" s="56">
        <v>82</v>
      </c>
      <c r="AC29" s="48"/>
      <c r="AD29" s="55">
        <f>IF(AB29="","",IF(AB29&gt;=$C$4,AB29,IF(AC29&gt;=$C$4,$C$4,MAX(AB29:AC29))))</f>
        <v>82</v>
      </c>
      <c r="AE29" s="56">
        <v>80</v>
      </c>
      <c r="AF29" s="48"/>
      <c r="AG29" s="55">
        <f>IF(AE29="","",IF(AE29&gt;=$C$4,AE29,IF(AF29&gt;=$C$4,$C$4,MAX(AE29:AF29))))</f>
        <v>80</v>
      </c>
      <c r="AH29" s="48"/>
      <c r="AI29" s="48"/>
      <c r="AJ29" s="53" t="str">
        <f>IF(AH29="","",IF(AH29&gt;=$C$4,AH29,IF(AI29&gt;=$C$4,$C$4,MAX(AH29:AI29))))</f>
        <v/>
      </c>
      <c r="AK29" s="48"/>
      <c r="AL29" s="48"/>
      <c r="AM29" s="53" t="str">
        <f>IF(AK29="","",IF(AK29&gt;=$C$4,AK29,IF(AL29&gt;=$C$4,$C$4,MAX(AK29:AL29))))</f>
        <v/>
      </c>
      <c r="AN29" s="48"/>
      <c r="AO29" s="48"/>
      <c r="AP29" s="53" t="str">
        <f>IF(AN29="","",IF(AN29&gt;=$C$4,AN29,IF(AO29&gt;=$C$4,$C$4,MAX(AN29:AO29))))</f>
        <v/>
      </c>
      <c r="AQ29" s="48"/>
      <c r="AR29" s="48"/>
      <c r="AS29" s="53" t="str">
        <f>IF(AQ29="","",IF(AQ29&gt;=$C$4,AQ29,IF(AR29&gt;=$C$4,$C$4,MAX(AQ29:AR29))))</f>
        <v/>
      </c>
      <c r="AT29" s="53">
        <f t="shared" si="8"/>
        <v>80</v>
      </c>
      <c r="AU29" s="52">
        <v>100</v>
      </c>
      <c r="AV29" s="52">
        <v>85</v>
      </c>
      <c r="AW29" s="54">
        <v>78</v>
      </c>
      <c r="AX29" s="54">
        <v>78</v>
      </c>
      <c r="AY29" s="54">
        <v>75</v>
      </c>
      <c r="AZ29" s="54">
        <v>77</v>
      </c>
      <c r="BA29" s="48"/>
      <c r="BB29" s="48"/>
      <c r="BC29" s="48"/>
      <c r="BD29" s="48"/>
      <c r="BE29" s="53">
        <f t="shared" si="9"/>
        <v>82</v>
      </c>
      <c r="BF29" s="52">
        <v>60</v>
      </c>
      <c r="BG29">
        <v>78</v>
      </c>
      <c r="BH29" s="74">
        <f t="shared" si="10"/>
        <v>78.6</v>
      </c>
      <c r="BI29" s="75">
        <f t="shared" si="11"/>
        <v>79</v>
      </c>
      <c r="BJ29" s="78"/>
      <c r="BK29" s="47">
        <v>77</v>
      </c>
      <c r="BL29" s="47">
        <v>86</v>
      </c>
      <c r="BM29" s="54">
        <v>82</v>
      </c>
      <c r="BN29" s="54">
        <v>85</v>
      </c>
      <c r="BO29" s="54">
        <v>82</v>
      </c>
      <c r="BP29" s="54">
        <v>79</v>
      </c>
      <c r="BQ29" s="97"/>
      <c r="BR29" s="48"/>
      <c r="BS29" s="48"/>
      <c r="BT29" s="48"/>
      <c r="BU29" s="85">
        <f t="shared" si="12"/>
        <v>82</v>
      </c>
      <c r="BV29" s="78"/>
      <c r="BW29" s="47">
        <v>82</v>
      </c>
      <c r="BX29" s="47">
        <v>85</v>
      </c>
      <c r="BY29" s="54">
        <v>77</v>
      </c>
      <c r="BZ29" s="54">
        <v>86</v>
      </c>
      <c r="CA29" s="54">
        <v>82</v>
      </c>
      <c r="CB29" s="54">
        <v>79</v>
      </c>
      <c r="CC29" s="48"/>
      <c r="CD29" s="48"/>
      <c r="CE29" s="48"/>
      <c r="CF29" s="48"/>
      <c r="CG29" s="53">
        <f t="shared" si="13"/>
        <v>82</v>
      </c>
      <c r="CH29" s="89" t="str">
        <f t="shared" si="14"/>
        <v>B</v>
      </c>
      <c r="CI29" s="90"/>
      <c r="CJ29" s="48"/>
      <c r="CK29" s="96" t="str">
        <f t="shared" si="15"/>
        <v/>
      </c>
    </row>
    <row r="30" spans="1:89">
      <c r="A30" s="28">
        <v>20</v>
      </c>
      <c r="B30" s="28">
        <v>9263</v>
      </c>
      <c r="C30" s="28" t="s">
        <v>82</v>
      </c>
      <c r="E30" s="28">
        <f t="shared" si="0"/>
        <v>80</v>
      </c>
      <c r="G30" s="28">
        <f t="shared" si="1"/>
        <v>80</v>
      </c>
      <c r="H30" s="28">
        <f t="shared" si="2"/>
        <v>79</v>
      </c>
      <c r="I30" s="28" t="str">
        <f t="shared" si="3"/>
        <v>B</v>
      </c>
      <c r="J30" s="28" t="str">
        <f t="shared" si="4"/>
        <v/>
      </c>
      <c r="L30" s="28">
        <f t="shared" si="5"/>
        <v>80</v>
      </c>
      <c r="M30" s="28">
        <f t="shared" si="6"/>
        <v>60</v>
      </c>
      <c r="N30" s="28">
        <f t="shared" si="7"/>
        <v>87</v>
      </c>
      <c r="P30" s="47">
        <v>79</v>
      </c>
      <c r="Q30" s="52"/>
      <c r="R30" s="53">
        <f>IF(P30="","",IF(P30&gt;=$C$4,P30,IF(Q30&gt;=$C$4,$C$4,MAX(P30:Q30))))</f>
        <v>79</v>
      </c>
      <c r="S30" s="99">
        <v>82</v>
      </c>
      <c r="T30" s="52"/>
      <c r="U30" s="53">
        <f>IF(S30="","",IF(S30&gt;=$C$4,S30,IF(T30&gt;=$C$4,$C$4,MAX(S30:T30))))</f>
        <v>82</v>
      </c>
      <c r="V30" s="56">
        <v>80</v>
      </c>
      <c r="W30" s="48"/>
      <c r="X30" s="55">
        <f>IF(V30="","",IF(V30&gt;=$C$4,V30,IF(W30&gt;=$C$4,$C$4,MAX(V30:W30))))</f>
        <v>80</v>
      </c>
      <c r="Y30" s="56">
        <v>79</v>
      </c>
      <c r="Z30" s="48"/>
      <c r="AA30" s="55">
        <f>IF(Y30="","",IF(Y30&gt;=$C$4,Y30,IF(Z30&gt;=$C$4,$C$4,MAX(Y30:Z30))))</f>
        <v>79</v>
      </c>
      <c r="AB30" s="56">
        <v>76</v>
      </c>
      <c r="AC30" s="48"/>
      <c r="AD30" s="55">
        <f>IF(AB30="","",IF(AB30&gt;=$C$4,AB30,IF(AC30&gt;=$C$4,$C$4,MAX(AB30:AC30))))</f>
        <v>76</v>
      </c>
      <c r="AE30" s="56">
        <v>82</v>
      </c>
      <c r="AF30" s="48"/>
      <c r="AG30" s="55">
        <f>IF(AE30="","",IF(AE30&gt;=$C$4,AE30,IF(AF30&gt;=$C$4,$C$4,MAX(AE30:AF30))))</f>
        <v>82</v>
      </c>
      <c r="AH30" s="48"/>
      <c r="AI30" s="48"/>
      <c r="AJ30" s="53" t="str">
        <f>IF(AH30="","",IF(AH30&gt;=$C$4,AH30,IF(AI30&gt;=$C$4,$C$4,MAX(AH30:AI30))))</f>
        <v/>
      </c>
      <c r="AK30" s="48"/>
      <c r="AL30" s="48"/>
      <c r="AM30" s="53" t="str">
        <f>IF(AK30="","",IF(AK30&gt;=$C$4,AK30,IF(AL30&gt;=$C$4,$C$4,MAX(AK30:AL30))))</f>
        <v/>
      </c>
      <c r="AN30" s="48"/>
      <c r="AO30" s="48"/>
      <c r="AP30" s="53" t="str">
        <f>IF(AN30="","",IF(AN30&gt;=$C$4,AN30,IF(AO30&gt;=$C$4,$C$4,MAX(AN30:AO30))))</f>
        <v/>
      </c>
      <c r="AQ30" s="48"/>
      <c r="AR30" s="48"/>
      <c r="AS30" s="53" t="str">
        <f>IF(AQ30="","",IF(AQ30&gt;=$C$4,AQ30,IF(AR30&gt;=$C$4,$C$4,MAX(AQ30:AR30))))</f>
        <v/>
      </c>
      <c r="AT30" s="53">
        <f t="shared" si="8"/>
        <v>80</v>
      </c>
      <c r="AU30" s="52">
        <v>100</v>
      </c>
      <c r="AV30" s="52">
        <v>85</v>
      </c>
      <c r="AW30" s="54">
        <v>76</v>
      </c>
      <c r="AX30" s="54">
        <v>76</v>
      </c>
      <c r="AY30" s="54">
        <v>77</v>
      </c>
      <c r="AZ30" s="54">
        <v>78</v>
      </c>
      <c r="BA30" s="48"/>
      <c r="BB30" s="48"/>
      <c r="BC30" s="48"/>
      <c r="BD30" s="48"/>
      <c r="BE30" s="53">
        <f t="shared" si="9"/>
        <v>82</v>
      </c>
      <c r="BF30" s="52">
        <v>60</v>
      </c>
      <c r="BG30">
        <v>87</v>
      </c>
      <c r="BH30" s="74">
        <f t="shared" si="10"/>
        <v>79.5</v>
      </c>
      <c r="BI30" s="75">
        <f t="shared" si="11"/>
        <v>80</v>
      </c>
      <c r="BJ30" s="78"/>
      <c r="BK30" s="47">
        <v>78</v>
      </c>
      <c r="BL30" s="47">
        <v>75</v>
      </c>
      <c r="BM30" s="54">
        <v>82</v>
      </c>
      <c r="BN30" s="54">
        <v>85</v>
      </c>
      <c r="BO30" s="54">
        <v>77</v>
      </c>
      <c r="BP30" s="54">
        <v>78</v>
      </c>
      <c r="BQ30" s="97"/>
      <c r="BR30" s="48"/>
      <c r="BS30" s="48"/>
      <c r="BT30" s="48"/>
      <c r="BU30" s="85">
        <f t="shared" si="12"/>
        <v>79</v>
      </c>
      <c r="BV30" s="78"/>
      <c r="BW30" s="47">
        <v>82</v>
      </c>
      <c r="BX30" s="47">
        <v>85</v>
      </c>
      <c r="BY30" s="54">
        <v>78</v>
      </c>
      <c r="BZ30" s="54">
        <v>75</v>
      </c>
      <c r="CA30" s="54">
        <v>82</v>
      </c>
      <c r="CB30" s="54">
        <v>79</v>
      </c>
      <c r="CC30" s="48"/>
      <c r="CD30" s="48"/>
      <c r="CE30" s="48"/>
      <c r="CF30" s="48"/>
      <c r="CG30" s="53">
        <f t="shared" si="13"/>
        <v>80</v>
      </c>
      <c r="CH30" s="89" t="str">
        <f t="shared" si="14"/>
        <v>B</v>
      </c>
      <c r="CI30" s="90"/>
      <c r="CJ30" s="48"/>
      <c r="CK30" s="96" t="str">
        <f t="shared" si="15"/>
        <v/>
      </c>
    </row>
    <row r="31" spans="1:89">
      <c r="A31" s="28">
        <v>21</v>
      </c>
      <c r="B31" s="28">
        <v>9277</v>
      </c>
      <c r="C31" s="28" t="s">
        <v>83</v>
      </c>
      <c r="E31" s="28">
        <f t="shared" si="0"/>
        <v>86</v>
      </c>
      <c r="G31" s="28">
        <f t="shared" si="1"/>
        <v>86</v>
      </c>
      <c r="H31" s="28">
        <f t="shared" si="2"/>
        <v>77</v>
      </c>
      <c r="I31" s="28" t="str">
        <f t="shared" si="3"/>
        <v>B</v>
      </c>
      <c r="J31" s="28" t="str">
        <f t="shared" si="4"/>
        <v/>
      </c>
      <c r="L31" s="28">
        <f t="shared" si="5"/>
        <v>80</v>
      </c>
      <c r="M31" s="28">
        <f t="shared" si="6"/>
        <v>100</v>
      </c>
      <c r="N31" s="28">
        <f t="shared" si="7"/>
        <v>88</v>
      </c>
      <c r="P31" s="47">
        <v>78</v>
      </c>
      <c r="Q31" s="52"/>
      <c r="R31" s="53">
        <f>IF(P31="","",IF(P31&gt;=$C$4,P31,IF(Q31&gt;=$C$4,$C$4,MAX(P31:Q31))))</f>
        <v>78</v>
      </c>
      <c r="S31" s="99">
        <v>80</v>
      </c>
      <c r="T31" s="52"/>
      <c r="U31" s="53">
        <f>IF(S31="","",IF(S31&gt;=$C$4,S31,IF(T31&gt;=$C$4,$C$4,MAX(S31:T31))))</f>
        <v>80</v>
      </c>
      <c r="V31" s="56">
        <v>80</v>
      </c>
      <c r="W31" s="48"/>
      <c r="X31" s="55">
        <f>IF(V31="","",IF(V31&gt;=$C$4,V31,IF(W31&gt;=$C$4,$C$4,MAX(V31:W31))))</f>
        <v>80</v>
      </c>
      <c r="Y31" s="56">
        <v>81</v>
      </c>
      <c r="Z31" s="48"/>
      <c r="AA31" s="55">
        <f>IF(Y31="","",IF(Y31&gt;=$C$4,Y31,IF(Z31&gt;=$C$4,$C$4,MAX(Y31:Z31))))</f>
        <v>81</v>
      </c>
      <c r="AB31" s="56">
        <v>78</v>
      </c>
      <c r="AC31" s="48"/>
      <c r="AD31" s="55">
        <f>IF(AB31="","",IF(AB31&gt;=$C$4,AB31,IF(AC31&gt;=$C$4,$C$4,MAX(AB31:AC31))))</f>
        <v>78</v>
      </c>
      <c r="AE31" s="56">
        <v>80</v>
      </c>
      <c r="AF31" s="48"/>
      <c r="AG31" s="55">
        <f>IF(AE31="","",IF(AE31&gt;=$C$4,AE31,IF(AF31&gt;=$C$4,$C$4,MAX(AE31:AF31))))</f>
        <v>80</v>
      </c>
      <c r="AH31" s="48"/>
      <c r="AI31" s="48"/>
      <c r="AJ31" s="53" t="str">
        <f>IF(AH31="","",IF(AH31&gt;=$C$4,AH31,IF(AI31&gt;=$C$4,$C$4,MAX(AH31:AI31))))</f>
        <v/>
      </c>
      <c r="AK31" s="48"/>
      <c r="AL31" s="48"/>
      <c r="AM31" s="53" t="str">
        <f>IF(AK31="","",IF(AK31&gt;=$C$4,AK31,IF(AL31&gt;=$C$4,$C$4,MAX(AK31:AL31))))</f>
        <v/>
      </c>
      <c r="AN31" s="48"/>
      <c r="AO31" s="48"/>
      <c r="AP31" s="53" t="str">
        <f>IF(AN31="","",IF(AN31&gt;=$C$4,AN31,IF(AO31&gt;=$C$4,$C$4,MAX(AN31:AO31))))</f>
        <v/>
      </c>
      <c r="AQ31" s="48"/>
      <c r="AR31" s="48"/>
      <c r="AS31" s="53" t="str">
        <f>IF(AQ31="","",IF(AQ31&gt;=$C$4,AQ31,IF(AR31&gt;=$C$4,$C$4,MAX(AQ31:AR31))))</f>
        <v/>
      </c>
      <c r="AT31" s="53">
        <f t="shared" si="8"/>
        <v>80</v>
      </c>
      <c r="AU31" s="52">
        <v>100</v>
      </c>
      <c r="AV31" s="52">
        <v>85</v>
      </c>
      <c r="AW31" s="54">
        <v>87</v>
      </c>
      <c r="AX31" s="54">
        <v>87</v>
      </c>
      <c r="AY31" s="54">
        <v>81</v>
      </c>
      <c r="AZ31" s="54">
        <v>83</v>
      </c>
      <c r="BA31" s="48"/>
      <c r="BB31" s="48"/>
      <c r="BC31" s="48"/>
      <c r="BD31" s="48"/>
      <c r="BE31" s="53">
        <f t="shared" si="9"/>
        <v>87</v>
      </c>
      <c r="BF31" s="52">
        <v>100</v>
      </c>
      <c r="BG31">
        <v>88</v>
      </c>
      <c r="BH31" s="74">
        <f t="shared" si="10"/>
        <v>85.6</v>
      </c>
      <c r="BI31" s="75">
        <f t="shared" si="11"/>
        <v>86</v>
      </c>
      <c r="BJ31" s="78"/>
      <c r="BK31" s="47">
        <v>75</v>
      </c>
      <c r="BL31" s="47">
        <v>78</v>
      </c>
      <c r="BM31" s="54">
        <v>75</v>
      </c>
      <c r="BN31" s="54">
        <v>76</v>
      </c>
      <c r="BO31" s="54">
        <v>80</v>
      </c>
      <c r="BP31" s="54">
        <v>77</v>
      </c>
      <c r="BQ31" s="97"/>
      <c r="BR31" s="48"/>
      <c r="BS31" s="48"/>
      <c r="BT31" s="48"/>
      <c r="BU31" s="85">
        <f t="shared" si="12"/>
        <v>77</v>
      </c>
      <c r="BV31" s="78"/>
      <c r="BW31" s="47">
        <v>75</v>
      </c>
      <c r="BX31" s="47">
        <v>76</v>
      </c>
      <c r="BY31" s="54">
        <v>75</v>
      </c>
      <c r="BZ31" s="54">
        <v>78</v>
      </c>
      <c r="CA31" s="54">
        <v>75</v>
      </c>
      <c r="CB31" s="54">
        <v>78</v>
      </c>
      <c r="CC31" s="48"/>
      <c r="CD31" s="48"/>
      <c r="CE31" s="48"/>
      <c r="CF31" s="48"/>
      <c r="CG31" s="53">
        <f t="shared" si="13"/>
        <v>76</v>
      </c>
      <c r="CH31" s="89" t="str">
        <f t="shared" si="14"/>
        <v>B</v>
      </c>
      <c r="CI31" s="90"/>
      <c r="CJ31" s="48"/>
      <c r="CK31" s="96" t="str">
        <f t="shared" si="15"/>
        <v/>
      </c>
    </row>
    <row r="32" spans="1:89">
      <c r="A32" s="28">
        <v>22</v>
      </c>
      <c r="B32" s="28">
        <v>9291</v>
      </c>
      <c r="C32" s="28" t="s">
        <v>84</v>
      </c>
      <c r="E32" s="28">
        <f t="shared" si="0"/>
        <v>83</v>
      </c>
      <c r="G32" s="28">
        <f t="shared" si="1"/>
        <v>83</v>
      </c>
      <c r="H32" s="28">
        <f t="shared" si="2"/>
        <v>81</v>
      </c>
      <c r="I32" s="28" t="str">
        <f t="shared" si="3"/>
        <v>B</v>
      </c>
      <c r="J32" s="28" t="str">
        <f t="shared" si="4"/>
        <v/>
      </c>
      <c r="L32" s="28">
        <f t="shared" si="5"/>
        <v>80</v>
      </c>
      <c r="M32" s="28">
        <f t="shared" si="6"/>
        <v>70</v>
      </c>
      <c r="N32" s="28">
        <f t="shared" si="7"/>
        <v>75</v>
      </c>
      <c r="P32" s="47">
        <v>76</v>
      </c>
      <c r="Q32" s="52"/>
      <c r="R32" s="53">
        <f>IF(P32="","",IF(P32&gt;=$C$4,P32,IF(Q32&gt;=$C$4,$C$4,MAX(P32:Q32))))</f>
        <v>76</v>
      </c>
      <c r="S32" s="99">
        <v>79</v>
      </c>
      <c r="T32" s="52"/>
      <c r="U32" s="53">
        <f>IF(S32="","",IF(S32&gt;=$C$4,S32,IF(T32&gt;=$C$4,$C$4,MAX(S32:T32))))</f>
        <v>79</v>
      </c>
      <c r="V32" s="56">
        <v>81</v>
      </c>
      <c r="W32" s="48"/>
      <c r="X32" s="55">
        <f>IF(V32="","",IF(V32&gt;=$C$4,V32,IF(W32&gt;=$C$4,$C$4,MAX(V32:W32))))</f>
        <v>81</v>
      </c>
      <c r="Y32" s="56">
        <v>80</v>
      </c>
      <c r="Z32" s="48"/>
      <c r="AA32" s="55">
        <f>IF(Y32="","",IF(Y32&gt;=$C$4,Y32,IF(Z32&gt;=$C$4,$C$4,MAX(Y32:Z32))))</f>
        <v>80</v>
      </c>
      <c r="AB32" s="56">
        <v>87</v>
      </c>
      <c r="AC32" s="48"/>
      <c r="AD32" s="55">
        <f>IF(AB32="","",IF(AB32&gt;=$C$4,AB32,IF(AC32&gt;=$C$4,$C$4,MAX(AB32:AC32))))</f>
        <v>87</v>
      </c>
      <c r="AE32" s="56">
        <v>79</v>
      </c>
      <c r="AF32" s="48"/>
      <c r="AG32" s="55">
        <f>IF(AE32="","",IF(AE32&gt;=$C$4,AE32,IF(AF32&gt;=$C$4,$C$4,MAX(AE32:AF32))))</f>
        <v>79</v>
      </c>
      <c r="AH32" s="48"/>
      <c r="AI32" s="48"/>
      <c r="AJ32" s="53" t="str">
        <f>IF(AH32="","",IF(AH32&gt;=$C$4,AH32,IF(AI32&gt;=$C$4,$C$4,MAX(AH32:AI32))))</f>
        <v/>
      </c>
      <c r="AK32" s="48"/>
      <c r="AL32" s="48"/>
      <c r="AM32" s="53" t="str">
        <f>IF(AK32="","",IF(AK32&gt;=$C$4,AK32,IF(AL32&gt;=$C$4,$C$4,MAX(AK32:AL32))))</f>
        <v/>
      </c>
      <c r="AN32" s="48"/>
      <c r="AO32" s="48"/>
      <c r="AP32" s="53" t="str">
        <f>IF(AN32="","",IF(AN32&gt;=$C$4,AN32,IF(AO32&gt;=$C$4,$C$4,MAX(AN32:AO32))))</f>
        <v/>
      </c>
      <c r="AQ32" s="48"/>
      <c r="AR32" s="48"/>
      <c r="AS32" s="53" t="str">
        <f>IF(AQ32="","",IF(AQ32&gt;=$C$4,AQ32,IF(AR32&gt;=$C$4,$C$4,MAX(AQ32:AR32))))</f>
        <v/>
      </c>
      <c r="AT32" s="53">
        <f t="shared" si="8"/>
        <v>80</v>
      </c>
      <c r="AU32" s="52">
        <v>100</v>
      </c>
      <c r="AV32" s="52">
        <v>85</v>
      </c>
      <c r="AW32" s="54">
        <v>88</v>
      </c>
      <c r="AX32" s="54">
        <v>88</v>
      </c>
      <c r="AY32" s="54">
        <v>96</v>
      </c>
      <c r="AZ32" s="54">
        <v>90</v>
      </c>
      <c r="BA32" s="48"/>
      <c r="BB32" s="48"/>
      <c r="BC32" s="48"/>
      <c r="BD32" s="48"/>
      <c r="BE32" s="53">
        <f t="shared" si="9"/>
        <v>91</v>
      </c>
      <c r="BF32" s="52">
        <v>70</v>
      </c>
      <c r="BG32">
        <v>75</v>
      </c>
      <c r="BH32" s="74">
        <f t="shared" si="10"/>
        <v>82.9</v>
      </c>
      <c r="BI32" s="75">
        <f t="shared" si="11"/>
        <v>83</v>
      </c>
      <c r="BJ32" s="78"/>
      <c r="BK32" s="47">
        <v>83</v>
      </c>
      <c r="BL32" s="47">
        <v>80</v>
      </c>
      <c r="BM32" s="54">
        <v>88</v>
      </c>
      <c r="BN32" s="54">
        <v>76</v>
      </c>
      <c r="BO32" s="54">
        <v>85</v>
      </c>
      <c r="BP32" s="54">
        <v>75</v>
      </c>
      <c r="BQ32" s="97"/>
      <c r="BR32" s="48"/>
      <c r="BS32" s="48"/>
      <c r="BT32" s="48"/>
      <c r="BU32" s="85">
        <f t="shared" si="12"/>
        <v>81</v>
      </c>
      <c r="BV32" s="78"/>
      <c r="BW32" s="47">
        <v>88</v>
      </c>
      <c r="BX32" s="47">
        <v>76</v>
      </c>
      <c r="BY32" s="54">
        <v>83</v>
      </c>
      <c r="BZ32" s="54">
        <v>80</v>
      </c>
      <c r="CA32" s="54">
        <v>87</v>
      </c>
      <c r="CB32" s="54">
        <v>76</v>
      </c>
      <c r="CC32" s="48"/>
      <c r="CD32" s="48"/>
      <c r="CE32" s="48"/>
      <c r="CF32" s="48"/>
      <c r="CG32" s="53">
        <f t="shared" si="13"/>
        <v>82</v>
      </c>
      <c r="CH32" s="89" t="str">
        <f t="shared" si="14"/>
        <v>B</v>
      </c>
      <c r="CI32" s="90"/>
      <c r="CJ32" s="48"/>
      <c r="CK32" s="96" t="str">
        <f t="shared" si="15"/>
        <v/>
      </c>
    </row>
    <row r="33" spans="1:89">
      <c r="A33" s="28">
        <v>23</v>
      </c>
      <c r="B33" s="28">
        <v>9305</v>
      </c>
      <c r="C33" s="28" t="s">
        <v>85</v>
      </c>
      <c r="E33" s="28">
        <f t="shared" si="0"/>
        <v>82</v>
      </c>
      <c r="G33" s="28">
        <f t="shared" si="1"/>
        <v>82</v>
      </c>
      <c r="H33" s="28">
        <f t="shared" si="2"/>
        <v>81</v>
      </c>
      <c r="I33" s="28" t="str">
        <f t="shared" si="3"/>
        <v>B</v>
      </c>
      <c r="J33" s="28" t="str">
        <f t="shared" si="4"/>
        <v/>
      </c>
      <c r="L33" s="28">
        <f t="shared" si="5"/>
        <v>79</v>
      </c>
      <c r="M33" s="28">
        <f t="shared" si="6"/>
        <v>80</v>
      </c>
      <c r="N33" s="28">
        <f t="shared" si="7"/>
        <v>83</v>
      </c>
      <c r="P33" s="47">
        <v>75</v>
      </c>
      <c r="Q33" s="52"/>
      <c r="R33" s="53">
        <f>IF(P33="","",IF(P33&gt;=$C$4,P33,IF(Q33&gt;=$C$4,$C$4,MAX(P33:Q33))))</f>
        <v>75</v>
      </c>
      <c r="S33" s="99">
        <v>80</v>
      </c>
      <c r="T33" s="52"/>
      <c r="U33" s="53">
        <f>IF(S33="","",IF(S33&gt;=$C$4,S33,IF(T33&gt;=$C$4,$C$4,MAX(S33:T33))))</f>
        <v>80</v>
      </c>
      <c r="V33" s="56">
        <v>81</v>
      </c>
      <c r="W33" s="48"/>
      <c r="X33" s="55">
        <f>IF(V33="","",IF(V33&gt;=$C$4,V33,IF(W33&gt;=$C$4,$C$4,MAX(V33:W33))))</f>
        <v>81</v>
      </c>
      <c r="Y33" s="56">
        <v>79</v>
      </c>
      <c r="Z33" s="48"/>
      <c r="AA33" s="55">
        <f>IF(Y33="","",IF(Y33&gt;=$C$4,Y33,IF(Z33&gt;=$C$4,$C$4,MAX(Y33:Z33))))</f>
        <v>79</v>
      </c>
      <c r="AB33" s="56">
        <v>79</v>
      </c>
      <c r="AC33" s="48"/>
      <c r="AD33" s="55">
        <f>IF(AB33="","",IF(AB33&gt;=$C$4,AB33,IF(AC33&gt;=$C$4,$C$4,MAX(AB33:AC33))))</f>
        <v>79</v>
      </c>
      <c r="AE33" s="56">
        <v>80</v>
      </c>
      <c r="AF33" s="48"/>
      <c r="AG33" s="55">
        <f>IF(AE33="","",IF(AE33&gt;=$C$4,AE33,IF(AF33&gt;=$C$4,$C$4,MAX(AE33:AF33))))</f>
        <v>80</v>
      </c>
      <c r="AH33" s="48"/>
      <c r="AI33" s="48"/>
      <c r="AJ33" s="53" t="str">
        <f>IF(AH33="","",IF(AH33&gt;=$C$4,AH33,IF(AI33&gt;=$C$4,$C$4,MAX(AH33:AI33))))</f>
        <v/>
      </c>
      <c r="AK33" s="48"/>
      <c r="AL33" s="48"/>
      <c r="AM33" s="53" t="str">
        <f>IF(AK33="","",IF(AK33&gt;=$C$4,AK33,IF(AL33&gt;=$C$4,$C$4,MAX(AK33:AL33))))</f>
        <v/>
      </c>
      <c r="AN33" s="48"/>
      <c r="AO33" s="48"/>
      <c r="AP33" s="53" t="str">
        <f>IF(AN33="","",IF(AN33&gt;=$C$4,AN33,IF(AO33&gt;=$C$4,$C$4,MAX(AN33:AO33))))</f>
        <v/>
      </c>
      <c r="AQ33" s="48"/>
      <c r="AR33" s="48"/>
      <c r="AS33" s="53" t="str">
        <f>IF(AQ33="","",IF(AQ33&gt;=$C$4,AQ33,IF(AR33&gt;=$C$4,$C$4,MAX(AQ33:AR33))))</f>
        <v/>
      </c>
      <c r="AT33" s="53">
        <f t="shared" si="8"/>
        <v>79</v>
      </c>
      <c r="AU33" s="52">
        <v>100</v>
      </c>
      <c r="AV33" s="52">
        <v>85</v>
      </c>
      <c r="AW33" s="54">
        <v>83</v>
      </c>
      <c r="AX33" s="54">
        <v>83</v>
      </c>
      <c r="AY33" s="54">
        <v>80</v>
      </c>
      <c r="AZ33" s="54">
        <v>75</v>
      </c>
      <c r="BA33" s="48"/>
      <c r="BB33" s="48"/>
      <c r="BC33" s="48"/>
      <c r="BD33" s="48"/>
      <c r="BE33" s="53">
        <f t="shared" si="9"/>
        <v>84</v>
      </c>
      <c r="BF33" s="52">
        <v>80</v>
      </c>
      <c r="BG33">
        <v>83</v>
      </c>
      <c r="BH33" s="74">
        <f t="shared" si="10"/>
        <v>81.5</v>
      </c>
      <c r="BI33" s="75">
        <f t="shared" si="11"/>
        <v>82</v>
      </c>
      <c r="BJ33" s="78"/>
      <c r="BK33" s="47">
        <v>91</v>
      </c>
      <c r="BL33" s="47">
        <v>86</v>
      </c>
      <c r="BM33" s="54">
        <v>75</v>
      </c>
      <c r="BN33" s="54">
        <v>78</v>
      </c>
      <c r="BO33" s="54">
        <v>77</v>
      </c>
      <c r="BP33" s="54">
        <v>80</v>
      </c>
      <c r="BQ33" s="97"/>
      <c r="BR33" s="48"/>
      <c r="BS33" s="48"/>
      <c r="BT33" s="48"/>
      <c r="BU33" s="85">
        <f t="shared" si="12"/>
        <v>81</v>
      </c>
      <c r="BV33" s="78"/>
      <c r="BW33" s="47">
        <v>75</v>
      </c>
      <c r="BX33" s="47">
        <v>78</v>
      </c>
      <c r="BY33" s="54">
        <v>91</v>
      </c>
      <c r="BZ33" s="54">
        <v>86</v>
      </c>
      <c r="CA33" s="54">
        <v>97</v>
      </c>
      <c r="CB33" s="54">
        <v>78</v>
      </c>
      <c r="CC33" s="48"/>
      <c r="CD33" s="48"/>
      <c r="CE33" s="48"/>
      <c r="CF33" s="48"/>
      <c r="CG33" s="53">
        <f t="shared" si="13"/>
        <v>84</v>
      </c>
      <c r="CH33" s="89" t="str">
        <f t="shared" si="14"/>
        <v>B</v>
      </c>
      <c r="CI33" s="90"/>
      <c r="CJ33" s="48"/>
      <c r="CK33" s="96" t="str">
        <f t="shared" si="15"/>
        <v/>
      </c>
    </row>
    <row r="34" spans="1:89">
      <c r="A34" s="28">
        <v>24</v>
      </c>
      <c r="B34" s="28">
        <v>9319</v>
      </c>
      <c r="C34" s="28" t="s">
        <v>86</v>
      </c>
      <c r="E34" s="28">
        <f t="shared" si="0"/>
        <v>81</v>
      </c>
      <c r="G34" s="28">
        <f t="shared" si="1"/>
        <v>81</v>
      </c>
      <c r="H34" s="28">
        <f t="shared" si="2"/>
        <v>82</v>
      </c>
      <c r="I34" s="28" t="str">
        <f t="shared" si="3"/>
        <v>B</v>
      </c>
      <c r="J34" s="28" t="str">
        <f t="shared" si="4"/>
        <v/>
      </c>
      <c r="L34" s="28">
        <f t="shared" si="5"/>
        <v>80</v>
      </c>
      <c r="M34" s="28">
        <f t="shared" si="6"/>
        <v>60</v>
      </c>
      <c r="N34" s="28">
        <f t="shared" si="7"/>
        <v>79</v>
      </c>
      <c r="P34" s="47">
        <v>80</v>
      </c>
      <c r="Q34" s="52"/>
      <c r="R34" s="53">
        <f>IF(P34="","",IF(P34&gt;=$C$4,P34,IF(Q34&gt;=$C$4,$C$4,MAX(P34:Q34))))</f>
        <v>80</v>
      </c>
      <c r="S34" s="99">
        <v>80</v>
      </c>
      <c r="T34" s="52"/>
      <c r="U34" s="53">
        <f>IF(S34="","",IF(S34&gt;=$C$4,S34,IF(T34&gt;=$C$4,$C$4,MAX(S34:T34))))</f>
        <v>80</v>
      </c>
      <c r="V34" s="56">
        <v>81</v>
      </c>
      <c r="W34" s="48"/>
      <c r="X34" s="55">
        <f>IF(V34="","",IF(V34&gt;=$C$4,V34,IF(W34&gt;=$C$4,$C$4,MAX(V34:W34))))</f>
        <v>81</v>
      </c>
      <c r="Y34" s="56">
        <v>79</v>
      </c>
      <c r="Z34" s="48"/>
      <c r="AA34" s="55">
        <f>IF(Y34="","",IF(Y34&gt;=$C$4,Y34,IF(Z34&gt;=$C$4,$C$4,MAX(Y34:Z34))))</f>
        <v>79</v>
      </c>
      <c r="AB34" s="56">
        <v>78</v>
      </c>
      <c r="AC34" s="48"/>
      <c r="AD34" s="55">
        <f>IF(AB34="","",IF(AB34&gt;=$C$4,AB34,IF(AC34&gt;=$C$4,$C$4,MAX(AB34:AC34))))</f>
        <v>78</v>
      </c>
      <c r="AE34" s="56">
        <v>80</v>
      </c>
      <c r="AF34" s="48"/>
      <c r="AG34" s="55">
        <f>IF(AE34="","",IF(AE34&gt;=$C$4,AE34,IF(AF34&gt;=$C$4,$C$4,MAX(AE34:AF34))))</f>
        <v>80</v>
      </c>
      <c r="AH34" s="48"/>
      <c r="AI34" s="48"/>
      <c r="AJ34" s="53" t="str">
        <f>IF(AH34="","",IF(AH34&gt;=$C$4,AH34,IF(AI34&gt;=$C$4,$C$4,MAX(AH34:AI34))))</f>
        <v/>
      </c>
      <c r="AK34" s="48"/>
      <c r="AL34" s="48"/>
      <c r="AM34" s="53" t="str">
        <f>IF(AK34="","",IF(AK34&gt;=$C$4,AK34,IF(AL34&gt;=$C$4,$C$4,MAX(AK34:AL34))))</f>
        <v/>
      </c>
      <c r="AN34" s="48"/>
      <c r="AO34" s="48"/>
      <c r="AP34" s="53" t="str">
        <f>IF(AN34="","",IF(AN34&gt;=$C$4,AN34,IF(AO34&gt;=$C$4,$C$4,MAX(AN34:AO34))))</f>
        <v/>
      </c>
      <c r="AQ34" s="48"/>
      <c r="AR34" s="48"/>
      <c r="AS34" s="53" t="str">
        <f>IF(AQ34="","",IF(AQ34&gt;=$C$4,AQ34,IF(AR34&gt;=$C$4,$C$4,MAX(AQ34:AR34))))</f>
        <v/>
      </c>
      <c r="AT34" s="53">
        <f t="shared" si="8"/>
        <v>80</v>
      </c>
      <c r="AU34" s="52">
        <v>100</v>
      </c>
      <c r="AV34" s="52">
        <v>85</v>
      </c>
      <c r="AW34" s="54">
        <v>86</v>
      </c>
      <c r="AX34" s="54">
        <v>86</v>
      </c>
      <c r="AY34" s="54">
        <v>81</v>
      </c>
      <c r="AZ34" s="54">
        <v>83</v>
      </c>
      <c r="BA34" s="48"/>
      <c r="BB34" s="48"/>
      <c r="BC34" s="48"/>
      <c r="BD34" s="48"/>
      <c r="BE34" s="53">
        <f t="shared" si="9"/>
        <v>87</v>
      </c>
      <c r="BF34" s="52">
        <v>60</v>
      </c>
      <c r="BG34">
        <v>79</v>
      </c>
      <c r="BH34" s="74">
        <f t="shared" si="10"/>
        <v>80.7</v>
      </c>
      <c r="BI34" s="75">
        <f t="shared" si="11"/>
        <v>81</v>
      </c>
      <c r="BJ34" s="78"/>
      <c r="BK34" s="47">
        <v>78</v>
      </c>
      <c r="BL34" s="47">
        <v>82</v>
      </c>
      <c r="BM34" s="54">
        <v>87</v>
      </c>
      <c r="BN34" s="54">
        <v>81</v>
      </c>
      <c r="BO34" s="54">
        <v>83</v>
      </c>
      <c r="BP34" s="54">
        <v>80</v>
      </c>
      <c r="BQ34" s="97"/>
      <c r="BR34" s="48"/>
      <c r="BS34" s="48"/>
      <c r="BT34" s="48"/>
      <c r="BU34" s="85">
        <f t="shared" si="12"/>
        <v>82</v>
      </c>
      <c r="BV34" s="78"/>
      <c r="BW34" s="47">
        <v>87</v>
      </c>
      <c r="BX34" s="47">
        <v>81</v>
      </c>
      <c r="BY34" s="54">
        <v>78</v>
      </c>
      <c r="BZ34" s="54">
        <v>82</v>
      </c>
      <c r="CA34" s="54">
        <v>83</v>
      </c>
      <c r="CB34" s="54">
        <v>80</v>
      </c>
      <c r="CC34" s="48"/>
      <c r="CD34" s="48"/>
      <c r="CE34" s="48"/>
      <c r="CF34" s="48"/>
      <c r="CG34" s="53">
        <f t="shared" si="13"/>
        <v>82</v>
      </c>
      <c r="CH34" s="89" t="str">
        <f t="shared" si="14"/>
        <v>B</v>
      </c>
      <c r="CI34" s="90"/>
      <c r="CJ34" s="48"/>
      <c r="CK34" s="96" t="str">
        <f t="shared" si="15"/>
        <v/>
      </c>
    </row>
    <row r="35" spans="1:89">
      <c r="A35" s="28">
        <v>25</v>
      </c>
      <c r="B35" s="28">
        <v>9333</v>
      </c>
      <c r="C35" s="28" t="s">
        <v>87</v>
      </c>
      <c r="E35" s="28">
        <f t="shared" si="0"/>
        <v>78</v>
      </c>
      <c r="G35" s="28">
        <f t="shared" si="1"/>
        <v>78</v>
      </c>
      <c r="H35" s="28">
        <f t="shared" si="2"/>
        <v>81</v>
      </c>
      <c r="I35" s="28" t="str">
        <f t="shared" si="3"/>
        <v>B</v>
      </c>
      <c r="J35" s="28" t="str">
        <f t="shared" si="4"/>
        <v/>
      </c>
      <c r="L35" s="28">
        <f t="shared" si="5"/>
        <v>81</v>
      </c>
      <c r="M35" s="28">
        <f t="shared" si="6"/>
        <v>40</v>
      </c>
      <c r="N35" s="28">
        <f t="shared" si="7"/>
        <v>85</v>
      </c>
      <c r="P35" s="47">
        <v>86</v>
      </c>
      <c r="Q35" s="52"/>
      <c r="R35" s="53">
        <f>IF(P35="","",IF(P35&gt;=$C$4,P35,IF(Q35&gt;=$C$4,$C$4,MAX(P35:Q35))))</f>
        <v>86</v>
      </c>
      <c r="S35" s="99">
        <v>80</v>
      </c>
      <c r="T35" s="52"/>
      <c r="U35" s="53">
        <f>IF(S35="","",IF(S35&gt;=$C$4,S35,IF(T35&gt;=$C$4,$C$4,MAX(S35:T35))))</f>
        <v>80</v>
      </c>
      <c r="V35" s="56">
        <v>81</v>
      </c>
      <c r="W35" s="48"/>
      <c r="X35" s="55">
        <f>IF(V35="","",IF(V35&gt;=$C$4,V35,IF(W35&gt;=$C$4,$C$4,MAX(V35:W35))))</f>
        <v>81</v>
      </c>
      <c r="Y35" s="56">
        <v>80</v>
      </c>
      <c r="Z35" s="48"/>
      <c r="AA35" s="55">
        <f>IF(Y35="","",IF(Y35&gt;=$C$4,Y35,IF(Z35&gt;=$C$4,$C$4,MAX(Y35:Z35))))</f>
        <v>80</v>
      </c>
      <c r="AB35" s="56">
        <v>78</v>
      </c>
      <c r="AC35" s="48"/>
      <c r="AD35" s="55">
        <f>IF(AB35="","",IF(AB35&gt;=$C$4,AB35,IF(AC35&gt;=$C$4,$C$4,MAX(AB35:AC35))))</f>
        <v>78</v>
      </c>
      <c r="AE35" s="56">
        <v>80</v>
      </c>
      <c r="AF35" s="48"/>
      <c r="AG35" s="55">
        <f>IF(AE35="","",IF(AE35&gt;=$C$4,AE35,IF(AF35&gt;=$C$4,$C$4,MAX(AE35:AF35))))</f>
        <v>80</v>
      </c>
      <c r="AH35" s="48"/>
      <c r="AI35" s="48"/>
      <c r="AJ35" s="53" t="str">
        <f>IF(AH35="","",IF(AH35&gt;=$C$4,AH35,IF(AI35&gt;=$C$4,$C$4,MAX(AH35:AI35))))</f>
        <v/>
      </c>
      <c r="AK35" s="48"/>
      <c r="AL35" s="48"/>
      <c r="AM35" s="53" t="str">
        <f>IF(AK35="","",IF(AK35&gt;=$C$4,AK35,IF(AL35&gt;=$C$4,$C$4,MAX(AK35:AL35))))</f>
        <v/>
      </c>
      <c r="AN35" s="48"/>
      <c r="AO35" s="48"/>
      <c r="AP35" s="53" t="str">
        <f>IF(AN35="","",IF(AN35&gt;=$C$4,AN35,IF(AO35&gt;=$C$4,$C$4,MAX(AN35:AO35))))</f>
        <v/>
      </c>
      <c r="AQ35" s="48"/>
      <c r="AR35" s="48"/>
      <c r="AS35" s="53" t="str">
        <f>IF(AQ35="","",IF(AQ35&gt;=$C$4,AQ35,IF(AR35&gt;=$C$4,$C$4,MAX(AQ35:AR35))))</f>
        <v/>
      </c>
      <c r="AT35" s="53">
        <f t="shared" si="8"/>
        <v>81</v>
      </c>
      <c r="AU35" s="52">
        <v>100</v>
      </c>
      <c r="AV35" s="52">
        <v>85</v>
      </c>
      <c r="AW35" s="54">
        <v>77</v>
      </c>
      <c r="AX35" s="54">
        <v>77</v>
      </c>
      <c r="AY35" s="54">
        <v>79</v>
      </c>
      <c r="AZ35" s="54">
        <v>76</v>
      </c>
      <c r="BA35" s="48"/>
      <c r="BB35" s="48"/>
      <c r="BC35" s="48"/>
      <c r="BD35" s="48"/>
      <c r="BE35" s="53">
        <f t="shared" si="9"/>
        <v>82</v>
      </c>
      <c r="BF35" s="52">
        <v>40</v>
      </c>
      <c r="BG35">
        <v>85</v>
      </c>
      <c r="BH35" s="74">
        <f t="shared" si="10"/>
        <v>77.7</v>
      </c>
      <c r="BI35" s="75">
        <f t="shared" si="11"/>
        <v>78</v>
      </c>
      <c r="BJ35" s="78"/>
      <c r="BK35" s="47">
        <v>84</v>
      </c>
      <c r="BL35" s="47">
        <v>79</v>
      </c>
      <c r="BM35" s="54">
        <v>88</v>
      </c>
      <c r="BN35" s="54">
        <v>75</v>
      </c>
      <c r="BO35" s="54">
        <v>75</v>
      </c>
      <c r="BP35" s="54">
        <v>87</v>
      </c>
      <c r="BQ35" s="97"/>
      <c r="BR35" s="48"/>
      <c r="BS35" s="48"/>
      <c r="BT35" s="48"/>
      <c r="BU35" s="85">
        <f t="shared" si="12"/>
        <v>81</v>
      </c>
      <c r="BV35" s="78"/>
      <c r="BW35" s="47">
        <v>88</v>
      </c>
      <c r="BX35" s="47">
        <v>75</v>
      </c>
      <c r="BY35" s="54">
        <v>84</v>
      </c>
      <c r="BZ35" s="54">
        <v>79</v>
      </c>
      <c r="CA35" s="54">
        <v>75</v>
      </c>
      <c r="CB35" s="54">
        <v>86</v>
      </c>
      <c r="CC35" s="48"/>
      <c r="CD35" s="48"/>
      <c r="CE35" s="48"/>
      <c r="CF35" s="48"/>
      <c r="CG35" s="53">
        <f t="shared" si="13"/>
        <v>81</v>
      </c>
      <c r="CH35" s="89" t="str">
        <f t="shared" si="14"/>
        <v>B</v>
      </c>
      <c r="CI35" s="90"/>
      <c r="CJ35" s="48"/>
      <c r="CK35" s="96" t="str">
        <f t="shared" si="15"/>
        <v/>
      </c>
    </row>
    <row r="36" spans="1:89">
      <c r="A36" s="28">
        <v>26</v>
      </c>
      <c r="B36" s="28">
        <v>9347</v>
      </c>
      <c r="C36" s="28" t="s">
        <v>88</v>
      </c>
      <c r="E36" s="28">
        <f t="shared" si="0"/>
        <v>81</v>
      </c>
      <c r="G36" s="28">
        <f t="shared" si="1"/>
        <v>81</v>
      </c>
      <c r="H36" s="28">
        <f t="shared" si="2"/>
        <v>79</v>
      </c>
      <c r="I36" s="28" t="str">
        <f t="shared" si="3"/>
        <v>B</v>
      </c>
      <c r="J36" s="28" t="str">
        <f t="shared" si="4"/>
        <v/>
      </c>
      <c r="L36" s="28">
        <f t="shared" si="5"/>
        <v>80</v>
      </c>
      <c r="M36" s="28">
        <f t="shared" si="6"/>
        <v>40</v>
      </c>
      <c r="N36" s="28">
        <f t="shared" si="7"/>
        <v>77</v>
      </c>
      <c r="P36" s="47">
        <v>82</v>
      </c>
      <c r="Q36" s="52"/>
      <c r="R36" s="53">
        <f>IF(P36="","",IF(P36&gt;=$C$4,P36,IF(Q36&gt;=$C$4,$C$4,MAX(P36:Q36))))</f>
        <v>82</v>
      </c>
      <c r="S36" s="99">
        <v>80</v>
      </c>
      <c r="T36" s="52"/>
      <c r="U36" s="53">
        <f>IF(S36="","",IF(S36&gt;=$C$4,S36,IF(T36&gt;=$C$4,$C$4,MAX(S36:T36))))</f>
        <v>80</v>
      </c>
      <c r="V36" s="56">
        <v>80</v>
      </c>
      <c r="W36" s="48"/>
      <c r="X36" s="55">
        <f>IF(V36="","",IF(V36&gt;=$C$4,V36,IF(W36&gt;=$C$4,$C$4,MAX(V36:W36))))</f>
        <v>80</v>
      </c>
      <c r="Y36" s="56">
        <v>83</v>
      </c>
      <c r="Z36" s="48"/>
      <c r="AA36" s="55">
        <f>IF(Y36="","",IF(Y36&gt;=$C$4,Y36,IF(Z36&gt;=$C$4,$C$4,MAX(Y36:Z36))))</f>
        <v>83</v>
      </c>
      <c r="AB36" s="56">
        <v>76</v>
      </c>
      <c r="AC36" s="48"/>
      <c r="AD36" s="55">
        <f>IF(AB36="","",IF(AB36&gt;=$C$4,AB36,IF(AC36&gt;=$C$4,$C$4,MAX(AB36:AC36))))</f>
        <v>76</v>
      </c>
      <c r="AE36" s="56">
        <v>80</v>
      </c>
      <c r="AF36" s="48"/>
      <c r="AG36" s="55">
        <f>IF(AE36="","",IF(AE36&gt;=$C$4,AE36,IF(AF36&gt;=$C$4,$C$4,MAX(AE36:AF36))))</f>
        <v>80</v>
      </c>
      <c r="AH36" s="48"/>
      <c r="AI36" s="48"/>
      <c r="AJ36" s="53" t="str">
        <f>IF(AH36="","",IF(AH36&gt;=$C$4,AH36,IF(AI36&gt;=$C$4,$C$4,MAX(AH36:AI36))))</f>
        <v/>
      </c>
      <c r="AK36" s="48"/>
      <c r="AL36" s="48"/>
      <c r="AM36" s="53" t="str">
        <f>IF(AK36="","",IF(AK36&gt;=$C$4,AK36,IF(AL36&gt;=$C$4,$C$4,MAX(AK36:AL36))))</f>
        <v/>
      </c>
      <c r="AN36" s="48"/>
      <c r="AO36" s="48"/>
      <c r="AP36" s="53" t="str">
        <f>IF(AN36="","",IF(AN36&gt;=$C$4,AN36,IF(AO36&gt;=$C$4,$C$4,MAX(AN36:AO36))))</f>
        <v/>
      </c>
      <c r="AQ36" s="48"/>
      <c r="AR36" s="48"/>
      <c r="AS36" s="53" t="str">
        <f>IF(AQ36="","",IF(AQ36&gt;=$C$4,AQ36,IF(AR36&gt;=$C$4,$C$4,MAX(AQ36:AR36))))</f>
        <v/>
      </c>
      <c r="AT36" s="53">
        <f t="shared" si="8"/>
        <v>80</v>
      </c>
      <c r="AU36" s="52">
        <v>100</v>
      </c>
      <c r="AV36" s="52">
        <v>85</v>
      </c>
      <c r="AW36" s="54">
        <v>90</v>
      </c>
      <c r="AX36" s="54">
        <v>90</v>
      </c>
      <c r="AY36" s="54">
        <v>93</v>
      </c>
      <c r="AZ36" s="54">
        <v>94</v>
      </c>
      <c r="BA36" s="48"/>
      <c r="BB36" s="48"/>
      <c r="BC36" s="48"/>
      <c r="BD36" s="48"/>
      <c r="BE36" s="53">
        <f t="shared" si="9"/>
        <v>92</v>
      </c>
      <c r="BF36" s="52">
        <v>40</v>
      </c>
      <c r="BG36">
        <v>77</v>
      </c>
      <c r="BH36" s="74">
        <f t="shared" si="10"/>
        <v>80.5</v>
      </c>
      <c r="BI36" s="75">
        <f t="shared" si="11"/>
        <v>81</v>
      </c>
      <c r="BJ36" s="78"/>
      <c r="BK36" s="47">
        <v>75</v>
      </c>
      <c r="BL36" s="47">
        <v>78</v>
      </c>
      <c r="BM36" s="54">
        <v>83</v>
      </c>
      <c r="BN36" s="54">
        <v>80</v>
      </c>
      <c r="BO36" s="54">
        <v>75</v>
      </c>
      <c r="BP36" s="54">
        <v>84</v>
      </c>
      <c r="BQ36" s="97"/>
      <c r="BR36" s="48"/>
      <c r="BS36" s="48"/>
      <c r="BT36" s="48"/>
      <c r="BU36" s="85">
        <f t="shared" si="12"/>
        <v>79</v>
      </c>
      <c r="BV36" s="78"/>
      <c r="BW36" s="47">
        <v>83</v>
      </c>
      <c r="BX36" s="47">
        <v>80</v>
      </c>
      <c r="BY36" s="54">
        <v>75</v>
      </c>
      <c r="BZ36" s="54">
        <v>78</v>
      </c>
      <c r="CA36" s="54">
        <v>78</v>
      </c>
      <c r="CB36" s="54">
        <v>82</v>
      </c>
      <c r="CC36" s="48"/>
      <c r="CD36" s="48"/>
      <c r="CE36" s="48"/>
      <c r="CF36" s="48"/>
      <c r="CG36" s="53">
        <f t="shared" si="13"/>
        <v>79</v>
      </c>
      <c r="CH36" s="89" t="str">
        <f t="shared" si="14"/>
        <v>B</v>
      </c>
      <c r="CI36" s="90"/>
      <c r="CJ36" s="48"/>
      <c r="CK36" s="96" t="str">
        <f t="shared" si="15"/>
        <v/>
      </c>
    </row>
    <row r="37" spans="1:89">
      <c r="A37" s="28">
        <v>27</v>
      </c>
      <c r="B37" s="28">
        <v>9361</v>
      </c>
      <c r="C37" s="28" t="s">
        <v>89</v>
      </c>
      <c r="E37" s="28">
        <f t="shared" si="0"/>
        <v>82</v>
      </c>
      <c r="G37" s="28">
        <f t="shared" si="1"/>
        <v>82</v>
      </c>
      <c r="H37" s="28">
        <f t="shared" si="2"/>
        <v>81</v>
      </c>
      <c r="I37" s="28" t="str">
        <f t="shared" si="3"/>
        <v>B</v>
      </c>
      <c r="J37" s="28" t="str">
        <f t="shared" si="4"/>
        <v/>
      </c>
      <c r="L37" s="28">
        <f t="shared" si="5"/>
        <v>80</v>
      </c>
      <c r="M37" s="28">
        <f t="shared" si="6"/>
        <v>90</v>
      </c>
      <c r="N37" s="28">
        <f t="shared" si="7"/>
        <v>79</v>
      </c>
      <c r="P37" s="47">
        <v>79</v>
      </c>
      <c r="Q37" s="52"/>
      <c r="R37" s="53">
        <f>IF(P37="","",IF(P37&gt;=$C$4,P37,IF(Q37&gt;=$C$4,$C$4,MAX(P37:Q37))))</f>
        <v>79</v>
      </c>
      <c r="S37" s="99">
        <v>80</v>
      </c>
      <c r="T37" s="52"/>
      <c r="U37" s="53">
        <f>IF(S37="","",IF(S37&gt;=$C$4,S37,IF(T37&gt;=$C$4,$C$4,MAX(S37:T37))))</f>
        <v>80</v>
      </c>
      <c r="V37" s="56">
        <v>81</v>
      </c>
      <c r="W37" s="48"/>
      <c r="X37" s="55">
        <f>IF(V37="","",IF(V37&gt;=$C$4,V37,IF(W37&gt;=$C$4,$C$4,MAX(V37:W37))))</f>
        <v>81</v>
      </c>
      <c r="Y37" s="56">
        <v>83</v>
      </c>
      <c r="Z37" s="48"/>
      <c r="AA37" s="55">
        <f>IF(Y37="","",IF(Y37&gt;=$C$4,Y37,IF(Z37&gt;=$C$4,$C$4,MAX(Y37:Z37))))</f>
        <v>83</v>
      </c>
      <c r="AB37" s="56">
        <v>78</v>
      </c>
      <c r="AC37" s="48"/>
      <c r="AD37" s="55">
        <f>IF(AB37="","",IF(AB37&gt;=$C$4,AB37,IF(AC37&gt;=$C$4,$C$4,MAX(AB37:AC37))))</f>
        <v>78</v>
      </c>
      <c r="AE37" s="56">
        <v>80</v>
      </c>
      <c r="AF37" s="48"/>
      <c r="AG37" s="55">
        <f>IF(AE37="","",IF(AE37&gt;=$C$4,AE37,IF(AF37&gt;=$C$4,$C$4,MAX(AE37:AF37))))</f>
        <v>80</v>
      </c>
      <c r="AH37" s="48"/>
      <c r="AI37" s="48"/>
      <c r="AJ37" s="53" t="str">
        <f>IF(AH37="","",IF(AH37&gt;=$C$4,AH37,IF(AI37&gt;=$C$4,$C$4,MAX(AH37:AI37))))</f>
        <v/>
      </c>
      <c r="AK37" s="48"/>
      <c r="AL37" s="48"/>
      <c r="AM37" s="53" t="str">
        <f>IF(AK37="","",IF(AK37&gt;=$C$4,AK37,IF(AL37&gt;=$C$4,$C$4,MAX(AK37:AL37))))</f>
        <v/>
      </c>
      <c r="AN37" s="48"/>
      <c r="AO37" s="48"/>
      <c r="AP37" s="53" t="str">
        <f>IF(AN37="","",IF(AN37&gt;=$C$4,AN37,IF(AO37&gt;=$C$4,$C$4,MAX(AN37:AO37))))</f>
        <v/>
      </c>
      <c r="AQ37" s="48"/>
      <c r="AR37" s="48"/>
      <c r="AS37" s="53" t="str">
        <f>IF(AQ37="","",IF(AQ37&gt;=$C$4,AQ37,IF(AR37&gt;=$C$4,$C$4,MAX(AQ37:AR37))))</f>
        <v/>
      </c>
      <c r="AT37" s="53">
        <f t="shared" si="8"/>
        <v>80</v>
      </c>
      <c r="AU37" s="52">
        <v>100</v>
      </c>
      <c r="AV37" s="52">
        <v>85</v>
      </c>
      <c r="AW37" s="54">
        <v>78</v>
      </c>
      <c r="AX37" s="54">
        <v>78</v>
      </c>
      <c r="AY37" s="54">
        <v>80</v>
      </c>
      <c r="AZ37" s="54">
        <v>75</v>
      </c>
      <c r="BA37" s="48"/>
      <c r="BB37" s="48"/>
      <c r="BC37" s="48"/>
      <c r="BD37" s="48"/>
      <c r="BE37" s="53">
        <f t="shared" si="9"/>
        <v>83</v>
      </c>
      <c r="BF37" s="52">
        <v>90</v>
      </c>
      <c r="BG37">
        <v>79</v>
      </c>
      <c r="BH37" s="74">
        <f t="shared" si="10"/>
        <v>82.1</v>
      </c>
      <c r="BI37" s="75">
        <f t="shared" si="11"/>
        <v>82</v>
      </c>
      <c r="BJ37" s="78"/>
      <c r="BK37" s="47">
        <v>77</v>
      </c>
      <c r="BL37" s="47">
        <v>76</v>
      </c>
      <c r="BM37" s="54">
        <v>86</v>
      </c>
      <c r="BN37" s="54">
        <v>81</v>
      </c>
      <c r="BO37" s="54">
        <v>83</v>
      </c>
      <c r="BP37" s="54">
        <v>80</v>
      </c>
      <c r="BQ37" s="97"/>
      <c r="BR37" s="48"/>
      <c r="BS37" s="48"/>
      <c r="BT37" s="48"/>
      <c r="BU37" s="85">
        <f t="shared" si="12"/>
        <v>81</v>
      </c>
      <c r="BV37" s="78"/>
      <c r="BW37" s="47">
        <v>86</v>
      </c>
      <c r="BX37" s="47">
        <v>81</v>
      </c>
      <c r="BY37" s="54">
        <v>77</v>
      </c>
      <c r="BZ37" s="54">
        <v>76</v>
      </c>
      <c r="CA37" s="54">
        <v>83</v>
      </c>
      <c r="CB37" s="54">
        <v>79</v>
      </c>
      <c r="CC37" s="48"/>
      <c r="CD37" s="48"/>
      <c r="CE37" s="48"/>
      <c r="CF37" s="48"/>
      <c r="CG37" s="53">
        <f t="shared" si="13"/>
        <v>80</v>
      </c>
      <c r="CH37" s="89" t="str">
        <f t="shared" si="14"/>
        <v>B</v>
      </c>
      <c r="CI37" s="90"/>
      <c r="CJ37" s="48"/>
      <c r="CK37" s="96" t="str">
        <f t="shared" si="15"/>
        <v/>
      </c>
    </row>
    <row r="38" spans="1:89">
      <c r="A38" s="28">
        <v>28</v>
      </c>
      <c r="B38" s="28">
        <v>9375</v>
      </c>
      <c r="C38" s="28" t="s">
        <v>90</v>
      </c>
      <c r="E38" s="28">
        <f t="shared" si="0"/>
        <v>82</v>
      </c>
      <c r="G38" s="28">
        <f t="shared" si="1"/>
        <v>82</v>
      </c>
      <c r="H38" s="28">
        <f t="shared" si="2"/>
        <v>82</v>
      </c>
      <c r="I38" s="28" t="str">
        <f t="shared" si="3"/>
        <v>B</v>
      </c>
      <c r="J38" s="28" t="str">
        <f t="shared" si="4"/>
        <v/>
      </c>
      <c r="L38" s="28">
        <f t="shared" si="5"/>
        <v>80</v>
      </c>
      <c r="M38" s="28">
        <f t="shared" si="6"/>
        <v>90</v>
      </c>
      <c r="N38" s="28">
        <f t="shared" si="7"/>
        <v>78</v>
      </c>
      <c r="P38" s="47">
        <v>78</v>
      </c>
      <c r="Q38" s="52"/>
      <c r="R38" s="53">
        <f>IF(P38="","",IF(P38&gt;=$C$4,P38,IF(Q38&gt;=$C$4,$C$4,MAX(P38:Q38))))</f>
        <v>78</v>
      </c>
      <c r="S38" s="99">
        <v>80</v>
      </c>
      <c r="T38" s="52"/>
      <c r="U38" s="53">
        <f>IF(S38="","",IF(S38&gt;=$C$4,S38,IF(T38&gt;=$C$4,$C$4,MAX(S38:T38))))</f>
        <v>80</v>
      </c>
      <c r="V38" s="56">
        <v>81</v>
      </c>
      <c r="W38" s="48"/>
      <c r="X38" s="55">
        <f>IF(V38="","",IF(V38&gt;=$C$4,V38,IF(W38&gt;=$C$4,$C$4,MAX(V38:W38))))</f>
        <v>81</v>
      </c>
      <c r="Y38" s="56">
        <v>80</v>
      </c>
      <c r="Z38" s="48"/>
      <c r="AA38" s="55">
        <f>IF(Y38="","",IF(Y38&gt;=$C$4,Y38,IF(Z38&gt;=$C$4,$C$4,MAX(Y38:Z38))))</f>
        <v>80</v>
      </c>
      <c r="AB38" s="56">
        <v>80</v>
      </c>
      <c r="AC38" s="48"/>
      <c r="AD38" s="55">
        <f>IF(AB38="","",IF(AB38&gt;=$C$4,AB38,IF(AC38&gt;=$C$4,$C$4,MAX(AB38:AC38))))</f>
        <v>80</v>
      </c>
      <c r="AE38" s="56">
        <v>80</v>
      </c>
      <c r="AF38" s="48"/>
      <c r="AG38" s="55">
        <f>IF(AE38="","",IF(AE38&gt;=$C$4,AE38,IF(AF38&gt;=$C$4,$C$4,MAX(AE38:AF38))))</f>
        <v>80</v>
      </c>
      <c r="AH38" s="48"/>
      <c r="AI38" s="48"/>
      <c r="AJ38" s="53" t="str">
        <f>IF(AH38="","",IF(AH38&gt;=$C$4,AH38,IF(AI38&gt;=$C$4,$C$4,MAX(AH38:AI38))))</f>
        <v/>
      </c>
      <c r="AK38" s="48"/>
      <c r="AL38" s="48"/>
      <c r="AM38" s="53" t="str">
        <f>IF(AK38="","",IF(AK38&gt;=$C$4,AK38,IF(AL38&gt;=$C$4,$C$4,MAX(AK38:AL38))))</f>
        <v/>
      </c>
      <c r="AN38" s="48"/>
      <c r="AO38" s="48"/>
      <c r="AP38" s="53" t="str">
        <f>IF(AN38="","",IF(AN38&gt;=$C$4,AN38,IF(AO38&gt;=$C$4,$C$4,MAX(AN38:AO38))))</f>
        <v/>
      </c>
      <c r="AQ38" s="48"/>
      <c r="AR38" s="48"/>
      <c r="AS38" s="53" t="str">
        <f>IF(AQ38="","",IF(AQ38&gt;=$C$4,AQ38,IF(AR38&gt;=$C$4,$C$4,MAX(AQ38:AR38))))</f>
        <v/>
      </c>
      <c r="AT38" s="53">
        <f t="shared" si="8"/>
        <v>80</v>
      </c>
      <c r="AU38" s="52">
        <v>100</v>
      </c>
      <c r="AV38" s="52">
        <v>85</v>
      </c>
      <c r="AW38" s="54">
        <v>79</v>
      </c>
      <c r="AX38" s="54">
        <v>79</v>
      </c>
      <c r="AY38" s="54">
        <v>83</v>
      </c>
      <c r="AZ38" s="54">
        <v>79</v>
      </c>
      <c r="BA38" s="48"/>
      <c r="BB38" s="48"/>
      <c r="BC38" s="48"/>
      <c r="BD38" s="48"/>
      <c r="BE38" s="53">
        <f t="shared" si="9"/>
        <v>84</v>
      </c>
      <c r="BF38" s="52">
        <v>90</v>
      </c>
      <c r="BG38">
        <v>78</v>
      </c>
      <c r="BH38" s="74">
        <f t="shared" si="10"/>
        <v>82.4</v>
      </c>
      <c r="BI38" s="75">
        <f t="shared" si="11"/>
        <v>82</v>
      </c>
      <c r="BJ38" s="78"/>
      <c r="BK38" s="47">
        <v>80</v>
      </c>
      <c r="BL38" s="47">
        <v>86</v>
      </c>
      <c r="BM38" s="54">
        <v>85</v>
      </c>
      <c r="BN38" s="54">
        <v>79</v>
      </c>
      <c r="BO38" s="54">
        <v>81</v>
      </c>
      <c r="BP38" s="54">
        <v>80</v>
      </c>
      <c r="BQ38" s="97"/>
      <c r="BR38" s="48"/>
      <c r="BS38" s="48"/>
      <c r="BT38" s="48"/>
      <c r="BU38" s="85">
        <f t="shared" si="12"/>
        <v>82</v>
      </c>
      <c r="BV38" s="78"/>
      <c r="BW38" s="47">
        <v>85</v>
      </c>
      <c r="BX38" s="47">
        <v>79</v>
      </c>
      <c r="BY38" s="54">
        <v>80</v>
      </c>
      <c r="BZ38" s="54">
        <v>86</v>
      </c>
      <c r="CA38" s="54">
        <v>76</v>
      </c>
      <c r="CB38" s="54">
        <v>75</v>
      </c>
      <c r="CC38" s="48"/>
      <c r="CD38" s="48"/>
      <c r="CE38" s="48"/>
      <c r="CF38" s="48"/>
      <c r="CG38" s="53">
        <f t="shared" si="13"/>
        <v>80</v>
      </c>
      <c r="CH38" s="89" t="str">
        <f t="shared" si="14"/>
        <v>B</v>
      </c>
      <c r="CI38" s="90"/>
      <c r="CJ38" s="48"/>
      <c r="CK38" s="96" t="str">
        <f t="shared" si="15"/>
        <v/>
      </c>
    </row>
    <row r="39" spans="1:89">
      <c r="A39" s="28">
        <v>29</v>
      </c>
      <c r="B39" s="28">
        <v>9389</v>
      </c>
      <c r="C39" s="28" t="s">
        <v>91</v>
      </c>
      <c r="E39" s="28">
        <f t="shared" si="0"/>
        <v>83</v>
      </c>
      <c r="G39" s="28">
        <f t="shared" si="1"/>
        <v>83</v>
      </c>
      <c r="H39" s="28">
        <f t="shared" si="2"/>
        <v>79</v>
      </c>
      <c r="I39" s="28" t="str">
        <f t="shared" si="3"/>
        <v>B</v>
      </c>
      <c r="J39" s="28" t="str">
        <f t="shared" si="4"/>
        <v/>
      </c>
      <c r="L39" s="28">
        <f t="shared" si="5"/>
        <v>80</v>
      </c>
      <c r="M39" s="28">
        <f t="shared" si="6"/>
        <v>70</v>
      </c>
      <c r="N39" s="28">
        <f t="shared" si="7"/>
        <v>85</v>
      </c>
      <c r="P39" s="47">
        <v>75</v>
      </c>
      <c r="Q39" s="52"/>
      <c r="R39" s="53">
        <f>IF(P39="","",IF(P39&gt;=$C$4,P39,IF(Q39&gt;=$C$4,$C$4,MAX(P39:Q39))))</f>
        <v>75</v>
      </c>
      <c r="S39" s="99">
        <v>81</v>
      </c>
      <c r="T39" s="52"/>
      <c r="U39" s="53">
        <f>IF(S39="","",IF(S39&gt;=$C$4,S39,IF(T39&gt;=$C$4,$C$4,MAX(S39:T39))))</f>
        <v>81</v>
      </c>
      <c r="V39" s="56">
        <v>82</v>
      </c>
      <c r="W39" s="48"/>
      <c r="X39" s="55">
        <f>IF(V39="","",IF(V39&gt;=$C$4,V39,IF(W39&gt;=$C$4,$C$4,MAX(V39:W39))))</f>
        <v>82</v>
      </c>
      <c r="Y39" s="56">
        <v>80</v>
      </c>
      <c r="Z39" s="48"/>
      <c r="AA39" s="55">
        <f>IF(Y39="","",IF(Y39&gt;=$C$4,Y39,IF(Z39&gt;=$C$4,$C$4,MAX(Y39:Z39))))</f>
        <v>80</v>
      </c>
      <c r="AB39" s="56">
        <v>80</v>
      </c>
      <c r="AC39" s="48"/>
      <c r="AD39" s="55">
        <f>IF(AB39="","",IF(AB39&gt;=$C$4,AB39,IF(AC39&gt;=$C$4,$C$4,MAX(AB39:AC39))))</f>
        <v>80</v>
      </c>
      <c r="AE39" s="56">
        <v>81</v>
      </c>
      <c r="AF39" s="48"/>
      <c r="AG39" s="55">
        <f>IF(AE39="","",IF(AE39&gt;=$C$4,AE39,IF(AF39&gt;=$C$4,$C$4,MAX(AE39:AF39))))</f>
        <v>81</v>
      </c>
      <c r="AH39" s="48"/>
      <c r="AI39" s="48"/>
      <c r="AJ39" s="53" t="str">
        <f>IF(AH39="","",IF(AH39&gt;=$C$4,AH39,IF(AI39&gt;=$C$4,$C$4,MAX(AH39:AI39))))</f>
        <v/>
      </c>
      <c r="AK39" s="48"/>
      <c r="AL39" s="48"/>
      <c r="AM39" s="53" t="str">
        <f>IF(AK39="","",IF(AK39&gt;=$C$4,AK39,IF(AL39&gt;=$C$4,$C$4,MAX(AK39:AL39))))</f>
        <v/>
      </c>
      <c r="AN39" s="48"/>
      <c r="AO39" s="48"/>
      <c r="AP39" s="53" t="str">
        <f>IF(AN39="","",IF(AN39&gt;=$C$4,AN39,IF(AO39&gt;=$C$4,$C$4,MAX(AN39:AO39))))</f>
        <v/>
      </c>
      <c r="AQ39" s="48"/>
      <c r="AR39" s="48"/>
      <c r="AS39" s="53" t="str">
        <f>IF(AQ39="","",IF(AQ39&gt;=$C$4,AQ39,IF(AR39&gt;=$C$4,$C$4,MAX(AQ39:AR39))))</f>
        <v/>
      </c>
      <c r="AT39" s="53">
        <f t="shared" si="8"/>
        <v>80</v>
      </c>
      <c r="AU39" s="52">
        <v>100</v>
      </c>
      <c r="AV39" s="52">
        <v>85</v>
      </c>
      <c r="AW39" s="54">
        <v>88</v>
      </c>
      <c r="AX39" s="54">
        <v>88</v>
      </c>
      <c r="AY39" s="54">
        <v>87</v>
      </c>
      <c r="AZ39" s="54">
        <v>86</v>
      </c>
      <c r="BA39" s="48"/>
      <c r="BB39" s="48"/>
      <c r="BC39" s="48"/>
      <c r="BD39" s="48"/>
      <c r="BE39" s="53">
        <f t="shared" si="9"/>
        <v>89</v>
      </c>
      <c r="BF39" s="52">
        <v>70</v>
      </c>
      <c r="BG39">
        <v>85</v>
      </c>
      <c r="BH39" s="74">
        <f t="shared" si="10"/>
        <v>83.1</v>
      </c>
      <c r="BI39" s="75">
        <f t="shared" si="11"/>
        <v>83</v>
      </c>
      <c r="BJ39" s="78"/>
      <c r="BK39" s="47">
        <v>89</v>
      </c>
      <c r="BL39" s="47">
        <v>76</v>
      </c>
      <c r="BM39" s="54">
        <v>81</v>
      </c>
      <c r="BN39" s="54">
        <v>78</v>
      </c>
      <c r="BO39" s="54">
        <v>76</v>
      </c>
      <c r="BP39" s="54">
        <v>75</v>
      </c>
      <c r="BQ39" s="97"/>
      <c r="BR39" s="48"/>
      <c r="BS39" s="48"/>
      <c r="BT39" s="48"/>
      <c r="BU39" s="85">
        <f t="shared" si="12"/>
        <v>79</v>
      </c>
      <c r="BV39" s="78"/>
      <c r="BW39" s="47">
        <v>81</v>
      </c>
      <c r="BX39" s="47">
        <v>78</v>
      </c>
      <c r="BY39" s="54">
        <v>89</v>
      </c>
      <c r="BZ39" s="54">
        <v>76</v>
      </c>
      <c r="CA39" s="54">
        <v>94</v>
      </c>
      <c r="CB39" s="54">
        <v>75</v>
      </c>
      <c r="CC39" s="48"/>
      <c r="CD39" s="48"/>
      <c r="CE39" s="48"/>
      <c r="CF39" s="48"/>
      <c r="CG39" s="53">
        <f t="shared" si="13"/>
        <v>82</v>
      </c>
      <c r="CH39" s="89" t="str">
        <f t="shared" si="14"/>
        <v>B</v>
      </c>
      <c r="CI39" s="90"/>
      <c r="CJ39" s="48"/>
      <c r="CK39" s="96" t="str">
        <f t="shared" si="15"/>
        <v/>
      </c>
    </row>
    <row r="40" spans="1:89">
      <c r="A40" s="28">
        <v>30</v>
      </c>
      <c r="B40" s="28">
        <v>9403</v>
      </c>
      <c r="C40" s="28" t="s">
        <v>92</v>
      </c>
      <c r="E40" s="28">
        <f t="shared" si="0"/>
        <v>83</v>
      </c>
      <c r="G40" s="28">
        <f t="shared" si="1"/>
        <v>83</v>
      </c>
      <c r="H40" s="28">
        <f t="shared" si="2"/>
        <v>84</v>
      </c>
      <c r="I40" s="28" t="str">
        <f t="shared" si="3"/>
        <v>B</v>
      </c>
      <c r="J40" s="28" t="str">
        <f t="shared" si="4"/>
        <v/>
      </c>
      <c r="L40" s="28">
        <f t="shared" si="5"/>
        <v>80</v>
      </c>
      <c r="M40" s="28">
        <f t="shared" si="6"/>
        <v>90</v>
      </c>
      <c r="N40" s="28">
        <f t="shared" si="7"/>
        <v>89</v>
      </c>
      <c r="P40" s="47">
        <v>75</v>
      </c>
      <c r="Q40" s="52"/>
      <c r="R40" s="53">
        <f>IF(P40="","",IF(P40&gt;=$C$4,P40,IF(Q40&gt;=$C$4,$C$4,MAX(P40:Q40))))</f>
        <v>75</v>
      </c>
      <c r="S40" s="99">
        <v>81</v>
      </c>
      <c r="T40" s="52"/>
      <c r="U40" s="53">
        <f>IF(S40="","",IF(S40&gt;=$C$4,S40,IF(T40&gt;=$C$4,$C$4,MAX(S40:T40))))</f>
        <v>81</v>
      </c>
      <c r="V40" s="56">
        <v>82</v>
      </c>
      <c r="W40" s="48"/>
      <c r="X40" s="55">
        <f>IF(V40="","",IF(V40&gt;=$C$4,V40,IF(W40&gt;=$C$4,$C$4,MAX(V40:W40))))</f>
        <v>82</v>
      </c>
      <c r="Y40" s="56">
        <v>83</v>
      </c>
      <c r="Z40" s="48"/>
      <c r="AA40" s="55">
        <f>IF(Y40="","",IF(Y40&gt;=$C$4,Y40,IF(Z40&gt;=$C$4,$C$4,MAX(Y40:Z40))))</f>
        <v>83</v>
      </c>
      <c r="AB40" s="56">
        <v>80</v>
      </c>
      <c r="AC40" s="48"/>
      <c r="AD40" s="55">
        <f>IF(AB40="","",IF(AB40&gt;=$C$4,AB40,IF(AC40&gt;=$C$4,$C$4,MAX(AB40:AC40))))</f>
        <v>80</v>
      </c>
      <c r="AE40" s="56">
        <v>81</v>
      </c>
      <c r="AF40" s="48"/>
      <c r="AG40" s="55">
        <f>IF(AE40="","",IF(AE40&gt;=$C$4,AE40,IF(AF40&gt;=$C$4,$C$4,MAX(AE40:AF40))))</f>
        <v>81</v>
      </c>
      <c r="AH40" s="48"/>
      <c r="AI40" s="48"/>
      <c r="AJ40" s="53" t="str">
        <f>IF(AH40="","",IF(AH40&gt;=$C$4,AH40,IF(AI40&gt;=$C$4,$C$4,MAX(AH40:AI40))))</f>
        <v/>
      </c>
      <c r="AK40" s="48"/>
      <c r="AL40" s="48"/>
      <c r="AM40" s="53" t="str">
        <f>IF(AK40="","",IF(AK40&gt;=$C$4,AK40,IF(AL40&gt;=$C$4,$C$4,MAX(AK40:AL40))))</f>
        <v/>
      </c>
      <c r="AN40" s="48"/>
      <c r="AO40" s="48"/>
      <c r="AP40" s="53" t="str">
        <f>IF(AN40="","",IF(AN40&gt;=$C$4,AN40,IF(AO40&gt;=$C$4,$C$4,MAX(AN40:AO40))))</f>
        <v/>
      </c>
      <c r="AQ40" s="48"/>
      <c r="AR40" s="48"/>
      <c r="AS40" s="53" t="str">
        <f>IF(AQ40="","",IF(AQ40&gt;=$C$4,AQ40,IF(AR40&gt;=$C$4,$C$4,MAX(AQ40:AR40))))</f>
        <v/>
      </c>
      <c r="AT40" s="53">
        <f t="shared" si="8"/>
        <v>80</v>
      </c>
      <c r="AU40" s="52">
        <v>100</v>
      </c>
      <c r="AV40" s="52">
        <v>85</v>
      </c>
      <c r="AW40" s="54">
        <v>78</v>
      </c>
      <c r="AX40" s="54">
        <v>78</v>
      </c>
      <c r="AY40" s="54">
        <v>79</v>
      </c>
      <c r="AZ40" s="54">
        <v>77</v>
      </c>
      <c r="BA40" s="48"/>
      <c r="BB40" s="48"/>
      <c r="BC40" s="48"/>
      <c r="BD40" s="48"/>
      <c r="BE40" s="53">
        <f t="shared" si="9"/>
        <v>83</v>
      </c>
      <c r="BF40" s="52">
        <v>90</v>
      </c>
      <c r="BG40">
        <v>89</v>
      </c>
      <c r="BH40" s="74">
        <f t="shared" si="10"/>
        <v>83.1</v>
      </c>
      <c r="BI40" s="75">
        <f t="shared" si="11"/>
        <v>83</v>
      </c>
      <c r="BJ40" s="78"/>
      <c r="BK40" s="47">
        <v>88</v>
      </c>
      <c r="BL40" s="47">
        <v>80</v>
      </c>
      <c r="BM40" s="54">
        <v>80</v>
      </c>
      <c r="BN40" s="54">
        <v>85</v>
      </c>
      <c r="BO40" s="54">
        <v>88</v>
      </c>
      <c r="BP40" s="54">
        <v>82</v>
      </c>
      <c r="BQ40" s="97"/>
      <c r="BR40" s="48"/>
      <c r="BS40" s="48"/>
      <c r="BT40" s="48"/>
      <c r="BU40" s="85">
        <f t="shared" si="12"/>
        <v>84</v>
      </c>
      <c r="BV40" s="78"/>
      <c r="BW40" s="47">
        <v>80</v>
      </c>
      <c r="BX40" s="47">
        <v>85</v>
      </c>
      <c r="BY40" s="54">
        <v>88</v>
      </c>
      <c r="BZ40" s="54">
        <v>80</v>
      </c>
      <c r="CA40" s="54">
        <v>78</v>
      </c>
      <c r="CB40" s="54">
        <v>85</v>
      </c>
      <c r="CC40" s="48"/>
      <c r="CD40" s="48"/>
      <c r="CE40" s="48"/>
      <c r="CF40" s="48"/>
      <c r="CG40" s="53">
        <f t="shared" si="13"/>
        <v>83</v>
      </c>
      <c r="CH40" s="89" t="str">
        <f t="shared" si="14"/>
        <v>B</v>
      </c>
      <c r="CI40" s="90"/>
      <c r="CJ40" s="48"/>
      <c r="CK40" s="96" t="str">
        <f t="shared" si="1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8"/>
      <c r="Q41" s="48"/>
      <c r="R41" s="53" t="str">
        <f>IF(P41="","",IF(P41&gt;=$C$4,P41,IF(Q41&gt;=$C$4,$C$4,MAX(P41:Q41))))</f>
        <v/>
      </c>
      <c r="S41" s="48"/>
      <c r="T41" s="48"/>
      <c r="U41" s="53" t="str">
        <f>IF(S41="","",IF(S41&gt;=$C$4,S41,IF(T41&gt;=$C$4,$C$4,MAX(S41:T41))))</f>
        <v/>
      </c>
      <c r="V41" s="48"/>
      <c r="W41" s="48"/>
      <c r="X41" s="53" t="str">
        <f>IF(V41="","",IF(V41&gt;=$C$4,V41,IF(W41&gt;=$C$4,$C$4,MAX(V41:W41))))</f>
        <v/>
      </c>
      <c r="Y41" s="48"/>
      <c r="Z41" s="48"/>
      <c r="AA41" s="53" t="str">
        <f>IF(Y41="","",IF(Y41&gt;=$C$4,Y41,IF(Z41&gt;=$C$4,$C$4,MAX(Y41:Z41))))</f>
        <v/>
      </c>
      <c r="AB41" s="48"/>
      <c r="AC41" s="48"/>
      <c r="AD41" s="53" t="str">
        <f>IF(AB41="","",IF(AB41&gt;=$C$4,AB41,IF(AC41&gt;=$C$4,$C$4,MAX(AB41:AC41))))</f>
        <v/>
      </c>
      <c r="AE41" s="48"/>
      <c r="AF41" s="48"/>
      <c r="AG41" s="53" t="str">
        <f>IF(AE41="","",IF(AE41&gt;=$C$4,AE41,IF(AF41&gt;=$C$4,$C$4,MAX(AE41:AF41))))</f>
        <v/>
      </c>
      <c r="AH41" s="48"/>
      <c r="AI41" s="48"/>
      <c r="AJ41" s="53" t="str">
        <f>IF(AH41="","",IF(AH41&gt;=$C$4,AH41,IF(AI41&gt;=$C$4,$C$4,MAX(AH41:AI41))))</f>
        <v/>
      </c>
      <c r="AK41" s="48"/>
      <c r="AL41" s="48"/>
      <c r="AM41" s="53" t="str">
        <f>IF(AK41="","",IF(AK41&gt;=$C$4,AK41,IF(AL41&gt;=$C$4,$C$4,MAX(AK41:AL41))))</f>
        <v/>
      </c>
      <c r="AN41" s="48"/>
      <c r="AO41" s="48"/>
      <c r="AP41" s="53" t="str">
        <f>IF(AN41="","",IF(AN41&gt;=$C$4,AN41,IF(AO41&gt;=$C$4,$C$4,MAX(AN41:AO41))))</f>
        <v/>
      </c>
      <c r="AQ41" s="48"/>
      <c r="AR41" s="48"/>
      <c r="AS41" s="53" t="str">
        <f>IF(AQ41="","",IF(AQ41&gt;=$C$4,AQ41,IF(AR41&gt;=$C$4,$C$4,MAX(AQ41:AR41))))</f>
        <v/>
      </c>
      <c r="AT41" s="53" t="str">
        <f t="shared" si="8"/>
        <v/>
      </c>
      <c r="AU41" s="48"/>
      <c r="AV41" s="48"/>
      <c r="AW41" s="48"/>
      <c r="AX41" s="48"/>
      <c r="AY41" s="48"/>
      <c r="AZ41" s="48"/>
      <c r="BA41" s="48"/>
      <c r="BB41" s="48"/>
      <c r="BC41" s="48"/>
      <c r="BD41" s="48"/>
      <c r="BE41" s="53" t="str">
        <f t="shared" si="9"/>
        <v/>
      </c>
      <c r="BF41" s="48"/>
      <c r="BG41" s="48"/>
      <c r="BH41" s="74" t="str">
        <f t="shared" si="10"/>
        <v/>
      </c>
      <c r="BI41" s="75" t="str">
        <f t="shared" si="11"/>
        <v/>
      </c>
      <c r="BJ41" s="78"/>
      <c r="BK41" s="48"/>
      <c r="BL41" s="48"/>
      <c r="BM41" s="48"/>
      <c r="BN41" s="48"/>
      <c r="BO41" s="48"/>
      <c r="BP41" s="48"/>
      <c r="BQ41" s="48"/>
      <c r="BR41" s="48"/>
      <c r="BS41" s="48"/>
      <c r="BT41" s="48"/>
      <c r="BU41" s="85" t="str">
        <f t="shared" si="12"/>
        <v/>
      </c>
      <c r="BV41" s="78"/>
      <c r="BW41" s="48"/>
      <c r="BX41" s="48"/>
      <c r="BY41" s="48"/>
      <c r="BZ41" s="48"/>
      <c r="CA41" s="48"/>
      <c r="CB41" s="48"/>
      <c r="CC41" s="48"/>
      <c r="CD41" s="48"/>
      <c r="CE41" s="48"/>
      <c r="CF41" s="48"/>
      <c r="CG41" s="53" t="str">
        <f t="shared" si="13"/>
        <v/>
      </c>
      <c r="CH41" s="89" t="str">
        <f t="shared" si="14"/>
        <v/>
      </c>
      <c r="CI41" s="90"/>
      <c r="CJ41" s="48"/>
      <c r="CK41" s="9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8"/>
      <c r="Q42" s="48"/>
      <c r="R42" s="53" t="str">
        <f>IF(P42="","",IF(P42&gt;=$C$4,P42,IF(Q42&gt;=$C$4,$C$4,MAX(P42:Q42))))</f>
        <v/>
      </c>
      <c r="S42" s="48"/>
      <c r="T42" s="48"/>
      <c r="U42" s="53" t="str">
        <f>IF(S42="","",IF(S42&gt;=$C$4,S42,IF(T42&gt;=$C$4,$C$4,MAX(S42:T42))))</f>
        <v/>
      </c>
      <c r="V42" s="48"/>
      <c r="W42" s="48"/>
      <c r="X42" s="53" t="str">
        <f>IF(V42="","",IF(V42&gt;=$C$4,V42,IF(W42&gt;=$C$4,$C$4,MAX(V42:W42))))</f>
        <v/>
      </c>
      <c r="Y42" s="48"/>
      <c r="Z42" s="48"/>
      <c r="AA42" s="53" t="str">
        <f>IF(Y42="","",IF(Y42&gt;=$C$4,Y42,IF(Z42&gt;=$C$4,$C$4,MAX(Y42:Z42))))</f>
        <v/>
      </c>
      <c r="AB42" s="48"/>
      <c r="AC42" s="48"/>
      <c r="AD42" s="53" t="str">
        <f>IF(AB42="","",IF(AB42&gt;=$C$4,AB42,IF(AC42&gt;=$C$4,$C$4,MAX(AB42:AC42))))</f>
        <v/>
      </c>
      <c r="AE42" s="48"/>
      <c r="AF42" s="48"/>
      <c r="AG42" s="53" t="str">
        <f>IF(AE42="","",IF(AE42&gt;=$C$4,AE42,IF(AF42&gt;=$C$4,$C$4,MAX(AE42:AF42))))</f>
        <v/>
      </c>
      <c r="AH42" s="48"/>
      <c r="AI42" s="48"/>
      <c r="AJ42" s="53" t="str">
        <f>IF(AH42="","",IF(AH42&gt;=$C$4,AH42,IF(AI42&gt;=$C$4,$C$4,MAX(AH42:AI42))))</f>
        <v/>
      </c>
      <c r="AK42" s="48"/>
      <c r="AL42" s="48"/>
      <c r="AM42" s="53" t="str">
        <f>IF(AK42="","",IF(AK42&gt;=$C$4,AK42,IF(AL42&gt;=$C$4,$C$4,MAX(AK42:AL42))))</f>
        <v/>
      </c>
      <c r="AN42" s="48"/>
      <c r="AO42" s="48"/>
      <c r="AP42" s="53" t="str">
        <f>IF(AN42="","",IF(AN42&gt;=$C$4,AN42,IF(AO42&gt;=$C$4,$C$4,MAX(AN42:AO42))))</f>
        <v/>
      </c>
      <c r="AQ42" s="48"/>
      <c r="AR42" s="48"/>
      <c r="AS42" s="53" t="str">
        <f>IF(AQ42="","",IF(AQ42&gt;=$C$4,AQ42,IF(AR42&gt;=$C$4,$C$4,MAX(AQ42:AR42))))</f>
        <v/>
      </c>
      <c r="AT42" s="53" t="str">
        <f t="shared" si="8"/>
        <v/>
      </c>
      <c r="AU42" s="48"/>
      <c r="AV42" s="48"/>
      <c r="AW42" s="48"/>
      <c r="AX42" s="48"/>
      <c r="AY42" s="48"/>
      <c r="AZ42" s="48"/>
      <c r="BA42" s="48"/>
      <c r="BB42" s="48"/>
      <c r="BC42" s="48"/>
      <c r="BD42" s="48"/>
      <c r="BE42" s="53" t="str">
        <f t="shared" si="9"/>
        <v/>
      </c>
      <c r="BF42" s="48"/>
      <c r="BG42" s="48"/>
      <c r="BH42" s="74" t="str">
        <f t="shared" si="10"/>
        <v/>
      </c>
      <c r="BI42" s="75" t="str">
        <f t="shared" si="11"/>
        <v/>
      </c>
      <c r="BJ42" s="78"/>
      <c r="BK42" s="48"/>
      <c r="BL42" s="48"/>
      <c r="BM42" s="48"/>
      <c r="BN42" s="48"/>
      <c r="BO42" s="48"/>
      <c r="BP42" s="48"/>
      <c r="BQ42" s="48"/>
      <c r="BR42" s="48"/>
      <c r="BS42" s="48"/>
      <c r="BT42" s="48"/>
      <c r="BU42" s="85" t="str">
        <f t="shared" si="12"/>
        <v/>
      </c>
      <c r="BV42" s="78"/>
      <c r="BW42" s="48"/>
      <c r="BX42" s="48"/>
      <c r="BY42" s="48"/>
      <c r="BZ42" s="48"/>
      <c r="CA42" s="48"/>
      <c r="CB42" s="48"/>
      <c r="CC42" s="48"/>
      <c r="CD42" s="48"/>
      <c r="CE42" s="48"/>
      <c r="CF42" s="48"/>
      <c r="CG42" s="53" t="str">
        <f t="shared" si="13"/>
        <v/>
      </c>
      <c r="CH42" s="89" t="str">
        <f t="shared" si="14"/>
        <v/>
      </c>
      <c r="CI42" s="90"/>
      <c r="CJ42" s="48"/>
      <c r="CK42" s="9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 t="shared" si="8"/>
        <v/>
      </c>
      <c r="AU43" s="48"/>
      <c r="AV43" s="48"/>
      <c r="AW43" s="48"/>
      <c r="AX43" s="48"/>
      <c r="AY43" s="48"/>
      <c r="AZ43" s="48"/>
      <c r="BA43" s="48"/>
      <c r="BB43" s="48"/>
      <c r="BC43" s="48"/>
      <c r="BD43" s="48"/>
      <c r="BE43" s="53" t="str">
        <f t="shared" si="9"/>
        <v/>
      </c>
      <c r="BF43" s="48"/>
      <c r="BG43" s="48"/>
      <c r="BH43" s="74" t="str">
        <f t="shared" si="10"/>
        <v/>
      </c>
      <c r="BI43" s="75" t="str">
        <f t="shared" si="11"/>
        <v/>
      </c>
      <c r="BJ43" s="78"/>
      <c r="BK43" s="48"/>
      <c r="BL43" s="48"/>
      <c r="BM43" s="48"/>
      <c r="BN43" s="48"/>
      <c r="BO43" s="48"/>
      <c r="BP43" s="48"/>
      <c r="BQ43" s="48"/>
      <c r="BR43" s="48"/>
      <c r="BS43" s="48"/>
      <c r="BT43" s="48"/>
      <c r="BU43" s="85" t="str">
        <f t="shared" si="12"/>
        <v/>
      </c>
      <c r="BV43" s="78"/>
      <c r="BW43" s="48"/>
      <c r="BX43" s="48"/>
      <c r="BY43" s="48"/>
      <c r="BZ43" s="48"/>
      <c r="CA43" s="48"/>
      <c r="CB43" s="48"/>
      <c r="CC43" s="48"/>
      <c r="CD43" s="48"/>
      <c r="CE43" s="48"/>
      <c r="CF43" s="48"/>
      <c r="CG43" s="53" t="str">
        <f t="shared" si="13"/>
        <v/>
      </c>
      <c r="CH43" s="89" t="str">
        <f t="shared" si="14"/>
        <v/>
      </c>
      <c r="CI43" s="90"/>
      <c r="CJ43" s="48"/>
      <c r="CK43" s="9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 t="shared" si="8"/>
        <v/>
      </c>
      <c r="AU44" s="48"/>
      <c r="AV44" s="48"/>
      <c r="AW44" s="48"/>
      <c r="AX44" s="48"/>
      <c r="AY44" s="48"/>
      <c r="AZ44" s="48"/>
      <c r="BA44" s="48"/>
      <c r="BB44" s="48"/>
      <c r="BC44" s="48"/>
      <c r="BD44" s="48"/>
      <c r="BE44" s="53" t="str">
        <f t="shared" si="9"/>
        <v/>
      </c>
      <c r="BF44" s="48"/>
      <c r="BG44" s="48"/>
      <c r="BH44" s="74" t="str">
        <f t="shared" si="10"/>
        <v/>
      </c>
      <c r="BI44" s="75" t="str">
        <f t="shared" si="11"/>
        <v/>
      </c>
      <c r="BJ44" s="78"/>
      <c r="BK44" s="48"/>
      <c r="BL44" s="48"/>
      <c r="BM44" s="48"/>
      <c r="BN44" s="48"/>
      <c r="BO44" s="48"/>
      <c r="BP44" s="48"/>
      <c r="BQ44" s="48"/>
      <c r="BR44" s="48"/>
      <c r="BS44" s="48"/>
      <c r="BT44" s="48"/>
      <c r="BU44" s="85" t="str">
        <f t="shared" si="12"/>
        <v/>
      </c>
      <c r="BV44" s="78"/>
      <c r="BW44" s="48"/>
      <c r="BX44" s="48"/>
      <c r="BY44" s="48"/>
      <c r="BZ44" s="48"/>
      <c r="CA44" s="48"/>
      <c r="CB44" s="48"/>
      <c r="CC44" s="48"/>
      <c r="CD44" s="48"/>
      <c r="CE44" s="48"/>
      <c r="CF44" s="48"/>
      <c r="CG44" s="53" t="str">
        <f t="shared" si="13"/>
        <v/>
      </c>
      <c r="CH44" s="89" t="str">
        <f t="shared" si="14"/>
        <v/>
      </c>
      <c r="CI44" s="90"/>
      <c r="CJ44" s="48"/>
      <c r="CK44" s="9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 t="shared" si="8"/>
        <v/>
      </c>
      <c r="AU45" s="48"/>
      <c r="AV45" s="48"/>
      <c r="AW45" s="48"/>
      <c r="AX45" s="48"/>
      <c r="AY45" s="48"/>
      <c r="AZ45" s="48"/>
      <c r="BA45" s="48"/>
      <c r="BB45" s="48"/>
      <c r="BC45" s="48"/>
      <c r="BD45" s="48"/>
      <c r="BE45" s="53" t="str">
        <f t="shared" si="9"/>
        <v/>
      </c>
      <c r="BF45" s="48"/>
      <c r="BG45" s="48"/>
      <c r="BH45" s="74" t="str">
        <f t="shared" si="10"/>
        <v/>
      </c>
      <c r="BI45" s="75" t="str">
        <f t="shared" si="11"/>
        <v/>
      </c>
      <c r="BJ45" s="78"/>
      <c r="BK45" s="48"/>
      <c r="BL45" s="48"/>
      <c r="BM45" s="48"/>
      <c r="BN45" s="48"/>
      <c r="BO45" s="48"/>
      <c r="BP45" s="48"/>
      <c r="BQ45" s="48"/>
      <c r="BR45" s="48"/>
      <c r="BS45" s="48"/>
      <c r="BT45" s="48"/>
      <c r="BU45" s="85" t="str">
        <f t="shared" si="12"/>
        <v/>
      </c>
      <c r="BV45" s="78"/>
      <c r="BW45" s="48"/>
      <c r="BX45" s="48"/>
      <c r="BY45" s="48"/>
      <c r="BZ45" s="48"/>
      <c r="CA45" s="48"/>
      <c r="CB45" s="48"/>
      <c r="CC45" s="48"/>
      <c r="CD45" s="48"/>
      <c r="CE45" s="48"/>
      <c r="CF45" s="48"/>
      <c r="CG45" s="53" t="str">
        <f t="shared" si="13"/>
        <v/>
      </c>
      <c r="CH45" s="89" t="str">
        <f t="shared" si="14"/>
        <v/>
      </c>
      <c r="CI45" s="90"/>
      <c r="CJ45" s="48"/>
      <c r="CK45" s="9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 t="shared" si="8"/>
        <v/>
      </c>
      <c r="AU46" s="48"/>
      <c r="AV46" s="48"/>
      <c r="AW46" s="48"/>
      <c r="AX46" s="48"/>
      <c r="AY46" s="48"/>
      <c r="AZ46" s="48"/>
      <c r="BA46" s="48"/>
      <c r="BB46" s="48"/>
      <c r="BC46" s="48"/>
      <c r="BD46" s="48"/>
      <c r="BE46" s="53" t="str">
        <f t="shared" si="9"/>
        <v/>
      </c>
      <c r="BF46" s="48"/>
      <c r="BG46" s="48"/>
      <c r="BH46" s="74" t="str">
        <f t="shared" si="10"/>
        <v/>
      </c>
      <c r="BI46" s="75" t="str">
        <f t="shared" si="11"/>
        <v/>
      </c>
      <c r="BJ46" s="78"/>
      <c r="BK46" s="48"/>
      <c r="BL46" s="48"/>
      <c r="BM46" s="48"/>
      <c r="BN46" s="48"/>
      <c r="BO46" s="48"/>
      <c r="BP46" s="48"/>
      <c r="BQ46" s="48"/>
      <c r="BR46" s="48"/>
      <c r="BS46" s="48"/>
      <c r="BT46" s="48"/>
      <c r="BU46" s="85" t="str">
        <f t="shared" si="12"/>
        <v/>
      </c>
      <c r="BV46" s="78"/>
      <c r="BW46" s="48"/>
      <c r="BX46" s="48"/>
      <c r="BY46" s="48"/>
      <c r="BZ46" s="48"/>
      <c r="CA46" s="48"/>
      <c r="CB46" s="48"/>
      <c r="CC46" s="48"/>
      <c r="CD46" s="48"/>
      <c r="CE46" s="48"/>
      <c r="CF46" s="48"/>
      <c r="CG46" s="53" t="str">
        <f t="shared" si="13"/>
        <v/>
      </c>
      <c r="CH46" s="89" t="str">
        <f t="shared" si="14"/>
        <v/>
      </c>
      <c r="CI46" s="90"/>
      <c r="CJ46" s="48"/>
      <c r="CK46" s="9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 t="shared" si="8"/>
        <v/>
      </c>
      <c r="AU47" s="48"/>
      <c r="AV47" s="48"/>
      <c r="AW47" s="48"/>
      <c r="AX47" s="48"/>
      <c r="AY47" s="48"/>
      <c r="AZ47" s="48"/>
      <c r="BA47" s="48"/>
      <c r="BB47" s="48"/>
      <c r="BC47" s="48"/>
      <c r="BD47" s="48"/>
      <c r="BE47" s="53" t="str">
        <f t="shared" si="9"/>
        <v/>
      </c>
      <c r="BF47" s="48"/>
      <c r="BG47" s="48"/>
      <c r="BH47" s="74" t="str">
        <f t="shared" si="10"/>
        <v/>
      </c>
      <c r="BI47" s="75" t="str">
        <f t="shared" si="11"/>
        <v/>
      </c>
      <c r="BJ47" s="78"/>
      <c r="BK47" s="48"/>
      <c r="BL47" s="48"/>
      <c r="BM47" s="48"/>
      <c r="BN47" s="48"/>
      <c r="BO47" s="48"/>
      <c r="BP47" s="48"/>
      <c r="BQ47" s="48"/>
      <c r="BR47" s="48"/>
      <c r="BS47" s="48"/>
      <c r="BT47" s="48"/>
      <c r="BU47" s="85" t="str">
        <f t="shared" si="12"/>
        <v/>
      </c>
      <c r="BV47" s="78"/>
      <c r="BW47" s="48"/>
      <c r="BX47" s="48"/>
      <c r="BY47" s="48"/>
      <c r="BZ47" s="48"/>
      <c r="CA47" s="48"/>
      <c r="CB47" s="48"/>
      <c r="CC47" s="48"/>
      <c r="CD47" s="48"/>
      <c r="CE47" s="48"/>
      <c r="CF47" s="48"/>
      <c r="CG47" s="53" t="str">
        <f t="shared" si="13"/>
        <v/>
      </c>
      <c r="CH47" s="89" t="str">
        <f t="shared" si="14"/>
        <v/>
      </c>
      <c r="CI47" s="90"/>
      <c r="CJ47" s="48"/>
      <c r="CK47" s="9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 t="shared" si="8"/>
        <v/>
      </c>
      <c r="AU48" s="48"/>
      <c r="AV48" s="48"/>
      <c r="AW48" s="48"/>
      <c r="AX48" s="48"/>
      <c r="AY48" s="48"/>
      <c r="AZ48" s="48"/>
      <c r="BA48" s="48"/>
      <c r="BB48" s="48"/>
      <c r="BC48" s="48"/>
      <c r="BD48" s="48"/>
      <c r="BE48" s="53" t="str">
        <f t="shared" si="9"/>
        <v/>
      </c>
      <c r="BF48" s="48"/>
      <c r="BG48" s="48"/>
      <c r="BH48" s="74" t="str">
        <f t="shared" si="10"/>
        <v/>
      </c>
      <c r="BI48" s="75" t="str">
        <f t="shared" si="11"/>
        <v/>
      </c>
      <c r="BJ48" s="78"/>
      <c r="BK48" s="48"/>
      <c r="BL48" s="48"/>
      <c r="BM48" s="48"/>
      <c r="BN48" s="48"/>
      <c r="BO48" s="48"/>
      <c r="BP48" s="48"/>
      <c r="BQ48" s="48"/>
      <c r="BR48" s="48"/>
      <c r="BS48" s="48"/>
      <c r="BT48" s="48"/>
      <c r="BU48" s="85" t="str">
        <f t="shared" si="12"/>
        <v/>
      </c>
      <c r="BV48" s="78"/>
      <c r="BW48" s="48"/>
      <c r="BX48" s="48"/>
      <c r="BY48" s="48"/>
      <c r="BZ48" s="48"/>
      <c r="CA48" s="48"/>
      <c r="CB48" s="48"/>
      <c r="CC48" s="48"/>
      <c r="CD48" s="48"/>
      <c r="CE48" s="48"/>
      <c r="CF48" s="48"/>
      <c r="CG48" s="53" t="str">
        <f t="shared" si="13"/>
        <v/>
      </c>
      <c r="CH48" s="89" t="str">
        <f t="shared" si="14"/>
        <v/>
      </c>
      <c r="CI48" s="90"/>
      <c r="CJ48" s="48"/>
      <c r="CK48" s="9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 t="shared" si="8"/>
        <v/>
      </c>
      <c r="AU49" s="48"/>
      <c r="AV49" s="48"/>
      <c r="AW49" s="48"/>
      <c r="AX49" s="48"/>
      <c r="AY49" s="48"/>
      <c r="AZ49" s="48"/>
      <c r="BA49" s="48"/>
      <c r="BB49" s="48"/>
      <c r="BC49" s="48"/>
      <c r="BD49" s="48"/>
      <c r="BE49" s="53" t="str">
        <f t="shared" si="9"/>
        <v/>
      </c>
      <c r="BF49" s="48"/>
      <c r="BG49" s="48"/>
      <c r="BH49" s="74" t="str">
        <f t="shared" si="10"/>
        <v/>
      </c>
      <c r="BI49" s="75" t="str">
        <f t="shared" si="11"/>
        <v/>
      </c>
      <c r="BJ49" s="78"/>
      <c r="BK49" s="48"/>
      <c r="BL49" s="48"/>
      <c r="BM49" s="48"/>
      <c r="BN49" s="48"/>
      <c r="BO49" s="48"/>
      <c r="BP49" s="48"/>
      <c r="BQ49" s="48"/>
      <c r="BR49" s="48"/>
      <c r="BS49" s="48"/>
      <c r="BT49" s="48"/>
      <c r="BU49" s="85" t="str">
        <f t="shared" si="12"/>
        <v/>
      </c>
      <c r="BV49" s="78"/>
      <c r="BW49" s="48"/>
      <c r="BX49" s="48"/>
      <c r="BY49" s="48"/>
      <c r="BZ49" s="48"/>
      <c r="CA49" s="48"/>
      <c r="CB49" s="48"/>
      <c r="CC49" s="48"/>
      <c r="CD49" s="48"/>
      <c r="CE49" s="48"/>
      <c r="CF49" s="48"/>
      <c r="CG49" s="53" t="str">
        <f t="shared" si="13"/>
        <v/>
      </c>
      <c r="CH49" s="89" t="str">
        <f t="shared" si="14"/>
        <v/>
      </c>
      <c r="CI49" s="90"/>
      <c r="CJ49" s="48"/>
      <c r="CK49" s="9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 t="shared" si="8"/>
        <v/>
      </c>
      <c r="AU50" s="48"/>
      <c r="AV50" s="48"/>
      <c r="AW50" s="48"/>
      <c r="AX50" s="48"/>
      <c r="AY50" s="48"/>
      <c r="AZ50" s="48"/>
      <c r="BA50" s="48"/>
      <c r="BB50" s="48"/>
      <c r="BC50" s="48"/>
      <c r="BD50" s="48"/>
      <c r="BE50" s="53" t="str">
        <f t="shared" si="9"/>
        <v/>
      </c>
      <c r="BF50" s="48"/>
      <c r="BG50" s="48"/>
      <c r="BH50" s="74" t="str">
        <f t="shared" si="10"/>
        <v/>
      </c>
      <c r="BI50" s="75" t="str">
        <f t="shared" si="11"/>
        <v/>
      </c>
      <c r="BJ50" s="78"/>
      <c r="BK50" s="48"/>
      <c r="BL50" s="48"/>
      <c r="BM50" s="48"/>
      <c r="BN50" s="48"/>
      <c r="BO50" s="48"/>
      <c r="BP50" s="48"/>
      <c r="BQ50" s="48"/>
      <c r="BR50" s="48"/>
      <c r="BS50" s="48"/>
      <c r="BT50" s="48"/>
      <c r="BU50" s="85" t="str">
        <f t="shared" si="12"/>
        <v/>
      </c>
      <c r="BV50" s="78"/>
      <c r="BW50" s="48"/>
      <c r="BX50" s="48"/>
      <c r="BY50" s="48"/>
      <c r="BZ50" s="48"/>
      <c r="CA50" s="48"/>
      <c r="CB50" s="48"/>
      <c r="CC50" s="48"/>
      <c r="CD50" s="48"/>
      <c r="CE50" s="48"/>
      <c r="CF50" s="48"/>
      <c r="CG50" s="53" t="str">
        <f t="shared" si="13"/>
        <v/>
      </c>
      <c r="CH50" s="89" t="str">
        <f t="shared" si="14"/>
        <v/>
      </c>
      <c r="CI50" s="90"/>
      <c r="CJ50" s="48"/>
      <c r="CK50" s="9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Q11">
    <cfRule type="cellIs" dxfId="0" priority="229" operator="lessThan">
      <formula>$C$4</formula>
    </cfRule>
  </conditionalFormatting>
  <conditionalFormatting sqref="R11">
    <cfRule type="cellIs" dxfId="1" priority="259" operator="lessThan">
      <formula>$C$4</formula>
    </cfRule>
  </conditionalFormatting>
  <conditionalFormatting sqref="T11">
    <cfRule type="cellIs" dxfId="2" priority="319" operator="lessThan">
      <formula>$C$4</formula>
    </cfRule>
  </conditionalFormatting>
  <conditionalFormatting sqref="U11">
    <cfRule type="cellIs" dxfId="3" priority="289" operator="lessThan">
      <formula>$C$4</formula>
    </cfRule>
  </conditionalFormatting>
  <conditionalFormatting sqref="W11">
    <cfRule type="cellIs" dxfId="4" priority="97" operator="lessThan">
      <formula>$C$4</formula>
    </cfRule>
  </conditionalFormatting>
  <conditionalFormatting sqref="Z11">
    <cfRule type="cellIs" dxfId="5" priority="65" operator="lessThan">
      <formula>$C$4</formula>
    </cfRule>
  </conditionalFormatting>
  <conditionalFormatting sqref="AC11">
    <cfRule type="cellIs" dxfId="6" priority="33" operator="lessThan">
      <formula>$C$4</formula>
    </cfRule>
  </conditionalFormatting>
  <conditionalFormatting sqref="AF11">
    <cfRule type="cellIs" dxfId="7" priority="1" operator="lessThan">
      <formula>$C$4</formula>
    </cfRule>
  </conditionalFormatting>
  <conditionalFormatting sqref="AH11">
    <cfRule type="cellIs" dxfId="8" priority="909" operator="lessThan">
      <formula>$C$4</formula>
    </cfRule>
  </conditionalFormatting>
  <conditionalFormatting sqref="AI11">
    <cfRule type="cellIs" dxfId="9" priority="949" operator="lessThan">
      <formula>$C$4</formula>
    </cfRule>
  </conditionalFormatting>
  <conditionalFormatting sqref="AJ11">
    <cfRule type="cellIs" dxfId="10" priority="989" operator="lessThan">
      <formula>$C$4</formula>
    </cfRule>
  </conditionalFormatting>
  <conditionalFormatting sqref="AK11">
    <cfRule type="cellIs" dxfId="11" priority="1029" operator="lessThan">
      <formula>$C$4</formula>
    </cfRule>
  </conditionalFormatting>
  <conditionalFormatting sqref="AL11">
    <cfRule type="cellIs" dxfId="12" priority="1069" operator="lessThan">
      <formula>$C$4</formula>
    </cfRule>
  </conditionalFormatting>
  <conditionalFormatting sqref="AM11">
    <cfRule type="cellIs" dxfId="13" priority="1109" operator="lessThan">
      <formula>$C$4</formula>
    </cfRule>
  </conditionalFormatting>
  <conditionalFormatting sqref="AN11">
    <cfRule type="cellIs" dxfId="14" priority="1149" operator="lessThan">
      <formula>$C$4</formula>
    </cfRule>
  </conditionalFormatting>
  <conditionalFormatting sqref="AO11">
    <cfRule type="cellIs" dxfId="15" priority="1189" operator="lessThan">
      <formula>$C$4</formula>
    </cfRule>
  </conditionalFormatting>
  <conditionalFormatting sqref="AP11">
    <cfRule type="cellIs" dxfId="16" priority="1229" operator="lessThan">
      <formula>$C$4</formula>
    </cfRule>
  </conditionalFormatting>
  <conditionalFormatting sqref="AQ11">
    <cfRule type="cellIs" dxfId="17" priority="1269" operator="lessThan">
      <formula>$C$4</formula>
    </cfRule>
  </conditionalFormatting>
  <conditionalFormatting sqref="AR11">
    <cfRule type="cellIs" dxfId="18" priority="1309" operator="lessThan">
      <formula>$C$4</formula>
    </cfRule>
  </conditionalFormatting>
  <conditionalFormatting sqref="AS11">
    <cfRule type="cellIs" dxfId="19" priority="1349" operator="lessThan">
      <formula>$C$4</formula>
    </cfRule>
  </conditionalFormatting>
  <conditionalFormatting sqref="AT11">
    <cfRule type="cellIs" dxfId="20" priority="1389" operator="lessThan">
      <formula>$C$4</formula>
    </cfRule>
  </conditionalFormatting>
  <conditionalFormatting sqref="AU11">
    <cfRule type="cellIs" dxfId="21" priority="223" operator="lessThan">
      <formula>$C$4</formula>
    </cfRule>
  </conditionalFormatting>
  <conditionalFormatting sqref="AV11">
    <cfRule type="cellIs" dxfId="22" priority="225" operator="lessThan">
      <formula>$C$4</formula>
    </cfRule>
  </conditionalFormatting>
  <conditionalFormatting sqref="BA11">
    <cfRule type="cellIs" dxfId="23" priority="1669" operator="lessThan">
      <formula>$C$4</formula>
    </cfRule>
  </conditionalFormatting>
  <conditionalFormatting sqref="BB11">
    <cfRule type="cellIs" dxfId="24" priority="1709" operator="lessThan">
      <formula>$C$4</formula>
    </cfRule>
  </conditionalFormatting>
  <conditionalFormatting sqref="BC11">
    <cfRule type="cellIs" dxfId="25" priority="1749" operator="lessThan">
      <formula>$C$4</formula>
    </cfRule>
  </conditionalFormatting>
  <conditionalFormatting sqref="BD11">
    <cfRule type="cellIs" dxfId="26" priority="1789" operator="lessThan">
      <formula>$C$4</formula>
    </cfRule>
  </conditionalFormatting>
  <conditionalFormatting sqref="BE11">
    <cfRule type="cellIs" dxfId="27" priority="1829" operator="lessThan">
      <formula>$C$4</formula>
    </cfRule>
  </conditionalFormatting>
  <conditionalFormatting sqref="BF11">
    <cfRule type="cellIs" dxfId="28" priority="137" operator="lessThan">
      <formula>$C$4</formula>
    </cfRule>
  </conditionalFormatting>
  <conditionalFormatting sqref="BH11">
    <cfRule type="cellIs" dxfId="29" priority="1949" operator="lessThan">
      <formula>$C$4</formula>
    </cfRule>
  </conditionalFormatting>
  <conditionalFormatting sqref="BI11">
    <cfRule type="cellIs" dxfId="30" priority="1989" operator="lessThan">
      <formula>$C$4</formula>
    </cfRule>
  </conditionalFormatting>
  <conditionalFormatting sqref="BJ11">
    <cfRule type="cellIs" dxfId="31" priority="2029" operator="lessThan">
      <formula>$C$4</formula>
    </cfRule>
  </conditionalFormatting>
  <conditionalFormatting sqref="BR11">
    <cfRule type="cellIs" dxfId="32" priority="2349" operator="lessThan">
      <formula>$C$4</formula>
    </cfRule>
  </conditionalFormatting>
  <conditionalFormatting sqref="BS11">
    <cfRule type="cellIs" dxfId="33" priority="2389" operator="lessThan">
      <formula>$C$4</formula>
    </cfRule>
  </conditionalFormatting>
  <conditionalFormatting sqref="BT11">
    <cfRule type="cellIs" dxfId="34" priority="2429" operator="lessThan">
      <formula>$C$4</formula>
    </cfRule>
  </conditionalFormatting>
  <conditionalFormatting sqref="BU11">
    <cfRule type="cellIs" dxfId="35" priority="2469" operator="lessThan">
      <formula>$C$4</formula>
    </cfRule>
  </conditionalFormatting>
  <conditionalFormatting sqref="BV11">
    <cfRule type="cellIs" dxfId="36" priority="2509" operator="lessThan">
      <formula>$C$4</formula>
    </cfRule>
  </conditionalFormatting>
  <conditionalFormatting sqref="CC11">
    <cfRule type="cellIs" dxfId="37" priority="2789" operator="lessThan">
      <formula>$C$4</formula>
    </cfRule>
  </conditionalFormatting>
  <conditionalFormatting sqref="CD11">
    <cfRule type="cellIs" dxfId="38" priority="2829" operator="lessThan">
      <formula>$C$4</formula>
    </cfRule>
  </conditionalFormatting>
  <conditionalFormatting sqref="CE11">
    <cfRule type="cellIs" dxfId="39" priority="2869" operator="lessThan">
      <formula>$C$4</formula>
    </cfRule>
  </conditionalFormatting>
  <conditionalFormatting sqref="CF11">
    <cfRule type="cellIs" dxfId="40" priority="2909" operator="lessThan">
      <formula>$C$4</formula>
    </cfRule>
  </conditionalFormatting>
  <conditionalFormatting sqref="CG11">
    <cfRule type="cellIs" dxfId="41" priority="2949" operator="lessThan">
      <formula>$C$4</formula>
    </cfRule>
  </conditionalFormatting>
  <conditionalFormatting sqref="CH11">
    <cfRule type="cellIs" dxfId="42" priority="2989" operator="greaterThan">
      <formula>$BJ$2+15</formula>
    </cfRule>
  </conditionalFormatting>
  <conditionalFormatting sqref="CJ11">
    <cfRule type="cellIs" dxfId="43" priority="3189" operator="lessThan">
      <formula>$C$4</formula>
    </cfRule>
  </conditionalFormatting>
  <conditionalFormatting sqref="Q12">
    <cfRule type="cellIs" dxfId="44" priority="230" operator="lessThan">
      <formula>$C$4</formula>
    </cfRule>
  </conditionalFormatting>
  <conditionalFormatting sqref="R12">
    <cfRule type="cellIs" dxfId="45" priority="260" operator="lessThan">
      <formula>$C$4</formula>
    </cfRule>
  </conditionalFormatting>
  <conditionalFormatting sqref="T12">
    <cfRule type="cellIs" dxfId="46" priority="320" operator="lessThan">
      <formula>$C$4</formula>
    </cfRule>
  </conditionalFormatting>
  <conditionalFormatting sqref="U12">
    <cfRule type="cellIs" dxfId="47" priority="290" operator="lessThan">
      <formula>$C$4</formula>
    </cfRule>
  </conditionalFormatting>
  <conditionalFormatting sqref="W12">
    <cfRule type="cellIs" dxfId="48" priority="98" operator="lessThan">
      <formula>$C$4</formula>
    </cfRule>
  </conditionalFormatting>
  <conditionalFormatting sqref="Z12">
    <cfRule type="cellIs" dxfId="49" priority="66" operator="lessThan">
      <formula>$C$4</formula>
    </cfRule>
  </conditionalFormatting>
  <conditionalFormatting sqref="AC12">
    <cfRule type="cellIs" dxfId="50" priority="34" operator="lessThan">
      <formula>$C$4</formula>
    </cfRule>
  </conditionalFormatting>
  <conditionalFormatting sqref="AF12">
    <cfRule type="cellIs" dxfId="51" priority="2" operator="lessThan">
      <formula>$C$4</formula>
    </cfRule>
  </conditionalFormatting>
  <conditionalFormatting sqref="AH12">
    <cfRule type="cellIs" dxfId="52" priority="910" operator="lessThan">
      <formula>$C$4</formula>
    </cfRule>
  </conditionalFormatting>
  <conditionalFormatting sqref="AI12">
    <cfRule type="cellIs" dxfId="53" priority="950" operator="lessThan">
      <formula>$C$4</formula>
    </cfRule>
  </conditionalFormatting>
  <conditionalFormatting sqref="AJ12">
    <cfRule type="cellIs" dxfId="54" priority="990" operator="lessThan">
      <formula>$C$4</formula>
    </cfRule>
  </conditionalFormatting>
  <conditionalFormatting sqref="AK12">
    <cfRule type="cellIs" dxfId="55" priority="1030" operator="lessThan">
      <formula>$C$4</formula>
    </cfRule>
  </conditionalFormatting>
  <conditionalFormatting sqref="AL12">
    <cfRule type="cellIs" dxfId="56" priority="1070" operator="lessThan">
      <formula>$C$4</formula>
    </cfRule>
  </conditionalFormatting>
  <conditionalFormatting sqref="AM12">
    <cfRule type="cellIs" dxfId="57" priority="1110" operator="lessThan">
      <formula>$C$4</formula>
    </cfRule>
  </conditionalFormatting>
  <conditionalFormatting sqref="AN12">
    <cfRule type="cellIs" dxfId="58" priority="1150" operator="lessThan">
      <formula>$C$4</formula>
    </cfRule>
  </conditionalFormatting>
  <conditionalFormatting sqref="AO12">
    <cfRule type="cellIs" dxfId="59" priority="1190" operator="lessThan">
      <formula>$C$4</formula>
    </cfRule>
  </conditionalFormatting>
  <conditionalFormatting sqref="AP12">
    <cfRule type="cellIs" dxfId="60" priority="1230" operator="lessThan">
      <formula>$C$4</formula>
    </cfRule>
  </conditionalFormatting>
  <conditionalFormatting sqref="AQ12">
    <cfRule type="cellIs" dxfId="61" priority="1270" operator="lessThan">
      <formula>$C$4</formula>
    </cfRule>
  </conditionalFormatting>
  <conditionalFormatting sqref="AR12">
    <cfRule type="cellIs" dxfId="62" priority="1310" operator="lessThan">
      <formula>$C$4</formula>
    </cfRule>
  </conditionalFormatting>
  <conditionalFormatting sqref="AS12">
    <cfRule type="cellIs" dxfId="63" priority="1350" operator="lessThan">
      <formula>$C$4</formula>
    </cfRule>
  </conditionalFormatting>
  <conditionalFormatting sqref="AT12">
    <cfRule type="cellIs" dxfId="64" priority="1390" operator="lessThan">
      <formula>$C$4</formula>
    </cfRule>
  </conditionalFormatting>
  <conditionalFormatting sqref="AU12">
    <cfRule type="cellIs" dxfId="65" priority="224" operator="lessThan">
      <formula>$C$4</formula>
    </cfRule>
  </conditionalFormatting>
  <conditionalFormatting sqref="AV12">
    <cfRule type="cellIs" dxfId="66" priority="226" operator="lessThan">
      <formula>$C$4</formula>
    </cfRule>
  </conditionalFormatting>
  <conditionalFormatting sqref="BA12">
    <cfRule type="cellIs" dxfId="67" priority="1670" operator="lessThan">
      <formula>$C$4</formula>
    </cfRule>
  </conditionalFormatting>
  <conditionalFormatting sqref="BB12">
    <cfRule type="cellIs" dxfId="68" priority="1710" operator="lessThan">
      <formula>$C$4</formula>
    </cfRule>
  </conditionalFormatting>
  <conditionalFormatting sqref="BC12">
    <cfRule type="cellIs" dxfId="69" priority="1750" operator="lessThan">
      <formula>$C$4</formula>
    </cfRule>
  </conditionalFormatting>
  <conditionalFormatting sqref="BD12">
    <cfRule type="cellIs" dxfId="70" priority="1790" operator="lessThan">
      <formula>$C$4</formula>
    </cfRule>
  </conditionalFormatting>
  <conditionalFormatting sqref="BE12">
    <cfRule type="cellIs" dxfId="71" priority="1830" operator="lessThan">
      <formula>$C$4</formula>
    </cfRule>
  </conditionalFormatting>
  <conditionalFormatting sqref="BF12">
    <cfRule type="cellIs" dxfId="72" priority="138" operator="lessThan">
      <formula>$C$4</formula>
    </cfRule>
  </conditionalFormatting>
  <conditionalFormatting sqref="BH12">
    <cfRule type="cellIs" dxfId="73" priority="1950" operator="lessThan">
      <formula>$C$4</formula>
    </cfRule>
  </conditionalFormatting>
  <conditionalFormatting sqref="BI12">
    <cfRule type="cellIs" dxfId="74" priority="1990" operator="lessThan">
      <formula>$C$4</formula>
    </cfRule>
  </conditionalFormatting>
  <conditionalFormatting sqref="BJ12">
    <cfRule type="cellIs" dxfId="75" priority="2030" operator="lessThan">
      <formula>$C$4</formula>
    </cfRule>
  </conditionalFormatting>
  <conditionalFormatting sqref="BR12">
    <cfRule type="cellIs" dxfId="76" priority="2350" operator="lessThan">
      <formula>$C$4</formula>
    </cfRule>
  </conditionalFormatting>
  <conditionalFormatting sqref="BS12">
    <cfRule type="cellIs" dxfId="77" priority="2390" operator="lessThan">
      <formula>$C$4</formula>
    </cfRule>
  </conditionalFormatting>
  <conditionalFormatting sqref="BT12">
    <cfRule type="cellIs" dxfId="78" priority="2430" operator="lessThan">
      <formula>$C$4</formula>
    </cfRule>
  </conditionalFormatting>
  <conditionalFormatting sqref="BU12">
    <cfRule type="cellIs" dxfId="79" priority="2470" operator="lessThan">
      <formula>$C$4</formula>
    </cfRule>
  </conditionalFormatting>
  <conditionalFormatting sqref="BV12">
    <cfRule type="cellIs" dxfId="80" priority="2510" operator="lessThan">
      <formula>$C$4</formula>
    </cfRule>
  </conditionalFormatting>
  <conditionalFormatting sqref="CC12">
    <cfRule type="cellIs" dxfId="81" priority="2790" operator="lessThan">
      <formula>$C$4</formula>
    </cfRule>
  </conditionalFormatting>
  <conditionalFormatting sqref="CD12">
    <cfRule type="cellIs" dxfId="82" priority="2830" operator="lessThan">
      <formula>$C$4</formula>
    </cfRule>
  </conditionalFormatting>
  <conditionalFormatting sqref="CE12">
    <cfRule type="cellIs" dxfId="83" priority="2870" operator="lessThan">
      <formula>$C$4</formula>
    </cfRule>
  </conditionalFormatting>
  <conditionalFormatting sqref="CF12">
    <cfRule type="cellIs" dxfId="84" priority="2910" operator="lessThan">
      <formula>$C$4</formula>
    </cfRule>
  </conditionalFormatting>
  <conditionalFormatting sqref="CG12">
    <cfRule type="cellIs" dxfId="85" priority="2950" operator="lessThan">
      <formula>$C$4</formula>
    </cfRule>
  </conditionalFormatting>
  <conditionalFormatting sqref="CH12">
    <cfRule type="cellIs" dxfId="86" priority="2990" operator="greaterThan">
      <formula>$BJ$2+15</formula>
    </cfRule>
  </conditionalFormatting>
  <conditionalFormatting sqref="CJ12">
    <cfRule type="cellIs" dxfId="87" priority="3190" operator="lessThan">
      <formula>$C$4</formula>
    </cfRule>
  </conditionalFormatting>
  <conditionalFormatting sqref="Q13">
    <cfRule type="cellIs" dxfId="88" priority="231" operator="lessThan">
      <formula>$C$4</formula>
    </cfRule>
  </conditionalFormatting>
  <conditionalFormatting sqref="R13">
    <cfRule type="cellIs" dxfId="89" priority="261" operator="lessThan">
      <formula>$C$4</formula>
    </cfRule>
  </conditionalFormatting>
  <conditionalFormatting sqref="T13">
    <cfRule type="cellIs" dxfId="90" priority="321" operator="lessThan">
      <formula>$C$4</formula>
    </cfRule>
  </conditionalFormatting>
  <conditionalFormatting sqref="U13">
    <cfRule type="cellIs" dxfId="91" priority="291" operator="lessThan">
      <formula>$C$4</formula>
    </cfRule>
  </conditionalFormatting>
  <conditionalFormatting sqref="W13">
    <cfRule type="cellIs" dxfId="92" priority="99" operator="lessThan">
      <formula>$C$4</formula>
    </cfRule>
  </conditionalFormatting>
  <conditionalFormatting sqref="Z13">
    <cfRule type="cellIs" dxfId="93" priority="67" operator="lessThan">
      <formula>$C$4</formula>
    </cfRule>
  </conditionalFormatting>
  <conditionalFormatting sqref="AC13">
    <cfRule type="cellIs" dxfId="94" priority="35" operator="lessThan">
      <formula>$C$4</formula>
    </cfRule>
  </conditionalFormatting>
  <conditionalFormatting sqref="AF13">
    <cfRule type="cellIs" dxfId="95" priority="3" operator="lessThan">
      <formula>$C$4</formula>
    </cfRule>
  </conditionalFormatting>
  <conditionalFormatting sqref="AH13">
    <cfRule type="cellIs" dxfId="96" priority="911" operator="lessThan">
      <formula>$C$4</formula>
    </cfRule>
  </conditionalFormatting>
  <conditionalFormatting sqref="AI13">
    <cfRule type="cellIs" dxfId="97" priority="951" operator="lessThan">
      <formula>$C$4</formula>
    </cfRule>
  </conditionalFormatting>
  <conditionalFormatting sqref="AJ13">
    <cfRule type="cellIs" dxfId="98" priority="991" operator="lessThan">
      <formula>$C$4</formula>
    </cfRule>
  </conditionalFormatting>
  <conditionalFormatting sqref="AK13">
    <cfRule type="cellIs" dxfId="99" priority="1031" operator="lessThan">
      <formula>$C$4</formula>
    </cfRule>
  </conditionalFormatting>
  <conditionalFormatting sqref="AL13">
    <cfRule type="cellIs" dxfId="100" priority="1071" operator="lessThan">
      <formula>$C$4</formula>
    </cfRule>
  </conditionalFormatting>
  <conditionalFormatting sqref="AM13">
    <cfRule type="cellIs" dxfId="101" priority="1111" operator="lessThan">
      <formula>$C$4</formula>
    </cfRule>
  </conditionalFormatting>
  <conditionalFormatting sqref="AN13">
    <cfRule type="cellIs" dxfId="102" priority="1151" operator="lessThan">
      <formula>$C$4</formula>
    </cfRule>
  </conditionalFormatting>
  <conditionalFormatting sqref="AO13">
    <cfRule type="cellIs" dxfId="103" priority="1191" operator="lessThan">
      <formula>$C$4</formula>
    </cfRule>
  </conditionalFormatting>
  <conditionalFormatting sqref="AP13">
    <cfRule type="cellIs" dxfId="104" priority="1231" operator="lessThan">
      <formula>$C$4</formula>
    </cfRule>
  </conditionalFormatting>
  <conditionalFormatting sqref="AQ13">
    <cfRule type="cellIs" dxfId="105" priority="1271" operator="lessThan">
      <formula>$C$4</formula>
    </cfRule>
  </conditionalFormatting>
  <conditionalFormatting sqref="AR13">
    <cfRule type="cellIs" dxfId="106" priority="1311" operator="lessThan">
      <formula>$C$4</formula>
    </cfRule>
  </conditionalFormatting>
  <conditionalFormatting sqref="AS13">
    <cfRule type="cellIs" dxfId="107" priority="1351" operator="lessThan">
      <formula>$C$4</formula>
    </cfRule>
  </conditionalFormatting>
  <conditionalFormatting sqref="AT13">
    <cfRule type="cellIs" dxfId="108" priority="1391" operator="lessThan">
      <formula>$C$4</formula>
    </cfRule>
  </conditionalFormatting>
  <conditionalFormatting sqref="AU13">
    <cfRule type="cellIs" dxfId="109" priority="219" operator="lessThan">
      <formula>$C$4</formula>
    </cfRule>
  </conditionalFormatting>
  <conditionalFormatting sqref="AV13">
    <cfRule type="cellIs" dxfId="110" priority="221" operator="lessThan">
      <formula>$C$4</formula>
    </cfRule>
  </conditionalFormatting>
  <conditionalFormatting sqref="BA13">
    <cfRule type="cellIs" dxfId="111" priority="1671" operator="lessThan">
      <formula>$C$4</formula>
    </cfRule>
  </conditionalFormatting>
  <conditionalFormatting sqref="BB13">
    <cfRule type="cellIs" dxfId="112" priority="1711" operator="lessThan">
      <formula>$C$4</formula>
    </cfRule>
  </conditionalFormatting>
  <conditionalFormatting sqref="BC13">
    <cfRule type="cellIs" dxfId="113" priority="1751" operator="lessThan">
      <formula>$C$4</formula>
    </cfRule>
  </conditionalFormatting>
  <conditionalFormatting sqref="BD13">
    <cfRule type="cellIs" dxfId="114" priority="1791" operator="lessThan">
      <formula>$C$4</formula>
    </cfRule>
  </conditionalFormatting>
  <conditionalFormatting sqref="BE13">
    <cfRule type="cellIs" dxfId="115" priority="1831" operator="lessThan">
      <formula>$C$4</formula>
    </cfRule>
  </conditionalFormatting>
  <conditionalFormatting sqref="BF13">
    <cfRule type="cellIs" dxfId="116" priority="139" operator="lessThan">
      <formula>$C$4</formula>
    </cfRule>
  </conditionalFormatting>
  <conditionalFormatting sqref="BH13">
    <cfRule type="cellIs" dxfId="117" priority="1951" operator="lessThan">
      <formula>$C$4</formula>
    </cfRule>
  </conditionalFormatting>
  <conditionalFormatting sqref="BI13">
    <cfRule type="cellIs" dxfId="118" priority="1991" operator="lessThan">
      <formula>$C$4</formula>
    </cfRule>
  </conditionalFormatting>
  <conditionalFormatting sqref="BJ13">
    <cfRule type="cellIs" dxfId="119" priority="2031" operator="lessThan">
      <formula>$C$4</formula>
    </cfRule>
  </conditionalFormatting>
  <conditionalFormatting sqref="BR13">
    <cfRule type="cellIs" dxfId="120" priority="2351" operator="lessThan">
      <formula>$C$4</formula>
    </cfRule>
  </conditionalFormatting>
  <conditionalFormatting sqref="BS13">
    <cfRule type="cellIs" dxfId="121" priority="2391" operator="lessThan">
      <formula>$C$4</formula>
    </cfRule>
  </conditionalFormatting>
  <conditionalFormatting sqref="BT13">
    <cfRule type="cellIs" dxfId="122" priority="2431" operator="lessThan">
      <formula>$C$4</formula>
    </cfRule>
  </conditionalFormatting>
  <conditionalFormatting sqref="BU13">
    <cfRule type="cellIs" dxfId="123" priority="2471" operator="lessThan">
      <formula>$C$4</formula>
    </cfRule>
  </conditionalFormatting>
  <conditionalFormatting sqref="BV13">
    <cfRule type="cellIs" dxfId="124" priority="2511" operator="lessThan">
      <formula>$C$4</formula>
    </cfRule>
  </conditionalFormatting>
  <conditionalFormatting sqref="CC13">
    <cfRule type="cellIs" dxfId="125" priority="2791" operator="lessThan">
      <formula>$C$4</formula>
    </cfRule>
  </conditionalFormatting>
  <conditionalFormatting sqref="CD13">
    <cfRule type="cellIs" dxfId="126" priority="2831" operator="lessThan">
      <formula>$C$4</formula>
    </cfRule>
  </conditionalFormatting>
  <conditionalFormatting sqref="CE13">
    <cfRule type="cellIs" dxfId="127" priority="2871" operator="lessThan">
      <formula>$C$4</formula>
    </cfRule>
  </conditionalFormatting>
  <conditionalFormatting sqref="CF13">
    <cfRule type="cellIs" dxfId="128" priority="2911" operator="lessThan">
      <formula>$C$4</formula>
    </cfRule>
  </conditionalFormatting>
  <conditionalFormatting sqref="CG13">
    <cfRule type="cellIs" dxfId="129" priority="2951" operator="lessThan">
      <formula>$C$4</formula>
    </cfRule>
  </conditionalFormatting>
  <conditionalFormatting sqref="CH13">
    <cfRule type="cellIs" dxfId="130" priority="2991" operator="greaterThan">
      <formula>$BJ$2+15</formula>
    </cfRule>
  </conditionalFormatting>
  <conditionalFormatting sqref="CJ13">
    <cfRule type="cellIs" dxfId="131" priority="3191" operator="lessThan">
      <formula>$C$4</formula>
    </cfRule>
  </conditionalFormatting>
  <conditionalFormatting sqref="Q14">
    <cfRule type="cellIs" dxfId="132" priority="232" operator="lessThan">
      <formula>$C$4</formula>
    </cfRule>
  </conditionalFormatting>
  <conditionalFormatting sqref="R14">
    <cfRule type="cellIs" dxfId="133" priority="262" operator="lessThan">
      <formula>$C$4</formula>
    </cfRule>
  </conditionalFormatting>
  <conditionalFormatting sqref="T14">
    <cfRule type="cellIs" dxfId="134" priority="322" operator="lessThan">
      <formula>$C$4</formula>
    </cfRule>
  </conditionalFormatting>
  <conditionalFormatting sqref="U14">
    <cfRule type="cellIs" dxfId="135" priority="292" operator="lessThan">
      <formula>$C$4</formula>
    </cfRule>
  </conditionalFormatting>
  <conditionalFormatting sqref="W14">
    <cfRule type="cellIs" dxfId="136" priority="100" operator="lessThan">
      <formula>$C$4</formula>
    </cfRule>
  </conditionalFormatting>
  <conditionalFormatting sqref="Z14">
    <cfRule type="cellIs" dxfId="137" priority="68" operator="lessThan">
      <formula>$C$4</formula>
    </cfRule>
  </conditionalFormatting>
  <conditionalFormatting sqref="AC14">
    <cfRule type="cellIs" dxfId="138" priority="36" operator="lessThan">
      <formula>$C$4</formula>
    </cfRule>
  </conditionalFormatting>
  <conditionalFormatting sqref="AF14">
    <cfRule type="cellIs" dxfId="139" priority="4" operator="lessThan">
      <formula>$C$4</formula>
    </cfRule>
  </conditionalFormatting>
  <conditionalFormatting sqref="AH14">
    <cfRule type="cellIs" dxfId="140" priority="912" operator="lessThan">
      <formula>$C$4</formula>
    </cfRule>
  </conditionalFormatting>
  <conditionalFormatting sqref="AI14">
    <cfRule type="cellIs" dxfId="141" priority="952" operator="lessThan">
      <formula>$C$4</formula>
    </cfRule>
  </conditionalFormatting>
  <conditionalFormatting sqref="AJ14">
    <cfRule type="cellIs" dxfId="142" priority="992" operator="lessThan">
      <formula>$C$4</formula>
    </cfRule>
  </conditionalFormatting>
  <conditionalFormatting sqref="AK14">
    <cfRule type="cellIs" dxfId="143" priority="1032" operator="lessThan">
      <formula>$C$4</formula>
    </cfRule>
  </conditionalFormatting>
  <conditionalFormatting sqref="AL14">
    <cfRule type="cellIs" dxfId="144" priority="1072" operator="lessThan">
      <formula>$C$4</formula>
    </cfRule>
  </conditionalFormatting>
  <conditionalFormatting sqref="AM14">
    <cfRule type="cellIs" dxfId="145" priority="1112" operator="lessThan">
      <formula>$C$4</formula>
    </cfRule>
  </conditionalFormatting>
  <conditionalFormatting sqref="AN14">
    <cfRule type="cellIs" dxfId="146" priority="1152" operator="lessThan">
      <formula>$C$4</formula>
    </cfRule>
  </conditionalFormatting>
  <conditionalFormatting sqref="AO14">
    <cfRule type="cellIs" dxfId="147" priority="1192" operator="lessThan">
      <formula>$C$4</formula>
    </cfRule>
  </conditionalFormatting>
  <conditionalFormatting sqref="AP14">
    <cfRule type="cellIs" dxfId="148" priority="1232" operator="lessThan">
      <formula>$C$4</formula>
    </cfRule>
  </conditionalFormatting>
  <conditionalFormatting sqref="AQ14">
    <cfRule type="cellIs" dxfId="149" priority="1272" operator="lessThan">
      <formula>$C$4</formula>
    </cfRule>
  </conditionalFormatting>
  <conditionalFormatting sqref="AR14">
    <cfRule type="cellIs" dxfId="150" priority="1312" operator="lessThan">
      <formula>$C$4</formula>
    </cfRule>
  </conditionalFormatting>
  <conditionalFormatting sqref="AS14">
    <cfRule type="cellIs" dxfId="151" priority="1352" operator="lessThan">
      <formula>$C$4</formula>
    </cfRule>
  </conditionalFormatting>
  <conditionalFormatting sqref="AT14">
    <cfRule type="cellIs" dxfId="152" priority="1392" operator="lessThan">
      <formula>$C$4</formula>
    </cfRule>
  </conditionalFormatting>
  <conditionalFormatting sqref="AU14">
    <cfRule type="cellIs" dxfId="153" priority="220" operator="lessThan">
      <formula>$C$4</formula>
    </cfRule>
  </conditionalFormatting>
  <conditionalFormatting sqref="AV14">
    <cfRule type="cellIs" dxfId="154" priority="222" operator="lessThan">
      <formula>$C$4</formula>
    </cfRule>
  </conditionalFormatting>
  <conditionalFormatting sqref="BA14">
    <cfRule type="cellIs" dxfId="155" priority="1672" operator="lessThan">
      <formula>$C$4</formula>
    </cfRule>
  </conditionalFormatting>
  <conditionalFormatting sqref="BB14">
    <cfRule type="cellIs" dxfId="156" priority="1712" operator="lessThan">
      <formula>$C$4</formula>
    </cfRule>
  </conditionalFormatting>
  <conditionalFormatting sqref="BC14">
    <cfRule type="cellIs" dxfId="157" priority="1752" operator="lessThan">
      <formula>$C$4</formula>
    </cfRule>
  </conditionalFormatting>
  <conditionalFormatting sqref="BD14">
    <cfRule type="cellIs" dxfId="158" priority="1792" operator="lessThan">
      <formula>$C$4</formula>
    </cfRule>
  </conditionalFormatting>
  <conditionalFormatting sqref="BE14">
    <cfRule type="cellIs" dxfId="159" priority="1832" operator="lessThan">
      <formula>$C$4</formula>
    </cfRule>
  </conditionalFormatting>
  <conditionalFormatting sqref="BF14">
    <cfRule type="cellIs" dxfId="160" priority="140" operator="lessThan">
      <formula>$C$4</formula>
    </cfRule>
  </conditionalFormatting>
  <conditionalFormatting sqref="BH14">
    <cfRule type="cellIs" dxfId="161" priority="1952" operator="lessThan">
      <formula>$C$4</formula>
    </cfRule>
  </conditionalFormatting>
  <conditionalFormatting sqref="BI14">
    <cfRule type="cellIs" dxfId="162" priority="1992" operator="lessThan">
      <formula>$C$4</formula>
    </cfRule>
  </conditionalFormatting>
  <conditionalFormatting sqref="BJ14">
    <cfRule type="cellIs" dxfId="163" priority="2032" operator="lessThan">
      <formula>$C$4</formula>
    </cfRule>
  </conditionalFormatting>
  <conditionalFormatting sqref="BR14">
    <cfRule type="cellIs" dxfId="164" priority="2352" operator="lessThan">
      <formula>$C$4</formula>
    </cfRule>
  </conditionalFormatting>
  <conditionalFormatting sqref="BS14">
    <cfRule type="cellIs" dxfId="165" priority="2392" operator="lessThan">
      <formula>$C$4</formula>
    </cfRule>
  </conditionalFormatting>
  <conditionalFormatting sqref="BT14">
    <cfRule type="cellIs" dxfId="166" priority="2432" operator="lessThan">
      <formula>$C$4</formula>
    </cfRule>
  </conditionalFormatting>
  <conditionalFormatting sqref="BU14">
    <cfRule type="cellIs" dxfId="167" priority="2472" operator="lessThan">
      <formula>$C$4</formula>
    </cfRule>
  </conditionalFormatting>
  <conditionalFormatting sqref="BV14">
    <cfRule type="cellIs" dxfId="168" priority="2512" operator="lessThan">
      <formula>$C$4</formula>
    </cfRule>
  </conditionalFormatting>
  <conditionalFormatting sqref="CC14">
    <cfRule type="cellIs" dxfId="169" priority="2792" operator="lessThan">
      <formula>$C$4</formula>
    </cfRule>
  </conditionalFormatting>
  <conditionalFormatting sqref="CD14">
    <cfRule type="cellIs" dxfId="170" priority="2832" operator="lessThan">
      <formula>$C$4</formula>
    </cfRule>
  </conditionalFormatting>
  <conditionalFormatting sqref="CE14">
    <cfRule type="cellIs" dxfId="171" priority="2872" operator="lessThan">
      <formula>$C$4</formula>
    </cfRule>
  </conditionalFormatting>
  <conditionalFormatting sqref="CF14">
    <cfRule type="cellIs" dxfId="172" priority="2912" operator="lessThan">
      <formula>$C$4</formula>
    </cfRule>
  </conditionalFormatting>
  <conditionalFormatting sqref="CG14">
    <cfRule type="cellIs" dxfId="173" priority="2952" operator="lessThan">
      <formula>$C$4</formula>
    </cfRule>
  </conditionalFormatting>
  <conditionalFormatting sqref="CH14">
    <cfRule type="cellIs" dxfId="174" priority="2992" operator="greaterThan">
      <formula>$BJ$2+15</formula>
    </cfRule>
  </conditionalFormatting>
  <conditionalFormatting sqref="CJ14">
    <cfRule type="cellIs" dxfId="175" priority="3192" operator="lessThan">
      <formula>$C$4</formula>
    </cfRule>
  </conditionalFormatting>
  <conditionalFormatting sqref="Q15">
    <cfRule type="cellIs" dxfId="176" priority="233" operator="lessThan">
      <formula>$C$4</formula>
    </cfRule>
  </conditionalFormatting>
  <conditionalFormatting sqref="R15">
    <cfRule type="cellIs" dxfId="177" priority="263" operator="lessThan">
      <formula>$C$4</formula>
    </cfRule>
  </conditionalFormatting>
  <conditionalFormatting sqref="T15">
    <cfRule type="cellIs" dxfId="178" priority="323" operator="lessThan">
      <formula>$C$4</formula>
    </cfRule>
  </conditionalFormatting>
  <conditionalFormatting sqref="U15">
    <cfRule type="cellIs" dxfId="179" priority="293" operator="lessThan">
      <formula>$C$4</formula>
    </cfRule>
  </conditionalFormatting>
  <conditionalFormatting sqref="W15">
    <cfRule type="cellIs" dxfId="180" priority="101" operator="lessThan">
      <formula>$C$4</formula>
    </cfRule>
  </conditionalFormatting>
  <conditionalFormatting sqref="Z15">
    <cfRule type="cellIs" dxfId="181" priority="69" operator="lessThan">
      <formula>$C$4</formula>
    </cfRule>
  </conditionalFormatting>
  <conditionalFormatting sqref="AC15">
    <cfRule type="cellIs" dxfId="182" priority="37" operator="lessThan">
      <formula>$C$4</formula>
    </cfRule>
  </conditionalFormatting>
  <conditionalFormatting sqref="AF15">
    <cfRule type="cellIs" dxfId="183" priority="5" operator="lessThan">
      <formula>$C$4</formula>
    </cfRule>
  </conditionalFormatting>
  <conditionalFormatting sqref="AH15">
    <cfRule type="cellIs" dxfId="184" priority="913" operator="lessThan">
      <formula>$C$4</formula>
    </cfRule>
  </conditionalFormatting>
  <conditionalFormatting sqref="AI15">
    <cfRule type="cellIs" dxfId="185" priority="953" operator="lessThan">
      <formula>$C$4</formula>
    </cfRule>
  </conditionalFormatting>
  <conditionalFormatting sqref="AJ15">
    <cfRule type="cellIs" dxfId="186" priority="993" operator="lessThan">
      <formula>$C$4</formula>
    </cfRule>
  </conditionalFormatting>
  <conditionalFormatting sqref="AK15">
    <cfRule type="cellIs" dxfId="187" priority="1033" operator="lessThan">
      <formula>$C$4</formula>
    </cfRule>
  </conditionalFormatting>
  <conditionalFormatting sqref="AL15">
    <cfRule type="cellIs" dxfId="188" priority="1073" operator="lessThan">
      <formula>$C$4</formula>
    </cfRule>
  </conditionalFormatting>
  <conditionalFormatting sqref="AM15">
    <cfRule type="cellIs" dxfId="189" priority="1113" operator="lessThan">
      <formula>$C$4</formula>
    </cfRule>
  </conditionalFormatting>
  <conditionalFormatting sqref="AN15">
    <cfRule type="cellIs" dxfId="190" priority="1153" operator="lessThan">
      <formula>$C$4</formula>
    </cfRule>
  </conditionalFormatting>
  <conditionalFormatting sqref="AO15">
    <cfRule type="cellIs" dxfId="191" priority="1193" operator="lessThan">
      <formula>$C$4</formula>
    </cfRule>
  </conditionalFormatting>
  <conditionalFormatting sqref="AP15">
    <cfRule type="cellIs" dxfId="192" priority="1233" operator="lessThan">
      <formula>$C$4</formula>
    </cfRule>
  </conditionalFormatting>
  <conditionalFormatting sqref="AQ15">
    <cfRule type="cellIs" dxfId="193" priority="1273" operator="lessThan">
      <formula>$C$4</formula>
    </cfRule>
  </conditionalFormatting>
  <conditionalFormatting sqref="AR15">
    <cfRule type="cellIs" dxfId="194" priority="1313" operator="lessThan">
      <formula>$C$4</formula>
    </cfRule>
  </conditionalFormatting>
  <conditionalFormatting sqref="AS15">
    <cfRule type="cellIs" dxfId="195" priority="1353" operator="lessThan">
      <formula>$C$4</formula>
    </cfRule>
  </conditionalFormatting>
  <conditionalFormatting sqref="AT15">
    <cfRule type="cellIs" dxfId="196" priority="1393" operator="lessThan">
      <formula>$C$4</formula>
    </cfRule>
  </conditionalFormatting>
  <conditionalFormatting sqref="AU15">
    <cfRule type="cellIs" dxfId="197" priority="215" operator="lessThan">
      <formula>$C$4</formula>
    </cfRule>
  </conditionalFormatting>
  <conditionalFormatting sqref="AV15">
    <cfRule type="cellIs" dxfId="198" priority="217" operator="lessThan">
      <formula>$C$4</formula>
    </cfRule>
  </conditionalFormatting>
  <conditionalFormatting sqref="BA15">
    <cfRule type="cellIs" dxfId="199" priority="1673" operator="lessThan">
      <formula>$C$4</formula>
    </cfRule>
  </conditionalFormatting>
  <conditionalFormatting sqref="BB15">
    <cfRule type="cellIs" dxfId="200" priority="1713" operator="lessThan">
      <formula>$C$4</formula>
    </cfRule>
  </conditionalFormatting>
  <conditionalFormatting sqref="BC15">
    <cfRule type="cellIs" dxfId="201" priority="1753" operator="lessThan">
      <formula>$C$4</formula>
    </cfRule>
  </conditionalFormatting>
  <conditionalFormatting sqref="BD15">
    <cfRule type="cellIs" dxfId="202" priority="1793" operator="lessThan">
      <formula>$C$4</formula>
    </cfRule>
  </conditionalFormatting>
  <conditionalFormatting sqref="BE15">
    <cfRule type="cellIs" dxfId="203" priority="1833" operator="lessThan">
      <formula>$C$4</formula>
    </cfRule>
  </conditionalFormatting>
  <conditionalFormatting sqref="BF15">
    <cfRule type="cellIs" dxfId="204" priority="141" operator="lessThan">
      <formula>$C$4</formula>
    </cfRule>
  </conditionalFormatting>
  <conditionalFormatting sqref="BH15">
    <cfRule type="cellIs" dxfId="205" priority="1953" operator="lessThan">
      <formula>$C$4</formula>
    </cfRule>
  </conditionalFormatting>
  <conditionalFormatting sqref="BI15">
    <cfRule type="cellIs" dxfId="206" priority="1993" operator="lessThan">
      <formula>$C$4</formula>
    </cfRule>
  </conditionalFormatting>
  <conditionalFormatting sqref="BJ15">
    <cfRule type="cellIs" dxfId="207" priority="2033" operator="lessThan">
      <formula>$C$4</formula>
    </cfRule>
  </conditionalFormatting>
  <conditionalFormatting sqref="BR15">
    <cfRule type="cellIs" dxfId="208" priority="2353" operator="lessThan">
      <formula>$C$4</formula>
    </cfRule>
  </conditionalFormatting>
  <conditionalFormatting sqref="BS15">
    <cfRule type="cellIs" dxfId="209" priority="2393" operator="lessThan">
      <formula>$C$4</formula>
    </cfRule>
  </conditionalFormatting>
  <conditionalFormatting sqref="BT15">
    <cfRule type="cellIs" dxfId="210" priority="2433" operator="lessThan">
      <formula>$C$4</formula>
    </cfRule>
  </conditionalFormatting>
  <conditionalFormatting sqref="BU15">
    <cfRule type="cellIs" dxfId="211" priority="2473" operator="lessThan">
      <formula>$C$4</formula>
    </cfRule>
  </conditionalFormatting>
  <conditionalFormatting sqref="BV15">
    <cfRule type="cellIs" dxfId="212" priority="2513" operator="lessThan">
      <formula>$C$4</formula>
    </cfRule>
  </conditionalFormatting>
  <conditionalFormatting sqref="CC15">
    <cfRule type="cellIs" dxfId="213" priority="2793" operator="lessThan">
      <formula>$C$4</formula>
    </cfRule>
  </conditionalFormatting>
  <conditionalFormatting sqref="CD15">
    <cfRule type="cellIs" dxfId="214" priority="2833" operator="lessThan">
      <formula>$C$4</formula>
    </cfRule>
  </conditionalFormatting>
  <conditionalFormatting sqref="CE15">
    <cfRule type="cellIs" dxfId="215" priority="2873" operator="lessThan">
      <formula>$C$4</formula>
    </cfRule>
  </conditionalFormatting>
  <conditionalFormatting sqref="CF15">
    <cfRule type="cellIs" dxfId="216" priority="2913" operator="lessThan">
      <formula>$C$4</formula>
    </cfRule>
  </conditionalFormatting>
  <conditionalFormatting sqref="CG15">
    <cfRule type="cellIs" dxfId="217" priority="2953" operator="lessThan">
      <formula>$C$4</formula>
    </cfRule>
  </conditionalFormatting>
  <conditionalFormatting sqref="CH15">
    <cfRule type="cellIs" dxfId="218" priority="2993" operator="greaterThan">
      <formula>$BJ$2+15</formula>
    </cfRule>
  </conditionalFormatting>
  <conditionalFormatting sqref="CJ15">
    <cfRule type="cellIs" dxfId="219" priority="3193" operator="lessThan">
      <formula>$C$4</formula>
    </cfRule>
  </conditionalFormatting>
  <conditionalFormatting sqref="Q16">
    <cfRule type="cellIs" dxfId="220" priority="234" operator="lessThan">
      <formula>$C$4</formula>
    </cfRule>
  </conditionalFormatting>
  <conditionalFormatting sqref="R16">
    <cfRule type="cellIs" dxfId="221" priority="264" operator="lessThan">
      <formula>$C$4</formula>
    </cfRule>
  </conditionalFormatting>
  <conditionalFormatting sqref="T16">
    <cfRule type="cellIs" dxfId="222" priority="324" operator="lessThan">
      <formula>$C$4</formula>
    </cfRule>
  </conditionalFormatting>
  <conditionalFormatting sqref="U16">
    <cfRule type="cellIs" dxfId="223" priority="294" operator="lessThan">
      <formula>$C$4</formula>
    </cfRule>
  </conditionalFormatting>
  <conditionalFormatting sqref="W16">
    <cfRule type="cellIs" dxfId="224" priority="102" operator="lessThan">
      <formula>$C$4</formula>
    </cfRule>
  </conditionalFormatting>
  <conditionalFormatting sqref="Z16">
    <cfRule type="cellIs" dxfId="225" priority="70" operator="lessThan">
      <formula>$C$4</formula>
    </cfRule>
  </conditionalFormatting>
  <conditionalFormatting sqref="AC16">
    <cfRule type="cellIs" dxfId="226" priority="38" operator="lessThan">
      <formula>$C$4</formula>
    </cfRule>
  </conditionalFormatting>
  <conditionalFormatting sqref="AF16">
    <cfRule type="cellIs" dxfId="227" priority="6" operator="lessThan">
      <formula>$C$4</formula>
    </cfRule>
  </conditionalFormatting>
  <conditionalFormatting sqref="AH16">
    <cfRule type="cellIs" dxfId="228" priority="914" operator="lessThan">
      <formula>$C$4</formula>
    </cfRule>
  </conditionalFormatting>
  <conditionalFormatting sqref="AI16">
    <cfRule type="cellIs" dxfId="229" priority="954" operator="lessThan">
      <formula>$C$4</formula>
    </cfRule>
  </conditionalFormatting>
  <conditionalFormatting sqref="AJ16">
    <cfRule type="cellIs" dxfId="230" priority="994" operator="lessThan">
      <formula>$C$4</formula>
    </cfRule>
  </conditionalFormatting>
  <conditionalFormatting sqref="AK16">
    <cfRule type="cellIs" dxfId="231" priority="1034" operator="lessThan">
      <formula>$C$4</formula>
    </cfRule>
  </conditionalFormatting>
  <conditionalFormatting sqref="AL16">
    <cfRule type="cellIs" dxfId="232" priority="1074" operator="lessThan">
      <formula>$C$4</formula>
    </cfRule>
  </conditionalFormatting>
  <conditionalFormatting sqref="AM16">
    <cfRule type="cellIs" dxfId="233" priority="1114" operator="lessThan">
      <formula>$C$4</formula>
    </cfRule>
  </conditionalFormatting>
  <conditionalFormatting sqref="AN16">
    <cfRule type="cellIs" dxfId="234" priority="1154" operator="lessThan">
      <formula>$C$4</formula>
    </cfRule>
  </conditionalFormatting>
  <conditionalFormatting sqref="AO16">
    <cfRule type="cellIs" dxfId="235" priority="1194" operator="lessThan">
      <formula>$C$4</formula>
    </cfRule>
  </conditionalFormatting>
  <conditionalFormatting sqref="AP16">
    <cfRule type="cellIs" dxfId="236" priority="1234" operator="lessThan">
      <formula>$C$4</formula>
    </cfRule>
  </conditionalFormatting>
  <conditionalFormatting sqref="AQ16">
    <cfRule type="cellIs" dxfId="237" priority="1274" operator="lessThan">
      <formula>$C$4</formula>
    </cfRule>
  </conditionalFormatting>
  <conditionalFormatting sqref="AR16">
    <cfRule type="cellIs" dxfId="238" priority="1314" operator="lessThan">
      <formula>$C$4</formula>
    </cfRule>
  </conditionalFormatting>
  <conditionalFormatting sqref="AS16">
    <cfRule type="cellIs" dxfId="239" priority="1354" operator="lessThan">
      <formula>$C$4</formula>
    </cfRule>
  </conditionalFormatting>
  <conditionalFormatting sqref="AT16">
    <cfRule type="cellIs" dxfId="240" priority="1394" operator="lessThan">
      <formula>$C$4</formula>
    </cfRule>
  </conditionalFormatting>
  <conditionalFormatting sqref="AU16">
    <cfRule type="cellIs" dxfId="241" priority="216" operator="lessThan">
      <formula>$C$4</formula>
    </cfRule>
  </conditionalFormatting>
  <conditionalFormatting sqref="AV16">
    <cfRule type="cellIs" dxfId="242" priority="218" operator="lessThan">
      <formula>$C$4</formula>
    </cfRule>
  </conditionalFormatting>
  <conditionalFormatting sqref="BA16">
    <cfRule type="cellIs" dxfId="243" priority="1674" operator="lessThan">
      <formula>$C$4</formula>
    </cfRule>
  </conditionalFormatting>
  <conditionalFormatting sqref="BB16">
    <cfRule type="cellIs" dxfId="244" priority="1714" operator="lessThan">
      <formula>$C$4</formula>
    </cfRule>
  </conditionalFormatting>
  <conditionalFormatting sqref="BC16">
    <cfRule type="cellIs" dxfId="245" priority="1754" operator="lessThan">
      <formula>$C$4</formula>
    </cfRule>
  </conditionalFormatting>
  <conditionalFormatting sqref="BD16">
    <cfRule type="cellIs" dxfId="246" priority="1794" operator="lessThan">
      <formula>$C$4</formula>
    </cfRule>
  </conditionalFormatting>
  <conditionalFormatting sqref="BE16">
    <cfRule type="cellIs" dxfId="247" priority="1834" operator="lessThan">
      <formula>$C$4</formula>
    </cfRule>
  </conditionalFormatting>
  <conditionalFormatting sqref="BF16">
    <cfRule type="cellIs" dxfId="248" priority="142" operator="lessThan">
      <formula>$C$4</formula>
    </cfRule>
  </conditionalFormatting>
  <conditionalFormatting sqref="BH16">
    <cfRule type="cellIs" dxfId="249" priority="1954" operator="lessThan">
      <formula>$C$4</formula>
    </cfRule>
  </conditionalFormatting>
  <conditionalFormatting sqref="BI16">
    <cfRule type="cellIs" dxfId="250" priority="1994" operator="lessThan">
      <formula>$C$4</formula>
    </cfRule>
  </conditionalFormatting>
  <conditionalFormatting sqref="BJ16">
    <cfRule type="cellIs" dxfId="251" priority="2034" operator="lessThan">
      <formula>$C$4</formula>
    </cfRule>
  </conditionalFormatting>
  <conditionalFormatting sqref="BR16">
    <cfRule type="cellIs" dxfId="252" priority="2354" operator="lessThan">
      <formula>$C$4</formula>
    </cfRule>
  </conditionalFormatting>
  <conditionalFormatting sqref="BS16">
    <cfRule type="cellIs" dxfId="253" priority="2394" operator="lessThan">
      <formula>$C$4</formula>
    </cfRule>
  </conditionalFormatting>
  <conditionalFormatting sqref="BT16">
    <cfRule type="cellIs" dxfId="254" priority="2434" operator="lessThan">
      <formula>$C$4</formula>
    </cfRule>
  </conditionalFormatting>
  <conditionalFormatting sqref="BU16">
    <cfRule type="cellIs" dxfId="255" priority="2474" operator="lessThan">
      <formula>$C$4</formula>
    </cfRule>
  </conditionalFormatting>
  <conditionalFormatting sqref="BV16">
    <cfRule type="cellIs" dxfId="256" priority="2514" operator="lessThan">
      <formula>$C$4</formula>
    </cfRule>
  </conditionalFormatting>
  <conditionalFormatting sqref="CC16">
    <cfRule type="cellIs" dxfId="257" priority="2794" operator="lessThan">
      <formula>$C$4</formula>
    </cfRule>
  </conditionalFormatting>
  <conditionalFormatting sqref="CD16">
    <cfRule type="cellIs" dxfId="258" priority="2834" operator="lessThan">
      <formula>$C$4</formula>
    </cfRule>
  </conditionalFormatting>
  <conditionalFormatting sqref="CE16">
    <cfRule type="cellIs" dxfId="259" priority="2874" operator="lessThan">
      <formula>$C$4</formula>
    </cfRule>
  </conditionalFormatting>
  <conditionalFormatting sqref="CF16">
    <cfRule type="cellIs" dxfId="260" priority="2914" operator="lessThan">
      <formula>$C$4</formula>
    </cfRule>
  </conditionalFormatting>
  <conditionalFormatting sqref="CG16">
    <cfRule type="cellIs" dxfId="261" priority="2954" operator="lessThan">
      <formula>$C$4</formula>
    </cfRule>
  </conditionalFormatting>
  <conditionalFormatting sqref="CH16">
    <cfRule type="cellIs" dxfId="262" priority="2994" operator="greaterThan">
      <formula>$BJ$2+15</formula>
    </cfRule>
  </conditionalFormatting>
  <conditionalFormatting sqref="CJ16">
    <cfRule type="cellIs" dxfId="263" priority="3194" operator="lessThan">
      <formula>$C$4</formula>
    </cfRule>
  </conditionalFormatting>
  <conditionalFormatting sqref="CN16">
    <cfRule type="cellIs" dxfId="264" priority="3235" operator="lessThan">
      <formula>$C$4</formula>
    </cfRule>
  </conditionalFormatting>
  <conditionalFormatting sqref="Q17">
    <cfRule type="cellIs" dxfId="265" priority="235" operator="lessThan">
      <formula>$C$4</formula>
    </cfRule>
  </conditionalFormatting>
  <conditionalFormatting sqref="R17">
    <cfRule type="cellIs" dxfId="266" priority="265" operator="lessThan">
      <formula>$C$4</formula>
    </cfRule>
  </conditionalFormatting>
  <conditionalFormatting sqref="T17">
    <cfRule type="cellIs" dxfId="267" priority="325" operator="lessThan">
      <formula>$C$4</formula>
    </cfRule>
  </conditionalFormatting>
  <conditionalFormatting sqref="U17">
    <cfRule type="cellIs" dxfId="268" priority="295" operator="lessThan">
      <formula>$C$4</formula>
    </cfRule>
  </conditionalFormatting>
  <conditionalFormatting sqref="W17">
    <cfRule type="cellIs" dxfId="269" priority="103" operator="lessThan">
      <formula>$C$4</formula>
    </cfRule>
  </conditionalFormatting>
  <conditionalFormatting sqref="Z17">
    <cfRule type="cellIs" dxfId="270" priority="71" operator="lessThan">
      <formula>$C$4</formula>
    </cfRule>
  </conditionalFormatting>
  <conditionalFormatting sqref="AC17">
    <cfRule type="cellIs" dxfId="271" priority="39" operator="lessThan">
      <formula>$C$4</formula>
    </cfRule>
  </conditionalFormatting>
  <conditionalFormatting sqref="AF17">
    <cfRule type="cellIs" dxfId="272" priority="7" operator="lessThan">
      <formula>$C$4</formula>
    </cfRule>
  </conditionalFormatting>
  <conditionalFormatting sqref="AH17">
    <cfRule type="cellIs" dxfId="273" priority="915" operator="lessThan">
      <formula>$C$4</formula>
    </cfRule>
  </conditionalFormatting>
  <conditionalFormatting sqref="AI17">
    <cfRule type="cellIs" dxfId="274" priority="955" operator="lessThan">
      <formula>$C$4</formula>
    </cfRule>
  </conditionalFormatting>
  <conditionalFormatting sqref="AJ17">
    <cfRule type="cellIs" dxfId="275" priority="995" operator="lessThan">
      <formula>$C$4</formula>
    </cfRule>
  </conditionalFormatting>
  <conditionalFormatting sqref="AK17">
    <cfRule type="cellIs" dxfId="276" priority="1035" operator="lessThan">
      <formula>$C$4</formula>
    </cfRule>
  </conditionalFormatting>
  <conditionalFormatting sqref="AL17">
    <cfRule type="cellIs" dxfId="277" priority="1075" operator="lessThan">
      <formula>$C$4</formula>
    </cfRule>
  </conditionalFormatting>
  <conditionalFormatting sqref="AM17">
    <cfRule type="cellIs" dxfId="278" priority="1115" operator="lessThan">
      <formula>$C$4</formula>
    </cfRule>
  </conditionalFormatting>
  <conditionalFormatting sqref="AN17">
    <cfRule type="cellIs" dxfId="279" priority="1155" operator="lessThan">
      <formula>$C$4</formula>
    </cfRule>
  </conditionalFormatting>
  <conditionalFormatting sqref="AO17">
    <cfRule type="cellIs" dxfId="280" priority="1195" operator="lessThan">
      <formula>$C$4</formula>
    </cfRule>
  </conditionalFormatting>
  <conditionalFormatting sqref="AP17">
    <cfRule type="cellIs" dxfId="281" priority="1235" operator="lessThan">
      <formula>$C$4</formula>
    </cfRule>
  </conditionalFormatting>
  <conditionalFormatting sqref="AQ17">
    <cfRule type="cellIs" dxfId="282" priority="1275" operator="lessThan">
      <formula>$C$4</formula>
    </cfRule>
  </conditionalFormatting>
  <conditionalFormatting sqref="AR17">
    <cfRule type="cellIs" dxfId="283" priority="1315" operator="lessThan">
      <formula>$C$4</formula>
    </cfRule>
  </conditionalFormatting>
  <conditionalFormatting sqref="AS17">
    <cfRule type="cellIs" dxfId="284" priority="1355" operator="lessThan">
      <formula>$C$4</formula>
    </cfRule>
  </conditionalFormatting>
  <conditionalFormatting sqref="AT17">
    <cfRule type="cellIs" dxfId="285" priority="1395" operator="lessThan">
      <formula>$C$4</formula>
    </cfRule>
  </conditionalFormatting>
  <conditionalFormatting sqref="AU17">
    <cfRule type="cellIs" dxfId="286" priority="211" operator="lessThan">
      <formula>$C$4</formula>
    </cfRule>
  </conditionalFormatting>
  <conditionalFormatting sqref="AV17">
    <cfRule type="cellIs" dxfId="287" priority="213" operator="lessThan">
      <formula>$C$4</formula>
    </cfRule>
  </conditionalFormatting>
  <conditionalFormatting sqref="BA17">
    <cfRule type="cellIs" dxfId="288" priority="1675" operator="lessThan">
      <formula>$C$4</formula>
    </cfRule>
  </conditionalFormatting>
  <conditionalFormatting sqref="BB17">
    <cfRule type="cellIs" dxfId="289" priority="1715" operator="lessThan">
      <formula>$C$4</formula>
    </cfRule>
  </conditionalFormatting>
  <conditionalFormatting sqref="BC17">
    <cfRule type="cellIs" dxfId="290" priority="1755" operator="lessThan">
      <formula>$C$4</formula>
    </cfRule>
  </conditionalFormatting>
  <conditionalFormatting sqref="BD17">
    <cfRule type="cellIs" dxfId="291" priority="1795" operator="lessThan">
      <formula>$C$4</formula>
    </cfRule>
  </conditionalFormatting>
  <conditionalFormatting sqref="BE17">
    <cfRule type="cellIs" dxfId="292" priority="1835" operator="lessThan">
      <formula>$C$4</formula>
    </cfRule>
  </conditionalFormatting>
  <conditionalFormatting sqref="BF17">
    <cfRule type="cellIs" dxfId="293" priority="143" operator="lessThan">
      <formula>$C$4</formula>
    </cfRule>
  </conditionalFormatting>
  <conditionalFormatting sqref="BH17">
    <cfRule type="cellIs" dxfId="294" priority="1955" operator="lessThan">
      <formula>$C$4</formula>
    </cfRule>
  </conditionalFormatting>
  <conditionalFormatting sqref="BI17">
    <cfRule type="cellIs" dxfId="295" priority="1995" operator="lessThan">
      <formula>$C$4</formula>
    </cfRule>
  </conditionalFormatting>
  <conditionalFormatting sqref="BJ17">
    <cfRule type="cellIs" dxfId="296" priority="2035" operator="lessThan">
      <formula>$C$4</formula>
    </cfRule>
  </conditionalFormatting>
  <conditionalFormatting sqref="BR17">
    <cfRule type="cellIs" dxfId="297" priority="2355" operator="lessThan">
      <formula>$C$4</formula>
    </cfRule>
  </conditionalFormatting>
  <conditionalFormatting sqref="BS17">
    <cfRule type="cellIs" dxfId="298" priority="2395" operator="lessThan">
      <formula>$C$4</formula>
    </cfRule>
  </conditionalFormatting>
  <conditionalFormatting sqref="BT17">
    <cfRule type="cellIs" dxfId="299" priority="2435" operator="lessThan">
      <formula>$C$4</formula>
    </cfRule>
  </conditionalFormatting>
  <conditionalFormatting sqref="BU17">
    <cfRule type="cellIs" dxfId="300" priority="2475" operator="lessThan">
      <formula>$C$4</formula>
    </cfRule>
  </conditionalFormatting>
  <conditionalFormatting sqref="BV17">
    <cfRule type="cellIs" dxfId="301" priority="2515" operator="lessThan">
      <formula>$C$4</formula>
    </cfRule>
  </conditionalFormatting>
  <conditionalFormatting sqref="CC17">
    <cfRule type="cellIs" dxfId="302" priority="2795" operator="lessThan">
      <formula>$C$4</formula>
    </cfRule>
  </conditionalFormatting>
  <conditionalFormatting sqref="CD17">
    <cfRule type="cellIs" dxfId="303" priority="2835" operator="lessThan">
      <formula>$C$4</formula>
    </cfRule>
  </conditionalFormatting>
  <conditionalFormatting sqref="CE17">
    <cfRule type="cellIs" dxfId="304" priority="2875" operator="lessThan">
      <formula>$C$4</formula>
    </cfRule>
  </conditionalFormatting>
  <conditionalFormatting sqref="CF17">
    <cfRule type="cellIs" dxfId="305" priority="2915" operator="lessThan">
      <formula>$C$4</formula>
    </cfRule>
  </conditionalFormatting>
  <conditionalFormatting sqref="CG17">
    <cfRule type="cellIs" dxfId="306" priority="2955" operator="lessThan">
      <formula>$C$4</formula>
    </cfRule>
  </conditionalFormatting>
  <conditionalFormatting sqref="CH17">
    <cfRule type="cellIs" dxfId="307" priority="2995" operator="greaterThan">
      <formula>$BJ$2+15</formula>
    </cfRule>
  </conditionalFormatting>
  <conditionalFormatting sqref="CJ17">
    <cfRule type="cellIs" dxfId="308" priority="3195" operator="lessThan">
      <formula>$C$4</formula>
    </cfRule>
  </conditionalFormatting>
  <conditionalFormatting sqref="CN17">
    <cfRule type="cellIs" dxfId="309" priority="3236" operator="lessThan">
      <formula>$C$4</formula>
    </cfRule>
  </conditionalFormatting>
  <conditionalFormatting sqref="Q18">
    <cfRule type="cellIs" dxfId="310" priority="236" operator="lessThan">
      <formula>$C$4</formula>
    </cfRule>
  </conditionalFormatting>
  <conditionalFormatting sqref="R18">
    <cfRule type="cellIs" dxfId="311" priority="266" operator="lessThan">
      <formula>$C$4</formula>
    </cfRule>
  </conditionalFormatting>
  <conditionalFormatting sqref="T18">
    <cfRule type="cellIs" dxfId="312" priority="326" operator="lessThan">
      <formula>$C$4</formula>
    </cfRule>
  </conditionalFormatting>
  <conditionalFormatting sqref="U18">
    <cfRule type="cellIs" dxfId="313" priority="296" operator="lessThan">
      <formula>$C$4</formula>
    </cfRule>
  </conditionalFormatting>
  <conditionalFormatting sqref="W18">
    <cfRule type="cellIs" dxfId="314" priority="104" operator="lessThan">
      <formula>$C$4</formula>
    </cfRule>
  </conditionalFormatting>
  <conditionalFormatting sqref="Z18">
    <cfRule type="cellIs" dxfId="315" priority="72" operator="lessThan">
      <formula>$C$4</formula>
    </cfRule>
  </conditionalFormatting>
  <conditionalFormatting sqref="AC18">
    <cfRule type="cellIs" dxfId="316" priority="40" operator="lessThan">
      <formula>$C$4</formula>
    </cfRule>
  </conditionalFormatting>
  <conditionalFormatting sqref="AF18">
    <cfRule type="cellIs" dxfId="317" priority="8" operator="lessThan">
      <formula>$C$4</formula>
    </cfRule>
  </conditionalFormatting>
  <conditionalFormatting sqref="AH18">
    <cfRule type="cellIs" dxfId="318" priority="916" operator="lessThan">
      <formula>$C$4</formula>
    </cfRule>
  </conditionalFormatting>
  <conditionalFormatting sqref="AI18">
    <cfRule type="cellIs" dxfId="319" priority="956" operator="lessThan">
      <formula>$C$4</formula>
    </cfRule>
  </conditionalFormatting>
  <conditionalFormatting sqref="AJ18">
    <cfRule type="cellIs" dxfId="320" priority="996" operator="lessThan">
      <formula>$C$4</formula>
    </cfRule>
  </conditionalFormatting>
  <conditionalFormatting sqref="AK18">
    <cfRule type="cellIs" dxfId="321" priority="1036" operator="lessThan">
      <formula>$C$4</formula>
    </cfRule>
  </conditionalFormatting>
  <conditionalFormatting sqref="AL18">
    <cfRule type="cellIs" dxfId="322" priority="1076" operator="lessThan">
      <formula>$C$4</formula>
    </cfRule>
  </conditionalFormatting>
  <conditionalFormatting sqref="AM18">
    <cfRule type="cellIs" dxfId="323" priority="1116" operator="lessThan">
      <formula>$C$4</formula>
    </cfRule>
  </conditionalFormatting>
  <conditionalFormatting sqref="AN18">
    <cfRule type="cellIs" dxfId="324" priority="1156" operator="lessThan">
      <formula>$C$4</formula>
    </cfRule>
  </conditionalFormatting>
  <conditionalFormatting sqref="AO18">
    <cfRule type="cellIs" dxfId="325" priority="1196" operator="lessThan">
      <formula>$C$4</formula>
    </cfRule>
  </conditionalFormatting>
  <conditionalFormatting sqref="AP18">
    <cfRule type="cellIs" dxfId="326" priority="1236" operator="lessThan">
      <formula>$C$4</formula>
    </cfRule>
  </conditionalFormatting>
  <conditionalFormatting sqref="AQ18">
    <cfRule type="cellIs" dxfId="327" priority="1276" operator="lessThan">
      <formula>$C$4</formula>
    </cfRule>
  </conditionalFormatting>
  <conditionalFormatting sqref="AR18">
    <cfRule type="cellIs" dxfId="328" priority="1316" operator="lessThan">
      <formula>$C$4</formula>
    </cfRule>
  </conditionalFormatting>
  <conditionalFormatting sqref="AS18">
    <cfRule type="cellIs" dxfId="329" priority="1356" operator="lessThan">
      <formula>$C$4</formula>
    </cfRule>
  </conditionalFormatting>
  <conditionalFormatting sqref="AT18">
    <cfRule type="cellIs" dxfId="330" priority="1396" operator="lessThan">
      <formula>$C$4</formula>
    </cfRule>
  </conditionalFormatting>
  <conditionalFormatting sqref="AU18">
    <cfRule type="cellIs" dxfId="331" priority="212" operator="lessThan">
      <formula>$C$4</formula>
    </cfRule>
  </conditionalFormatting>
  <conditionalFormatting sqref="AV18">
    <cfRule type="cellIs" dxfId="332" priority="214" operator="lessThan">
      <formula>$C$4</formula>
    </cfRule>
  </conditionalFormatting>
  <conditionalFormatting sqref="BA18">
    <cfRule type="cellIs" dxfId="333" priority="1676" operator="lessThan">
      <formula>$C$4</formula>
    </cfRule>
  </conditionalFormatting>
  <conditionalFormatting sqref="BB18">
    <cfRule type="cellIs" dxfId="334" priority="1716" operator="lessThan">
      <formula>$C$4</formula>
    </cfRule>
  </conditionalFormatting>
  <conditionalFormatting sqref="BC18">
    <cfRule type="cellIs" dxfId="335" priority="1756" operator="lessThan">
      <formula>$C$4</formula>
    </cfRule>
  </conditionalFormatting>
  <conditionalFormatting sqref="BD18">
    <cfRule type="cellIs" dxfId="336" priority="1796" operator="lessThan">
      <formula>$C$4</formula>
    </cfRule>
  </conditionalFormatting>
  <conditionalFormatting sqref="BE18">
    <cfRule type="cellIs" dxfId="337" priority="1836" operator="lessThan">
      <formula>$C$4</formula>
    </cfRule>
  </conditionalFormatting>
  <conditionalFormatting sqref="BF18">
    <cfRule type="cellIs" dxfId="338" priority="144" operator="lessThan">
      <formula>$C$4</formula>
    </cfRule>
  </conditionalFormatting>
  <conditionalFormatting sqref="BH18">
    <cfRule type="cellIs" dxfId="339" priority="1956" operator="lessThan">
      <formula>$C$4</formula>
    </cfRule>
  </conditionalFormatting>
  <conditionalFormatting sqref="BI18">
    <cfRule type="cellIs" dxfId="340" priority="1996" operator="lessThan">
      <formula>$C$4</formula>
    </cfRule>
  </conditionalFormatting>
  <conditionalFormatting sqref="BJ18">
    <cfRule type="cellIs" dxfId="341" priority="2036" operator="lessThan">
      <formula>$C$4</formula>
    </cfRule>
  </conditionalFormatting>
  <conditionalFormatting sqref="BR18">
    <cfRule type="cellIs" dxfId="342" priority="2356" operator="lessThan">
      <formula>$C$4</formula>
    </cfRule>
  </conditionalFormatting>
  <conditionalFormatting sqref="BS18">
    <cfRule type="cellIs" dxfId="343" priority="2396" operator="lessThan">
      <formula>$C$4</formula>
    </cfRule>
  </conditionalFormatting>
  <conditionalFormatting sqref="BT18">
    <cfRule type="cellIs" dxfId="344" priority="2436" operator="lessThan">
      <formula>$C$4</formula>
    </cfRule>
  </conditionalFormatting>
  <conditionalFormatting sqref="BU18">
    <cfRule type="cellIs" dxfId="345" priority="2476" operator="lessThan">
      <formula>$C$4</formula>
    </cfRule>
  </conditionalFormatting>
  <conditionalFormatting sqref="BV18">
    <cfRule type="cellIs" dxfId="346" priority="2516" operator="lessThan">
      <formula>$C$4</formula>
    </cfRule>
  </conditionalFormatting>
  <conditionalFormatting sqref="CC18">
    <cfRule type="cellIs" dxfId="347" priority="2796" operator="lessThan">
      <formula>$C$4</formula>
    </cfRule>
  </conditionalFormatting>
  <conditionalFormatting sqref="CD18">
    <cfRule type="cellIs" dxfId="348" priority="2836" operator="lessThan">
      <formula>$C$4</formula>
    </cfRule>
  </conditionalFormatting>
  <conditionalFormatting sqref="CE18">
    <cfRule type="cellIs" dxfId="349" priority="2876" operator="lessThan">
      <formula>$C$4</formula>
    </cfRule>
  </conditionalFormatting>
  <conditionalFormatting sqref="CF18">
    <cfRule type="cellIs" dxfId="350" priority="2916" operator="lessThan">
      <formula>$C$4</formula>
    </cfRule>
  </conditionalFormatting>
  <conditionalFormatting sqref="CG18">
    <cfRule type="cellIs" dxfId="351" priority="2956" operator="lessThan">
      <formula>$C$4</formula>
    </cfRule>
  </conditionalFormatting>
  <conditionalFormatting sqref="CH18">
    <cfRule type="cellIs" dxfId="352" priority="2996" operator="greaterThan">
      <formula>$BJ$2+15</formula>
    </cfRule>
  </conditionalFormatting>
  <conditionalFormatting sqref="CJ18">
    <cfRule type="cellIs" dxfId="353" priority="3196" operator="lessThan">
      <formula>$C$4</formula>
    </cfRule>
  </conditionalFormatting>
  <conditionalFormatting sqref="CN18">
    <cfRule type="cellIs" dxfId="354" priority="3237" operator="lessThan">
      <formula>$C$4</formula>
    </cfRule>
  </conditionalFormatting>
  <conditionalFormatting sqref="Q19">
    <cfRule type="cellIs" dxfId="355" priority="237" operator="lessThan">
      <formula>$C$4</formula>
    </cfRule>
  </conditionalFormatting>
  <conditionalFormatting sqref="R19">
    <cfRule type="cellIs" dxfId="356" priority="267" operator="lessThan">
      <formula>$C$4</formula>
    </cfRule>
  </conditionalFormatting>
  <conditionalFormatting sqref="T19">
    <cfRule type="cellIs" dxfId="357" priority="327" operator="lessThan">
      <formula>$C$4</formula>
    </cfRule>
  </conditionalFormatting>
  <conditionalFormatting sqref="U19">
    <cfRule type="cellIs" dxfId="358" priority="297" operator="lessThan">
      <formula>$C$4</formula>
    </cfRule>
  </conditionalFormatting>
  <conditionalFormatting sqref="W19">
    <cfRule type="cellIs" dxfId="359" priority="105" operator="lessThan">
      <formula>$C$4</formula>
    </cfRule>
  </conditionalFormatting>
  <conditionalFormatting sqref="Z19">
    <cfRule type="cellIs" dxfId="360" priority="73" operator="lessThan">
      <formula>$C$4</formula>
    </cfRule>
  </conditionalFormatting>
  <conditionalFormatting sqref="AC19">
    <cfRule type="cellIs" dxfId="361" priority="41" operator="lessThan">
      <formula>$C$4</formula>
    </cfRule>
  </conditionalFormatting>
  <conditionalFormatting sqref="AF19">
    <cfRule type="cellIs" dxfId="362" priority="9" operator="lessThan">
      <formula>$C$4</formula>
    </cfRule>
  </conditionalFormatting>
  <conditionalFormatting sqref="AH19">
    <cfRule type="cellIs" dxfId="363" priority="917" operator="lessThan">
      <formula>$C$4</formula>
    </cfRule>
  </conditionalFormatting>
  <conditionalFormatting sqref="AI19">
    <cfRule type="cellIs" dxfId="364" priority="957" operator="lessThan">
      <formula>$C$4</formula>
    </cfRule>
  </conditionalFormatting>
  <conditionalFormatting sqref="AJ19">
    <cfRule type="cellIs" dxfId="365" priority="997" operator="lessThan">
      <formula>$C$4</formula>
    </cfRule>
  </conditionalFormatting>
  <conditionalFormatting sqref="AK19">
    <cfRule type="cellIs" dxfId="366" priority="1037" operator="lessThan">
      <formula>$C$4</formula>
    </cfRule>
  </conditionalFormatting>
  <conditionalFormatting sqref="AL19">
    <cfRule type="cellIs" dxfId="367" priority="1077" operator="lessThan">
      <formula>$C$4</formula>
    </cfRule>
  </conditionalFormatting>
  <conditionalFormatting sqref="AM19">
    <cfRule type="cellIs" dxfId="368" priority="1117" operator="lessThan">
      <formula>$C$4</formula>
    </cfRule>
  </conditionalFormatting>
  <conditionalFormatting sqref="AN19">
    <cfRule type="cellIs" dxfId="369" priority="1157" operator="lessThan">
      <formula>$C$4</formula>
    </cfRule>
  </conditionalFormatting>
  <conditionalFormatting sqref="AO19">
    <cfRule type="cellIs" dxfId="370" priority="1197" operator="lessThan">
      <formula>$C$4</formula>
    </cfRule>
  </conditionalFormatting>
  <conditionalFormatting sqref="AP19">
    <cfRule type="cellIs" dxfId="371" priority="1237" operator="lessThan">
      <formula>$C$4</formula>
    </cfRule>
  </conditionalFormatting>
  <conditionalFormatting sqref="AQ19">
    <cfRule type="cellIs" dxfId="372" priority="1277" operator="lessThan">
      <formula>$C$4</formula>
    </cfRule>
  </conditionalFormatting>
  <conditionalFormatting sqref="AR19">
    <cfRule type="cellIs" dxfId="373" priority="1317" operator="lessThan">
      <formula>$C$4</formula>
    </cfRule>
  </conditionalFormatting>
  <conditionalFormatting sqref="AS19">
    <cfRule type="cellIs" dxfId="374" priority="1357" operator="lessThan">
      <formula>$C$4</formula>
    </cfRule>
  </conditionalFormatting>
  <conditionalFormatting sqref="AT19">
    <cfRule type="cellIs" dxfId="375" priority="1397" operator="lessThan">
      <formula>$C$4</formula>
    </cfRule>
  </conditionalFormatting>
  <conditionalFormatting sqref="AU19">
    <cfRule type="cellIs" dxfId="376" priority="207" operator="lessThan">
      <formula>$C$4</formula>
    </cfRule>
  </conditionalFormatting>
  <conditionalFormatting sqref="AV19">
    <cfRule type="cellIs" dxfId="377" priority="209" operator="lessThan">
      <formula>$C$4</formula>
    </cfRule>
  </conditionalFormatting>
  <conditionalFormatting sqref="BA19">
    <cfRule type="cellIs" dxfId="378" priority="1677" operator="lessThan">
      <formula>$C$4</formula>
    </cfRule>
  </conditionalFormatting>
  <conditionalFormatting sqref="BB19">
    <cfRule type="cellIs" dxfId="379" priority="1717" operator="lessThan">
      <formula>$C$4</formula>
    </cfRule>
  </conditionalFormatting>
  <conditionalFormatting sqref="BC19">
    <cfRule type="cellIs" dxfId="380" priority="1757" operator="lessThan">
      <formula>$C$4</formula>
    </cfRule>
  </conditionalFormatting>
  <conditionalFormatting sqref="BD19">
    <cfRule type="cellIs" dxfId="381" priority="1797" operator="lessThan">
      <formula>$C$4</formula>
    </cfRule>
  </conditionalFormatting>
  <conditionalFormatting sqref="BE19">
    <cfRule type="cellIs" dxfId="382" priority="1837" operator="lessThan">
      <formula>$C$4</formula>
    </cfRule>
  </conditionalFormatting>
  <conditionalFormatting sqref="BF19">
    <cfRule type="cellIs" dxfId="383" priority="145" operator="lessThan">
      <formula>$C$4</formula>
    </cfRule>
  </conditionalFormatting>
  <conditionalFormatting sqref="BH19">
    <cfRule type="cellIs" dxfId="384" priority="1957" operator="lessThan">
      <formula>$C$4</formula>
    </cfRule>
  </conditionalFormatting>
  <conditionalFormatting sqref="BI19">
    <cfRule type="cellIs" dxfId="385" priority="1997" operator="lessThan">
      <formula>$C$4</formula>
    </cfRule>
  </conditionalFormatting>
  <conditionalFormatting sqref="BJ19">
    <cfRule type="cellIs" dxfId="386" priority="2037" operator="lessThan">
      <formula>$C$4</formula>
    </cfRule>
  </conditionalFormatting>
  <conditionalFormatting sqref="BR19">
    <cfRule type="cellIs" dxfId="387" priority="2357" operator="lessThan">
      <formula>$C$4</formula>
    </cfRule>
  </conditionalFormatting>
  <conditionalFormatting sqref="BS19">
    <cfRule type="cellIs" dxfId="388" priority="2397" operator="lessThan">
      <formula>$C$4</formula>
    </cfRule>
  </conditionalFormatting>
  <conditionalFormatting sqref="BT19">
    <cfRule type="cellIs" dxfId="389" priority="2437" operator="lessThan">
      <formula>$C$4</formula>
    </cfRule>
  </conditionalFormatting>
  <conditionalFormatting sqref="BU19">
    <cfRule type="cellIs" dxfId="390" priority="2477" operator="lessThan">
      <formula>$C$4</formula>
    </cfRule>
  </conditionalFormatting>
  <conditionalFormatting sqref="BV19">
    <cfRule type="cellIs" dxfId="391" priority="2517" operator="lessThan">
      <formula>$C$4</formula>
    </cfRule>
  </conditionalFormatting>
  <conditionalFormatting sqref="CC19">
    <cfRule type="cellIs" dxfId="392" priority="2797" operator="lessThan">
      <formula>$C$4</formula>
    </cfRule>
  </conditionalFormatting>
  <conditionalFormatting sqref="CD19">
    <cfRule type="cellIs" dxfId="393" priority="2837" operator="lessThan">
      <formula>$C$4</formula>
    </cfRule>
  </conditionalFormatting>
  <conditionalFormatting sqref="CE19">
    <cfRule type="cellIs" dxfId="394" priority="2877" operator="lessThan">
      <formula>$C$4</formula>
    </cfRule>
  </conditionalFormatting>
  <conditionalFormatting sqref="CF19">
    <cfRule type="cellIs" dxfId="395" priority="2917" operator="lessThan">
      <formula>$C$4</formula>
    </cfRule>
  </conditionalFormatting>
  <conditionalFormatting sqref="CG19">
    <cfRule type="cellIs" dxfId="396" priority="2957" operator="lessThan">
      <formula>$C$4</formula>
    </cfRule>
  </conditionalFormatting>
  <conditionalFormatting sqref="CH19">
    <cfRule type="cellIs" dxfId="397" priority="2997" operator="greaterThan">
      <formula>$BJ$2+15</formula>
    </cfRule>
  </conditionalFormatting>
  <conditionalFormatting sqref="CJ19">
    <cfRule type="cellIs" dxfId="398" priority="3197" operator="lessThan">
      <formula>$C$4</formula>
    </cfRule>
  </conditionalFormatting>
  <conditionalFormatting sqref="CN19">
    <cfRule type="cellIs" dxfId="399" priority="3238" operator="lessThan">
      <formula>$C$4</formula>
    </cfRule>
  </conditionalFormatting>
  <conditionalFormatting sqref="Q20">
    <cfRule type="cellIs" dxfId="400" priority="238" operator="lessThan">
      <formula>$C$4</formula>
    </cfRule>
  </conditionalFormatting>
  <conditionalFormatting sqref="R20">
    <cfRule type="cellIs" dxfId="401" priority="268" operator="lessThan">
      <formula>$C$4</formula>
    </cfRule>
  </conditionalFormatting>
  <conditionalFormatting sqref="T20">
    <cfRule type="cellIs" dxfId="402" priority="328" operator="lessThan">
      <formula>$C$4</formula>
    </cfRule>
  </conditionalFormatting>
  <conditionalFormatting sqref="U20">
    <cfRule type="cellIs" dxfId="403" priority="298" operator="lessThan">
      <formula>$C$4</formula>
    </cfRule>
  </conditionalFormatting>
  <conditionalFormatting sqref="W20">
    <cfRule type="cellIs" dxfId="404" priority="106" operator="lessThan">
      <formula>$C$4</formula>
    </cfRule>
  </conditionalFormatting>
  <conditionalFormatting sqref="Z20">
    <cfRule type="cellIs" dxfId="405" priority="74" operator="lessThan">
      <formula>$C$4</formula>
    </cfRule>
  </conditionalFormatting>
  <conditionalFormatting sqref="AC20">
    <cfRule type="cellIs" dxfId="406" priority="42" operator="lessThan">
      <formula>$C$4</formula>
    </cfRule>
  </conditionalFormatting>
  <conditionalFormatting sqref="AF20">
    <cfRule type="cellIs" dxfId="407" priority="10" operator="lessThan">
      <formula>$C$4</formula>
    </cfRule>
  </conditionalFormatting>
  <conditionalFormatting sqref="AH20">
    <cfRule type="cellIs" dxfId="408" priority="918" operator="lessThan">
      <formula>$C$4</formula>
    </cfRule>
  </conditionalFormatting>
  <conditionalFormatting sqref="AI20">
    <cfRule type="cellIs" dxfId="409" priority="958" operator="lessThan">
      <formula>$C$4</formula>
    </cfRule>
  </conditionalFormatting>
  <conditionalFormatting sqref="AJ20">
    <cfRule type="cellIs" dxfId="410" priority="998" operator="lessThan">
      <formula>$C$4</formula>
    </cfRule>
  </conditionalFormatting>
  <conditionalFormatting sqref="AK20">
    <cfRule type="cellIs" dxfId="411" priority="1038" operator="lessThan">
      <formula>$C$4</formula>
    </cfRule>
  </conditionalFormatting>
  <conditionalFormatting sqref="AL20">
    <cfRule type="cellIs" dxfId="412" priority="1078" operator="lessThan">
      <formula>$C$4</formula>
    </cfRule>
  </conditionalFormatting>
  <conditionalFormatting sqref="AM20">
    <cfRule type="cellIs" dxfId="413" priority="1118" operator="lessThan">
      <formula>$C$4</formula>
    </cfRule>
  </conditionalFormatting>
  <conditionalFormatting sqref="AN20">
    <cfRule type="cellIs" dxfId="414" priority="1158" operator="lessThan">
      <formula>$C$4</formula>
    </cfRule>
  </conditionalFormatting>
  <conditionalFormatting sqref="AO20">
    <cfRule type="cellIs" dxfId="415" priority="1198" operator="lessThan">
      <formula>$C$4</formula>
    </cfRule>
  </conditionalFormatting>
  <conditionalFormatting sqref="AP20">
    <cfRule type="cellIs" dxfId="416" priority="1238" operator="lessThan">
      <formula>$C$4</formula>
    </cfRule>
  </conditionalFormatting>
  <conditionalFormatting sqref="AQ20">
    <cfRule type="cellIs" dxfId="417" priority="1278" operator="lessThan">
      <formula>$C$4</formula>
    </cfRule>
  </conditionalFormatting>
  <conditionalFormatting sqref="AR20">
    <cfRule type="cellIs" dxfId="418" priority="1318" operator="lessThan">
      <formula>$C$4</formula>
    </cfRule>
  </conditionalFormatting>
  <conditionalFormatting sqref="AS20">
    <cfRule type="cellIs" dxfId="419" priority="1358" operator="lessThan">
      <formula>$C$4</formula>
    </cfRule>
  </conditionalFormatting>
  <conditionalFormatting sqref="AT20">
    <cfRule type="cellIs" dxfId="420" priority="1398" operator="lessThan">
      <formula>$C$4</formula>
    </cfRule>
  </conditionalFormatting>
  <conditionalFormatting sqref="AU20">
    <cfRule type="cellIs" dxfId="421" priority="208" operator="lessThan">
      <formula>$C$4</formula>
    </cfRule>
  </conditionalFormatting>
  <conditionalFormatting sqref="AV20">
    <cfRule type="cellIs" dxfId="422" priority="210" operator="lessThan">
      <formula>$C$4</formula>
    </cfRule>
  </conditionalFormatting>
  <conditionalFormatting sqref="BA20">
    <cfRule type="cellIs" dxfId="423" priority="1678" operator="lessThan">
      <formula>$C$4</formula>
    </cfRule>
  </conditionalFormatting>
  <conditionalFormatting sqref="BB20">
    <cfRule type="cellIs" dxfId="424" priority="1718" operator="lessThan">
      <formula>$C$4</formula>
    </cfRule>
  </conditionalFormatting>
  <conditionalFormatting sqref="BC20">
    <cfRule type="cellIs" dxfId="425" priority="1758" operator="lessThan">
      <formula>$C$4</formula>
    </cfRule>
  </conditionalFormatting>
  <conditionalFormatting sqref="BD20">
    <cfRule type="cellIs" dxfId="426" priority="1798" operator="lessThan">
      <formula>$C$4</formula>
    </cfRule>
  </conditionalFormatting>
  <conditionalFormatting sqref="BE20">
    <cfRule type="cellIs" dxfId="427" priority="1838" operator="lessThan">
      <formula>$C$4</formula>
    </cfRule>
  </conditionalFormatting>
  <conditionalFormatting sqref="BF20">
    <cfRule type="cellIs" dxfId="428" priority="146" operator="lessThan">
      <formula>$C$4</formula>
    </cfRule>
  </conditionalFormatting>
  <conditionalFormatting sqref="BH20">
    <cfRule type="cellIs" dxfId="429" priority="1958" operator="lessThan">
      <formula>$C$4</formula>
    </cfRule>
  </conditionalFormatting>
  <conditionalFormatting sqref="BI20">
    <cfRule type="cellIs" dxfId="430" priority="1998" operator="lessThan">
      <formula>$C$4</formula>
    </cfRule>
  </conditionalFormatting>
  <conditionalFormatting sqref="BJ20">
    <cfRule type="cellIs" dxfId="431" priority="2038" operator="lessThan">
      <formula>$C$4</formula>
    </cfRule>
  </conditionalFormatting>
  <conditionalFormatting sqref="BR20">
    <cfRule type="cellIs" dxfId="432" priority="2358" operator="lessThan">
      <formula>$C$4</formula>
    </cfRule>
  </conditionalFormatting>
  <conditionalFormatting sqref="BS20">
    <cfRule type="cellIs" dxfId="433" priority="2398" operator="lessThan">
      <formula>$C$4</formula>
    </cfRule>
  </conditionalFormatting>
  <conditionalFormatting sqref="BT20">
    <cfRule type="cellIs" dxfId="434" priority="2438" operator="lessThan">
      <formula>$C$4</formula>
    </cfRule>
  </conditionalFormatting>
  <conditionalFormatting sqref="BU20">
    <cfRule type="cellIs" dxfId="435" priority="2478" operator="lessThan">
      <formula>$C$4</formula>
    </cfRule>
  </conditionalFormatting>
  <conditionalFormatting sqref="BV20">
    <cfRule type="cellIs" dxfId="436" priority="2518" operator="lessThan">
      <formula>$C$4</formula>
    </cfRule>
  </conditionalFormatting>
  <conditionalFormatting sqref="CC20">
    <cfRule type="cellIs" dxfId="437" priority="2798" operator="lessThan">
      <formula>$C$4</formula>
    </cfRule>
  </conditionalFormatting>
  <conditionalFormatting sqref="CD20">
    <cfRule type="cellIs" dxfId="438" priority="2838" operator="lessThan">
      <formula>$C$4</formula>
    </cfRule>
  </conditionalFormatting>
  <conditionalFormatting sqref="CE20">
    <cfRule type="cellIs" dxfId="439" priority="2878" operator="lessThan">
      <formula>$C$4</formula>
    </cfRule>
  </conditionalFormatting>
  <conditionalFormatting sqref="CF20">
    <cfRule type="cellIs" dxfId="440" priority="2918" operator="lessThan">
      <formula>$C$4</formula>
    </cfRule>
  </conditionalFormatting>
  <conditionalFormatting sqref="CG20">
    <cfRule type="cellIs" dxfId="441" priority="2958" operator="lessThan">
      <formula>$C$4</formula>
    </cfRule>
  </conditionalFormatting>
  <conditionalFormatting sqref="CH20">
    <cfRule type="cellIs" dxfId="442" priority="2998" operator="greaterThan">
      <formula>$BJ$2+15</formula>
    </cfRule>
  </conditionalFormatting>
  <conditionalFormatting sqref="CJ20">
    <cfRule type="cellIs" dxfId="443" priority="3198" operator="lessThan">
      <formula>$C$4</formula>
    </cfRule>
  </conditionalFormatting>
  <conditionalFormatting sqref="Q21">
    <cfRule type="cellIs" dxfId="444" priority="239" operator="lessThan">
      <formula>$C$4</formula>
    </cfRule>
  </conditionalFormatting>
  <conditionalFormatting sqref="R21">
    <cfRule type="cellIs" dxfId="445" priority="269" operator="lessThan">
      <formula>$C$4</formula>
    </cfRule>
  </conditionalFormatting>
  <conditionalFormatting sqref="T21">
    <cfRule type="cellIs" dxfId="446" priority="329" operator="lessThan">
      <formula>$C$4</formula>
    </cfRule>
  </conditionalFormatting>
  <conditionalFormatting sqref="U21">
    <cfRule type="cellIs" dxfId="447" priority="299" operator="lessThan">
      <formula>$C$4</formula>
    </cfRule>
  </conditionalFormatting>
  <conditionalFormatting sqref="W21">
    <cfRule type="cellIs" dxfId="448" priority="107" operator="lessThan">
      <formula>$C$4</formula>
    </cfRule>
  </conditionalFormatting>
  <conditionalFormatting sqref="Z21">
    <cfRule type="cellIs" dxfId="449" priority="75" operator="lessThan">
      <formula>$C$4</formula>
    </cfRule>
  </conditionalFormatting>
  <conditionalFormatting sqref="AC21">
    <cfRule type="cellIs" dxfId="450" priority="43" operator="lessThan">
      <formula>$C$4</formula>
    </cfRule>
  </conditionalFormatting>
  <conditionalFormatting sqref="AF21">
    <cfRule type="cellIs" dxfId="451" priority="11" operator="lessThan">
      <formula>$C$4</formula>
    </cfRule>
  </conditionalFormatting>
  <conditionalFormatting sqref="AH21">
    <cfRule type="cellIs" dxfId="452" priority="919" operator="lessThan">
      <formula>$C$4</formula>
    </cfRule>
  </conditionalFormatting>
  <conditionalFormatting sqref="AI21">
    <cfRule type="cellIs" dxfId="453" priority="959" operator="lessThan">
      <formula>$C$4</formula>
    </cfRule>
  </conditionalFormatting>
  <conditionalFormatting sqref="AJ21">
    <cfRule type="cellIs" dxfId="454" priority="999" operator="lessThan">
      <formula>$C$4</formula>
    </cfRule>
  </conditionalFormatting>
  <conditionalFormatting sqref="AK21">
    <cfRule type="cellIs" dxfId="455" priority="1039" operator="lessThan">
      <formula>$C$4</formula>
    </cfRule>
  </conditionalFormatting>
  <conditionalFormatting sqref="AL21">
    <cfRule type="cellIs" dxfId="456" priority="1079" operator="lessThan">
      <formula>$C$4</formula>
    </cfRule>
  </conditionalFormatting>
  <conditionalFormatting sqref="AM21">
    <cfRule type="cellIs" dxfId="457" priority="1119" operator="lessThan">
      <formula>$C$4</formula>
    </cfRule>
  </conditionalFormatting>
  <conditionalFormatting sqref="AN21">
    <cfRule type="cellIs" dxfId="458" priority="1159" operator="lessThan">
      <formula>$C$4</formula>
    </cfRule>
  </conditionalFormatting>
  <conditionalFormatting sqref="AO21">
    <cfRule type="cellIs" dxfId="459" priority="1199" operator="lessThan">
      <formula>$C$4</formula>
    </cfRule>
  </conditionalFormatting>
  <conditionalFormatting sqref="AP21">
    <cfRule type="cellIs" dxfId="460" priority="1239" operator="lessThan">
      <formula>$C$4</formula>
    </cfRule>
  </conditionalFormatting>
  <conditionalFormatting sqref="AQ21">
    <cfRule type="cellIs" dxfId="461" priority="1279" operator="lessThan">
      <formula>$C$4</formula>
    </cfRule>
  </conditionalFormatting>
  <conditionalFormatting sqref="AR21">
    <cfRule type="cellIs" dxfId="462" priority="1319" operator="lessThan">
      <formula>$C$4</formula>
    </cfRule>
  </conditionalFormatting>
  <conditionalFormatting sqref="AS21">
    <cfRule type="cellIs" dxfId="463" priority="1359" operator="lessThan">
      <formula>$C$4</formula>
    </cfRule>
  </conditionalFormatting>
  <conditionalFormatting sqref="AT21">
    <cfRule type="cellIs" dxfId="464" priority="1399" operator="lessThan">
      <formula>$C$4</formula>
    </cfRule>
  </conditionalFormatting>
  <conditionalFormatting sqref="AU21">
    <cfRule type="cellIs" dxfId="465" priority="203" operator="lessThan">
      <formula>$C$4</formula>
    </cfRule>
  </conditionalFormatting>
  <conditionalFormatting sqref="AV21">
    <cfRule type="cellIs" dxfId="466" priority="205" operator="lessThan">
      <formula>$C$4</formula>
    </cfRule>
  </conditionalFormatting>
  <conditionalFormatting sqref="BA21">
    <cfRule type="cellIs" dxfId="467" priority="1679" operator="lessThan">
      <formula>$C$4</formula>
    </cfRule>
  </conditionalFormatting>
  <conditionalFormatting sqref="BB21">
    <cfRule type="cellIs" dxfId="468" priority="1719" operator="lessThan">
      <formula>$C$4</formula>
    </cfRule>
  </conditionalFormatting>
  <conditionalFormatting sqref="BC21">
    <cfRule type="cellIs" dxfId="469" priority="1759" operator="lessThan">
      <formula>$C$4</formula>
    </cfRule>
  </conditionalFormatting>
  <conditionalFormatting sqref="BD21">
    <cfRule type="cellIs" dxfId="470" priority="1799" operator="lessThan">
      <formula>$C$4</formula>
    </cfRule>
  </conditionalFormatting>
  <conditionalFormatting sqref="BE21">
    <cfRule type="cellIs" dxfId="471" priority="1839" operator="lessThan">
      <formula>$C$4</formula>
    </cfRule>
  </conditionalFormatting>
  <conditionalFormatting sqref="BF21">
    <cfRule type="cellIs" dxfId="472" priority="147" operator="lessThan">
      <formula>$C$4</formula>
    </cfRule>
  </conditionalFormatting>
  <conditionalFormatting sqref="BH21">
    <cfRule type="cellIs" dxfId="473" priority="1959" operator="lessThan">
      <formula>$C$4</formula>
    </cfRule>
  </conditionalFormatting>
  <conditionalFormatting sqref="BI21">
    <cfRule type="cellIs" dxfId="474" priority="1999" operator="lessThan">
      <formula>$C$4</formula>
    </cfRule>
  </conditionalFormatting>
  <conditionalFormatting sqref="BJ21">
    <cfRule type="cellIs" dxfId="475" priority="2039" operator="lessThan">
      <formula>$C$4</formula>
    </cfRule>
  </conditionalFormatting>
  <conditionalFormatting sqref="BR21">
    <cfRule type="cellIs" dxfId="476" priority="2359" operator="lessThan">
      <formula>$C$4</formula>
    </cfRule>
  </conditionalFormatting>
  <conditionalFormatting sqref="BS21">
    <cfRule type="cellIs" dxfId="477" priority="2399" operator="lessThan">
      <formula>$C$4</formula>
    </cfRule>
  </conditionalFormatting>
  <conditionalFormatting sqref="BT21">
    <cfRule type="cellIs" dxfId="478" priority="2439" operator="lessThan">
      <formula>$C$4</formula>
    </cfRule>
  </conditionalFormatting>
  <conditionalFormatting sqref="BU21">
    <cfRule type="cellIs" dxfId="479" priority="2479" operator="lessThan">
      <formula>$C$4</formula>
    </cfRule>
  </conditionalFormatting>
  <conditionalFormatting sqref="BV21">
    <cfRule type="cellIs" dxfId="480" priority="2519" operator="lessThan">
      <formula>$C$4</formula>
    </cfRule>
  </conditionalFormatting>
  <conditionalFormatting sqref="CC21">
    <cfRule type="cellIs" dxfId="481" priority="2799" operator="lessThan">
      <formula>$C$4</formula>
    </cfRule>
  </conditionalFormatting>
  <conditionalFormatting sqref="CD21">
    <cfRule type="cellIs" dxfId="482" priority="2839" operator="lessThan">
      <formula>$C$4</formula>
    </cfRule>
  </conditionalFormatting>
  <conditionalFormatting sqref="CE21">
    <cfRule type="cellIs" dxfId="483" priority="2879" operator="lessThan">
      <formula>$C$4</formula>
    </cfRule>
  </conditionalFormatting>
  <conditionalFormatting sqref="CF21">
    <cfRule type="cellIs" dxfId="484" priority="2919" operator="lessThan">
      <formula>$C$4</formula>
    </cfRule>
  </conditionalFormatting>
  <conditionalFormatting sqref="CG21">
    <cfRule type="cellIs" dxfId="485" priority="2959" operator="lessThan">
      <formula>$C$4</formula>
    </cfRule>
  </conditionalFormatting>
  <conditionalFormatting sqref="CH21">
    <cfRule type="cellIs" dxfId="486" priority="2999" operator="greaterThan">
      <formula>$BJ$2+15</formula>
    </cfRule>
  </conditionalFormatting>
  <conditionalFormatting sqref="CJ21">
    <cfRule type="cellIs" dxfId="487" priority="3199" operator="lessThan">
      <formula>$C$4</formula>
    </cfRule>
  </conditionalFormatting>
  <conditionalFormatting sqref="Q22">
    <cfRule type="cellIs" dxfId="488" priority="240" operator="lessThan">
      <formula>$C$4</formula>
    </cfRule>
  </conditionalFormatting>
  <conditionalFormatting sqref="R22">
    <cfRule type="cellIs" dxfId="489" priority="270" operator="lessThan">
      <formula>$C$4</formula>
    </cfRule>
  </conditionalFormatting>
  <conditionalFormatting sqref="T22">
    <cfRule type="cellIs" dxfId="490" priority="330" operator="lessThan">
      <formula>$C$4</formula>
    </cfRule>
  </conditionalFormatting>
  <conditionalFormatting sqref="U22">
    <cfRule type="cellIs" dxfId="491" priority="300" operator="lessThan">
      <formula>$C$4</formula>
    </cfRule>
  </conditionalFormatting>
  <conditionalFormatting sqref="W22">
    <cfRule type="cellIs" dxfId="492" priority="108" operator="lessThan">
      <formula>$C$4</formula>
    </cfRule>
  </conditionalFormatting>
  <conditionalFormatting sqref="Z22">
    <cfRule type="cellIs" dxfId="493" priority="76" operator="lessThan">
      <formula>$C$4</formula>
    </cfRule>
  </conditionalFormatting>
  <conditionalFormatting sqref="AC22">
    <cfRule type="cellIs" dxfId="494" priority="44" operator="lessThan">
      <formula>$C$4</formula>
    </cfRule>
  </conditionalFormatting>
  <conditionalFormatting sqref="AF22">
    <cfRule type="cellIs" dxfId="495" priority="12" operator="lessThan">
      <formula>$C$4</formula>
    </cfRule>
  </conditionalFormatting>
  <conditionalFormatting sqref="AH22">
    <cfRule type="cellIs" dxfId="496" priority="920" operator="lessThan">
      <formula>$C$4</formula>
    </cfRule>
  </conditionalFormatting>
  <conditionalFormatting sqref="AI22">
    <cfRule type="cellIs" dxfId="497" priority="960" operator="lessThan">
      <formula>$C$4</formula>
    </cfRule>
  </conditionalFormatting>
  <conditionalFormatting sqref="AJ22">
    <cfRule type="cellIs" dxfId="498" priority="1000" operator="lessThan">
      <formula>$C$4</formula>
    </cfRule>
  </conditionalFormatting>
  <conditionalFormatting sqref="AK22">
    <cfRule type="cellIs" dxfId="499" priority="1040" operator="lessThan">
      <formula>$C$4</formula>
    </cfRule>
  </conditionalFormatting>
  <conditionalFormatting sqref="AL22">
    <cfRule type="cellIs" dxfId="500" priority="1080" operator="lessThan">
      <formula>$C$4</formula>
    </cfRule>
  </conditionalFormatting>
  <conditionalFormatting sqref="AM22">
    <cfRule type="cellIs" dxfId="501" priority="1120" operator="lessThan">
      <formula>$C$4</formula>
    </cfRule>
  </conditionalFormatting>
  <conditionalFormatting sqref="AN22">
    <cfRule type="cellIs" dxfId="502" priority="1160" operator="lessThan">
      <formula>$C$4</formula>
    </cfRule>
  </conditionalFormatting>
  <conditionalFormatting sqref="AO22">
    <cfRule type="cellIs" dxfId="503" priority="1200" operator="lessThan">
      <formula>$C$4</formula>
    </cfRule>
  </conditionalFormatting>
  <conditionalFormatting sqref="AP22">
    <cfRule type="cellIs" dxfId="504" priority="1240" operator="lessThan">
      <formula>$C$4</formula>
    </cfRule>
  </conditionalFormatting>
  <conditionalFormatting sqref="AQ22">
    <cfRule type="cellIs" dxfId="505" priority="1280" operator="lessThan">
      <formula>$C$4</formula>
    </cfRule>
  </conditionalFormatting>
  <conditionalFormatting sqref="AR22">
    <cfRule type="cellIs" dxfId="506" priority="1320" operator="lessThan">
      <formula>$C$4</formula>
    </cfRule>
  </conditionalFormatting>
  <conditionalFormatting sqref="AS22">
    <cfRule type="cellIs" dxfId="507" priority="1360" operator="lessThan">
      <formula>$C$4</formula>
    </cfRule>
  </conditionalFormatting>
  <conditionalFormatting sqref="AT22">
    <cfRule type="cellIs" dxfId="508" priority="1400" operator="lessThan">
      <formula>$C$4</formula>
    </cfRule>
  </conditionalFormatting>
  <conditionalFormatting sqref="AU22">
    <cfRule type="cellIs" dxfId="509" priority="204" operator="lessThan">
      <formula>$C$4</formula>
    </cfRule>
  </conditionalFormatting>
  <conditionalFormatting sqref="AV22">
    <cfRule type="cellIs" dxfId="510" priority="206" operator="lessThan">
      <formula>$C$4</formula>
    </cfRule>
  </conditionalFormatting>
  <conditionalFormatting sqref="BA22">
    <cfRule type="cellIs" dxfId="511" priority="1680" operator="lessThan">
      <formula>$C$4</formula>
    </cfRule>
  </conditionalFormatting>
  <conditionalFormatting sqref="BB22">
    <cfRule type="cellIs" dxfId="512" priority="1720" operator="lessThan">
      <formula>$C$4</formula>
    </cfRule>
  </conditionalFormatting>
  <conditionalFormatting sqref="BC22">
    <cfRule type="cellIs" dxfId="513" priority="1760" operator="lessThan">
      <formula>$C$4</formula>
    </cfRule>
  </conditionalFormatting>
  <conditionalFormatting sqref="BD22">
    <cfRule type="cellIs" dxfId="514" priority="1800" operator="lessThan">
      <formula>$C$4</formula>
    </cfRule>
  </conditionalFormatting>
  <conditionalFormatting sqref="BE22">
    <cfRule type="cellIs" dxfId="515" priority="1840" operator="lessThan">
      <formula>$C$4</formula>
    </cfRule>
  </conditionalFormatting>
  <conditionalFormatting sqref="BF22">
    <cfRule type="cellIs" dxfId="516" priority="148" operator="lessThan">
      <formula>$C$4</formula>
    </cfRule>
  </conditionalFormatting>
  <conditionalFormatting sqref="BH22">
    <cfRule type="cellIs" dxfId="517" priority="1960" operator="lessThan">
      <formula>$C$4</formula>
    </cfRule>
  </conditionalFormatting>
  <conditionalFormatting sqref="BI22">
    <cfRule type="cellIs" dxfId="518" priority="2000" operator="lessThan">
      <formula>$C$4</formula>
    </cfRule>
  </conditionalFormatting>
  <conditionalFormatting sqref="BJ22">
    <cfRule type="cellIs" dxfId="519" priority="2040" operator="lessThan">
      <formula>$C$4</formula>
    </cfRule>
  </conditionalFormatting>
  <conditionalFormatting sqref="BR22">
    <cfRule type="cellIs" dxfId="520" priority="2360" operator="lessThan">
      <formula>$C$4</formula>
    </cfRule>
  </conditionalFormatting>
  <conditionalFormatting sqref="BS22">
    <cfRule type="cellIs" dxfId="521" priority="2400" operator="lessThan">
      <formula>$C$4</formula>
    </cfRule>
  </conditionalFormatting>
  <conditionalFormatting sqref="BT22">
    <cfRule type="cellIs" dxfId="522" priority="2440" operator="lessThan">
      <formula>$C$4</formula>
    </cfRule>
  </conditionalFormatting>
  <conditionalFormatting sqref="BU22">
    <cfRule type="cellIs" dxfId="523" priority="2480" operator="lessThan">
      <formula>$C$4</formula>
    </cfRule>
  </conditionalFormatting>
  <conditionalFormatting sqref="BV22">
    <cfRule type="cellIs" dxfId="524" priority="2520" operator="lessThan">
      <formula>$C$4</formula>
    </cfRule>
  </conditionalFormatting>
  <conditionalFormatting sqref="CC22">
    <cfRule type="cellIs" dxfId="525" priority="2800" operator="lessThan">
      <formula>$C$4</formula>
    </cfRule>
  </conditionalFormatting>
  <conditionalFormatting sqref="CD22">
    <cfRule type="cellIs" dxfId="526" priority="2840" operator="lessThan">
      <formula>$C$4</formula>
    </cfRule>
  </conditionalFormatting>
  <conditionalFormatting sqref="CE22">
    <cfRule type="cellIs" dxfId="527" priority="2880" operator="lessThan">
      <formula>$C$4</formula>
    </cfRule>
  </conditionalFormatting>
  <conditionalFormatting sqref="CF22">
    <cfRule type="cellIs" dxfId="528" priority="2920" operator="lessThan">
      <formula>$C$4</formula>
    </cfRule>
  </conditionalFormatting>
  <conditionalFormatting sqref="CG22">
    <cfRule type="cellIs" dxfId="529" priority="2960" operator="lessThan">
      <formula>$C$4</formula>
    </cfRule>
  </conditionalFormatting>
  <conditionalFormatting sqref="CH22">
    <cfRule type="cellIs" dxfId="530" priority="3000" operator="greaterThan">
      <formula>$BJ$2+15</formula>
    </cfRule>
  </conditionalFormatting>
  <conditionalFormatting sqref="CJ22">
    <cfRule type="cellIs" dxfId="531" priority="3200" operator="lessThan">
      <formula>$C$4</formula>
    </cfRule>
  </conditionalFormatting>
  <conditionalFormatting sqref="Q23">
    <cfRule type="cellIs" dxfId="532" priority="241" operator="lessThan">
      <formula>$C$4</formula>
    </cfRule>
  </conditionalFormatting>
  <conditionalFormatting sqref="R23">
    <cfRule type="cellIs" dxfId="533" priority="271" operator="lessThan">
      <formula>$C$4</formula>
    </cfRule>
  </conditionalFormatting>
  <conditionalFormatting sqref="T23">
    <cfRule type="cellIs" dxfId="534" priority="331" operator="lessThan">
      <formula>$C$4</formula>
    </cfRule>
  </conditionalFormatting>
  <conditionalFormatting sqref="U23">
    <cfRule type="cellIs" dxfId="535" priority="301" operator="lessThan">
      <formula>$C$4</formula>
    </cfRule>
  </conditionalFormatting>
  <conditionalFormatting sqref="W23">
    <cfRule type="cellIs" dxfId="536" priority="109" operator="lessThan">
      <formula>$C$4</formula>
    </cfRule>
  </conditionalFormatting>
  <conditionalFormatting sqref="Z23">
    <cfRule type="cellIs" dxfId="537" priority="77" operator="lessThan">
      <formula>$C$4</formula>
    </cfRule>
  </conditionalFormatting>
  <conditionalFormatting sqref="AC23">
    <cfRule type="cellIs" dxfId="538" priority="45" operator="lessThan">
      <formula>$C$4</formula>
    </cfRule>
  </conditionalFormatting>
  <conditionalFormatting sqref="AF23">
    <cfRule type="cellIs" dxfId="539" priority="13" operator="lessThan">
      <formula>$C$4</formula>
    </cfRule>
  </conditionalFormatting>
  <conditionalFormatting sqref="AH23">
    <cfRule type="cellIs" dxfId="540" priority="921" operator="lessThan">
      <formula>$C$4</formula>
    </cfRule>
  </conditionalFormatting>
  <conditionalFormatting sqref="AI23">
    <cfRule type="cellIs" dxfId="541" priority="961" operator="lessThan">
      <formula>$C$4</formula>
    </cfRule>
  </conditionalFormatting>
  <conditionalFormatting sqref="AJ23">
    <cfRule type="cellIs" dxfId="542" priority="1001" operator="lessThan">
      <formula>$C$4</formula>
    </cfRule>
  </conditionalFormatting>
  <conditionalFormatting sqref="AK23">
    <cfRule type="cellIs" dxfId="543" priority="1041" operator="lessThan">
      <formula>$C$4</formula>
    </cfRule>
  </conditionalFormatting>
  <conditionalFormatting sqref="AL23">
    <cfRule type="cellIs" dxfId="544" priority="1081" operator="lessThan">
      <formula>$C$4</formula>
    </cfRule>
  </conditionalFormatting>
  <conditionalFormatting sqref="AM23">
    <cfRule type="cellIs" dxfId="545" priority="1121" operator="lessThan">
      <formula>$C$4</formula>
    </cfRule>
  </conditionalFormatting>
  <conditionalFormatting sqref="AN23">
    <cfRule type="cellIs" dxfId="546" priority="1161" operator="lessThan">
      <formula>$C$4</formula>
    </cfRule>
  </conditionalFormatting>
  <conditionalFormatting sqref="AO23">
    <cfRule type="cellIs" dxfId="547" priority="1201" operator="lessThan">
      <formula>$C$4</formula>
    </cfRule>
  </conditionalFormatting>
  <conditionalFormatting sqref="AP23">
    <cfRule type="cellIs" dxfId="548" priority="1241" operator="lessThan">
      <formula>$C$4</formula>
    </cfRule>
  </conditionalFormatting>
  <conditionalFormatting sqref="AQ23">
    <cfRule type="cellIs" dxfId="549" priority="1281" operator="lessThan">
      <formula>$C$4</formula>
    </cfRule>
  </conditionalFormatting>
  <conditionalFormatting sqref="AR23">
    <cfRule type="cellIs" dxfId="550" priority="1321" operator="lessThan">
      <formula>$C$4</formula>
    </cfRule>
  </conditionalFormatting>
  <conditionalFormatting sqref="AS23">
    <cfRule type="cellIs" dxfId="551" priority="1361" operator="lessThan">
      <formula>$C$4</formula>
    </cfRule>
  </conditionalFormatting>
  <conditionalFormatting sqref="AT23">
    <cfRule type="cellIs" dxfId="552" priority="1401" operator="lessThan">
      <formula>$C$4</formula>
    </cfRule>
  </conditionalFormatting>
  <conditionalFormatting sqref="AU23">
    <cfRule type="cellIs" dxfId="553" priority="199" operator="lessThan">
      <formula>$C$4</formula>
    </cfRule>
  </conditionalFormatting>
  <conditionalFormatting sqref="AV23">
    <cfRule type="cellIs" dxfId="554" priority="201" operator="lessThan">
      <formula>$C$4</formula>
    </cfRule>
  </conditionalFormatting>
  <conditionalFormatting sqref="BA23">
    <cfRule type="cellIs" dxfId="555" priority="1681" operator="lessThan">
      <formula>$C$4</formula>
    </cfRule>
  </conditionalFormatting>
  <conditionalFormatting sqref="BB23">
    <cfRule type="cellIs" dxfId="556" priority="1721" operator="lessThan">
      <formula>$C$4</formula>
    </cfRule>
  </conditionalFormatting>
  <conditionalFormatting sqref="BC23">
    <cfRule type="cellIs" dxfId="557" priority="1761" operator="lessThan">
      <formula>$C$4</formula>
    </cfRule>
  </conditionalFormatting>
  <conditionalFormatting sqref="BD23">
    <cfRule type="cellIs" dxfId="558" priority="1801" operator="lessThan">
      <formula>$C$4</formula>
    </cfRule>
  </conditionalFormatting>
  <conditionalFormatting sqref="BE23">
    <cfRule type="cellIs" dxfId="559" priority="1841" operator="lessThan">
      <formula>$C$4</formula>
    </cfRule>
  </conditionalFormatting>
  <conditionalFormatting sqref="BF23">
    <cfRule type="cellIs" dxfId="560" priority="149" operator="lessThan">
      <formula>$C$4</formula>
    </cfRule>
  </conditionalFormatting>
  <conditionalFormatting sqref="BH23">
    <cfRule type="cellIs" dxfId="561" priority="1961" operator="lessThan">
      <formula>$C$4</formula>
    </cfRule>
  </conditionalFormatting>
  <conditionalFormatting sqref="BI23">
    <cfRule type="cellIs" dxfId="562" priority="2001" operator="lessThan">
      <formula>$C$4</formula>
    </cfRule>
  </conditionalFormatting>
  <conditionalFormatting sqref="BJ23">
    <cfRule type="cellIs" dxfId="563" priority="2041" operator="lessThan">
      <formula>$C$4</formula>
    </cfRule>
  </conditionalFormatting>
  <conditionalFormatting sqref="BR23">
    <cfRule type="cellIs" dxfId="564" priority="2361" operator="lessThan">
      <formula>$C$4</formula>
    </cfRule>
  </conditionalFormatting>
  <conditionalFormatting sqref="BS23">
    <cfRule type="cellIs" dxfId="565" priority="2401" operator="lessThan">
      <formula>$C$4</formula>
    </cfRule>
  </conditionalFormatting>
  <conditionalFormatting sqref="BT23">
    <cfRule type="cellIs" dxfId="566" priority="2441" operator="lessThan">
      <formula>$C$4</formula>
    </cfRule>
  </conditionalFormatting>
  <conditionalFormatting sqref="BU23">
    <cfRule type="cellIs" dxfId="567" priority="2481" operator="lessThan">
      <formula>$C$4</formula>
    </cfRule>
  </conditionalFormatting>
  <conditionalFormatting sqref="BV23">
    <cfRule type="cellIs" dxfId="568" priority="2521" operator="lessThan">
      <formula>$C$4</formula>
    </cfRule>
  </conditionalFormatting>
  <conditionalFormatting sqref="CC23">
    <cfRule type="cellIs" dxfId="569" priority="2801" operator="lessThan">
      <formula>$C$4</formula>
    </cfRule>
  </conditionalFormatting>
  <conditionalFormatting sqref="CD23">
    <cfRule type="cellIs" dxfId="570" priority="2841" operator="lessThan">
      <formula>$C$4</formula>
    </cfRule>
  </conditionalFormatting>
  <conditionalFormatting sqref="CE23">
    <cfRule type="cellIs" dxfId="571" priority="2881" operator="lessThan">
      <formula>$C$4</formula>
    </cfRule>
  </conditionalFormatting>
  <conditionalFormatting sqref="CF23">
    <cfRule type="cellIs" dxfId="572" priority="2921" operator="lessThan">
      <formula>$C$4</formula>
    </cfRule>
  </conditionalFormatting>
  <conditionalFormatting sqref="CG23">
    <cfRule type="cellIs" dxfId="573" priority="2961" operator="lessThan">
      <formula>$C$4</formula>
    </cfRule>
  </conditionalFormatting>
  <conditionalFormatting sqref="CH23">
    <cfRule type="cellIs" dxfId="574" priority="3001" operator="greaterThan">
      <formula>$BJ$2+15</formula>
    </cfRule>
  </conditionalFormatting>
  <conditionalFormatting sqref="CJ23">
    <cfRule type="cellIs" dxfId="575" priority="3201" operator="lessThan">
      <formula>$C$4</formula>
    </cfRule>
  </conditionalFormatting>
  <conditionalFormatting sqref="Q24">
    <cfRule type="cellIs" dxfId="576" priority="242" operator="lessThan">
      <formula>$C$4</formula>
    </cfRule>
  </conditionalFormatting>
  <conditionalFormatting sqref="R24">
    <cfRule type="cellIs" dxfId="577" priority="272" operator="lessThan">
      <formula>$C$4</formula>
    </cfRule>
  </conditionalFormatting>
  <conditionalFormatting sqref="T24">
    <cfRule type="cellIs" dxfId="578" priority="332" operator="lessThan">
      <formula>$C$4</formula>
    </cfRule>
  </conditionalFormatting>
  <conditionalFormatting sqref="U24">
    <cfRule type="cellIs" dxfId="579" priority="302" operator="lessThan">
      <formula>$C$4</formula>
    </cfRule>
  </conditionalFormatting>
  <conditionalFormatting sqref="W24">
    <cfRule type="cellIs" dxfId="580" priority="110" operator="lessThan">
      <formula>$C$4</formula>
    </cfRule>
  </conditionalFormatting>
  <conditionalFormatting sqref="Z24">
    <cfRule type="cellIs" dxfId="581" priority="78" operator="lessThan">
      <formula>$C$4</formula>
    </cfRule>
  </conditionalFormatting>
  <conditionalFormatting sqref="AC24">
    <cfRule type="cellIs" dxfId="582" priority="46" operator="lessThan">
      <formula>$C$4</formula>
    </cfRule>
  </conditionalFormatting>
  <conditionalFormatting sqref="AF24">
    <cfRule type="cellIs" dxfId="583" priority="14" operator="lessThan">
      <formula>$C$4</formula>
    </cfRule>
  </conditionalFormatting>
  <conditionalFormatting sqref="AH24">
    <cfRule type="cellIs" dxfId="584" priority="922" operator="lessThan">
      <formula>$C$4</formula>
    </cfRule>
  </conditionalFormatting>
  <conditionalFormatting sqref="AI24">
    <cfRule type="cellIs" dxfId="585" priority="962" operator="lessThan">
      <formula>$C$4</formula>
    </cfRule>
  </conditionalFormatting>
  <conditionalFormatting sqref="AJ24">
    <cfRule type="cellIs" dxfId="586" priority="1002" operator="lessThan">
      <formula>$C$4</formula>
    </cfRule>
  </conditionalFormatting>
  <conditionalFormatting sqref="AK24">
    <cfRule type="cellIs" dxfId="587" priority="1042" operator="lessThan">
      <formula>$C$4</formula>
    </cfRule>
  </conditionalFormatting>
  <conditionalFormatting sqref="AL24">
    <cfRule type="cellIs" dxfId="588" priority="1082" operator="lessThan">
      <formula>$C$4</formula>
    </cfRule>
  </conditionalFormatting>
  <conditionalFormatting sqref="AM24">
    <cfRule type="cellIs" dxfId="589" priority="1122" operator="lessThan">
      <formula>$C$4</formula>
    </cfRule>
  </conditionalFormatting>
  <conditionalFormatting sqref="AN24">
    <cfRule type="cellIs" dxfId="590" priority="1162" operator="lessThan">
      <formula>$C$4</formula>
    </cfRule>
  </conditionalFormatting>
  <conditionalFormatting sqref="AO24">
    <cfRule type="cellIs" dxfId="591" priority="1202" operator="lessThan">
      <formula>$C$4</formula>
    </cfRule>
  </conditionalFormatting>
  <conditionalFormatting sqref="AP24">
    <cfRule type="cellIs" dxfId="592" priority="1242" operator="lessThan">
      <formula>$C$4</formula>
    </cfRule>
  </conditionalFormatting>
  <conditionalFormatting sqref="AQ24">
    <cfRule type="cellIs" dxfId="593" priority="1282" operator="lessThan">
      <formula>$C$4</formula>
    </cfRule>
  </conditionalFormatting>
  <conditionalFormatting sqref="AR24">
    <cfRule type="cellIs" dxfId="594" priority="1322" operator="lessThan">
      <formula>$C$4</formula>
    </cfRule>
  </conditionalFormatting>
  <conditionalFormatting sqref="AS24">
    <cfRule type="cellIs" dxfId="595" priority="1362" operator="lessThan">
      <formula>$C$4</formula>
    </cfRule>
  </conditionalFormatting>
  <conditionalFormatting sqref="AT24">
    <cfRule type="cellIs" dxfId="596" priority="1402" operator="lessThan">
      <formula>$C$4</formula>
    </cfRule>
  </conditionalFormatting>
  <conditionalFormatting sqref="AU24">
    <cfRule type="cellIs" dxfId="597" priority="200" operator="lessThan">
      <formula>$C$4</formula>
    </cfRule>
  </conditionalFormatting>
  <conditionalFormatting sqref="AV24">
    <cfRule type="cellIs" dxfId="598" priority="202" operator="lessThan">
      <formula>$C$4</formula>
    </cfRule>
  </conditionalFormatting>
  <conditionalFormatting sqref="BA24">
    <cfRule type="cellIs" dxfId="599" priority="1682" operator="lessThan">
      <formula>$C$4</formula>
    </cfRule>
  </conditionalFormatting>
  <conditionalFormatting sqref="BB24">
    <cfRule type="cellIs" dxfId="600" priority="1722" operator="lessThan">
      <formula>$C$4</formula>
    </cfRule>
  </conditionalFormatting>
  <conditionalFormatting sqref="BC24">
    <cfRule type="cellIs" dxfId="601" priority="1762" operator="lessThan">
      <formula>$C$4</formula>
    </cfRule>
  </conditionalFormatting>
  <conditionalFormatting sqref="BD24">
    <cfRule type="cellIs" dxfId="602" priority="1802" operator="lessThan">
      <formula>$C$4</formula>
    </cfRule>
  </conditionalFormatting>
  <conditionalFormatting sqref="BE24">
    <cfRule type="cellIs" dxfId="603" priority="1842" operator="lessThan">
      <formula>$C$4</formula>
    </cfRule>
  </conditionalFormatting>
  <conditionalFormatting sqref="BF24">
    <cfRule type="cellIs" dxfId="604" priority="150" operator="lessThan">
      <formula>$C$4</formula>
    </cfRule>
  </conditionalFormatting>
  <conditionalFormatting sqref="BH24">
    <cfRule type="cellIs" dxfId="605" priority="1962" operator="lessThan">
      <formula>$C$4</formula>
    </cfRule>
  </conditionalFormatting>
  <conditionalFormatting sqref="BI24">
    <cfRule type="cellIs" dxfId="606" priority="2002" operator="lessThan">
      <formula>$C$4</formula>
    </cfRule>
  </conditionalFormatting>
  <conditionalFormatting sqref="BJ24">
    <cfRule type="cellIs" dxfId="607" priority="2042" operator="lessThan">
      <formula>$C$4</formula>
    </cfRule>
  </conditionalFormatting>
  <conditionalFormatting sqref="BR24">
    <cfRule type="cellIs" dxfId="608" priority="2362" operator="lessThan">
      <formula>$C$4</formula>
    </cfRule>
  </conditionalFormatting>
  <conditionalFormatting sqref="BS24">
    <cfRule type="cellIs" dxfId="609" priority="2402" operator="lessThan">
      <formula>$C$4</formula>
    </cfRule>
  </conditionalFormatting>
  <conditionalFormatting sqref="BT24">
    <cfRule type="cellIs" dxfId="610" priority="2442" operator="lessThan">
      <formula>$C$4</formula>
    </cfRule>
  </conditionalFormatting>
  <conditionalFormatting sqref="BU24">
    <cfRule type="cellIs" dxfId="611" priority="2482" operator="lessThan">
      <formula>$C$4</formula>
    </cfRule>
  </conditionalFormatting>
  <conditionalFormatting sqref="BV24">
    <cfRule type="cellIs" dxfId="612" priority="2522" operator="lessThan">
      <formula>$C$4</formula>
    </cfRule>
  </conditionalFormatting>
  <conditionalFormatting sqref="CC24">
    <cfRule type="cellIs" dxfId="613" priority="2802" operator="lessThan">
      <formula>$C$4</formula>
    </cfRule>
  </conditionalFormatting>
  <conditionalFormatting sqref="CD24">
    <cfRule type="cellIs" dxfId="614" priority="2842" operator="lessThan">
      <formula>$C$4</formula>
    </cfRule>
  </conditionalFormatting>
  <conditionalFormatting sqref="CE24">
    <cfRule type="cellIs" dxfId="615" priority="2882" operator="lessThan">
      <formula>$C$4</formula>
    </cfRule>
  </conditionalFormatting>
  <conditionalFormatting sqref="CF24">
    <cfRule type="cellIs" dxfId="616" priority="2922" operator="lessThan">
      <formula>$C$4</formula>
    </cfRule>
  </conditionalFormatting>
  <conditionalFormatting sqref="CG24">
    <cfRule type="cellIs" dxfId="617" priority="2962" operator="lessThan">
      <formula>$C$4</formula>
    </cfRule>
  </conditionalFormatting>
  <conditionalFormatting sqref="CH24">
    <cfRule type="cellIs" dxfId="618" priority="3002" operator="greaterThan">
      <formula>$BJ$2+15</formula>
    </cfRule>
  </conditionalFormatting>
  <conditionalFormatting sqref="CJ24">
    <cfRule type="cellIs" dxfId="619" priority="3202" operator="lessThan">
      <formula>$C$4</formula>
    </cfRule>
  </conditionalFormatting>
  <conditionalFormatting sqref="Q25">
    <cfRule type="cellIs" dxfId="620" priority="243" operator="lessThan">
      <formula>$C$4</formula>
    </cfRule>
  </conditionalFormatting>
  <conditionalFormatting sqref="R25">
    <cfRule type="cellIs" dxfId="621" priority="273" operator="lessThan">
      <formula>$C$4</formula>
    </cfRule>
  </conditionalFormatting>
  <conditionalFormatting sqref="T25">
    <cfRule type="cellIs" dxfId="622" priority="333" operator="lessThan">
      <formula>$C$4</formula>
    </cfRule>
  </conditionalFormatting>
  <conditionalFormatting sqref="U25">
    <cfRule type="cellIs" dxfId="623" priority="303" operator="lessThan">
      <formula>$C$4</formula>
    </cfRule>
  </conditionalFormatting>
  <conditionalFormatting sqref="W25">
    <cfRule type="cellIs" dxfId="624" priority="111" operator="lessThan">
      <formula>$C$4</formula>
    </cfRule>
  </conditionalFormatting>
  <conditionalFormatting sqref="Z25">
    <cfRule type="cellIs" dxfId="625" priority="79" operator="lessThan">
      <formula>$C$4</formula>
    </cfRule>
  </conditionalFormatting>
  <conditionalFormatting sqref="AC25">
    <cfRule type="cellIs" dxfId="626" priority="47" operator="lessThan">
      <formula>$C$4</formula>
    </cfRule>
  </conditionalFormatting>
  <conditionalFormatting sqref="AF25">
    <cfRule type="cellIs" dxfId="627" priority="15" operator="lessThan">
      <formula>$C$4</formula>
    </cfRule>
  </conditionalFormatting>
  <conditionalFormatting sqref="AH25">
    <cfRule type="cellIs" dxfId="628" priority="923" operator="lessThan">
      <formula>$C$4</formula>
    </cfRule>
  </conditionalFormatting>
  <conditionalFormatting sqref="AI25">
    <cfRule type="cellIs" dxfId="629" priority="963" operator="lessThan">
      <formula>$C$4</formula>
    </cfRule>
  </conditionalFormatting>
  <conditionalFormatting sqref="AJ25">
    <cfRule type="cellIs" dxfId="630" priority="1003" operator="lessThan">
      <formula>$C$4</formula>
    </cfRule>
  </conditionalFormatting>
  <conditionalFormatting sqref="AK25">
    <cfRule type="cellIs" dxfId="631" priority="1043" operator="lessThan">
      <formula>$C$4</formula>
    </cfRule>
  </conditionalFormatting>
  <conditionalFormatting sqref="AL25">
    <cfRule type="cellIs" dxfId="632" priority="1083" operator="lessThan">
      <formula>$C$4</formula>
    </cfRule>
  </conditionalFormatting>
  <conditionalFormatting sqref="AM25">
    <cfRule type="cellIs" dxfId="633" priority="1123" operator="lessThan">
      <formula>$C$4</formula>
    </cfRule>
  </conditionalFormatting>
  <conditionalFormatting sqref="AN25">
    <cfRule type="cellIs" dxfId="634" priority="1163" operator="lessThan">
      <formula>$C$4</formula>
    </cfRule>
  </conditionalFormatting>
  <conditionalFormatting sqref="AO25">
    <cfRule type="cellIs" dxfId="635" priority="1203" operator="lessThan">
      <formula>$C$4</formula>
    </cfRule>
  </conditionalFormatting>
  <conditionalFormatting sqref="AP25">
    <cfRule type="cellIs" dxfId="636" priority="1243" operator="lessThan">
      <formula>$C$4</formula>
    </cfRule>
  </conditionalFormatting>
  <conditionalFormatting sqref="AQ25">
    <cfRule type="cellIs" dxfId="637" priority="1283" operator="lessThan">
      <formula>$C$4</formula>
    </cfRule>
  </conditionalFormatting>
  <conditionalFormatting sqref="AR25">
    <cfRule type="cellIs" dxfId="638" priority="1323" operator="lessThan">
      <formula>$C$4</formula>
    </cfRule>
  </conditionalFormatting>
  <conditionalFormatting sqref="AS25">
    <cfRule type="cellIs" dxfId="639" priority="1363" operator="lessThan">
      <formula>$C$4</formula>
    </cfRule>
  </conditionalFormatting>
  <conditionalFormatting sqref="AT25">
    <cfRule type="cellIs" dxfId="640" priority="1403" operator="lessThan">
      <formula>$C$4</formula>
    </cfRule>
  </conditionalFormatting>
  <conditionalFormatting sqref="AU25">
    <cfRule type="cellIs" dxfId="641" priority="195" operator="lessThan">
      <formula>$C$4</formula>
    </cfRule>
  </conditionalFormatting>
  <conditionalFormatting sqref="AV25">
    <cfRule type="cellIs" dxfId="642" priority="197" operator="lessThan">
      <formula>$C$4</formula>
    </cfRule>
  </conditionalFormatting>
  <conditionalFormatting sqref="BA25">
    <cfRule type="cellIs" dxfId="643" priority="1683" operator="lessThan">
      <formula>$C$4</formula>
    </cfRule>
  </conditionalFormatting>
  <conditionalFormatting sqref="BB25">
    <cfRule type="cellIs" dxfId="644" priority="1723" operator="lessThan">
      <formula>$C$4</formula>
    </cfRule>
  </conditionalFormatting>
  <conditionalFormatting sqref="BC25">
    <cfRule type="cellIs" dxfId="645" priority="1763" operator="lessThan">
      <formula>$C$4</formula>
    </cfRule>
  </conditionalFormatting>
  <conditionalFormatting sqref="BD25">
    <cfRule type="cellIs" dxfId="646" priority="1803" operator="lessThan">
      <formula>$C$4</formula>
    </cfRule>
  </conditionalFormatting>
  <conditionalFormatting sqref="BE25">
    <cfRule type="cellIs" dxfId="647" priority="1843" operator="lessThan">
      <formula>$C$4</formula>
    </cfRule>
  </conditionalFormatting>
  <conditionalFormatting sqref="BF25">
    <cfRule type="cellIs" dxfId="648" priority="151" operator="lessThan">
      <formula>$C$4</formula>
    </cfRule>
  </conditionalFormatting>
  <conditionalFormatting sqref="BH25">
    <cfRule type="cellIs" dxfId="649" priority="1963" operator="lessThan">
      <formula>$C$4</formula>
    </cfRule>
  </conditionalFormatting>
  <conditionalFormatting sqref="BI25">
    <cfRule type="cellIs" dxfId="650" priority="2003" operator="lessThan">
      <formula>$C$4</formula>
    </cfRule>
  </conditionalFormatting>
  <conditionalFormatting sqref="BJ25">
    <cfRule type="cellIs" dxfId="651" priority="2043" operator="lessThan">
      <formula>$C$4</formula>
    </cfRule>
  </conditionalFormatting>
  <conditionalFormatting sqref="BR25">
    <cfRule type="cellIs" dxfId="652" priority="2363" operator="lessThan">
      <formula>$C$4</formula>
    </cfRule>
  </conditionalFormatting>
  <conditionalFormatting sqref="BS25">
    <cfRule type="cellIs" dxfId="653" priority="2403" operator="lessThan">
      <formula>$C$4</formula>
    </cfRule>
  </conditionalFormatting>
  <conditionalFormatting sqref="BT25">
    <cfRule type="cellIs" dxfId="654" priority="2443" operator="lessThan">
      <formula>$C$4</formula>
    </cfRule>
  </conditionalFormatting>
  <conditionalFormatting sqref="BU25">
    <cfRule type="cellIs" dxfId="655" priority="2483" operator="lessThan">
      <formula>$C$4</formula>
    </cfRule>
  </conditionalFormatting>
  <conditionalFormatting sqref="BV25">
    <cfRule type="cellIs" dxfId="656" priority="2523" operator="lessThan">
      <formula>$C$4</formula>
    </cfRule>
  </conditionalFormatting>
  <conditionalFormatting sqref="CC25">
    <cfRule type="cellIs" dxfId="657" priority="2803" operator="lessThan">
      <formula>$C$4</formula>
    </cfRule>
  </conditionalFormatting>
  <conditionalFormatting sqref="CD25">
    <cfRule type="cellIs" dxfId="658" priority="2843" operator="lessThan">
      <formula>$C$4</formula>
    </cfRule>
  </conditionalFormatting>
  <conditionalFormatting sqref="CE25">
    <cfRule type="cellIs" dxfId="659" priority="2883" operator="lessThan">
      <formula>$C$4</formula>
    </cfRule>
  </conditionalFormatting>
  <conditionalFormatting sqref="CF25">
    <cfRule type="cellIs" dxfId="660" priority="2923" operator="lessThan">
      <formula>$C$4</formula>
    </cfRule>
  </conditionalFormatting>
  <conditionalFormatting sqref="CG25">
    <cfRule type="cellIs" dxfId="661" priority="2963" operator="lessThan">
      <formula>$C$4</formula>
    </cfRule>
  </conditionalFormatting>
  <conditionalFormatting sqref="CH25">
    <cfRule type="cellIs" dxfId="662" priority="3003" operator="greaterThan">
      <formula>$BJ$2+15</formula>
    </cfRule>
  </conditionalFormatting>
  <conditionalFormatting sqref="CJ25">
    <cfRule type="cellIs" dxfId="663" priority="3203" operator="lessThan">
      <formula>$C$4</formula>
    </cfRule>
  </conditionalFormatting>
  <conditionalFormatting sqref="Q26">
    <cfRule type="cellIs" dxfId="664" priority="244" operator="lessThan">
      <formula>$C$4</formula>
    </cfRule>
  </conditionalFormatting>
  <conditionalFormatting sqref="R26">
    <cfRule type="cellIs" dxfId="665" priority="274" operator="lessThan">
      <formula>$C$4</formula>
    </cfRule>
  </conditionalFormatting>
  <conditionalFormatting sqref="T26">
    <cfRule type="cellIs" dxfId="666" priority="334" operator="lessThan">
      <formula>$C$4</formula>
    </cfRule>
  </conditionalFormatting>
  <conditionalFormatting sqref="U26">
    <cfRule type="cellIs" dxfId="667" priority="304" operator="lessThan">
      <formula>$C$4</formula>
    </cfRule>
  </conditionalFormatting>
  <conditionalFormatting sqref="W26">
    <cfRule type="cellIs" dxfId="668" priority="112" operator="lessThan">
      <formula>$C$4</formula>
    </cfRule>
  </conditionalFormatting>
  <conditionalFormatting sqref="Z26">
    <cfRule type="cellIs" dxfId="669" priority="80" operator="lessThan">
      <formula>$C$4</formula>
    </cfRule>
  </conditionalFormatting>
  <conditionalFormatting sqref="AC26">
    <cfRule type="cellIs" dxfId="670" priority="48" operator="lessThan">
      <formula>$C$4</formula>
    </cfRule>
  </conditionalFormatting>
  <conditionalFormatting sqref="AF26">
    <cfRule type="cellIs" dxfId="671" priority="16" operator="lessThan">
      <formula>$C$4</formula>
    </cfRule>
  </conditionalFormatting>
  <conditionalFormatting sqref="AH26">
    <cfRule type="cellIs" dxfId="672" priority="924" operator="lessThan">
      <formula>$C$4</formula>
    </cfRule>
  </conditionalFormatting>
  <conditionalFormatting sqref="AI26">
    <cfRule type="cellIs" dxfId="673" priority="964" operator="lessThan">
      <formula>$C$4</formula>
    </cfRule>
  </conditionalFormatting>
  <conditionalFormatting sqref="AJ26">
    <cfRule type="cellIs" dxfId="674" priority="1004" operator="lessThan">
      <formula>$C$4</formula>
    </cfRule>
  </conditionalFormatting>
  <conditionalFormatting sqref="AK26">
    <cfRule type="cellIs" dxfId="675" priority="1044" operator="lessThan">
      <formula>$C$4</formula>
    </cfRule>
  </conditionalFormatting>
  <conditionalFormatting sqref="AL26">
    <cfRule type="cellIs" dxfId="676" priority="1084" operator="lessThan">
      <formula>$C$4</formula>
    </cfRule>
  </conditionalFormatting>
  <conditionalFormatting sqref="AM26">
    <cfRule type="cellIs" dxfId="677" priority="1124" operator="lessThan">
      <formula>$C$4</formula>
    </cfRule>
  </conditionalFormatting>
  <conditionalFormatting sqref="AN26">
    <cfRule type="cellIs" dxfId="678" priority="1164" operator="lessThan">
      <formula>$C$4</formula>
    </cfRule>
  </conditionalFormatting>
  <conditionalFormatting sqref="AO26">
    <cfRule type="cellIs" dxfId="679" priority="1204" operator="lessThan">
      <formula>$C$4</formula>
    </cfRule>
  </conditionalFormatting>
  <conditionalFormatting sqref="AP26">
    <cfRule type="cellIs" dxfId="680" priority="1244" operator="lessThan">
      <formula>$C$4</formula>
    </cfRule>
  </conditionalFormatting>
  <conditionalFormatting sqref="AQ26">
    <cfRule type="cellIs" dxfId="681" priority="1284" operator="lessThan">
      <formula>$C$4</formula>
    </cfRule>
  </conditionalFormatting>
  <conditionalFormatting sqref="AR26">
    <cfRule type="cellIs" dxfId="682" priority="1324" operator="lessThan">
      <formula>$C$4</formula>
    </cfRule>
  </conditionalFormatting>
  <conditionalFormatting sqref="AS26">
    <cfRule type="cellIs" dxfId="683" priority="1364" operator="lessThan">
      <formula>$C$4</formula>
    </cfRule>
  </conditionalFormatting>
  <conditionalFormatting sqref="AT26">
    <cfRule type="cellIs" dxfId="684" priority="1404" operator="lessThan">
      <formula>$C$4</formula>
    </cfRule>
  </conditionalFormatting>
  <conditionalFormatting sqref="AU26">
    <cfRule type="cellIs" dxfId="685" priority="196" operator="lessThan">
      <formula>$C$4</formula>
    </cfRule>
  </conditionalFormatting>
  <conditionalFormatting sqref="AV26">
    <cfRule type="cellIs" dxfId="686" priority="198" operator="lessThan">
      <formula>$C$4</formula>
    </cfRule>
  </conditionalFormatting>
  <conditionalFormatting sqref="BA26">
    <cfRule type="cellIs" dxfId="687" priority="1684" operator="lessThan">
      <formula>$C$4</formula>
    </cfRule>
  </conditionalFormatting>
  <conditionalFormatting sqref="BB26">
    <cfRule type="cellIs" dxfId="688" priority="1724" operator="lessThan">
      <formula>$C$4</formula>
    </cfRule>
  </conditionalFormatting>
  <conditionalFormatting sqref="BC26">
    <cfRule type="cellIs" dxfId="689" priority="1764" operator="lessThan">
      <formula>$C$4</formula>
    </cfRule>
  </conditionalFormatting>
  <conditionalFormatting sqref="BD26">
    <cfRule type="cellIs" dxfId="690" priority="1804" operator="lessThan">
      <formula>$C$4</formula>
    </cfRule>
  </conditionalFormatting>
  <conditionalFormatting sqref="BE26">
    <cfRule type="cellIs" dxfId="691" priority="1844" operator="lessThan">
      <formula>$C$4</formula>
    </cfRule>
  </conditionalFormatting>
  <conditionalFormatting sqref="BF26">
    <cfRule type="cellIs" dxfId="692" priority="152" operator="lessThan">
      <formula>$C$4</formula>
    </cfRule>
  </conditionalFormatting>
  <conditionalFormatting sqref="BH26">
    <cfRule type="cellIs" dxfId="693" priority="1964" operator="lessThan">
      <formula>$C$4</formula>
    </cfRule>
  </conditionalFormatting>
  <conditionalFormatting sqref="BI26">
    <cfRule type="cellIs" dxfId="694" priority="2004" operator="lessThan">
      <formula>$C$4</formula>
    </cfRule>
  </conditionalFormatting>
  <conditionalFormatting sqref="BJ26">
    <cfRule type="cellIs" dxfId="695" priority="2044" operator="lessThan">
      <formula>$C$4</formula>
    </cfRule>
  </conditionalFormatting>
  <conditionalFormatting sqref="BR26">
    <cfRule type="cellIs" dxfId="696" priority="2364" operator="lessThan">
      <formula>$C$4</formula>
    </cfRule>
  </conditionalFormatting>
  <conditionalFormatting sqref="BS26">
    <cfRule type="cellIs" dxfId="697" priority="2404" operator="lessThan">
      <formula>$C$4</formula>
    </cfRule>
  </conditionalFormatting>
  <conditionalFormatting sqref="BT26">
    <cfRule type="cellIs" dxfId="698" priority="2444" operator="lessThan">
      <formula>$C$4</formula>
    </cfRule>
  </conditionalFormatting>
  <conditionalFormatting sqref="BU26">
    <cfRule type="cellIs" dxfId="699" priority="2484" operator="lessThan">
      <formula>$C$4</formula>
    </cfRule>
  </conditionalFormatting>
  <conditionalFormatting sqref="BV26">
    <cfRule type="cellIs" dxfId="700" priority="2524" operator="lessThan">
      <formula>$C$4</formula>
    </cfRule>
  </conditionalFormatting>
  <conditionalFormatting sqref="CC26">
    <cfRule type="cellIs" dxfId="701" priority="2804" operator="lessThan">
      <formula>$C$4</formula>
    </cfRule>
  </conditionalFormatting>
  <conditionalFormatting sqref="CD26">
    <cfRule type="cellIs" dxfId="702" priority="2844" operator="lessThan">
      <formula>$C$4</formula>
    </cfRule>
  </conditionalFormatting>
  <conditionalFormatting sqref="CE26">
    <cfRule type="cellIs" dxfId="703" priority="2884" operator="lessThan">
      <formula>$C$4</formula>
    </cfRule>
  </conditionalFormatting>
  <conditionalFormatting sqref="CF26">
    <cfRule type="cellIs" dxfId="704" priority="2924" operator="lessThan">
      <formula>$C$4</formula>
    </cfRule>
  </conditionalFormatting>
  <conditionalFormatting sqref="CG26">
    <cfRule type="cellIs" dxfId="705" priority="2964" operator="lessThan">
      <formula>$C$4</formula>
    </cfRule>
  </conditionalFormatting>
  <conditionalFormatting sqref="CH26">
    <cfRule type="cellIs" dxfId="706" priority="3004" operator="greaterThan">
      <formula>$BJ$2+15</formula>
    </cfRule>
  </conditionalFormatting>
  <conditionalFormatting sqref="CJ26">
    <cfRule type="cellIs" dxfId="707" priority="3204" operator="lessThan">
      <formula>$C$4</formula>
    </cfRule>
  </conditionalFormatting>
  <conditionalFormatting sqref="Q27">
    <cfRule type="cellIs" dxfId="708" priority="245" operator="lessThan">
      <formula>$C$4</formula>
    </cfRule>
  </conditionalFormatting>
  <conditionalFormatting sqref="R27">
    <cfRule type="cellIs" dxfId="709" priority="275" operator="lessThan">
      <formula>$C$4</formula>
    </cfRule>
  </conditionalFormatting>
  <conditionalFormatting sqref="T27">
    <cfRule type="cellIs" dxfId="710" priority="335" operator="lessThan">
      <formula>$C$4</formula>
    </cfRule>
  </conditionalFormatting>
  <conditionalFormatting sqref="U27">
    <cfRule type="cellIs" dxfId="711" priority="305" operator="lessThan">
      <formula>$C$4</formula>
    </cfRule>
  </conditionalFormatting>
  <conditionalFormatting sqref="W27">
    <cfRule type="cellIs" dxfId="712" priority="113" operator="lessThan">
      <formula>$C$4</formula>
    </cfRule>
  </conditionalFormatting>
  <conditionalFormatting sqref="Z27">
    <cfRule type="cellIs" dxfId="713" priority="81" operator="lessThan">
      <formula>$C$4</formula>
    </cfRule>
  </conditionalFormatting>
  <conditionalFormatting sqref="AC27">
    <cfRule type="cellIs" dxfId="714" priority="49" operator="lessThan">
      <formula>$C$4</formula>
    </cfRule>
  </conditionalFormatting>
  <conditionalFormatting sqref="AF27">
    <cfRule type="cellIs" dxfId="715" priority="17" operator="lessThan">
      <formula>$C$4</formula>
    </cfRule>
  </conditionalFormatting>
  <conditionalFormatting sqref="AH27">
    <cfRule type="cellIs" dxfId="716" priority="925" operator="lessThan">
      <formula>$C$4</formula>
    </cfRule>
  </conditionalFormatting>
  <conditionalFormatting sqref="AI27">
    <cfRule type="cellIs" dxfId="717" priority="965" operator="lessThan">
      <formula>$C$4</formula>
    </cfRule>
  </conditionalFormatting>
  <conditionalFormatting sqref="AJ27">
    <cfRule type="cellIs" dxfId="718" priority="1005" operator="lessThan">
      <formula>$C$4</formula>
    </cfRule>
  </conditionalFormatting>
  <conditionalFormatting sqref="AK27">
    <cfRule type="cellIs" dxfId="719" priority="1045" operator="lessThan">
      <formula>$C$4</formula>
    </cfRule>
  </conditionalFormatting>
  <conditionalFormatting sqref="AL27">
    <cfRule type="cellIs" dxfId="720" priority="1085" operator="lessThan">
      <formula>$C$4</formula>
    </cfRule>
  </conditionalFormatting>
  <conditionalFormatting sqref="AM27">
    <cfRule type="cellIs" dxfId="721" priority="1125" operator="lessThan">
      <formula>$C$4</formula>
    </cfRule>
  </conditionalFormatting>
  <conditionalFormatting sqref="AN27">
    <cfRule type="cellIs" dxfId="722" priority="1165" operator="lessThan">
      <formula>$C$4</formula>
    </cfRule>
  </conditionalFormatting>
  <conditionalFormatting sqref="AO27">
    <cfRule type="cellIs" dxfId="723" priority="1205" operator="lessThan">
      <formula>$C$4</formula>
    </cfRule>
  </conditionalFormatting>
  <conditionalFormatting sqref="AP27">
    <cfRule type="cellIs" dxfId="724" priority="1245" operator="lessThan">
      <formula>$C$4</formula>
    </cfRule>
  </conditionalFormatting>
  <conditionalFormatting sqref="AQ27">
    <cfRule type="cellIs" dxfId="725" priority="1285" operator="lessThan">
      <formula>$C$4</formula>
    </cfRule>
  </conditionalFormatting>
  <conditionalFormatting sqref="AR27">
    <cfRule type="cellIs" dxfId="726" priority="1325" operator="lessThan">
      <formula>$C$4</formula>
    </cfRule>
  </conditionalFormatting>
  <conditionalFormatting sqref="AS27">
    <cfRule type="cellIs" dxfId="727" priority="1365" operator="lessThan">
      <formula>$C$4</formula>
    </cfRule>
  </conditionalFormatting>
  <conditionalFormatting sqref="AT27">
    <cfRule type="cellIs" dxfId="728" priority="1405" operator="lessThan">
      <formula>$C$4</formula>
    </cfRule>
  </conditionalFormatting>
  <conditionalFormatting sqref="AU27">
    <cfRule type="cellIs" dxfId="729" priority="191" operator="lessThan">
      <formula>$C$4</formula>
    </cfRule>
  </conditionalFormatting>
  <conditionalFormatting sqref="AV27">
    <cfRule type="cellIs" dxfId="730" priority="193" operator="lessThan">
      <formula>$C$4</formula>
    </cfRule>
  </conditionalFormatting>
  <conditionalFormatting sqref="BA27">
    <cfRule type="cellIs" dxfId="731" priority="1685" operator="lessThan">
      <formula>$C$4</formula>
    </cfRule>
  </conditionalFormatting>
  <conditionalFormatting sqref="BB27">
    <cfRule type="cellIs" dxfId="732" priority="1725" operator="lessThan">
      <formula>$C$4</formula>
    </cfRule>
  </conditionalFormatting>
  <conditionalFormatting sqref="BC27">
    <cfRule type="cellIs" dxfId="733" priority="1765" operator="lessThan">
      <formula>$C$4</formula>
    </cfRule>
  </conditionalFormatting>
  <conditionalFormatting sqref="BD27">
    <cfRule type="cellIs" dxfId="734" priority="1805" operator="lessThan">
      <formula>$C$4</formula>
    </cfRule>
  </conditionalFormatting>
  <conditionalFormatting sqref="BE27">
    <cfRule type="cellIs" dxfId="735" priority="1845" operator="lessThan">
      <formula>$C$4</formula>
    </cfRule>
  </conditionalFormatting>
  <conditionalFormatting sqref="BF27">
    <cfRule type="cellIs" dxfId="736" priority="153" operator="lessThan">
      <formula>$C$4</formula>
    </cfRule>
  </conditionalFormatting>
  <conditionalFormatting sqref="BH27">
    <cfRule type="cellIs" dxfId="737" priority="1965" operator="lessThan">
      <formula>$C$4</formula>
    </cfRule>
  </conditionalFormatting>
  <conditionalFormatting sqref="BI27">
    <cfRule type="cellIs" dxfId="738" priority="2005" operator="lessThan">
      <formula>$C$4</formula>
    </cfRule>
  </conditionalFormatting>
  <conditionalFormatting sqref="BJ27">
    <cfRule type="cellIs" dxfId="739" priority="2045" operator="lessThan">
      <formula>$C$4</formula>
    </cfRule>
  </conditionalFormatting>
  <conditionalFormatting sqref="BR27">
    <cfRule type="cellIs" dxfId="740" priority="2365" operator="lessThan">
      <formula>$C$4</formula>
    </cfRule>
  </conditionalFormatting>
  <conditionalFormatting sqref="BS27">
    <cfRule type="cellIs" dxfId="741" priority="2405" operator="lessThan">
      <formula>$C$4</formula>
    </cfRule>
  </conditionalFormatting>
  <conditionalFormatting sqref="BT27">
    <cfRule type="cellIs" dxfId="742" priority="2445" operator="lessThan">
      <formula>$C$4</formula>
    </cfRule>
  </conditionalFormatting>
  <conditionalFormatting sqref="BU27">
    <cfRule type="cellIs" dxfId="743" priority="2485" operator="lessThan">
      <formula>$C$4</formula>
    </cfRule>
  </conditionalFormatting>
  <conditionalFormatting sqref="BV27">
    <cfRule type="cellIs" dxfId="744" priority="2525" operator="lessThan">
      <formula>$C$4</formula>
    </cfRule>
  </conditionalFormatting>
  <conditionalFormatting sqref="CC27">
    <cfRule type="cellIs" dxfId="745" priority="2805" operator="lessThan">
      <formula>$C$4</formula>
    </cfRule>
  </conditionalFormatting>
  <conditionalFormatting sqref="CD27">
    <cfRule type="cellIs" dxfId="746" priority="2845" operator="lessThan">
      <formula>$C$4</formula>
    </cfRule>
  </conditionalFormatting>
  <conditionalFormatting sqref="CE27">
    <cfRule type="cellIs" dxfId="747" priority="2885" operator="lessThan">
      <formula>$C$4</formula>
    </cfRule>
  </conditionalFormatting>
  <conditionalFormatting sqref="CF27">
    <cfRule type="cellIs" dxfId="748" priority="2925" operator="lessThan">
      <formula>$C$4</formula>
    </cfRule>
  </conditionalFormatting>
  <conditionalFormatting sqref="CG27">
    <cfRule type="cellIs" dxfId="749" priority="2965" operator="lessThan">
      <formula>$C$4</formula>
    </cfRule>
  </conditionalFormatting>
  <conditionalFormatting sqref="CH27">
    <cfRule type="cellIs" dxfId="750" priority="3005" operator="greaterThan">
      <formula>$BJ$2+15</formula>
    </cfRule>
  </conditionalFormatting>
  <conditionalFormatting sqref="CJ27">
    <cfRule type="cellIs" dxfId="751" priority="3205" operator="lessThan">
      <formula>$C$4</formula>
    </cfRule>
  </conditionalFormatting>
  <conditionalFormatting sqref="Q28">
    <cfRule type="cellIs" dxfId="752" priority="246" operator="lessThan">
      <formula>$C$4</formula>
    </cfRule>
  </conditionalFormatting>
  <conditionalFormatting sqref="R28">
    <cfRule type="cellIs" dxfId="753" priority="276" operator="lessThan">
      <formula>$C$4</formula>
    </cfRule>
  </conditionalFormatting>
  <conditionalFormatting sqref="T28">
    <cfRule type="cellIs" dxfId="754" priority="336" operator="lessThan">
      <formula>$C$4</formula>
    </cfRule>
  </conditionalFormatting>
  <conditionalFormatting sqref="U28">
    <cfRule type="cellIs" dxfId="755" priority="306" operator="lessThan">
      <formula>$C$4</formula>
    </cfRule>
  </conditionalFormatting>
  <conditionalFormatting sqref="W28">
    <cfRule type="cellIs" dxfId="756" priority="114" operator="lessThan">
      <formula>$C$4</formula>
    </cfRule>
  </conditionalFormatting>
  <conditionalFormatting sqref="Z28">
    <cfRule type="cellIs" dxfId="757" priority="82" operator="lessThan">
      <formula>$C$4</formula>
    </cfRule>
  </conditionalFormatting>
  <conditionalFormatting sqref="AC28">
    <cfRule type="cellIs" dxfId="758" priority="50" operator="lessThan">
      <formula>$C$4</formula>
    </cfRule>
  </conditionalFormatting>
  <conditionalFormatting sqref="AF28">
    <cfRule type="cellIs" dxfId="759" priority="18" operator="lessThan">
      <formula>$C$4</formula>
    </cfRule>
  </conditionalFormatting>
  <conditionalFormatting sqref="AH28">
    <cfRule type="cellIs" dxfId="760" priority="926" operator="lessThan">
      <formula>$C$4</formula>
    </cfRule>
  </conditionalFormatting>
  <conditionalFormatting sqref="AI28">
    <cfRule type="cellIs" dxfId="761" priority="966" operator="lessThan">
      <formula>$C$4</formula>
    </cfRule>
  </conditionalFormatting>
  <conditionalFormatting sqref="AJ28">
    <cfRule type="cellIs" dxfId="762" priority="1006" operator="lessThan">
      <formula>$C$4</formula>
    </cfRule>
  </conditionalFormatting>
  <conditionalFormatting sqref="AK28">
    <cfRule type="cellIs" dxfId="763" priority="1046" operator="lessThan">
      <formula>$C$4</formula>
    </cfRule>
  </conditionalFormatting>
  <conditionalFormatting sqref="AL28">
    <cfRule type="cellIs" dxfId="764" priority="1086" operator="lessThan">
      <formula>$C$4</formula>
    </cfRule>
  </conditionalFormatting>
  <conditionalFormatting sqref="AM28">
    <cfRule type="cellIs" dxfId="765" priority="1126" operator="lessThan">
      <formula>$C$4</formula>
    </cfRule>
  </conditionalFormatting>
  <conditionalFormatting sqref="AN28">
    <cfRule type="cellIs" dxfId="766" priority="1166" operator="lessThan">
      <formula>$C$4</formula>
    </cfRule>
  </conditionalFormatting>
  <conditionalFormatting sqref="AO28">
    <cfRule type="cellIs" dxfId="767" priority="1206" operator="lessThan">
      <formula>$C$4</formula>
    </cfRule>
  </conditionalFormatting>
  <conditionalFormatting sqref="AP28">
    <cfRule type="cellIs" dxfId="768" priority="1246" operator="lessThan">
      <formula>$C$4</formula>
    </cfRule>
  </conditionalFormatting>
  <conditionalFormatting sqref="AQ28">
    <cfRule type="cellIs" dxfId="769" priority="1286" operator="lessThan">
      <formula>$C$4</formula>
    </cfRule>
  </conditionalFormatting>
  <conditionalFormatting sqref="AR28">
    <cfRule type="cellIs" dxfId="770" priority="1326" operator="lessThan">
      <formula>$C$4</formula>
    </cfRule>
  </conditionalFormatting>
  <conditionalFormatting sqref="AS28">
    <cfRule type="cellIs" dxfId="771" priority="1366" operator="lessThan">
      <formula>$C$4</formula>
    </cfRule>
  </conditionalFormatting>
  <conditionalFormatting sqref="AT28">
    <cfRule type="cellIs" dxfId="772" priority="1406" operator="lessThan">
      <formula>$C$4</formula>
    </cfRule>
  </conditionalFormatting>
  <conditionalFormatting sqref="AU28">
    <cfRule type="cellIs" dxfId="773" priority="192" operator="lessThan">
      <formula>$C$4</formula>
    </cfRule>
  </conditionalFormatting>
  <conditionalFormatting sqref="AV28">
    <cfRule type="cellIs" dxfId="774" priority="194" operator="lessThan">
      <formula>$C$4</formula>
    </cfRule>
  </conditionalFormatting>
  <conditionalFormatting sqref="BA28">
    <cfRule type="cellIs" dxfId="775" priority="1686" operator="lessThan">
      <formula>$C$4</formula>
    </cfRule>
  </conditionalFormatting>
  <conditionalFormatting sqref="BB28">
    <cfRule type="cellIs" dxfId="776" priority="1726" operator="lessThan">
      <formula>$C$4</formula>
    </cfRule>
  </conditionalFormatting>
  <conditionalFormatting sqref="BC28">
    <cfRule type="cellIs" dxfId="777" priority="1766" operator="lessThan">
      <formula>$C$4</formula>
    </cfRule>
  </conditionalFormatting>
  <conditionalFormatting sqref="BD28">
    <cfRule type="cellIs" dxfId="778" priority="1806" operator="lessThan">
      <formula>$C$4</formula>
    </cfRule>
  </conditionalFormatting>
  <conditionalFormatting sqref="BE28">
    <cfRule type="cellIs" dxfId="779" priority="1846" operator="lessThan">
      <formula>$C$4</formula>
    </cfRule>
  </conditionalFormatting>
  <conditionalFormatting sqref="BF28">
    <cfRule type="cellIs" dxfId="780" priority="154" operator="lessThan">
      <formula>$C$4</formula>
    </cfRule>
  </conditionalFormatting>
  <conditionalFormatting sqref="BH28">
    <cfRule type="cellIs" dxfId="781" priority="1966" operator="lessThan">
      <formula>$C$4</formula>
    </cfRule>
  </conditionalFormatting>
  <conditionalFormatting sqref="BI28">
    <cfRule type="cellIs" dxfId="782" priority="2006" operator="lessThan">
      <formula>$C$4</formula>
    </cfRule>
  </conditionalFormatting>
  <conditionalFormatting sqref="BJ28">
    <cfRule type="cellIs" dxfId="783" priority="2046" operator="lessThan">
      <formula>$C$4</formula>
    </cfRule>
  </conditionalFormatting>
  <conditionalFormatting sqref="BR28">
    <cfRule type="cellIs" dxfId="784" priority="2366" operator="lessThan">
      <formula>$C$4</formula>
    </cfRule>
  </conditionalFormatting>
  <conditionalFormatting sqref="BS28">
    <cfRule type="cellIs" dxfId="785" priority="2406" operator="lessThan">
      <formula>$C$4</formula>
    </cfRule>
  </conditionalFormatting>
  <conditionalFormatting sqref="BT28">
    <cfRule type="cellIs" dxfId="786" priority="2446" operator="lessThan">
      <formula>$C$4</formula>
    </cfRule>
  </conditionalFormatting>
  <conditionalFormatting sqref="BU28">
    <cfRule type="cellIs" dxfId="787" priority="2486" operator="lessThan">
      <formula>$C$4</formula>
    </cfRule>
  </conditionalFormatting>
  <conditionalFormatting sqref="BV28">
    <cfRule type="cellIs" dxfId="788" priority="2526" operator="lessThan">
      <formula>$C$4</formula>
    </cfRule>
  </conditionalFormatting>
  <conditionalFormatting sqref="CC28">
    <cfRule type="cellIs" dxfId="789" priority="2806" operator="lessThan">
      <formula>$C$4</formula>
    </cfRule>
  </conditionalFormatting>
  <conditionalFormatting sqref="CD28">
    <cfRule type="cellIs" dxfId="790" priority="2846" operator="lessThan">
      <formula>$C$4</formula>
    </cfRule>
  </conditionalFormatting>
  <conditionalFormatting sqref="CE28">
    <cfRule type="cellIs" dxfId="791" priority="2886" operator="lessThan">
      <formula>$C$4</formula>
    </cfRule>
  </conditionalFormatting>
  <conditionalFormatting sqref="CF28">
    <cfRule type="cellIs" dxfId="792" priority="2926" operator="lessThan">
      <formula>$C$4</formula>
    </cfRule>
  </conditionalFormatting>
  <conditionalFormatting sqref="CG28">
    <cfRule type="cellIs" dxfId="793" priority="2966" operator="lessThan">
      <formula>$C$4</formula>
    </cfRule>
  </conditionalFormatting>
  <conditionalFormatting sqref="CH28">
    <cfRule type="cellIs" dxfId="794" priority="3006" operator="greaterThan">
      <formula>$BJ$2+15</formula>
    </cfRule>
  </conditionalFormatting>
  <conditionalFormatting sqref="CJ28">
    <cfRule type="cellIs" dxfId="795" priority="3206" operator="lessThan">
      <formula>$C$4</formula>
    </cfRule>
  </conditionalFormatting>
  <conditionalFormatting sqref="Q29">
    <cfRule type="cellIs" dxfId="796" priority="247" operator="lessThan">
      <formula>$C$4</formula>
    </cfRule>
  </conditionalFormatting>
  <conditionalFormatting sqref="R29">
    <cfRule type="cellIs" dxfId="797" priority="277" operator="lessThan">
      <formula>$C$4</formula>
    </cfRule>
  </conditionalFormatting>
  <conditionalFormatting sqref="T29">
    <cfRule type="cellIs" dxfId="798" priority="337" operator="lessThan">
      <formula>$C$4</formula>
    </cfRule>
  </conditionalFormatting>
  <conditionalFormatting sqref="U29">
    <cfRule type="cellIs" dxfId="799" priority="307" operator="lessThan">
      <formula>$C$4</formula>
    </cfRule>
  </conditionalFormatting>
  <conditionalFormatting sqref="W29">
    <cfRule type="cellIs" dxfId="800" priority="115" operator="lessThan">
      <formula>$C$4</formula>
    </cfRule>
  </conditionalFormatting>
  <conditionalFormatting sqref="Z29">
    <cfRule type="cellIs" dxfId="801" priority="83" operator="lessThan">
      <formula>$C$4</formula>
    </cfRule>
  </conditionalFormatting>
  <conditionalFormatting sqref="AC29">
    <cfRule type="cellIs" dxfId="802" priority="51" operator="lessThan">
      <formula>$C$4</formula>
    </cfRule>
  </conditionalFormatting>
  <conditionalFormatting sqref="AF29">
    <cfRule type="cellIs" dxfId="803" priority="19" operator="lessThan">
      <formula>$C$4</formula>
    </cfRule>
  </conditionalFormatting>
  <conditionalFormatting sqref="AH29">
    <cfRule type="cellIs" dxfId="804" priority="927" operator="lessThan">
      <formula>$C$4</formula>
    </cfRule>
  </conditionalFormatting>
  <conditionalFormatting sqref="AI29">
    <cfRule type="cellIs" dxfId="805" priority="967" operator="lessThan">
      <formula>$C$4</formula>
    </cfRule>
  </conditionalFormatting>
  <conditionalFormatting sqref="AJ29">
    <cfRule type="cellIs" dxfId="806" priority="1007" operator="lessThan">
      <formula>$C$4</formula>
    </cfRule>
  </conditionalFormatting>
  <conditionalFormatting sqref="AK29">
    <cfRule type="cellIs" dxfId="807" priority="1047" operator="lessThan">
      <formula>$C$4</formula>
    </cfRule>
  </conditionalFormatting>
  <conditionalFormatting sqref="AL29">
    <cfRule type="cellIs" dxfId="808" priority="1087" operator="lessThan">
      <formula>$C$4</formula>
    </cfRule>
  </conditionalFormatting>
  <conditionalFormatting sqref="AM29">
    <cfRule type="cellIs" dxfId="809" priority="1127" operator="lessThan">
      <formula>$C$4</formula>
    </cfRule>
  </conditionalFormatting>
  <conditionalFormatting sqref="AN29">
    <cfRule type="cellIs" dxfId="810" priority="1167" operator="lessThan">
      <formula>$C$4</formula>
    </cfRule>
  </conditionalFormatting>
  <conditionalFormatting sqref="AO29">
    <cfRule type="cellIs" dxfId="811" priority="1207" operator="lessThan">
      <formula>$C$4</formula>
    </cfRule>
  </conditionalFormatting>
  <conditionalFormatting sqref="AP29">
    <cfRule type="cellIs" dxfId="812" priority="1247" operator="lessThan">
      <formula>$C$4</formula>
    </cfRule>
  </conditionalFormatting>
  <conditionalFormatting sqref="AQ29">
    <cfRule type="cellIs" dxfId="813" priority="1287" operator="lessThan">
      <formula>$C$4</formula>
    </cfRule>
  </conditionalFormatting>
  <conditionalFormatting sqref="AR29">
    <cfRule type="cellIs" dxfId="814" priority="1327" operator="lessThan">
      <formula>$C$4</formula>
    </cfRule>
  </conditionalFormatting>
  <conditionalFormatting sqref="AS29">
    <cfRule type="cellIs" dxfId="815" priority="1367" operator="lessThan">
      <formula>$C$4</formula>
    </cfRule>
  </conditionalFormatting>
  <conditionalFormatting sqref="AT29">
    <cfRule type="cellIs" dxfId="816" priority="1407" operator="lessThan">
      <formula>$C$4</formula>
    </cfRule>
  </conditionalFormatting>
  <conditionalFormatting sqref="AU29">
    <cfRule type="cellIs" dxfId="817" priority="187" operator="lessThan">
      <formula>$C$4</formula>
    </cfRule>
  </conditionalFormatting>
  <conditionalFormatting sqref="AV29">
    <cfRule type="cellIs" dxfId="818" priority="189" operator="lessThan">
      <formula>$C$4</formula>
    </cfRule>
  </conditionalFormatting>
  <conditionalFormatting sqref="BA29">
    <cfRule type="cellIs" dxfId="819" priority="1687" operator="lessThan">
      <formula>$C$4</formula>
    </cfRule>
  </conditionalFormatting>
  <conditionalFormatting sqref="BB29">
    <cfRule type="cellIs" dxfId="820" priority="1727" operator="lessThan">
      <formula>$C$4</formula>
    </cfRule>
  </conditionalFormatting>
  <conditionalFormatting sqref="BC29">
    <cfRule type="cellIs" dxfId="821" priority="1767" operator="lessThan">
      <formula>$C$4</formula>
    </cfRule>
  </conditionalFormatting>
  <conditionalFormatting sqref="BD29">
    <cfRule type="cellIs" dxfId="822" priority="1807" operator="lessThan">
      <formula>$C$4</formula>
    </cfRule>
  </conditionalFormatting>
  <conditionalFormatting sqref="BE29">
    <cfRule type="cellIs" dxfId="823" priority="1847" operator="lessThan">
      <formula>$C$4</formula>
    </cfRule>
  </conditionalFormatting>
  <conditionalFormatting sqref="BF29">
    <cfRule type="cellIs" dxfId="824" priority="155" operator="lessThan">
      <formula>$C$4</formula>
    </cfRule>
  </conditionalFormatting>
  <conditionalFormatting sqref="BH29">
    <cfRule type="cellIs" dxfId="825" priority="1967" operator="lessThan">
      <formula>$C$4</formula>
    </cfRule>
  </conditionalFormatting>
  <conditionalFormatting sqref="BI29">
    <cfRule type="cellIs" dxfId="826" priority="2007" operator="lessThan">
      <formula>$C$4</formula>
    </cfRule>
  </conditionalFormatting>
  <conditionalFormatting sqref="BJ29">
    <cfRule type="cellIs" dxfId="827" priority="2047" operator="lessThan">
      <formula>$C$4</formula>
    </cfRule>
  </conditionalFormatting>
  <conditionalFormatting sqref="BR29">
    <cfRule type="cellIs" dxfId="828" priority="2367" operator="lessThan">
      <formula>$C$4</formula>
    </cfRule>
  </conditionalFormatting>
  <conditionalFormatting sqref="BS29">
    <cfRule type="cellIs" dxfId="829" priority="2407" operator="lessThan">
      <formula>$C$4</formula>
    </cfRule>
  </conditionalFormatting>
  <conditionalFormatting sqref="BT29">
    <cfRule type="cellIs" dxfId="830" priority="2447" operator="lessThan">
      <formula>$C$4</formula>
    </cfRule>
  </conditionalFormatting>
  <conditionalFormatting sqref="BU29">
    <cfRule type="cellIs" dxfId="831" priority="2487" operator="lessThan">
      <formula>$C$4</formula>
    </cfRule>
  </conditionalFormatting>
  <conditionalFormatting sqref="BV29">
    <cfRule type="cellIs" dxfId="832" priority="2527" operator="lessThan">
      <formula>$C$4</formula>
    </cfRule>
  </conditionalFormatting>
  <conditionalFormatting sqref="CC29">
    <cfRule type="cellIs" dxfId="833" priority="2807" operator="lessThan">
      <formula>$C$4</formula>
    </cfRule>
  </conditionalFormatting>
  <conditionalFormatting sqref="CD29">
    <cfRule type="cellIs" dxfId="834" priority="2847" operator="lessThan">
      <formula>$C$4</formula>
    </cfRule>
  </conditionalFormatting>
  <conditionalFormatting sqref="CE29">
    <cfRule type="cellIs" dxfId="835" priority="2887" operator="lessThan">
      <formula>$C$4</formula>
    </cfRule>
  </conditionalFormatting>
  <conditionalFormatting sqref="CF29">
    <cfRule type="cellIs" dxfId="836" priority="2927" operator="lessThan">
      <formula>$C$4</formula>
    </cfRule>
  </conditionalFormatting>
  <conditionalFormatting sqref="CG29">
    <cfRule type="cellIs" dxfId="837" priority="2967" operator="lessThan">
      <formula>$C$4</formula>
    </cfRule>
  </conditionalFormatting>
  <conditionalFormatting sqref="CH29">
    <cfRule type="cellIs" dxfId="838" priority="3007" operator="greaterThan">
      <formula>$BJ$2+15</formula>
    </cfRule>
  </conditionalFormatting>
  <conditionalFormatting sqref="CJ29">
    <cfRule type="cellIs" dxfId="839" priority="3207" operator="lessThan">
      <formula>$C$4</formula>
    </cfRule>
  </conditionalFormatting>
  <conditionalFormatting sqref="Q30">
    <cfRule type="cellIs" dxfId="840" priority="248" operator="lessThan">
      <formula>$C$4</formula>
    </cfRule>
  </conditionalFormatting>
  <conditionalFormatting sqref="R30">
    <cfRule type="cellIs" dxfId="841" priority="278" operator="lessThan">
      <formula>$C$4</formula>
    </cfRule>
  </conditionalFormatting>
  <conditionalFormatting sqref="T30">
    <cfRule type="cellIs" dxfId="842" priority="338" operator="lessThan">
      <formula>$C$4</formula>
    </cfRule>
  </conditionalFormatting>
  <conditionalFormatting sqref="U30">
    <cfRule type="cellIs" dxfId="843" priority="308" operator="lessThan">
      <formula>$C$4</formula>
    </cfRule>
  </conditionalFormatting>
  <conditionalFormatting sqref="W30">
    <cfRule type="cellIs" dxfId="844" priority="116" operator="lessThan">
      <formula>$C$4</formula>
    </cfRule>
  </conditionalFormatting>
  <conditionalFormatting sqref="Z30">
    <cfRule type="cellIs" dxfId="845" priority="84" operator="lessThan">
      <formula>$C$4</formula>
    </cfRule>
  </conditionalFormatting>
  <conditionalFormatting sqref="AC30">
    <cfRule type="cellIs" dxfId="846" priority="52" operator="lessThan">
      <formula>$C$4</formula>
    </cfRule>
  </conditionalFormatting>
  <conditionalFormatting sqref="AF30">
    <cfRule type="cellIs" dxfId="847" priority="20" operator="lessThan">
      <formula>$C$4</formula>
    </cfRule>
  </conditionalFormatting>
  <conditionalFormatting sqref="AH30">
    <cfRule type="cellIs" dxfId="848" priority="928" operator="lessThan">
      <formula>$C$4</formula>
    </cfRule>
  </conditionalFormatting>
  <conditionalFormatting sqref="AI30">
    <cfRule type="cellIs" dxfId="849" priority="968" operator="lessThan">
      <formula>$C$4</formula>
    </cfRule>
  </conditionalFormatting>
  <conditionalFormatting sqref="AJ30">
    <cfRule type="cellIs" dxfId="850" priority="1008" operator="lessThan">
      <formula>$C$4</formula>
    </cfRule>
  </conditionalFormatting>
  <conditionalFormatting sqref="AK30">
    <cfRule type="cellIs" dxfId="851" priority="1048" operator="lessThan">
      <formula>$C$4</formula>
    </cfRule>
  </conditionalFormatting>
  <conditionalFormatting sqref="AL30">
    <cfRule type="cellIs" dxfId="852" priority="1088" operator="lessThan">
      <formula>$C$4</formula>
    </cfRule>
  </conditionalFormatting>
  <conditionalFormatting sqref="AM30">
    <cfRule type="cellIs" dxfId="853" priority="1128" operator="lessThan">
      <formula>$C$4</formula>
    </cfRule>
  </conditionalFormatting>
  <conditionalFormatting sqref="AN30">
    <cfRule type="cellIs" dxfId="854" priority="1168" operator="lessThan">
      <formula>$C$4</formula>
    </cfRule>
  </conditionalFormatting>
  <conditionalFormatting sqref="AO30">
    <cfRule type="cellIs" dxfId="855" priority="1208" operator="lessThan">
      <formula>$C$4</formula>
    </cfRule>
  </conditionalFormatting>
  <conditionalFormatting sqref="AP30">
    <cfRule type="cellIs" dxfId="856" priority="1248" operator="lessThan">
      <formula>$C$4</formula>
    </cfRule>
  </conditionalFormatting>
  <conditionalFormatting sqref="AQ30">
    <cfRule type="cellIs" dxfId="857" priority="1288" operator="lessThan">
      <formula>$C$4</formula>
    </cfRule>
  </conditionalFormatting>
  <conditionalFormatting sqref="AR30">
    <cfRule type="cellIs" dxfId="858" priority="1328" operator="lessThan">
      <formula>$C$4</formula>
    </cfRule>
  </conditionalFormatting>
  <conditionalFormatting sqref="AS30">
    <cfRule type="cellIs" dxfId="859" priority="1368" operator="lessThan">
      <formula>$C$4</formula>
    </cfRule>
  </conditionalFormatting>
  <conditionalFormatting sqref="AT30">
    <cfRule type="cellIs" dxfId="860" priority="1408" operator="lessThan">
      <formula>$C$4</formula>
    </cfRule>
  </conditionalFormatting>
  <conditionalFormatting sqref="AU30">
    <cfRule type="cellIs" dxfId="861" priority="188" operator="lessThan">
      <formula>$C$4</formula>
    </cfRule>
  </conditionalFormatting>
  <conditionalFormatting sqref="AV30">
    <cfRule type="cellIs" dxfId="862" priority="190" operator="lessThan">
      <formula>$C$4</formula>
    </cfRule>
  </conditionalFormatting>
  <conditionalFormatting sqref="BA30">
    <cfRule type="cellIs" dxfId="863" priority="1688" operator="lessThan">
      <formula>$C$4</formula>
    </cfRule>
  </conditionalFormatting>
  <conditionalFormatting sqref="BB30">
    <cfRule type="cellIs" dxfId="864" priority="1728" operator="lessThan">
      <formula>$C$4</formula>
    </cfRule>
  </conditionalFormatting>
  <conditionalFormatting sqref="BC30">
    <cfRule type="cellIs" dxfId="865" priority="1768" operator="lessThan">
      <formula>$C$4</formula>
    </cfRule>
  </conditionalFormatting>
  <conditionalFormatting sqref="BD30">
    <cfRule type="cellIs" dxfId="866" priority="1808" operator="lessThan">
      <formula>$C$4</formula>
    </cfRule>
  </conditionalFormatting>
  <conditionalFormatting sqref="BE30">
    <cfRule type="cellIs" dxfId="867" priority="1848" operator="lessThan">
      <formula>$C$4</formula>
    </cfRule>
  </conditionalFormatting>
  <conditionalFormatting sqref="BF30">
    <cfRule type="cellIs" dxfId="868" priority="156" operator="lessThan">
      <formula>$C$4</formula>
    </cfRule>
  </conditionalFormatting>
  <conditionalFormatting sqref="BH30">
    <cfRule type="cellIs" dxfId="869" priority="1968" operator="lessThan">
      <formula>$C$4</formula>
    </cfRule>
  </conditionalFormatting>
  <conditionalFormatting sqref="BI30">
    <cfRule type="cellIs" dxfId="870" priority="2008" operator="lessThan">
      <formula>$C$4</formula>
    </cfRule>
  </conditionalFormatting>
  <conditionalFormatting sqref="BJ30">
    <cfRule type="cellIs" dxfId="871" priority="2048" operator="lessThan">
      <formula>$C$4</formula>
    </cfRule>
  </conditionalFormatting>
  <conditionalFormatting sqref="BR30">
    <cfRule type="cellIs" dxfId="872" priority="2368" operator="lessThan">
      <formula>$C$4</formula>
    </cfRule>
  </conditionalFormatting>
  <conditionalFormatting sqref="BS30">
    <cfRule type="cellIs" dxfId="873" priority="2408" operator="lessThan">
      <formula>$C$4</formula>
    </cfRule>
  </conditionalFormatting>
  <conditionalFormatting sqref="BT30">
    <cfRule type="cellIs" dxfId="874" priority="2448" operator="lessThan">
      <formula>$C$4</formula>
    </cfRule>
  </conditionalFormatting>
  <conditionalFormatting sqref="BU30">
    <cfRule type="cellIs" dxfId="875" priority="2488" operator="lessThan">
      <formula>$C$4</formula>
    </cfRule>
  </conditionalFormatting>
  <conditionalFormatting sqref="BV30">
    <cfRule type="cellIs" dxfId="876" priority="2528" operator="lessThan">
      <formula>$C$4</formula>
    </cfRule>
  </conditionalFormatting>
  <conditionalFormatting sqref="CC30">
    <cfRule type="cellIs" dxfId="877" priority="2808" operator="lessThan">
      <formula>$C$4</formula>
    </cfRule>
  </conditionalFormatting>
  <conditionalFormatting sqref="CD30">
    <cfRule type="cellIs" dxfId="878" priority="2848" operator="lessThan">
      <formula>$C$4</formula>
    </cfRule>
  </conditionalFormatting>
  <conditionalFormatting sqref="CE30">
    <cfRule type="cellIs" dxfId="879" priority="2888" operator="lessThan">
      <formula>$C$4</formula>
    </cfRule>
  </conditionalFormatting>
  <conditionalFormatting sqref="CF30">
    <cfRule type="cellIs" dxfId="880" priority="2928" operator="lessThan">
      <formula>$C$4</formula>
    </cfRule>
  </conditionalFormatting>
  <conditionalFormatting sqref="CG30">
    <cfRule type="cellIs" dxfId="881" priority="2968" operator="lessThan">
      <formula>$C$4</formula>
    </cfRule>
  </conditionalFormatting>
  <conditionalFormatting sqref="CH30">
    <cfRule type="cellIs" dxfId="882" priority="3008" operator="greaterThan">
      <formula>$BJ$2+15</formula>
    </cfRule>
  </conditionalFormatting>
  <conditionalFormatting sqref="CJ30">
    <cfRule type="cellIs" dxfId="883" priority="3208" operator="lessThan">
      <formula>$C$4</formula>
    </cfRule>
  </conditionalFormatting>
  <conditionalFormatting sqref="Q31">
    <cfRule type="cellIs" dxfId="884" priority="249" operator="lessThan">
      <formula>$C$4</formula>
    </cfRule>
  </conditionalFormatting>
  <conditionalFormatting sqref="R31">
    <cfRule type="cellIs" dxfId="885" priority="279" operator="lessThan">
      <formula>$C$4</formula>
    </cfRule>
  </conditionalFormatting>
  <conditionalFormatting sqref="T31">
    <cfRule type="cellIs" dxfId="886" priority="339" operator="lessThan">
      <formula>$C$4</formula>
    </cfRule>
  </conditionalFormatting>
  <conditionalFormatting sqref="U31">
    <cfRule type="cellIs" dxfId="887" priority="309" operator="lessThan">
      <formula>$C$4</formula>
    </cfRule>
  </conditionalFormatting>
  <conditionalFormatting sqref="W31">
    <cfRule type="cellIs" dxfId="888" priority="117" operator="lessThan">
      <formula>$C$4</formula>
    </cfRule>
  </conditionalFormatting>
  <conditionalFormatting sqref="Z31">
    <cfRule type="cellIs" dxfId="889" priority="85" operator="lessThan">
      <formula>$C$4</formula>
    </cfRule>
  </conditionalFormatting>
  <conditionalFormatting sqref="AC31">
    <cfRule type="cellIs" dxfId="890" priority="53" operator="lessThan">
      <formula>$C$4</formula>
    </cfRule>
  </conditionalFormatting>
  <conditionalFormatting sqref="AF31">
    <cfRule type="cellIs" dxfId="891" priority="21" operator="lessThan">
      <formula>$C$4</formula>
    </cfRule>
  </conditionalFormatting>
  <conditionalFormatting sqref="AH31">
    <cfRule type="cellIs" dxfId="892" priority="929" operator="lessThan">
      <formula>$C$4</formula>
    </cfRule>
  </conditionalFormatting>
  <conditionalFormatting sqref="AI31">
    <cfRule type="cellIs" dxfId="893" priority="969" operator="lessThan">
      <formula>$C$4</formula>
    </cfRule>
  </conditionalFormatting>
  <conditionalFormatting sqref="AJ31">
    <cfRule type="cellIs" dxfId="894" priority="1009" operator="lessThan">
      <formula>$C$4</formula>
    </cfRule>
  </conditionalFormatting>
  <conditionalFormatting sqref="AK31">
    <cfRule type="cellIs" dxfId="895" priority="1049" operator="lessThan">
      <formula>$C$4</formula>
    </cfRule>
  </conditionalFormatting>
  <conditionalFormatting sqref="AL31">
    <cfRule type="cellIs" dxfId="896" priority="1089" operator="lessThan">
      <formula>$C$4</formula>
    </cfRule>
  </conditionalFormatting>
  <conditionalFormatting sqref="AM31">
    <cfRule type="cellIs" dxfId="897" priority="1129" operator="lessThan">
      <formula>$C$4</formula>
    </cfRule>
  </conditionalFormatting>
  <conditionalFormatting sqref="AN31">
    <cfRule type="cellIs" dxfId="898" priority="1169" operator="lessThan">
      <formula>$C$4</formula>
    </cfRule>
  </conditionalFormatting>
  <conditionalFormatting sqref="AO31">
    <cfRule type="cellIs" dxfId="899" priority="1209" operator="lessThan">
      <formula>$C$4</formula>
    </cfRule>
  </conditionalFormatting>
  <conditionalFormatting sqref="AP31">
    <cfRule type="cellIs" dxfId="900" priority="1249" operator="lessThan">
      <formula>$C$4</formula>
    </cfRule>
  </conditionalFormatting>
  <conditionalFormatting sqref="AQ31">
    <cfRule type="cellIs" dxfId="901" priority="1289" operator="lessThan">
      <formula>$C$4</formula>
    </cfRule>
  </conditionalFormatting>
  <conditionalFormatting sqref="AR31">
    <cfRule type="cellIs" dxfId="902" priority="1329" operator="lessThan">
      <formula>$C$4</formula>
    </cfRule>
  </conditionalFormatting>
  <conditionalFormatting sqref="AS31">
    <cfRule type="cellIs" dxfId="903" priority="1369" operator="lessThan">
      <formula>$C$4</formula>
    </cfRule>
  </conditionalFormatting>
  <conditionalFormatting sqref="AT31">
    <cfRule type="cellIs" dxfId="904" priority="1409" operator="lessThan">
      <formula>$C$4</formula>
    </cfRule>
  </conditionalFormatting>
  <conditionalFormatting sqref="AU31">
    <cfRule type="cellIs" dxfId="905" priority="183" operator="lessThan">
      <formula>$C$4</formula>
    </cfRule>
  </conditionalFormatting>
  <conditionalFormatting sqref="AV31">
    <cfRule type="cellIs" dxfId="906" priority="185" operator="lessThan">
      <formula>$C$4</formula>
    </cfRule>
  </conditionalFormatting>
  <conditionalFormatting sqref="BA31">
    <cfRule type="cellIs" dxfId="907" priority="1689" operator="lessThan">
      <formula>$C$4</formula>
    </cfRule>
  </conditionalFormatting>
  <conditionalFormatting sqref="BB31">
    <cfRule type="cellIs" dxfId="908" priority="1729" operator="lessThan">
      <formula>$C$4</formula>
    </cfRule>
  </conditionalFormatting>
  <conditionalFormatting sqref="BC31">
    <cfRule type="cellIs" dxfId="909" priority="1769" operator="lessThan">
      <formula>$C$4</formula>
    </cfRule>
  </conditionalFormatting>
  <conditionalFormatting sqref="BD31">
    <cfRule type="cellIs" dxfId="910" priority="1809" operator="lessThan">
      <formula>$C$4</formula>
    </cfRule>
  </conditionalFormatting>
  <conditionalFormatting sqref="BE31">
    <cfRule type="cellIs" dxfId="911" priority="1849" operator="lessThan">
      <formula>$C$4</formula>
    </cfRule>
  </conditionalFormatting>
  <conditionalFormatting sqref="BF31">
    <cfRule type="cellIs" dxfId="912" priority="157" operator="lessThan">
      <formula>$C$4</formula>
    </cfRule>
  </conditionalFormatting>
  <conditionalFormatting sqref="BH31">
    <cfRule type="cellIs" dxfId="913" priority="1969" operator="lessThan">
      <formula>$C$4</formula>
    </cfRule>
  </conditionalFormatting>
  <conditionalFormatting sqref="BI31">
    <cfRule type="cellIs" dxfId="914" priority="2009" operator="lessThan">
      <formula>$C$4</formula>
    </cfRule>
  </conditionalFormatting>
  <conditionalFormatting sqref="BJ31">
    <cfRule type="cellIs" dxfId="915" priority="2049" operator="lessThan">
      <formula>$C$4</formula>
    </cfRule>
  </conditionalFormatting>
  <conditionalFormatting sqref="BR31">
    <cfRule type="cellIs" dxfId="916" priority="2369" operator="lessThan">
      <formula>$C$4</formula>
    </cfRule>
  </conditionalFormatting>
  <conditionalFormatting sqref="BS31">
    <cfRule type="cellIs" dxfId="917" priority="2409" operator="lessThan">
      <formula>$C$4</formula>
    </cfRule>
  </conditionalFormatting>
  <conditionalFormatting sqref="BT31">
    <cfRule type="cellIs" dxfId="918" priority="2449" operator="lessThan">
      <formula>$C$4</formula>
    </cfRule>
  </conditionalFormatting>
  <conditionalFormatting sqref="BU31">
    <cfRule type="cellIs" dxfId="919" priority="2489" operator="lessThan">
      <formula>$C$4</formula>
    </cfRule>
  </conditionalFormatting>
  <conditionalFormatting sqref="BV31">
    <cfRule type="cellIs" dxfId="920" priority="2529" operator="lessThan">
      <formula>$C$4</formula>
    </cfRule>
  </conditionalFormatting>
  <conditionalFormatting sqref="CC31">
    <cfRule type="cellIs" dxfId="921" priority="2809" operator="lessThan">
      <formula>$C$4</formula>
    </cfRule>
  </conditionalFormatting>
  <conditionalFormatting sqref="CD31">
    <cfRule type="cellIs" dxfId="922" priority="2849" operator="lessThan">
      <formula>$C$4</formula>
    </cfRule>
  </conditionalFormatting>
  <conditionalFormatting sqref="CE31">
    <cfRule type="cellIs" dxfId="923" priority="2889" operator="lessThan">
      <formula>$C$4</formula>
    </cfRule>
  </conditionalFormatting>
  <conditionalFormatting sqref="CF31">
    <cfRule type="cellIs" dxfId="924" priority="2929" operator="lessThan">
      <formula>$C$4</formula>
    </cfRule>
  </conditionalFormatting>
  <conditionalFormatting sqref="CG31">
    <cfRule type="cellIs" dxfId="925" priority="2969" operator="lessThan">
      <formula>$C$4</formula>
    </cfRule>
  </conditionalFormatting>
  <conditionalFormatting sqref="CH31">
    <cfRule type="cellIs" dxfId="926" priority="3009" operator="greaterThan">
      <formula>$BJ$2+15</formula>
    </cfRule>
  </conditionalFormatting>
  <conditionalFormatting sqref="CJ31">
    <cfRule type="cellIs" dxfId="927" priority="3209" operator="lessThan">
      <formula>$C$4</formula>
    </cfRule>
  </conditionalFormatting>
  <conditionalFormatting sqref="Q32">
    <cfRule type="cellIs" dxfId="928" priority="250" operator="lessThan">
      <formula>$C$4</formula>
    </cfRule>
  </conditionalFormatting>
  <conditionalFormatting sqref="R32">
    <cfRule type="cellIs" dxfId="929" priority="280" operator="lessThan">
      <formula>$C$4</formula>
    </cfRule>
  </conditionalFormatting>
  <conditionalFormatting sqref="T32">
    <cfRule type="cellIs" dxfId="930" priority="340" operator="lessThan">
      <formula>$C$4</formula>
    </cfRule>
  </conditionalFormatting>
  <conditionalFormatting sqref="U32">
    <cfRule type="cellIs" dxfId="931" priority="310" operator="lessThan">
      <formula>$C$4</formula>
    </cfRule>
  </conditionalFormatting>
  <conditionalFormatting sqref="W32">
    <cfRule type="cellIs" dxfId="932" priority="118" operator="lessThan">
      <formula>$C$4</formula>
    </cfRule>
  </conditionalFormatting>
  <conditionalFormatting sqref="Z32">
    <cfRule type="cellIs" dxfId="933" priority="86" operator="lessThan">
      <formula>$C$4</formula>
    </cfRule>
  </conditionalFormatting>
  <conditionalFormatting sqref="AC32">
    <cfRule type="cellIs" dxfId="934" priority="54" operator="lessThan">
      <formula>$C$4</formula>
    </cfRule>
  </conditionalFormatting>
  <conditionalFormatting sqref="AF32">
    <cfRule type="cellIs" dxfId="935" priority="22" operator="lessThan">
      <formula>$C$4</formula>
    </cfRule>
  </conditionalFormatting>
  <conditionalFormatting sqref="AH32">
    <cfRule type="cellIs" dxfId="936" priority="930" operator="lessThan">
      <formula>$C$4</formula>
    </cfRule>
  </conditionalFormatting>
  <conditionalFormatting sqref="AI32">
    <cfRule type="cellIs" dxfId="937" priority="970" operator="lessThan">
      <formula>$C$4</formula>
    </cfRule>
  </conditionalFormatting>
  <conditionalFormatting sqref="AJ32">
    <cfRule type="cellIs" dxfId="938" priority="1010" operator="lessThan">
      <formula>$C$4</formula>
    </cfRule>
  </conditionalFormatting>
  <conditionalFormatting sqref="AK32">
    <cfRule type="cellIs" dxfId="939" priority="1050" operator="lessThan">
      <formula>$C$4</formula>
    </cfRule>
  </conditionalFormatting>
  <conditionalFormatting sqref="AL32">
    <cfRule type="cellIs" dxfId="940" priority="1090" operator="lessThan">
      <formula>$C$4</formula>
    </cfRule>
  </conditionalFormatting>
  <conditionalFormatting sqref="AM32">
    <cfRule type="cellIs" dxfId="941" priority="1130" operator="lessThan">
      <formula>$C$4</formula>
    </cfRule>
  </conditionalFormatting>
  <conditionalFormatting sqref="AN32">
    <cfRule type="cellIs" dxfId="942" priority="1170" operator="lessThan">
      <formula>$C$4</formula>
    </cfRule>
  </conditionalFormatting>
  <conditionalFormatting sqref="AO32">
    <cfRule type="cellIs" dxfId="943" priority="1210" operator="lessThan">
      <formula>$C$4</formula>
    </cfRule>
  </conditionalFormatting>
  <conditionalFormatting sqref="AP32">
    <cfRule type="cellIs" dxfId="944" priority="1250" operator="lessThan">
      <formula>$C$4</formula>
    </cfRule>
  </conditionalFormatting>
  <conditionalFormatting sqref="AQ32">
    <cfRule type="cellIs" dxfId="945" priority="1290" operator="lessThan">
      <formula>$C$4</formula>
    </cfRule>
  </conditionalFormatting>
  <conditionalFormatting sqref="AR32">
    <cfRule type="cellIs" dxfId="946" priority="1330" operator="lessThan">
      <formula>$C$4</formula>
    </cfRule>
  </conditionalFormatting>
  <conditionalFormatting sqref="AS32">
    <cfRule type="cellIs" dxfId="947" priority="1370" operator="lessThan">
      <formula>$C$4</formula>
    </cfRule>
  </conditionalFormatting>
  <conditionalFormatting sqref="AT32">
    <cfRule type="cellIs" dxfId="948" priority="1410" operator="lessThan">
      <formula>$C$4</formula>
    </cfRule>
  </conditionalFormatting>
  <conditionalFormatting sqref="AU32">
    <cfRule type="cellIs" dxfId="949" priority="184" operator="lessThan">
      <formula>$C$4</formula>
    </cfRule>
  </conditionalFormatting>
  <conditionalFormatting sqref="AV32">
    <cfRule type="cellIs" dxfId="950" priority="186" operator="lessThan">
      <formula>$C$4</formula>
    </cfRule>
  </conditionalFormatting>
  <conditionalFormatting sqref="BA32">
    <cfRule type="cellIs" dxfId="951" priority="1690" operator="lessThan">
      <formula>$C$4</formula>
    </cfRule>
  </conditionalFormatting>
  <conditionalFormatting sqref="BB32">
    <cfRule type="cellIs" dxfId="952" priority="1730" operator="lessThan">
      <formula>$C$4</formula>
    </cfRule>
  </conditionalFormatting>
  <conditionalFormatting sqref="BC32">
    <cfRule type="cellIs" dxfId="953" priority="1770" operator="lessThan">
      <formula>$C$4</formula>
    </cfRule>
  </conditionalFormatting>
  <conditionalFormatting sqref="BD32">
    <cfRule type="cellIs" dxfId="954" priority="1810" operator="lessThan">
      <formula>$C$4</formula>
    </cfRule>
  </conditionalFormatting>
  <conditionalFormatting sqref="BE32">
    <cfRule type="cellIs" dxfId="955" priority="1850" operator="lessThan">
      <formula>$C$4</formula>
    </cfRule>
  </conditionalFormatting>
  <conditionalFormatting sqref="BF32">
    <cfRule type="cellIs" dxfId="956" priority="158" operator="lessThan">
      <formula>$C$4</formula>
    </cfRule>
  </conditionalFormatting>
  <conditionalFormatting sqref="BH32">
    <cfRule type="cellIs" dxfId="957" priority="1970" operator="lessThan">
      <formula>$C$4</formula>
    </cfRule>
  </conditionalFormatting>
  <conditionalFormatting sqref="BI32">
    <cfRule type="cellIs" dxfId="958" priority="2010" operator="lessThan">
      <formula>$C$4</formula>
    </cfRule>
  </conditionalFormatting>
  <conditionalFormatting sqref="BJ32">
    <cfRule type="cellIs" dxfId="959" priority="2050" operator="lessThan">
      <formula>$C$4</formula>
    </cfRule>
  </conditionalFormatting>
  <conditionalFormatting sqref="BR32">
    <cfRule type="cellIs" dxfId="960" priority="2370" operator="lessThan">
      <formula>$C$4</formula>
    </cfRule>
  </conditionalFormatting>
  <conditionalFormatting sqref="BS32">
    <cfRule type="cellIs" dxfId="961" priority="2410" operator="lessThan">
      <formula>$C$4</formula>
    </cfRule>
  </conditionalFormatting>
  <conditionalFormatting sqref="BT32">
    <cfRule type="cellIs" dxfId="962" priority="2450" operator="lessThan">
      <formula>$C$4</formula>
    </cfRule>
  </conditionalFormatting>
  <conditionalFormatting sqref="BU32">
    <cfRule type="cellIs" dxfId="963" priority="2490" operator="lessThan">
      <formula>$C$4</formula>
    </cfRule>
  </conditionalFormatting>
  <conditionalFormatting sqref="BV32">
    <cfRule type="cellIs" dxfId="964" priority="2530" operator="lessThan">
      <formula>$C$4</formula>
    </cfRule>
  </conditionalFormatting>
  <conditionalFormatting sqref="CC32">
    <cfRule type="cellIs" dxfId="965" priority="2810" operator="lessThan">
      <formula>$C$4</formula>
    </cfRule>
  </conditionalFormatting>
  <conditionalFormatting sqref="CD32">
    <cfRule type="cellIs" dxfId="966" priority="2850" operator="lessThan">
      <formula>$C$4</formula>
    </cfRule>
  </conditionalFormatting>
  <conditionalFormatting sqref="CE32">
    <cfRule type="cellIs" dxfId="967" priority="2890" operator="lessThan">
      <formula>$C$4</formula>
    </cfRule>
  </conditionalFormatting>
  <conditionalFormatting sqref="CF32">
    <cfRule type="cellIs" dxfId="968" priority="2930" operator="lessThan">
      <formula>$C$4</formula>
    </cfRule>
  </conditionalFormatting>
  <conditionalFormatting sqref="CG32">
    <cfRule type="cellIs" dxfId="969" priority="2970" operator="lessThan">
      <formula>$C$4</formula>
    </cfRule>
  </conditionalFormatting>
  <conditionalFormatting sqref="CH32">
    <cfRule type="cellIs" dxfId="970" priority="3010" operator="greaterThan">
      <formula>$BJ$2+15</formula>
    </cfRule>
  </conditionalFormatting>
  <conditionalFormatting sqref="CJ32">
    <cfRule type="cellIs" dxfId="971" priority="3210" operator="lessThan">
      <formula>$C$4</formula>
    </cfRule>
  </conditionalFormatting>
  <conditionalFormatting sqref="Q33">
    <cfRule type="cellIs" dxfId="972" priority="251" operator="lessThan">
      <formula>$C$4</formula>
    </cfRule>
  </conditionalFormatting>
  <conditionalFormatting sqref="R33">
    <cfRule type="cellIs" dxfId="973" priority="281" operator="lessThan">
      <formula>$C$4</formula>
    </cfRule>
  </conditionalFormatting>
  <conditionalFormatting sqref="T33">
    <cfRule type="cellIs" dxfId="974" priority="341" operator="lessThan">
      <formula>$C$4</formula>
    </cfRule>
  </conditionalFormatting>
  <conditionalFormatting sqref="U33">
    <cfRule type="cellIs" dxfId="975" priority="311" operator="lessThan">
      <formula>$C$4</formula>
    </cfRule>
  </conditionalFormatting>
  <conditionalFormatting sqref="W33">
    <cfRule type="cellIs" dxfId="976" priority="119" operator="lessThan">
      <formula>$C$4</formula>
    </cfRule>
  </conditionalFormatting>
  <conditionalFormatting sqref="Z33">
    <cfRule type="cellIs" dxfId="977" priority="87" operator="lessThan">
      <formula>$C$4</formula>
    </cfRule>
  </conditionalFormatting>
  <conditionalFormatting sqref="AC33">
    <cfRule type="cellIs" dxfId="978" priority="55" operator="lessThan">
      <formula>$C$4</formula>
    </cfRule>
  </conditionalFormatting>
  <conditionalFormatting sqref="AF33">
    <cfRule type="cellIs" dxfId="979" priority="23" operator="lessThan">
      <formula>$C$4</formula>
    </cfRule>
  </conditionalFormatting>
  <conditionalFormatting sqref="AH33">
    <cfRule type="cellIs" dxfId="980" priority="931" operator="lessThan">
      <formula>$C$4</formula>
    </cfRule>
  </conditionalFormatting>
  <conditionalFormatting sqref="AI33">
    <cfRule type="cellIs" dxfId="981" priority="971" operator="lessThan">
      <formula>$C$4</formula>
    </cfRule>
  </conditionalFormatting>
  <conditionalFormatting sqref="AJ33">
    <cfRule type="cellIs" dxfId="982" priority="1011" operator="lessThan">
      <formula>$C$4</formula>
    </cfRule>
  </conditionalFormatting>
  <conditionalFormatting sqref="AK33">
    <cfRule type="cellIs" dxfId="983" priority="1051" operator="lessThan">
      <formula>$C$4</formula>
    </cfRule>
  </conditionalFormatting>
  <conditionalFormatting sqref="AL33">
    <cfRule type="cellIs" dxfId="984" priority="1091" operator="lessThan">
      <formula>$C$4</formula>
    </cfRule>
  </conditionalFormatting>
  <conditionalFormatting sqref="AM33">
    <cfRule type="cellIs" dxfId="985" priority="1131" operator="lessThan">
      <formula>$C$4</formula>
    </cfRule>
  </conditionalFormatting>
  <conditionalFormatting sqref="AN33">
    <cfRule type="cellIs" dxfId="986" priority="1171" operator="lessThan">
      <formula>$C$4</formula>
    </cfRule>
  </conditionalFormatting>
  <conditionalFormatting sqref="AO33">
    <cfRule type="cellIs" dxfId="987" priority="1211" operator="lessThan">
      <formula>$C$4</formula>
    </cfRule>
  </conditionalFormatting>
  <conditionalFormatting sqref="AP33">
    <cfRule type="cellIs" dxfId="988" priority="1251" operator="lessThan">
      <formula>$C$4</formula>
    </cfRule>
  </conditionalFormatting>
  <conditionalFormatting sqref="AQ33">
    <cfRule type="cellIs" dxfId="989" priority="1291" operator="lessThan">
      <formula>$C$4</formula>
    </cfRule>
  </conditionalFormatting>
  <conditionalFormatting sqref="AR33">
    <cfRule type="cellIs" dxfId="990" priority="1331" operator="lessThan">
      <formula>$C$4</formula>
    </cfRule>
  </conditionalFormatting>
  <conditionalFormatting sqref="AS33">
    <cfRule type="cellIs" dxfId="991" priority="1371" operator="lessThan">
      <formula>$C$4</formula>
    </cfRule>
  </conditionalFormatting>
  <conditionalFormatting sqref="AT33">
    <cfRule type="cellIs" dxfId="992" priority="1411" operator="lessThan">
      <formula>$C$4</formula>
    </cfRule>
  </conditionalFormatting>
  <conditionalFormatting sqref="AU33">
    <cfRule type="cellIs" dxfId="993" priority="179" operator="lessThan">
      <formula>$C$4</formula>
    </cfRule>
  </conditionalFormatting>
  <conditionalFormatting sqref="AV33">
    <cfRule type="cellIs" dxfId="994" priority="181" operator="lessThan">
      <formula>$C$4</formula>
    </cfRule>
  </conditionalFormatting>
  <conditionalFormatting sqref="BA33">
    <cfRule type="cellIs" dxfId="995" priority="1691" operator="lessThan">
      <formula>$C$4</formula>
    </cfRule>
  </conditionalFormatting>
  <conditionalFormatting sqref="BB33">
    <cfRule type="cellIs" dxfId="996" priority="1731" operator="lessThan">
      <formula>$C$4</formula>
    </cfRule>
  </conditionalFormatting>
  <conditionalFormatting sqref="BC33">
    <cfRule type="cellIs" dxfId="997" priority="1771" operator="lessThan">
      <formula>$C$4</formula>
    </cfRule>
  </conditionalFormatting>
  <conditionalFormatting sqref="BD33">
    <cfRule type="cellIs" dxfId="998" priority="1811" operator="lessThan">
      <formula>$C$4</formula>
    </cfRule>
  </conditionalFormatting>
  <conditionalFormatting sqref="BE33">
    <cfRule type="cellIs" dxfId="999" priority="1851" operator="lessThan">
      <formula>$C$4</formula>
    </cfRule>
  </conditionalFormatting>
  <conditionalFormatting sqref="BF33">
    <cfRule type="cellIs" dxfId="1000" priority="159" operator="lessThan">
      <formula>$C$4</formula>
    </cfRule>
  </conditionalFormatting>
  <conditionalFormatting sqref="BH33">
    <cfRule type="cellIs" dxfId="1001" priority="1971" operator="lessThan">
      <formula>$C$4</formula>
    </cfRule>
  </conditionalFormatting>
  <conditionalFormatting sqref="BI33">
    <cfRule type="cellIs" dxfId="1002" priority="2011" operator="lessThan">
      <formula>$C$4</formula>
    </cfRule>
  </conditionalFormatting>
  <conditionalFormatting sqref="BJ33">
    <cfRule type="cellIs" dxfId="1003" priority="2051" operator="lessThan">
      <formula>$C$4</formula>
    </cfRule>
  </conditionalFormatting>
  <conditionalFormatting sqref="BR33">
    <cfRule type="cellIs" dxfId="1004" priority="2371" operator="lessThan">
      <formula>$C$4</formula>
    </cfRule>
  </conditionalFormatting>
  <conditionalFormatting sqref="BS33">
    <cfRule type="cellIs" dxfId="1005" priority="2411" operator="lessThan">
      <formula>$C$4</formula>
    </cfRule>
  </conditionalFormatting>
  <conditionalFormatting sqref="BT33">
    <cfRule type="cellIs" dxfId="1006" priority="2451" operator="lessThan">
      <formula>$C$4</formula>
    </cfRule>
  </conditionalFormatting>
  <conditionalFormatting sqref="BU33">
    <cfRule type="cellIs" dxfId="1007" priority="2491" operator="lessThan">
      <formula>$C$4</formula>
    </cfRule>
  </conditionalFormatting>
  <conditionalFormatting sqref="BV33">
    <cfRule type="cellIs" dxfId="1008" priority="2531" operator="lessThan">
      <formula>$C$4</formula>
    </cfRule>
  </conditionalFormatting>
  <conditionalFormatting sqref="CC33">
    <cfRule type="cellIs" dxfId="1009" priority="2811" operator="lessThan">
      <formula>$C$4</formula>
    </cfRule>
  </conditionalFormatting>
  <conditionalFormatting sqref="CD33">
    <cfRule type="cellIs" dxfId="1010" priority="2851" operator="lessThan">
      <formula>$C$4</formula>
    </cfRule>
  </conditionalFormatting>
  <conditionalFormatting sqref="CE33">
    <cfRule type="cellIs" dxfId="1011" priority="2891" operator="lessThan">
      <formula>$C$4</formula>
    </cfRule>
  </conditionalFormatting>
  <conditionalFormatting sqref="CF33">
    <cfRule type="cellIs" dxfId="1012" priority="2931" operator="lessThan">
      <formula>$C$4</formula>
    </cfRule>
  </conditionalFormatting>
  <conditionalFormatting sqref="CG33">
    <cfRule type="cellIs" dxfId="1013" priority="2971" operator="lessThan">
      <formula>$C$4</formula>
    </cfRule>
  </conditionalFormatting>
  <conditionalFormatting sqref="CH33">
    <cfRule type="cellIs" dxfId="1014" priority="3011" operator="greaterThan">
      <formula>$BJ$2+15</formula>
    </cfRule>
  </conditionalFormatting>
  <conditionalFormatting sqref="CJ33">
    <cfRule type="cellIs" dxfId="1015" priority="3211" operator="lessThan">
      <formula>$C$4</formula>
    </cfRule>
  </conditionalFormatting>
  <conditionalFormatting sqref="Q34">
    <cfRule type="cellIs" dxfId="1016" priority="252" operator="lessThan">
      <formula>$C$4</formula>
    </cfRule>
  </conditionalFormatting>
  <conditionalFormatting sqref="R34">
    <cfRule type="cellIs" dxfId="1017" priority="282" operator="lessThan">
      <formula>$C$4</formula>
    </cfRule>
  </conditionalFormatting>
  <conditionalFormatting sqref="T34">
    <cfRule type="cellIs" dxfId="1018" priority="342" operator="lessThan">
      <formula>$C$4</formula>
    </cfRule>
  </conditionalFormatting>
  <conditionalFormatting sqref="U34">
    <cfRule type="cellIs" dxfId="1019" priority="312" operator="lessThan">
      <formula>$C$4</formula>
    </cfRule>
  </conditionalFormatting>
  <conditionalFormatting sqref="W34">
    <cfRule type="cellIs" dxfId="1020" priority="120" operator="lessThan">
      <formula>$C$4</formula>
    </cfRule>
  </conditionalFormatting>
  <conditionalFormatting sqref="Z34">
    <cfRule type="cellIs" dxfId="1021" priority="88" operator="lessThan">
      <formula>$C$4</formula>
    </cfRule>
  </conditionalFormatting>
  <conditionalFormatting sqref="AC34">
    <cfRule type="cellIs" dxfId="1022" priority="56" operator="lessThan">
      <formula>$C$4</formula>
    </cfRule>
  </conditionalFormatting>
  <conditionalFormatting sqref="AF34">
    <cfRule type="cellIs" dxfId="1023" priority="24" operator="lessThan">
      <formula>$C$4</formula>
    </cfRule>
  </conditionalFormatting>
  <conditionalFormatting sqref="AH34">
    <cfRule type="cellIs" dxfId="1024" priority="932" operator="lessThan">
      <formula>$C$4</formula>
    </cfRule>
  </conditionalFormatting>
  <conditionalFormatting sqref="AI34">
    <cfRule type="cellIs" dxfId="1025" priority="972" operator="lessThan">
      <formula>$C$4</formula>
    </cfRule>
  </conditionalFormatting>
  <conditionalFormatting sqref="AJ34">
    <cfRule type="cellIs" dxfId="1026" priority="1012" operator="lessThan">
      <formula>$C$4</formula>
    </cfRule>
  </conditionalFormatting>
  <conditionalFormatting sqref="AK34">
    <cfRule type="cellIs" dxfId="1027" priority="1052" operator="lessThan">
      <formula>$C$4</formula>
    </cfRule>
  </conditionalFormatting>
  <conditionalFormatting sqref="AL34">
    <cfRule type="cellIs" dxfId="1028" priority="1092" operator="lessThan">
      <formula>$C$4</formula>
    </cfRule>
  </conditionalFormatting>
  <conditionalFormatting sqref="AM34">
    <cfRule type="cellIs" dxfId="1029" priority="1132" operator="lessThan">
      <formula>$C$4</formula>
    </cfRule>
  </conditionalFormatting>
  <conditionalFormatting sqref="AN34">
    <cfRule type="cellIs" dxfId="1030" priority="1172" operator="lessThan">
      <formula>$C$4</formula>
    </cfRule>
  </conditionalFormatting>
  <conditionalFormatting sqref="AO34">
    <cfRule type="cellIs" dxfId="1031" priority="1212" operator="lessThan">
      <formula>$C$4</formula>
    </cfRule>
  </conditionalFormatting>
  <conditionalFormatting sqref="AP34">
    <cfRule type="cellIs" dxfId="1032" priority="1252" operator="lessThan">
      <formula>$C$4</formula>
    </cfRule>
  </conditionalFormatting>
  <conditionalFormatting sqref="AQ34">
    <cfRule type="cellIs" dxfId="1033" priority="1292" operator="lessThan">
      <formula>$C$4</formula>
    </cfRule>
  </conditionalFormatting>
  <conditionalFormatting sqref="AR34">
    <cfRule type="cellIs" dxfId="1034" priority="1332" operator="lessThan">
      <formula>$C$4</formula>
    </cfRule>
  </conditionalFormatting>
  <conditionalFormatting sqref="AS34">
    <cfRule type="cellIs" dxfId="1035" priority="1372" operator="lessThan">
      <formula>$C$4</formula>
    </cfRule>
  </conditionalFormatting>
  <conditionalFormatting sqref="AT34">
    <cfRule type="cellIs" dxfId="1036" priority="1412" operator="lessThan">
      <formula>$C$4</formula>
    </cfRule>
  </conditionalFormatting>
  <conditionalFormatting sqref="AU34">
    <cfRule type="cellIs" dxfId="1037" priority="180" operator="lessThan">
      <formula>$C$4</formula>
    </cfRule>
  </conditionalFormatting>
  <conditionalFormatting sqref="AV34">
    <cfRule type="cellIs" dxfId="1038" priority="182" operator="lessThan">
      <formula>$C$4</formula>
    </cfRule>
  </conditionalFormatting>
  <conditionalFormatting sqref="BA34">
    <cfRule type="cellIs" dxfId="1039" priority="1692" operator="lessThan">
      <formula>$C$4</formula>
    </cfRule>
  </conditionalFormatting>
  <conditionalFormatting sqref="BB34">
    <cfRule type="cellIs" dxfId="1040" priority="1732" operator="lessThan">
      <formula>$C$4</formula>
    </cfRule>
  </conditionalFormatting>
  <conditionalFormatting sqref="BC34">
    <cfRule type="cellIs" dxfId="1041" priority="1772" operator="lessThan">
      <formula>$C$4</formula>
    </cfRule>
  </conditionalFormatting>
  <conditionalFormatting sqref="BD34">
    <cfRule type="cellIs" dxfId="1042" priority="1812" operator="lessThan">
      <formula>$C$4</formula>
    </cfRule>
  </conditionalFormatting>
  <conditionalFormatting sqref="BE34">
    <cfRule type="cellIs" dxfId="1043" priority="1852" operator="lessThan">
      <formula>$C$4</formula>
    </cfRule>
  </conditionalFormatting>
  <conditionalFormatting sqref="BF34">
    <cfRule type="cellIs" dxfId="1044" priority="160" operator="lessThan">
      <formula>$C$4</formula>
    </cfRule>
  </conditionalFormatting>
  <conditionalFormatting sqref="BH34">
    <cfRule type="cellIs" dxfId="1045" priority="1972" operator="lessThan">
      <formula>$C$4</formula>
    </cfRule>
  </conditionalFormatting>
  <conditionalFormatting sqref="BI34">
    <cfRule type="cellIs" dxfId="1046" priority="2012" operator="lessThan">
      <formula>$C$4</formula>
    </cfRule>
  </conditionalFormatting>
  <conditionalFormatting sqref="BJ34">
    <cfRule type="cellIs" dxfId="1047" priority="2052" operator="lessThan">
      <formula>$C$4</formula>
    </cfRule>
  </conditionalFormatting>
  <conditionalFormatting sqref="BR34">
    <cfRule type="cellIs" dxfId="1048" priority="2372" operator="lessThan">
      <formula>$C$4</formula>
    </cfRule>
  </conditionalFormatting>
  <conditionalFormatting sqref="BS34">
    <cfRule type="cellIs" dxfId="1049" priority="2412" operator="lessThan">
      <formula>$C$4</formula>
    </cfRule>
  </conditionalFormatting>
  <conditionalFormatting sqref="BT34">
    <cfRule type="cellIs" dxfId="1050" priority="2452" operator="lessThan">
      <formula>$C$4</formula>
    </cfRule>
  </conditionalFormatting>
  <conditionalFormatting sqref="BU34">
    <cfRule type="cellIs" dxfId="1051" priority="2492" operator="lessThan">
      <formula>$C$4</formula>
    </cfRule>
  </conditionalFormatting>
  <conditionalFormatting sqref="BV34">
    <cfRule type="cellIs" dxfId="1052" priority="2532" operator="lessThan">
      <formula>$C$4</formula>
    </cfRule>
  </conditionalFormatting>
  <conditionalFormatting sqref="CC34">
    <cfRule type="cellIs" dxfId="1053" priority="2812" operator="lessThan">
      <formula>$C$4</formula>
    </cfRule>
  </conditionalFormatting>
  <conditionalFormatting sqref="CD34">
    <cfRule type="cellIs" dxfId="1054" priority="2852" operator="lessThan">
      <formula>$C$4</formula>
    </cfRule>
  </conditionalFormatting>
  <conditionalFormatting sqref="CE34">
    <cfRule type="cellIs" dxfId="1055" priority="2892" operator="lessThan">
      <formula>$C$4</formula>
    </cfRule>
  </conditionalFormatting>
  <conditionalFormatting sqref="CF34">
    <cfRule type="cellIs" dxfId="1056" priority="2932" operator="lessThan">
      <formula>$C$4</formula>
    </cfRule>
  </conditionalFormatting>
  <conditionalFormatting sqref="CG34">
    <cfRule type="cellIs" dxfId="1057" priority="2972" operator="lessThan">
      <formula>$C$4</formula>
    </cfRule>
  </conditionalFormatting>
  <conditionalFormatting sqref="CH34">
    <cfRule type="cellIs" dxfId="1058" priority="3012" operator="greaterThan">
      <formula>$BJ$2+15</formula>
    </cfRule>
  </conditionalFormatting>
  <conditionalFormatting sqref="CJ34">
    <cfRule type="cellIs" dxfId="1059" priority="3212" operator="lessThan">
      <formula>$C$4</formula>
    </cfRule>
  </conditionalFormatting>
  <conditionalFormatting sqref="Q35">
    <cfRule type="cellIs" dxfId="1060" priority="253" operator="lessThan">
      <formula>$C$4</formula>
    </cfRule>
  </conditionalFormatting>
  <conditionalFormatting sqref="R35">
    <cfRule type="cellIs" dxfId="1061" priority="283" operator="lessThan">
      <formula>$C$4</formula>
    </cfRule>
  </conditionalFormatting>
  <conditionalFormatting sqref="T35">
    <cfRule type="cellIs" dxfId="1062" priority="343" operator="lessThan">
      <formula>$C$4</formula>
    </cfRule>
  </conditionalFormatting>
  <conditionalFormatting sqref="U35">
    <cfRule type="cellIs" dxfId="1063" priority="313" operator="lessThan">
      <formula>$C$4</formula>
    </cfRule>
  </conditionalFormatting>
  <conditionalFormatting sqref="W35">
    <cfRule type="cellIs" dxfId="1064" priority="121" operator="lessThan">
      <formula>$C$4</formula>
    </cfRule>
  </conditionalFormatting>
  <conditionalFormatting sqref="Z35">
    <cfRule type="cellIs" dxfId="1065" priority="89" operator="lessThan">
      <formula>$C$4</formula>
    </cfRule>
  </conditionalFormatting>
  <conditionalFormatting sqref="AC35">
    <cfRule type="cellIs" dxfId="1066" priority="57" operator="lessThan">
      <formula>$C$4</formula>
    </cfRule>
  </conditionalFormatting>
  <conditionalFormatting sqref="AF35">
    <cfRule type="cellIs" dxfId="1067" priority="25" operator="lessThan">
      <formula>$C$4</formula>
    </cfRule>
  </conditionalFormatting>
  <conditionalFormatting sqref="AH35">
    <cfRule type="cellIs" dxfId="1068" priority="933" operator="lessThan">
      <formula>$C$4</formula>
    </cfRule>
  </conditionalFormatting>
  <conditionalFormatting sqref="AI35">
    <cfRule type="cellIs" dxfId="1069" priority="973" operator="lessThan">
      <formula>$C$4</formula>
    </cfRule>
  </conditionalFormatting>
  <conditionalFormatting sqref="AJ35">
    <cfRule type="cellIs" dxfId="1070" priority="1013" operator="lessThan">
      <formula>$C$4</formula>
    </cfRule>
  </conditionalFormatting>
  <conditionalFormatting sqref="AK35">
    <cfRule type="cellIs" dxfId="1071" priority="1053" operator="lessThan">
      <formula>$C$4</formula>
    </cfRule>
  </conditionalFormatting>
  <conditionalFormatting sqref="AL35">
    <cfRule type="cellIs" dxfId="1072" priority="1093" operator="lessThan">
      <formula>$C$4</formula>
    </cfRule>
  </conditionalFormatting>
  <conditionalFormatting sqref="AM35">
    <cfRule type="cellIs" dxfId="1073" priority="1133" operator="lessThan">
      <formula>$C$4</formula>
    </cfRule>
  </conditionalFormatting>
  <conditionalFormatting sqref="AN35">
    <cfRule type="cellIs" dxfId="1074" priority="1173" operator="lessThan">
      <formula>$C$4</formula>
    </cfRule>
  </conditionalFormatting>
  <conditionalFormatting sqref="AO35">
    <cfRule type="cellIs" dxfId="1075" priority="1213" operator="lessThan">
      <formula>$C$4</formula>
    </cfRule>
  </conditionalFormatting>
  <conditionalFormatting sqref="AP35">
    <cfRule type="cellIs" dxfId="1076" priority="1253" operator="lessThan">
      <formula>$C$4</formula>
    </cfRule>
  </conditionalFormatting>
  <conditionalFormatting sqref="AQ35">
    <cfRule type="cellIs" dxfId="1077" priority="1293" operator="lessThan">
      <formula>$C$4</formula>
    </cfRule>
  </conditionalFormatting>
  <conditionalFormatting sqref="AR35">
    <cfRule type="cellIs" dxfId="1078" priority="1333" operator="lessThan">
      <formula>$C$4</formula>
    </cfRule>
  </conditionalFormatting>
  <conditionalFormatting sqref="AS35">
    <cfRule type="cellIs" dxfId="1079" priority="1373" operator="lessThan">
      <formula>$C$4</formula>
    </cfRule>
  </conditionalFormatting>
  <conditionalFormatting sqref="AT35">
    <cfRule type="cellIs" dxfId="1080" priority="1413" operator="lessThan">
      <formula>$C$4</formula>
    </cfRule>
  </conditionalFormatting>
  <conditionalFormatting sqref="AU35">
    <cfRule type="cellIs" dxfId="1081" priority="175" operator="lessThan">
      <formula>$C$4</formula>
    </cfRule>
  </conditionalFormatting>
  <conditionalFormatting sqref="AV35">
    <cfRule type="cellIs" dxfId="1082" priority="177" operator="lessThan">
      <formula>$C$4</formula>
    </cfRule>
  </conditionalFormatting>
  <conditionalFormatting sqref="BA35">
    <cfRule type="cellIs" dxfId="1083" priority="1693" operator="lessThan">
      <formula>$C$4</formula>
    </cfRule>
  </conditionalFormatting>
  <conditionalFormatting sqref="BB35">
    <cfRule type="cellIs" dxfId="1084" priority="1733" operator="lessThan">
      <formula>$C$4</formula>
    </cfRule>
  </conditionalFormatting>
  <conditionalFormatting sqref="BC35">
    <cfRule type="cellIs" dxfId="1085" priority="1773" operator="lessThan">
      <formula>$C$4</formula>
    </cfRule>
  </conditionalFormatting>
  <conditionalFormatting sqref="BD35">
    <cfRule type="cellIs" dxfId="1086" priority="1813" operator="lessThan">
      <formula>$C$4</formula>
    </cfRule>
  </conditionalFormatting>
  <conditionalFormatting sqref="BE35">
    <cfRule type="cellIs" dxfId="1087" priority="1853" operator="lessThan">
      <formula>$C$4</formula>
    </cfRule>
  </conditionalFormatting>
  <conditionalFormatting sqref="BF35">
    <cfRule type="cellIs" dxfId="1088" priority="161" operator="lessThan">
      <formula>$C$4</formula>
    </cfRule>
  </conditionalFormatting>
  <conditionalFormatting sqref="BH35">
    <cfRule type="cellIs" dxfId="1089" priority="1973" operator="lessThan">
      <formula>$C$4</formula>
    </cfRule>
  </conditionalFormatting>
  <conditionalFormatting sqref="BI35">
    <cfRule type="cellIs" dxfId="1090" priority="2013" operator="lessThan">
      <formula>$C$4</formula>
    </cfRule>
  </conditionalFormatting>
  <conditionalFormatting sqref="BJ35">
    <cfRule type="cellIs" dxfId="1091" priority="2053" operator="lessThan">
      <formula>$C$4</formula>
    </cfRule>
  </conditionalFormatting>
  <conditionalFormatting sqref="BR35">
    <cfRule type="cellIs" dxfId="1092" priority="2373" operator="lessThan">
      <formula>$C$4</formula>
    </cfRule>
  </conditionalFormatting>
  <conditionalFormatting sqref="BS35">
    <cfRule type="cellIs" dxfId="1093" priority="2413" operator="lessThan">
      <formula>$C$4</formula>
    </cfRule>
  </conditionalFormatting>
  <conditionalFormatting sqref="BT35">
    <cfRule type="cellIs" dxfId="1094" priority="2453" operator="lessThan">
      <formula>$C$4</formula>
    </cfRule>
  </conditionalFormatting>
  <conditionalFormatting sqref="BU35">
    <cfRule type="cellIs" dxfId="1095" priority="2493" operator="lessThan">
      <formula>$C$4</formula>
    </cfRule>
  </conditionalFormatting>
  <conditionalFormatting sqref="BV35">
    <cfRule type="cellIs" dxfId="1096" priority="2533" operator="lessThan">
      <formula>$C$4</formula>
    </cfRule>
  </conditionalFormatting>
  <conditionalFormatting sqref="CC35">
    <cfRule type="cellIs" dxfId="1097" priority="2813" operator="lessThan">
      <formula>$C$4</formula>
    </cfRule>
  </conditionalFormatting>
  <conditionalFormatting sqref="CD35">
    <cfRule type="cellIs" dxfId="1098" priority="2853" operator="lessThan">
      <formula>$C$4</formula>
    </cfRule>
  </conditionalFormatting>
  <conditionalFormatting sqref="CE35">
    <cfRule type="cellIs" dxfId="1099" priority="2893" operator="lessThan">
      <formula>$C$4</formula>
    </cfRule>
  </conditionalFormatting>
  <conditionalFormatting sqref="CF35">
    <cfRule type="cellIs" dxfId="1100" priority="2933" operator="lessThan">
      <formula>$C$4</formula>
    </cfRule>
  </conditionalFormatting>
  <conditionalFormatting sqref="CG35">
    <cfRule type="cellIs" dxfId="1101" priority="2973" operator="lessThan">
      <formula>$C$4</formula>
    </cfRule>
  </conditionalFormatting>
  <conditionalFormatting sqref="CH35">
    <cfRule type="cellIs" dxfId="1102" priority="3013" operator="greaterThan">
      <formula>$BJ$2+15</formula>
    </cfRule>
  </conditionalFormatting>
  <conditionalFormatting sqref="CJ35">
    <cfRule type="cellIs" dxfId="1103" priority="3213" operator="lessThan">
      <formula>$C$4</formula>
    </cfRule>
  </conditionalFormatting>
  <conditionalFormatting sqref="Q36">
    <cfRule type="cellIs" dxfId="1104" priority="254" operator="lessThan">
      <formula>$C$4</formula>
    </cfRule>
  </conditionalFormatting>
  <conditionalFormatting sqref="R36">
    <cfRule type="cellIs" dxfId="1105" priority="284" operator="lessThan">
      <formula>$C$4</formula>
    </cfRule>
  </conditionalFormatting>
  <conditionalFormatting sqref="T36">
    <cfRule type="cellIs" dxfId="1106" priority="344" operator="lessThan">
      <formula>$C$4</formula>
    </cfRule>
  </conditionalFormatting>
  <conditionalFormatting sqref="U36">
    <cfRule type="cellIs" dxfId="1107" priority="314" operator="lessThan">
      <formula>$C$4</formula>
    </cfRule>
  </conditionalFormatting>
  <conditionalFormatting sqref="W36">
    <cfRule type="cellIs" dxfId="1108" priority="122" operator="lessThan">
      <formula>$C$4</formula>
    </cfRule>
  </conditionalFormatting>
  <conditionalFormatting sqref="Z36">
    <cfRule type="cellIs" dxfId="1109" priority="90" operator="lessThan">
      <formula>$C$4</formula>
    </cfRule>
  </conditionalFormatting>
  <conditionalFormatting sqref="AC36">
    <cfRule type="cellIs" dxfId="1110" priority="58" operator="lessThan">
      <formula>$C$4</formula>
    </cfRule>
  </conditionalFormatting>
  <conditionalFormatting sqref="AF36">
    <cfRule type="cellIs" dxfId="1111" priority="26" operator="lessThan">
      <formula>$C$4</formula>
    </cfRule>
  </conditionalFormatting>
  <conditionalFormatting sqref="AH36">
    <cfRule type="cellIs" dxfId="1112" priority="934" operator="lessThan">
      <formula>$C$4</formula>
    </cfRule>
  </conditionalFormatting>
  <conditionalFormatting sqref="AI36">
    <cfRule type="cellIs" dxfId="1113" priority="974" operator="lessThan">
      <formula>$C$4</formula>
    </cfRule>
  </conditionalFormatting>
  <conditionalFormatting sqref="AJ36">
    <cfRule type="cellIs" dxfId="1114" priority="1014" operator="lessThan">
      <formula>$C$4</formula>
    </cfRule>
  </conditionalFormatting>
  <conditionalFormatting sqref="AK36">
    <cfRule type="cellIs" dxfId="1115" priority="1054" operator="lessThan">
      <formula>$C$4</formula>
    </cfRule>
  </conditionalFormatting>
  <conditionalFormatting sqref="AL36">
    <cfRule type="cellIs" dxfId="1116" priority="1094" operator="lessThan">
      <formula>$C$4</formula>
    </cfRule>
  </conditionalFormatting>
  <conditionalFormatting sqref="AM36">
    <cfRule type="cellIs" dxfId="1117" priority="1134" operator="lessThan">
      <formula>$C$4</formula>
    </cfRule>
  </conditionalFormatting>
  <conditionalFormatting sqref="AN36">
    <cfRule type="cellIs" dxfId="1118" priority="1174" operator="lessThan">
      <formula>$C$4</formula>
    </cfRule>
  </conditionalFormatting>
  <conditionalFormatting sqref="AO36">
    <cfRule type="cellIs" dxfId="1119" priority="1214" operator="lessThan">
      <formula>$C$4</formula>
    </cfRule>
  </conditionalFormatting>
  <conditionalFormatting sqref="AP36">
    <cfRule type="cellIs" dxfId="1120" priority="1254" operator="lessThan">
      <formula>$C$4</formula>
    </cfRule>
  </conditionalFormatting>
  <conditionalFormatting sqref="AQ36">
    <cfRule type="cellIs" dxfId="1121" priority="1294" operator="lessThan">
      <formula>$C$4</formula>
    </cfRule>
  </conditionalFormatting>
  <conditionalFormatting sqref="AR36">
    <cfRule type="cellIs" dxfId="1122" priority="1334" operator="lessThan">
      <formula>$C$4</formula>
    </cfRule>
  </conditionalFormatting>
  <conditionalFormatting sqref="AS36">
    <cfRule type="cellIs" dxfId="1123" priority="1374" operator="lessThan">
      <formula>$C$4</formula>
    </cfRule>
  </conditionalFormatting>
  <conditionalFormatting sqref="AT36">
    <cfRule type="cellIs" dxfId="1124" priority="1414" operator="lessThan">
      <formula>$C$4</formula>
    </cfRule>
  </conditionalFormatting>
  <conditionalFormatting sqref="AU36">
    <cfRule type="cellIs" dxfId="1125" priority="176" operator="lessThan">
      <formula>$C$4</formula>
    </cfRule>
  </conditionalFormatting>
  <conditionalFormatting sqref="AV36">
    <cfRule type="cellIs" dxfId="1126" priority="178" operator="lessThan">
      <formula>$C$4</formula>
    </cfRule>
  </conditionalFormatting>
  <conditionalFormatting sqref="BA36">
    <cfRule type="cellIs" dxfId="1127" priority="1694" operator="lessThan">
      <formula>$C$4</formula>
    </cfRule>
  </conditionalFormatting>
  <conditionalFormatting sqref="BB36">
    <cfRule type="cellIs" dxfId="1128" priority="1734" operator="lessThan">
      <formula>$C$4</formula>
    </cfRule>
  </conditionalFormatting>
  <conditionalFormatting sqref="BC36">
    <cfRule type="cellIs" dxfId="1129" priority="1774" operator="lessThan">
      <formula>$C$4</formula>
    </cfRule>
  </conditionalFormatting>
  <conditionalFormatting sqref="BD36">
    <cfRule type="cellIs" dxfId="1130" priority="1814" operator="lessThan">
      <formula>$C$4</formula>
    </cfRule>
  </conditionalFormatting>
  <conditionalFormatting sqref="BE36">
    <cfRule type="cellIs" dxfId="1131" priority="1854" operator="lessThan">
      <formula>$C$4</formula>
    </cfRule>
  </conditionalFormatting>
  <conditionalFormatting sqref="BF36">
    <cfRule type="cellIs" dxfId="1132" priority="162" operator="lessThan">
      <formula>$C$4</formula>
    </cfRule>
  </conditionalFormatting>
  <conditionalFormatting sqref="BH36">
    <cfRule type="cellIs" dxfId="1133" priority="1974" operator="lessThan">
      <formula>$C$4</formula>
    </cfRule>
  </conditionalFormatting>
  <conditionalFormatting sqref="BI36">
    <cfRule type="cellIs" dxfId="1134" priority="2014" operator="lessThan">
      <formula>$C$4</formula>
    </cfRule>
  </conditionalFormatting>
  <conditionalFormatting sqref="BJ36">
    <cfRule type="cellIs" dxfId="1135" priority="2054" operator="lessThan">
      <formula>$C$4</formula>
    </cfRule>
  </conditionalFormatting>
  <conditionalFormatting sqref="BR36">
    <cfRule type="cellIs" dxfId="1136" priority="2374" operator="lessThan">
      <formula>$C$4</formula>
    </cfRule>
  </conditionalFormatting>
  <conditionalFormatting sqref="BS36">
    <cfRule type="cellIs" dxfId="1137" priority="2414" operator="lessThan">
      <formula>$C$4</formula>
    </cfRule>
  </conditionalFormatting>
  <conditionalFormatting sqref="BT36">
    <cfRule type="cellIs" dxfId="1138" priority="2454" operator="lessThan">
      <formula>$C$4</formula>
    </cfRule>
  </conditionalFormatting>
  <conditionalFormatting sqref="BU36">
    <cfRule type="cellIs" dxfId="1139" priority="2494" operator="lessThan">
      <formula>$C$4</formula>
    </cfRule>
  </conditionalFormatting>
  <conditionalFormatting sqref="BV36">
    <cfRule type="cellIs" dxfId="1140" priority="2534" operator="lessThan">
      <formula>$C$4</formula>
    </cfRule>
  </conditionalFormatting>
  <conditionalFormatting sqref="CC36">
    <cfRule type="cellIs" dxfId="1141" priority="2814" operator="lessThan">
      <formula>$C$4</formula>
    </cfRule>
  </conditionalFormatting>
  <conditionalFormatting sqref="CD36">
    <cfRule type="cellIs" dxfId="1142" priority="2854" operator="lessThan">
      <formula>$C$4</formula>
    </cfRule>
  </conditionalFormatting>
  <conditionalFormatting sqref="CE36">
    <cfRule type="cellIs" dxfId="1143" priority="2894" operator="lessThan">
      <formula>$C$4</formula>
    </cfRule>
  </conditionalFormatting>
  <conditionalFormatting sqref="CF36">
    <cfRule type="cellIs" dxfId="1144" priority="2934" operator="lessThan">
      <formula>$C$4</formula>
    </cfRule>
  </conditionalFormatting>
  <conditionalFormatting sqref="CG36">
    <cfRule type="cellIs" dxfId="1145" priority="2974" operator="lessThan">
      <formula>$C$4</formula>
    </cfRule>
  </conditionalFormatting>
  <conditionalFormatting sqref="CH36">
    <cfRule type="cellIs" dxfId="1146" priority="3014" operator="greaterThan">
      <formula>$BJ$2+15</formula>
    </cfRule>
  </conditionalFormatting>
  <conditionalFormatting sqref="CJ36">
    <cfRule type="cellIs" dxfId="1147" priority="3214" operator="lessThan">
      <formula>$C$4</formula>
    </cfRule>
  </conditionalFormatting>
  <conditionalFormatting sqref="Q37">
    <cfRule type="cellIs" dxfId="1148" priority="255" operator="lessThan">
      <formula>$C$4</formula>
    </cfRule>
  </conditionalFormatting>
  <conditionalFormatting sqref="R37">
    <cfRule type="cellIs" dxfId="1149" priority="285" operator="lessThan">
      <formula>$C$4</formula>
    </cfRule>
  </conditionalFormatting>
  <conditionalFormatting sqref="T37">
    <cfRule type="cellIs" dxfId="1150" priority="345" operator="lessThan">
      <formula>$C$4</formula>
    </cfRule>
  </conditionalFormatting>
  <conditionalFormatting sqref="U37">
    <cfRule type="cellIs" dxfId="1151" priority="315" operator="lessThan">
      <formula>$C$4</formula>
    </cfRule>
  </conditionalFormatting>
  <conditionalFormatting sqref="W37">
    <cfRule type="cellIs" dxfId="1152" priority="123" operator="lessThan">
      <formula>$C$4</formula>
    </cfRule>
  </conditionalFormatting>
  <conditionalFormatting sqref="Z37">
    <cfRule type="cellIs" dxfId="1153" priority="91" operator="lessThan">
      <formula>$C$4</formula>
    </cfRule>
  </conditionalFormatting>
  <conditionalFormatting sqref="AC37">
    <cfRule type="cellIs" dxfId="1154" priority="59" operator="lessThan">
      <formula>$C$4</formula>
    </cfRule>
  </conditionalFormatting>
  <conditionalFormatting sqref="AF37">
    <cfRule type="cellIs" dxfId="1155" priority="27" operator="lessThan">
      <formula>$C$4</formula>
    </cfRule>
  </conditionalFormatting>
  <conditionalFormatting sqref="AH37">
    <cfRule type="cellIs" dxfId="1156" priority="935" operator="lessThan">
      <formula>$C$4</formula>
    </cfRule>
  </conditionalFormatting>
  <conditionalFormatting sqref="AI37">
    <cfRule type="cellIs" dxfId="1157" priority="975" operator="lessThan">
      <formula>$C$4</formula>
    </cfRule>
  </conditionalFormatting>
  <conditionalFormatting sqref="AJ37">
    <cfRule type="cellIs" dxfId="1158" priority="1015" operator="lessThan">
      <formula>$C$4</formula>
    </cfRule>
  </conditionalFormatting>
  <conditionalFormatting sqref="AK37">
    <cfRule type="cellIs" dxfId="1159" priority="1055" operator="lessThan">
      <formula>$C$4</formula>
    </cfRule>
  </conditionalFormatting>
  <conditionalFormatting sqref="AL37">
    <cfRule type="cellIs" dxfId="1160" priority="1095" operator="lessThan">
      <formula>$C$4</formula>
    </cfRule>
  </conditionalFormatting>
  <conditionalFormatting sqref="AM37">
    <cfRule type="cellIs" dxfId="1161" priority="1135" operator="lessThan">
      <formula>$C$4</formula>
    </cfRule>
  </conditionalFormatting>
  <conditionalFormatting sqref="AN37">
    <cfRule type="cellIs" dxfId="1162" priority="1175" operator="lessThan">
      <formula>$C$4</formula>
    </cfRule>
  </conditionalFormatting>
  <conditionalFormatting sqref="AO37">
    <cfRule type="cellIs" dxfId="1163" priority="1215" operator="lessThan">
      <formula>$C$4</formula>
    </cfRule>
  </conditionalFormatting>
  <conditionalFormatting sqref="AP37">
    <cfRule type="cellIs" dxfId="1164" priority="1255" operator="lessThan">
      <formula>$C$4</formula>
    </cfRule>
  </conditionalFormatting>
  <conditionalFormatting sqref="AQ37">
    <cfRule type="cellIs" dxfId="1165" priority="1295" operator="lessThan">
      <formula>$C$4</formula>
    </cfRule>
  </conditionalFormatting>
  <conditionalFormatting sqref="AR37">
    <cfRule type="cellIs" dxfId="1166" priority="1335" operator="lessThan">
      <formula>$C$4</formula>
    </cfRule>
  </conditionalFormatting>
  <conditionalFormatting sqref="AS37">
    <cfRule type="cellIs" dxfId="1167" priority="1375" operator="lessThan">
      <formula>$C$4</formula>
    </cfRule>
  </conditionalFormatting>
  <conditionalFormatting sqref="AT37">
    <cfRule type="cellIs" dxfId="1168" priority="1415" operator="lessThan">
      <formula>$C$4</formula>
    </cfRule>
  </conditionalFormatting>
  <conditionalFormatting sqref="AU37">
    <cfRule type="cellIs" dxfId="1169" priority="171" operator="lessThan">
      <formula>$C$4</formula>
    </cfRule>
  </conditionalFormatting>
  <conditionalFormatting sqref="AV37">
    <cfRule type="cellIs" dxfId="1170" priority="173" operator="lessThan">
      <formula>$C$4</formula>
    </cfRule>
  </conditionalFormatting>
  <conditionalFormatting sqref="BA37">
    <cfRule type="cellIs" dxfId="1171" priority="1695" operator="lessThan">
      <formula>$C$4</formula>
    </cfRule>
  </conditionalFormatting>
  <conditionalFormatting sqref="BB37">
    <cfRule type="cellIs" dxfId="1172" priority="1735" operator="lessThan">
      <formula>$C$4</formula>
    </cfRule>
  </conditionalFormatting>
  <conditionalFormatting sqref="BC37">
    <cfRule type="cellIs" dxfId="1173" priority="1775" operator="lessThan">
      <formula>$C$4</formula>
    </cfRule>
  </conditionalFormatting>
  <conditionalFormatting sqref="BD37">
    <cfRule type="cellIs" dxfId="1174" priority="1815" operator="lessThan">
      <formula>$C$4</formula>
    </cfRule>
  </conditionalFormatting>
  <conditionalFormatting sqref="BE37">
    <cfRule type="cellIs" dxfId="1175" priority="1855" operator="lessThan">
      <formula>$C$4</formula>
    </cfRule>
  </conditionalFormatting>
  <conditionalFormatting sqref="BF37">
    <cfRule type="cellIs" dxfId="1176" priority="163" operator="lessThan">
      <formula>$C$4</formula>
    </cfRule>
  </conditionalFormatting>
  <conditionalFormatting sqref="BH37">
    <cfRule type="cellIs" dxfId="1177" priority="1975" operator="lessThan">
      <formula>$C$4</formula>
    </cfRule>
  </conditionalFormatting>
  <conditionalFormatting sqref="BI37">
    <cfRule type="cellIs" dxfId="1178" priority="2015" operator="lessThan">
      <formula>$C$4</formula>
    </cfRule>
  </conditionalFormatting>
  <conditionalFormatting sqref="BJ37">
    <cfRule type="cellIs" dxfId="1179" priority="2055" operator="lessThan">
      <formula>$C$4</formula>
    </cfRule>
  </conditionalFormatting>
  <conditionalFormatting sqref="BR37">
    <cfRule type="cellIs" dxfId="1180" priority="2375" operator="lessThan">
      <formula>$C$4</formula>
    </cfRule>
  </conditionalFormatting>
  <conditionalFormatting sqref="BS37">
    <cfRule type="cellIs" dxfId="1181" priority="2415" operator="lessThan">
      <formula>$C$4</formula>
    </cfRule>
  </conditionalFormatting>
  <conditionalFormatting sqref="BT37">
    <cfRule type="cellIs" dxfId="1182" priority="2455" operator="lessThan">
      <formula>$C$4</formula>
    </cfRule>
  </conditionalFormatting>
  <conditionalFormatting sqref="BU37">
    <cfRule type="cellIs" dxfId="1183" priority="2495" operator="lessThan">
      <formula>$C$4</formula>
    </cfRule>
  </conditionalFormatting>
  <conditionalFormatting sqref="BV37">
    <cfRule type="cellIs" dxfId="1184" priority="2535" operator="lessThan">
      <formula>$C$4</formula>
    </cfRule>
  </conditionalFormatting>
  <conditionalFormatting sqref="CC37">
    <cfRule type="cellIs" dxfId="1185" priority="2815" operator="lessThan">
      <formula>$C$4</formula>
    </cfRule>
  </conditionalFormatting>
  <conditionalFormatting sqref="CD37">
    <cfRule type="cellIs" dxfId="1186" priority="2855" operator="lessThan">
      <formula>$C$4</formula>
    </cfRule>
  </conditionalFormatting>
  <conditionalFormatting sqref="CE37">
    <cfRule type="cellIs" dxfId="1187" priority="2895" operator="lessThan">
      <formula>$C$4</formula>
    </cfRule>
  </conditionalFormatting>
  <conditionalFormatting sqref="CF37">
    <cfRule type="cellIs" dxfId="1188" priority="2935" operator="lessThan">
      <formula>$C$4</formula>
    </cfRule>
  </conditionalFormatting>
  <conditionalFormatting sqref="CG37">
    <cfRule type="cellIs" dxfId="1189" priority="2975" operator="lessThan">
      <formula>$C$4</formula>
    </cfRule>
  </conditionalFormatting>
  <conditionalFormatting sqref="CH37">
    <cfRule type="cellIs" dxfId="1190" priority="3015" operator="greaterThan">
      <formula>$BJ$2+15</formula>
    </cfRule>
  </conditionalFormatting>
  <conditionalFormatting sqref="CJ37">
    <cfRule type="cellIs" dxfId="1191" priority="3215" operator="lessThan">
      <formula>$C$4</formula>
    </cfRule>
  </conditionalFormatting>
  <conditionalFormatting sqref="Q38">
    <cfRule type="cellIs" dxfId="1192" priority="256" operator="lessThan">
      <formula>$C$4</formula>
    </cfRule>
  </conditionalFormatting>
  <conditionalFormatting sqref="R38">
    <cfRule type="cellIs" dxfId="1193" priority="286" operator="lessThan">
      <formula>$C$4</formula>
    </cfRule>
  </conditionalFormatting>
  <conditionalFormatting sqref="T38">
    <cfRule type="cellIs" dxfId="1194" priority="346" operator="lessThan">
      <formula>$C$4</formula>
    </cfRule>
  </conditionalFormatting>
  <conditionalFormatting sqref="U38">
    <cfRule type="cellIs" dxfId="1195" priority="316" operator="lessThan">
      <formula>$C$4</formula>
    </cfRule>
  </conditionalFormatting>
  <conditionalFormatting sqref="W38">
    <cfRule type="cellIs" dxfId="1196" priority="124" operator="lessThan">
      <formula>$C$4</formula>
    </cfRule>
  </conditionalFormatting>
  <conditionalFormatting sqref="Z38">
    <cfRule type="cellIs" dxfId="1197" priority="92" operator="lessThan">
      <formula>$C$4</formula>
    </cfRule>
  </conditionalFormatting>
  <conditionalFormatting sqref="AC38">
    <cfRule type="cellIs" dxfId="1198" priority="60" operator="lessThan">
      <formula>$C$4</formula>
    </cfRule>
  </conditionalFormatting>
  <conditionalFormatting sqref="AF38">
    <cfRule type="cellIs" dxfId="1199" priority="28" operator="lessThan">
      <formula>$C$4</formula>
    </cfRule>
  </conditionalFormatting>
  <conditionalFormatting sqref="AH38">
    <cfRule type="cellIs" dxfId="1200" priority="936" operator="lessThan">
      <formula>$C$4</formula>
    </cfRule>
  </conditionalFormatting>
  <conditionalFormatting sqref="AI38">
    <cfRule type="cellIs" dxfId="1201" priority="976" operator="lessThan">
      <formula>$C$4</formula>
    </cfRule>
  </conditionalFormatting>
  <conditionalFormatting sqref="AJ38">
    <cfRule type="cellIs" dxfId="1202" priority="1016" operator="lessThan">
      <formula>$C$4</formula>
    </cfRule>
  </conditionalFormatting>
  <conditionalFormatting sqref="AK38">
    <cfRule type="cellIs" dxfId="1203" priority="1056" operator="lessThan">
      <formula>$C$4</formula>
    </cfRule>
  </conditionalFormatting>
  <conditionalFormatting sqref="AL38">
    <cfRule type="cellIs" dxfId="1204" priority="1096" operator="lessThan">
      <formula>$C$4</formula>
    </cfRule>
  </conditionalFormatting>
  <conditionalFormatting sqref="AM38">
    <cfRule type="cellIs" dxfId="1205" priority="1136" operator="lessThan">
      <formula>$C$4</formula>
    </cfRule>
  </conditionalFormatting>
  <conditionalFormatting sqref="AN38">
    <cfRule type="cellIs" dxfId="1206" priority="1176" operator="lessThan">
      <formula>$C$4</formula>
    </cfRule>
  </conditionalFormatting>
  <conditionalFormatting sqref="AO38">
    <cfRule type="cellIs" dxfId="1207" priority="1216" operator="lessThan">
      <formula>$C$4</formula>
    </cfRule>
  </conditionalFormatting>
  <conditionalFormatting sqref="AP38">
    <cfRule type="cellIs" dxfId="1208" priority="1256" operator="lessThan">
      <formula>$C$4</formula>
    </cfRule>
  </conditionalFormatting>
  <conditionalFormatting sqref="AQ38">
    <cfRule type="cellIs" dxfId="1209" priority="1296" operator="lessThan">
      <formula>$C$4</formula>
    </cfRule>
  </conditionalFormatting>
  <conditionalFormatting sqref="AR38">
    <cfRule type="cellIs" dxfId="1210" priority="1336" operator="lessThan">
      <formula>$C$4</formula>
    </cfRule>
  </conditionalFormatting>
  <conditionalFormatting sqref="AS38">
    <cfRule type="cellIs" dxfId="1211" priority="1376" operator="lessThan">
      <formula>$C$4</formula>
    </cfRule>
  </conditionalFormatting>
  <conditionalFormatting sqref="AT38">
    <cfRule type="cellIs" dxfId="1212" priority="1416" operator="lessThan">
      <formula>$C$4</formula>
    </cfRule>
  </conditionalFormatting>
  <conditionalFormatting sqref="AU38">
    <cfRule type="cellIs" dxfId="1213" priority="172" operator="lessThan">
      <formula>$C$4</formula>
    </cfRule>
  </conditionalFormatting>
  <conditionalFormatting sqref="AV38">
    <cfRule type="cellIs" dxfId="1214" priority="174" operator="lessThan">
      <formula>$C$4</formula>
    </cfRule>
  </conditionalFormatting>
  <conditionalFormatting sqref="BA38">
    <cfRule type="cellIs" dxfId="1215" priority="1696" operator="lessThan">
      <formula>$C$4</formula>
    </cfRule>
  </conditionalFormatting>
  <conditionalFormatting sqref="BB38">
    <cfRule type="cellIs" dxfId="1216" priority="1736" operator="lessThan">
      <formula>$C$4</formula>
    </cfRule>
  </conditionalFormatting>
  <conditionalFormatting sqref="BC38">
    <cfRule type="cellIs" dxfId="1217" priority="1776" operator="lessThan">
      <formula>$C$4</formula>
    </cfRule>
  </conditionalFormatting>
  <conditionalFormatting sqref="BD38">
    <cfRule type="cellIs" dxfId="1218" priority="1816" operator="lessThan">
      <formula>$C$4</formula>
    </cfRule>
  </conditionalFormatting>
  <conditionalFormatting sqref="BE38">
    <cfRule type="cellIs" dxfId="1219" priority="1856" operator="lessThan">
      <formula>$C$4</formula>
    </cfRule>
  </conditionalFormatting>
  <conditionalFormatting sqref="BF38">
    <cfRule type="cellIs" dxfId="1220" priority="164" operator="lessThan">
      <formula>$C$4</formula>
    </cfRule>
  </conditionalFormatting>
  <conditionalFormatting sqref="BH38">
    <cfRule type="cellIs" dxfId="1221" priority="1976" operator="lessThan">
      <formula>$C$4</formula>
    </cfRule>
  </conditionalFormatting>
  <conditionalFormatting sqref="BI38">
    <cfRule type="cellIs" dxfId="1222" priority="2016" operator="lessThan">
      <formula>$C$4</formula>
    </cfRule>
  </conditionalFormatting>
  <conditionalFormatting sqref="BJ38">
    <cfRule type="cellIs" dxfId="1223" priority="2056" operator="lessThan">
      <formula>$C$4</formula>
    </cfRule>
  </conditionalFormatting>
  <conditionalFormatting sqref="BR38">
    <cfRule type="cellIs" dxfId="1224" priority="2376" operator="lessThan">
      <formula>$C$4</formula>
    </cfRule>
  </conditionalFormatting>
  <conditionalFormatting sqref="BS38">
    <cfRule type="cellIs" dxfId="1225" priority="2416" operator="lessThan">
      <formula>$C$4</formula>
    </cfRule>
  </conditionalFormatting>
  <conditionalFormatting sqref="BT38">
    <cfRule type="cellIs" dxfId="1226" priority="2456" operator="lessThan">
      <formula>$C$4</formula>
    </cfRule>
  </conditionalFormatting>
  <conditionalFormatting sqref="BU38">
    <cfRule type="cellIs" dxfId="1227" priority="2496" operator="lessThan">
      <formula>$C$4</formula>
    </cfRule>
  </conditionalFormatting>
  <conditionalFormatting sqref="BV38">
    <cfRule type="cellIs" dxfId="1228" priority="2536" operator="lessThan">
      <formula>$C$4</formula>
    </cfRule>
  </conditionalFormatting>
  <conditionalFormatting sqref="CC38">
    <cfRule type="cellIs" dxfId="1229" priority="2816" operator="lessThan">
      <formula>$C$4</formula>
    </cfRule>
  </conditionalFormatting>
  <conditionalFormatting sqref="CD38">
    <cfRule type="cellIs" dxfId="1230" priority="2856" operator="lessThan">
      <formula>$C$4</formula>
    </cfRule>
  </conditionalFormatting>
  <conditionalFormatting sqref="CE38">
    <cfRule type="cellIs" dxfId="1231" priority="2896" operator="lessThan">
      <formula>$C$4</formula>
    </cfRule>
  </conditionalFormatting>
  <conditionalFormatting sqref="CF38">
    <cfRule type="cellIs" dxfId="1232" priority="2936" operator="lessThan">
      <formula>$C$4</formula>
    </cfRule>
  </conditionalFormatting>
  <conditionalFormatting sqref="CG38">
    <cfRule type="cellIs" dxfId="1233" priority="2976" operator="lessThan">
      <formula>$C$4</formula>
    </cfRule>
  </conditionalFormatting>
  <conditionalFormatting sqref="CH38">
    <cfRule type="cellIs" dxfId="1234" priority="3016" operator="greaterThan">
      <formula>$BJ$2+15</formula>
    </cfRule>
  </conditionalFormatting>
  <conditionalFormatting sqref="CJ38">
    <cfRule type="cellIs" dxfId="1235" priority="3216" operator="lessThan">
      <formula>$C$4</formula>
    </cfRule>
  </conditionalFormatting>
  <conditionalFormatting sqref="Q39">
    <cfRule type="cellIs" dxfId="1236" priority="257" operator="lessThan">
      <formula>$C$4</formula>
    </cfRule>
  </conditionalFormatting>
  <conditionalFormatting sqref="R39">
    <cfRule type="cellIs" dxfId="1237" priority="287" operator="lessThan">
      <formula>$C$4</formula>
    </cfRule>
  </conditionalFormatting>
  <conditionalFormatting sqref="T39">
    <cfRule type="cellIs" dxfId="1238" priority="347" operator="lessThan">
      <formula>$C$4</formula>
    </cfRule>
  </conditionalFormatting>
  <conditionalFormatting sqref="U39">
    <cfRule type="cellIs" dxfId="1239" priority="317" operator="lessThan">
      <formula>$C$4</formula>
    </cfRule>
  </conditionalFormatting>
  <conditionalFormatting sqref="W39">
    <cfRule type="cellIs" dxfId="1240" priority="125" operator="lessThan">
      <formula>$C$4</formula>
    </cfRule>
  </conditionalFormatting>
  <conditionalFormatting sqref="Z39">
    <cfRule type="cellIs" dxfId="1241" priority="93" operator="lessThan">
      <formula>$C$4</formula>
    </cfRule>
  </conditionalFormatting>
  <conditionalFormatting sqref="AC39">
    <cfRule type="cellIs" dxfId="1242" priority="61" operator="lessThan">
      <formula>$C$4</formula>
    </cfRule>
  </conditionalFormatting>
  <conditionalFormatting sqref="AF39">
    <cfRule type="cellIs" dxfId="1243" priority="29" operator="lessThan">
      <formula>$C$4</formula>
    </cfRule>
  </conditionalFormatting>
  <conditionalFormatting sqref="AH39">
    <cfRule type="cellIs" dxfId="1244" priority="937" operator="lessThan">
      <formula>$C$4</formula>
    </cfRule>
  </conditionalFormatting>
  <conditionalFormatting sqref="AI39">
    <cfRule type="cellIs" dxfId="1245" priority="977" operator="lessThan">
      <formula>$C$4</formula>
    </cfRule>
  </conditionalFormatting>
  <conditionalFormatting sqref="AJ39">
    <cfRule type="cellIs" dxfId="1246" priority="1017" operator="lessThan">
      <formula>$C$4</formula>
    </cfRule>
  </conditionalFormatting>
  <conditionalFormatting sqref="AK39">
    <cfRule type="cellIs" dxfId="1247" priority="1057" operator="lessThan">
      <formula>$C$4</formula>
    </cfRule>
  </conditionalFormatting>
  <conditionalFormatting sqref="AL39">
    <cfRule type="cellIs" dxfId="1248" priority="1097" operator="lessThan">
      <formula>$C$4</formula>
    </cfRule>
  </conditionalFormatting>
  <conditionalFormatting sqref="AM39">
    <cfRule type="cellIs" dxfId="1249" priority="1137" operator="lessThan">
      <formula>$C$4</formula>
    </cfRule>
  </conditionalFormatting>
  <conditionalFormatting sqref="AN39">
    <cfRule type="cellIs" dxfId="1250" priority="1177" operator="lessThan">
      <formula>$C$4</formula>
    </cfRule>
  </conditionalFormatting>
  <conditionalFormatting sqref="AO39">
    <cfRule type="cellIs" dxfId="1251" priority="1217" operator="lessThan">
      <formula>$C$4</formula>
    </cfRule>
  </conditionalFormatting>
  <conditionalFormatting sqref="AP39">
    <cfRule type="cellIs" dxfId="1252" priority="1257" operator="lessThan">
      <formula>$C$4</formula>
    </cfRule>
  </conditionalFormatting>
  <conditionalFormatting sqref="AQ39">
    <cfRule type="cellIs" dxfId="1253" priority="1297" operator="lessThan">
      <formula>$C$4</formula>
    </cfRule>
  </conditionalFormatting>
  <conditionalFormatting sqref="AR39">
    <cfRule type="cellIs" dxfId="1254" priority="1337" operator="lessThan">
      <formula>$C$4</formula>
    </cfRule>
  </conditionalFormatting>
  <conditionalFormatting sqref="AS39">
    <cfRule type="cellIs" dxfId="1255" priority="1377" operator="lessThan">
      <formula>$C$4</formula>
    </cfRule>
  </conditionalFormatting>
  <conditionalFormatting sqref="AT39">
    <cfRule type="cellIs" dxfId="1256" priority="1417" operator="lessThan">
      <formula>$C$4</formula>
    </cfRule>
  </conditionalFormatting>
  <conditionalFormatting sqref="AU39">
    <cfRule type="cellIs" dxfId="1257" priority="167" operator="lessThan">
      <formula>$C$4</formula>
    </cfRule>
  </conditionalFormatting>
  <conditionalFormatting sqref="AV39">
    <cfRule type="cellIs" dxfId="1258" priority="169" operator="lessThan">
      <formula>$C$4</formula>
    </cfRule>
  </conditionalFormatting>
  <conditionalFormatting sqref="BA39">
    <cfRule type="cellIs" dxfId="1259" priority="1697" operator="lessThan">
      <formula>$C$4</formula>
    </cfRule>
  </conditionalFormatting>
  <conditionalFormatting sqref="BB39">
    <cfRule type="cellIs" dxfId="1260" priority="1737" operator="lessThan">
      <formula>$C$4</formula>
    </cfRule>
  </conditionalFormatting>
  <conditionalFormatting sqref="BC39">
    <cfRule type="cellIs" dxfId="1261" priority="1777" operator="lessThan">
      <formula>$C$4</formula>
    </cfRule>
  </conditionalFormatting>
  <conditionalFormatting sqref="BD39">
    <cfRule type="cellIs" dxfId="1262" priority="1817" operator="lessThan">
      <formula>$C$4</formula>
    </cfRule>
  </conditionalFormatting>
  <conditionalFormatting sqref="BE39">
    <cfRule type="cellIs" dxfId="1263" priority="1857" operator="lessThan">
      <formula>$C$4</formula>
    </cfRule>
  </conditionalFormatting>
  <conditionalFormatting sqref="BF39">
    <cfRule type="cellIs" dxfId="1264" priority="165" operator="lessThan">
      <formula>$C$4</formula>
    </cfRule>
  </conditionalFormatting>
  <conditionalFormatting sqref="BH39">
    <cfRule type="cellIs" dxfId="1265" priority="1977" operator="lessThan">
      <formula>$C$4</formula>
    </cfRule>
  </conditionalFormatting>
  <conditionalFormatting sqref="BI39">
    <cfRule type="cellIs" dxfId="1266" priority="2017" operator="lessThan">
      <formula>$C$4</formula>
    </cfRule>
  </conditionalFormatting>
  <conditionalFormatting sqref="BJ39">
    <cfRule type="cellIs" dxfId="1267" priority="2057" operator="lessThan">
      <formula>$C$4</formula>
    </cfRule>
  </conditionalFormatting>
  <conditionalFormatting sqref="BR39">
    <cfRule type="cellIs" dxfId="1268" priority="2377" operator="lessThan">
      <formula>$C$4</formula>
    </cfRule>
  </conditionalFormatting>
  <conditionalFormatting sqref="BS39">
    <cfRule type="cellIs" dxfId="1269" priority="2417" operator="lessThan">
      <formula>$C$4</formula>
    </cfRule>
  </conditionalFormatting>
  <conditionalFormatting sqref="BT39">
    <cfRule type="cellIs" dxfId="1270" priority="2457" operator="lessThan">
      <formula>$C$4</formula>
    </cfRule>
  </conditionalFormatting>
  <conditionalFormatting sqref="BU39">
    <cfRule type="cellIs" dxfId="1271" priority="2497" operator="lessThan">
      <formula>$C$4</formula>
    </cfRule>
  </conditionalFormatting>
  <conditionalFormatting sqref="BV39">
    <cfRule type="cellIs" dxfId="1272" priority="2537" operator="lessThan">
      <formula>$C$4</formula>
    </cfRule>
  </conditionalFormatting>
  <conditionalFormatting sqref="CC39">
    <cfRule type="cellIs" dxfId="1273" priority="2817" operator="lessThan">
      <formula>$C$4</formula>
    </cfRule>
  </conditionalFormatting>
  <conditionalFormatting sqref="CD39">
    <cfRule type="cellIs" dxfId="1274" priority="2857" operator="lessThan">
      <formula>$C$4</formula>
    </cfRule>
  </conditionalFormatting>
  <conditionalFormatting sqref="CE39">
    <cfRule type="cellIs" dxfId="1275" priority="2897" operator="lessThan">
      <formula>$C$4</formula>
    </cfRule>
  </conditionalFormatting>
  <conditionalFormatting sqref="CF39">
    <cfRule type="cellIs" dxfId="1276" priority="2937" operator="lessThan">
      <formula>$C$4</formula>
    </cfRule>
  </conditionalFormatting>
  <conditionalFormatting sqref="CG39">
    <cfRule type="cellIs" dxfId="1277" priority="2977" operator="lessThan">
      <formula>$C$4</formula>
    </cfRule>
  </conditionalFormatting>
  <conditionalFormatting sqref="CH39">
    <cfRule type="cellIs" dxfId="1278" priority="3017" operator="greaterThan">
      <formula>$BJ$2+15</formula>
    </cfRule>
  </conditionalFormatting>
  <conditionalFormatting sqref="CJ39">
    <cfRule type="cellIs" dxfId="1279" priority="3217" operator="lessThan">
      <formula>$C$4</formula>
    </cfRule>
  </conditionalFormatting>
  <conditionalFormatting sqref="Q40">
    <cfRule type="cellIs" dxfId="1280" priority="258" operator="lessThan">
      <formula>$C$4</formula>
    </cfRule>
  </conditionalFormatting>
  <conditionalFormatting sqref="R40">
    <cfRule type="cellIs" dxfId="1281" priority="288" operator="lessThan">
      <formula>$C$4</formula>
    </cfRule>
  </conditionalFormatting>
  <conditionalFormatting sqref="T40">
    <cfRule type="cellIs" dxfId="1282" priority="348" operator="lessThan">
      <formula>$C$4</formula>
    </cfRule>
  </conditionalFormatting>
  <conditionalFormatting sqref="U40">
    <cfRule type="cellIs" dxfId="1283" priority="318" operator="lessThan">
      <formula>$C$4</formula>
    </cfRule>
  </conditionalFormatting>
  <conditionalFormatting sqref="W40">
    <cfRule type="cellIs" dxfId="1284" priority="126" operator="lessThan">
      <formula>$C$4</formula>
    </cfRule>
  </conditionalFormatting>
  <conditionalFormatting sqref="Z40">
    <cfRule type="cellIs" dxfId="1285" priority="94" operator="lessThan">
      <formula>$C$4</formula>
    </cfRule>
  </conditionalFormatting>
  <conditionalFormatting sqref="AC40">
    <cfRule type="cellIs" dxfId="1286" priority="62" operator="lessThan">
      <formula>$C$4</formula>
    </cfRule>
  </conditionalFormatting>
  <conditionalFormatting sqref="AF40">
    <cfRule type="cellIs" dxfId="1287" priority="30" operator="lessThan">
      <formula>$C$4</formula>
    </cfRule>
  </conditionalFormatting>
  <conditionalFormatting sqref="AH40">
    <cfRule type="cellIs" dxfId="1288" priority="938" operator="lessThan">
      <formula>$C$4</formula>
    </cfRule>
  </conditionalFormatting>
  <conditionalFormatting sqref="AI40">
    <cfRule type="cellIs" dxfId="1289" priority="978" operator="lessThan">
      <formula>$C$4</formula>
    </cfRule>
  </conditionalFormatting>
  <conditionalFormatting sqref="AJ40">
    <cfRule type="cellIs" dxfId="1290" priority="1018" operator="lessThan">
      <formula>$C$4</formula>
    </cfRule>
  </conditionalFormatting>
  <conditionalFormatting sqref="AK40">
    <cfRule type="cellIs" dxfId="1291" priority="1058" operator="lessThan">
      <formula>$C$4</formula>
    </cfRule>
  </conditionalFormatting>
  <conditionalFormatting sqref="AL40">
    <cfRule type="cellIs" dxfId="1292" priority="1098" operator="lessThan">
      <formula>$C$4</formula>
    </cfRule>
  </conditionalFormatting>
  <conditionalFormatting sqref="AM40">
    <cfRule type="cellIs" dxfId="1293" priority="1138" operator="lessThan">
      <formula>$C$4</formula>
    </cfRule>
  </conditionalFormatting>
  <conditionalFormatting sqref="AN40">
    <cfRule type="cellIs" dxfId="1294" priority="1178" operator="lessThan">
      <formula>$C$4</formula>
    </cfRule>
  </conditionalFormatting>
  <conditionalFormatting sqref="AO40">
    <cfRule type="cellIs" dxfId="1295" priority="1218" operator="lessThan">
      <formula>$C$4</formula>
    </cfRule>
  </conditionalFormatting>
  <conditionalFormatting sqref="AP40">
    <cfRule type="cellIs" dxfId="1296" priority="1258" operator="lessThan">
      <formula>$C$4</formula>
    </cfRule>
  </conditionalFormatting>
  <conditionalFormatting sqref="AQ40">
    <cfRule type="cellIs" dxfId="1297" priority="1298" operator="lessThan">
      <formula>$C$4</formula>
    </cfRule>
  </conditionalFormatting>
  <conditionalFormatting sqref="AR40">
    <cfRule type="cellIs" dxfId="1298" priority="1338" operator="lessThan">
      <formula>$C$4</formula>
    </cfRule>
  </conditionalFormatting>
  <conditionalFormatting sqref="AS40">
    <cfRule type="cellIs" dxfId="1299" priority="1378" operator="lessThan">
      <formula>$C$4</formula>
    </cfRule>
  </conditionalFormatting>
  <conditionalFormatting sqref="AT40">
    <cfRule type="cellIs" dxfId="1300" priority="1418" operator="lessThan">
      <formula>$C$4</formula>
    </cfRule>
  </conditionalFormatting>
  <conditionalFormatting sqref="AU40">
    <cfRule type="cellIs" dxfId="1301" priority="168" operator="lessThan">
      <formula>$C$4</formula>
    </cfRule>
  </conditionalFormatting>
  <conditionalFormatting sqref="AV40">
    <cfRule type="cellIs" dxfId="1302" priority="170" operator="lessThan">
      <formula>$C$4</formula>
    </cfRule>
  </conditionalFormatting>
  <conditionalFormatting sqref="BA40">
    <cfRule type="cellIs" dxfId="1303" priority="1698" operator="lessThan">
      <formula>$C$4</formula>
    </cfRule>
  </conditionalFormatting>
  <conditionalFormatting sqref="BB40">
    <cfRule type="cellIs" dxfId="1304" priority="1738" operator="lessThan">
      <formula>$C$4</formula>
    </cfRule>
  </conditionalFormatting>
  <conditionalFormatting sqref="BC40">
    <cfRule type="cellIs" dxfId="1305" priority="1778" operator="lessThan">
      <formula>$C$4</formula>
    </cfRule>
  </conditionalFormatting>
  <conditionalFormatting sqref="BD40">
    <cfRule type="cellIs" dxfId="1306" priority="1818" operator="lessThan">
      <formula>$C$4</formula>
    </cfRule>
  </conditionalFormatting>
  <conditionalFormatting sqref="BE40">
    <cfRule type="cellIs" dxfId="1307" priority="1858" operator="lessThan">
      <formula>$C$4</formula>
    </cfRule>
  </conditionalFormatting>
  <conditionalFormatting sqref="BF40">
    <cfRule type="cellIs" dxfId="1308" priority="166" operator="lessThan">
      <formula>$C$4</formula>
    </cfRule>
  </conditionalFormatting>
  <conditionalFormatting sqref="BH40">
    <cfRule type="cellIs" dxfId="1309" priority="1978" operator="lessThan">
      <formula>$C$4</formula>
    </cfRule>
  </conditionalFormatting>
  <conditionalFormatting sqref="BI40">
    <cfRule type="cellIs" dxfId="1310" priority="2018" operator="lessThan">
      <formula>$C$4</formula>
    </cfRule>
  </conditionalFormatting>
  <conditionalFormatting sqref="BJ40">
    <cfRule type="cellIs" dxfId="1311" priority="2058" operator="lessThan">
      <formula>$C$4</formula>
    </cfRule>
  </conditionalFormatting>
  <conditionalFormatting sqref="BR40">
    <cfRule type="cellIs" dxfId="1312" priority="2378" operator="lessThan">
      <formula>$C$4</formula>
    </cfRule>
  </conditionalFormatting>
  <conditionalFormatting sqref="BS40">
    <cfRule type="cellIs" dxfId="1313" priority="2418" operator="lessThan">
      <formula>$C$4</formula>
    </cfRule>
  </conditionalFormatting>
  <conditionalFormatting sqref="BT40">
    <cfRule type="cellIs" dxfId="1314" priority="2458" operator="lessThan">
      <formula>$C$4</formula>
    </cfRule>
  </conditionalFormatting>
  <conditionalFormatting sqref="BU40">
    <cfRule type="cellIs" dxfId="1315" priority="2498" operator="lessThan">
      <formula>$C$4</formula>
    </cfRule>
  </conditionalFormatting>
  <conditionalFormatting sqref="BV40">
    <cfRule type="cellIs" dxfId="1316" priority="2538" operator="lessThan">
      <formula>$C$4</formula>
    </cfRule>
  </conditionalFormatting>
  <conditionalFormatting sqref="CC40">
    <cfRule type="cellIs" dxfId="1317" priority="2818" operator="lessThan">
      <formula>$C$4</formula>
    </cfRule>
  </conditionalFormatting>
  <conditionalFormatting sqref="CD40">
    <cfRule type="cellIs" dxfId="1318" priority="2858" operator="lessThan">
      <formula>$C$4</formula>
    </cfRule>
  </conditionalFormatting>
  <conditionalFormatting sqref="CE40">
    <cfRule type="cellIs" dxfId="1319" priority="2898" operator="lessThan">
      <formula>$C$4</formula>
    </cfRule>
  </conditionalFormatting>
  <conditionalFormatting sqref="CF40">
    <cfRule type="cellIs" dxfId="1320" priority="2938" operator="lessThan">
      <formula>$C$4</formula>
    </cfRule>
  </conditionalFormatting>
  <conditionalFormatting sqref="CG40">
    <cfRule type="cellIs" dxfId="1321" priority="2978" operator="lessThan">
      <formula>$C$4</formula>
    </cfRule>
  </conditionalFormatting>
  <conditionalFormatting sqref="CH40">
    <cfRule type="cellIs" dxfId="1322" priority="3018" operator="greaterThan">
      <formula>$BJ$2+15</formula>
    </cfRule>
  </conditionalFormatting>
  <conditionalFormatting sqref="CJ40">
    <cfRule type="cellIs" dxfId="1323" priority="3218" operator="lessThan">
      <formula>$C$4</formula>
    </cfRule>
  </conditionalFormatting>
  <conditionalFormatting sqref="P41">
    <cfRule type="cellIs" dxfId="1324" priority="379" operator="lessThan">
      <formula>$C$4</formula>
    </cfRule>
  </conditionalFormatting>
  <conditionalFormatting sqref="Q41">
    <cfRule type="cellIs" dxfId="1325" priority="419" operator="lessThan">
      <formula>$C$4</formula>
    </cfRule>
  </conditionalFormatting>
  <conditionalFormatting sqref="R41">
    <cfRule type="cellIs" dxfId="1326" priority="459" operator="lessThan">
      <formula>$C$4</formula>
    </cfRule>
  </conditionalFormatting>
  <conditionalFormatting sqref="S41">
    <cfRule type="cellIs" dxfId="1327" priority="3059" operator="lessThan">
      <formula>$C$4</formula>
    </cfRule>
  </conditionalFormatting>
  <conditionalFormatting sqref="T41">
    <cfRule type="cellIs" dxfId="1328" priority="3099" operator="lessThan">
      <formula>$C$4</formula>
    </cfRule>
  </conditionalFormatting>
  <conditionalFormatting sqref="U41">
    <cfRule type="cellIs" dxfId="1329" priority="499" operator="lessThan">
      <formula>$C$4</formula>
    </cfRule>
  </conditionalFormatting>
  <conditionalFormatting sqref="V41">
    <cfRule type="cellIs" dxfId="1330" priority="3139" operator="lessThan">
      <formula>$C$4</formula>
    </cfRule>
  </conditionalFormatting>
  <conditionalFormatting sqref="W41">
    <cfRule type="cellIs" dxfId="1331" priority="127" operator="lessThan">
      <formula>$C$4</formula>
    </cfRule>
  </conditionalFormatting>
  <conditionalFormatting sqref="X41">
    <cfRule type="cellIs" dxfId="1332" priority="539" operator="lessThan">
      <formula>$C$4</formula>
    </cfRule>
  </conditionalFormatting>
  <conditionalFormatting sqref="Y41">
    <cfRule type="cellIs" dxfId="1333" priority="579" operator="lessThan">
      <formula>$C$4</formula>
    </cfRule>
  </conditionalFormatting>
  <conditionalFormatting sqref="Z41">
    <cfRule type="cellIs" dxfId="1334" priority="95" operator="lessThan">
      <formula>$C$4</formula>
    </cfRule>
  </conditionalFormatting>
  <conditionalFormatting sqref="AA41">
    <cfRule type="cellIs" dxfId="1335" priority="659" operator="lessThan">
      <formula>$C$4</formula>
    </cfRule>
  </conditionalFormatting>
  <conditionalFormatting sqref="AB41">
    <cfRule type="cellIs" dxfId="1336" priority="699" operator="lessThan">
      <formula>$C$4</formula>
    </cfRule>
  </conditionalFormatting>
  <conditionalFormatting sqref="AC41">
    <cfRule type="cellIs" dxfId="1337" priority="63" operator="lessThan">
      <formula>$C$4</formula>
    </cfRule>
  </conditionalFormatting>
  <conditionalFormatting sqref="AD41">
    <cfRule type="cellIs" dxfId="1338" priority="779" operator="lessThan">
      <formula>$C$4</formula>
    </cfRule>
  </conditionalFormatting>
  <conditionalFormatting sqref="AE41">
    <cfRule type="cellIs" dxfId="1339" priority="819" operator="lessThan">
      <formula>$C$4</formula>
    </cfRule>
  </conditionalFormatting>
  <conditionalFormatting sqref="AF41">
    <cfRule type="cellIs" dxfId="1340" priority="31" operator="lessThan">
      <formula>$C$4</formula>
    </cfRule>
  </conditionalFormatting>
  <conditionalFormatting sqref="AG41">
    <cfRule type="cellIs" dxfId="1341" priority="899" operator="lessThan">
      <formula>$C$4</formula>
    </cfRule>
  </conditionalFormatting>
  <conditionalFormatting sqref="AH41">
    <cfRule type="cellIs" dxfId="1342" priority="939" operator="lessThan">
      <formula>$C$4</formula>
    </cfRule>
  </conditionalFormatting>
  <conditionalFormatting sqref="AI41">
    <cfRule type="cellIs" dxfId="1343" priority="979" operator="lessThan">
      <formula>$C$4</formula>
    </cfRule>
  </conditionalFormatting>
  <conditionalFormatting sqref="AJ41">
    <cfRule type="cellIs" dxfId="1344" priority="1019" operator="lessThan">
      <formula>$C$4</formula>
    </cfRule>
  </conditionalFormatting>
  <conditionalFormatting sqref="AK41">
    <cfRule type="cellIs" dxfId="1345" priority="1059" operator="lessThan">
      <formula>$C$4</formula>
    </cfRule>
  </conditionalFormatting>
  <conditionalFormatting sqref="AL41">
    <cfRule type="cellIs" dxfId="1346" priority="1099" operator="lessThan">
      <formula>$C$4</formula>
    </cfRule>
  </conditionalFormatting>
  <conditionalFormatting sqref="AM41">
    <cfRule type="cellIs" dxfId="1347" priority="1139" operator="lessThan">
      <formula>$C$4</formula>
    </cfRule>
  </conditionalFormatting>
  <conditionalFormatting sqref="AN41">
    <cfRule type="cellIs" dxfId="1348" priority="1179" operator="lessThan">
      <formula>$C$4</formula>
    </cfRule>
  </conditionalFormatting>
  <conditionalFormatting sqref="AO41">
    <cfRule type="cellIs" dxfId="1349" priority="1219" operator="lessThan">
      <formula>$C$4</formula>
    </cfRule>
  </conditionalFormatting>
  <conditionalFormatting sqref="AP41">
    <cfRule type="cellIs" dxfId="1350" priority="1259" operator="lessThan">
      <formula>$C$4</formula>
    </cfRule>
  </conditionalFormatting>
  <conditionalFormatting sqref="AQ41">
    <cfRule type="cellIs" dxfId="1351" priority="1299" operator="lessThan">
      <formula>$C$4</formula>
    </cfRule>
  </conditionalFormatting>
  <conditionalFormatting sqref="AR41">
    <cfRule type="cellIs" dxfId="1352" priority="1339" operator="lessThan">
      <formula>$C$4</formula>
    </cfRule>
  </conditionalFormatting>
  <conditionalFormatting sqref="AS41">
    <cfRule type="cellIs" dxfId="1353" priority="1379" operator="lessThan">
      <formula>$C$4</formula>
    </cfRule>
  </conditionalFormatting>
  <conditionalFormatting sqref="AT41">
    <cfRule type="cellIs" dxfId="1354" priority="1419" operator="lessThan">
      <formula>$C$4</formula>
    </cfRule>
  </conditionalFormatting>
  <conditionalFormatting sqref="AU41">
    <cfRule type="cellIs" dxfId="1355" priority="1459" operator="lessThan">
      <formula>$C$4</formula>
    </cfRule>
  </conditionalFormatting>
  <conditionalFormatting sqref="AV41">
    <cfRule type="cellIs" dxfId="1356" priority="1499" operator="lessThan">
      <formula>$C$4</formula>
    </cfRule>
  </conditionalFormatting>
  <conditionalFormatting sqref="AW41">
    <cfRule type="cellIs" dxfId="1357" priority="1539" operator="lessThan">
      <formula>$C$4</formula>
    </cfRule>
  </conditionalFormatting>
  <conditionalFormatting sqref="AX41">
    <cfRule type="cellIs" dxfId="1358" priority="1579" operator="lessThan">
      <formula>$C$4</formula>
    </cfRule>
  </conditionalFormatting>
  <conditionalFormatting sqref="AY41">
    <cfRule type="cellIs" dxfId="1359" priority="1619" operator="lessThan">
      <formula>$C$4</formula>
    </cfRule>
  </conditionalFormatting>
  <conditionalFormatting sqref="AZ41">
    <cfRule type="cellIs" dxfId="1360" priority="1659" operator="lessThan">
      <formula>$C$4</formula>
    </cfRule>
  </conditionalFormatting>
  <conditionalFormatting sqref="BA41">
    <cfRule type="cellIs" dxfId="1361" priority="1699" operator="lessThan">
      <formula>$C$4</formula>
    </cfRule>
  </conditionalFormatting>
  <conditionalFormatting sqref="BB41">
    <cfRule type="cellIs" dxfId="1362" priority="1739" operator="lessThan">
      <formula>$C$4</formula>
    </cfRule>
  </conditionalFormatting>
  <conditionalFormatting sqref="BC41">
    <cfRule type="cellIs" dxfId="1363" priority="1779" operator="lessThan">
      <formula>$C$4</formula>
    </cfRule>
  </conditionalFormatting>
  <conditionalFormatting sqref="BD41">
    <cfRule type="cellIs" dxfId="1364" priority="1819" operator="lessThan">
      <formula>$C$4</formula>
    </cfRule>
  </conditionalFormatting>
  <conditionalFormatting sqref="BE41">
    <cfRule type="cellIs" dxfId="1365" priority="1859" operator="lessThan">
      <formula>$C$4</formula>
    </cfRule>
  </conditionalFormatting>
  <conditionalFormatting sqref="BF41">
    <cfRule type="cellIs" dxfId="1366" priority="1899" operator="lessThan">
      <formula>$C$4</formula>
    </cfRule>
  </conditionalFormatting>
  <conditionalFormatting sqref="BG41">
    <cfRule type="cellIs" dxfId="1367" priority="1939" operator="lessThan">
      <formula>$C$4</formula>
    </cfRule>
  </conditionalFormatting>
  <conditionalFormatting sqref="BH41">
    <cfRule type="cellIs" dxfId="1368" priority="1979" operator="lessThan">
      <formula>$C$4</formula>
    </cfRule>
  </conditionalFormatting>
  <conditionalFormatting sqref="BI41">
    <cfRule type="cellIs" dxfId="1369" priority="2019" operator="lessThan">
      <formula>$C$4</formula>
    </cfRule>
  </conditionalFormatting>
  <conditionalFormatting sqref="BJ41">
    <cfRule type="cellIs" dxfId="1370" priority="2059" operator="lessThan">
      <formula>$C$4</formula>
    </cfRule>
  </conditionalFormatting>
  <conditionalFormatting sqref="BK41">
    <cfRule type="cellIs" dxfId="1371" priority="2099" operator="lessThan">
      <formula>$C$4</formula>
    </cfRule>
  </conditionalFormatting>
  <conditionalFormatting sqref="BL41">
    <cfRule type="cellIs" dxfId="1372" priority="2139" operator="lessThan">
      <formula>$C$4</formula>
    </cfRule>
  </conditionalFormatting>
  <conditionalFormatting sqref="BM41">
    <cfRule type="cellIs" dxfId="1373" priority="2179" operator="lessThan">
      <formula>$C$4</formula>
    </cfRule>
  </conditionalFormatting>
  <conditionalFormatting sqref="BN41">
    <cfRule type="cellIs" dxfId="1374" priority="2219" operator="lessThan">
      <formula>$C$4</formula>
    </cfRule>
  </conditionalFormatting>
  <conditionalFormatting sqref="BO41">
    <cfRule type="cellIs" dxfId="1375" priority="2259" operator="lessThan">
      <formula>$C$4</formula>
    </cfRule>
  </conditionalFormatting>
  <conditionalFormatting sqref="BP41">
    <cfRule type="cellIs" dxfId="1376" priority="2299" operator="lessThan">
      <formula>$C$4</formula>
    </cfRule>
  </conditionalFormatting>
  <conditionalFormatting sqref="BQ41">
    <cfRule type="cellIs" dxfId="1377" priority="2339" operator="lessThan">
      <formula>$C$4</formula>
    </cfRule>
  </conditionalFormatting>
  <conditionalFormatting sqref="BR41">
    <cfRule type="cellIs" dxfId="1378" priority="2379" operator="lessThan">
      <formula>$C$4</formula>
    </cfRule>
  </conditionalFormatting>
  <conditionalFormatting sqref="BS41">
    <cfRule type="cellIs" dxfId="1379" priority="2419" operator="lessThan">
      <formula>$C$4</formula>
    </cfRule>
  </conditionalFormatting>
  <conditionalFormatting sqref="BT41">
    <cfRule type="cellIs" dxfId="1380" priority="2459" operator="lessThan">
      <formula>$C$4</formula>
    </cfRule>
  </conditionalFormatting>
  <conditionalFormatting sqref="BU41">
    <cfRule type="cellIs" dxfId="1381" priority="2499" operator="lessThan">
      <formula>$C$4</formula>
    </cfRule>
  </conditionalFormatting>
  <conditionalFormatting sqref="BV41">
    <cfRule type="cellIs" dxfId="1382" priority="2539" operator="lessThan">
      <formula>$C$4</formula>
    </cfRule>
  </conditionalFormatting>
  <conditionalFormatting sqref="BW41">
    <cfRule type="cellIs" dxfId="1383" priority="2579" operator="lessThan">
      <formula>$C$4</formula>
    </cfRule>
  </conditionalFormatting>
  <conditionalFormatting sqref="BX41">
    <cfRule type="cellIs" dxfId="1384" priority="2619" operator="lessThan">
      <formula>$C$4</formula>
    </cfRule>
  </conditionalFormatting>
  <conditionalFormatting sqref="BY41">
    <cfRule type="cellIs" dxfId="1385" priority="2659" operator="lessThan">
      <formula>$C$4</formula>
    </cfRule>
  </conditionalFormatting>
  <conditionalFormatting sqref="BZ41">
    <cfRule type="cellIs" dxfId="1386" priority="2699" operator="lessThan">
      <formula>$C$4</formula>
    </cfRule>
  </conditionalFormatting>
  <conditionalFormatting sqref="CA41">
    <cfRule type="cellIs" dxfId="1387" priority="2739" operator="lessThan">
      <formula>$C$4</formula>
    </cfRule>
  </conditionalFormatting>
  <conditionalFormatting sqref="CB41">
    <cfRule type="cellIs" dxfId="1388" priority="2779" operator="lessThan">
      <formula>$C$4</formula>
    </cfRule>
  </conditionalFormatting>
  <conditionalFormatting sqref="CC41">
    <cfRule type="cellIs" dxfId="1389" priority="2819" operator="lessThan">
      <formula>$C$4</formula>
    </cfRule>
  </conditionalFormatting>
  <conditionalFormatting sqref="CD41">
    <cfRule type="cellIs" dxfId="1390" priority="2859" operator="lessThan">
      <formula>$C$4</formula>
    </cfRule>
  </conditionalFormatting>
  <conditionalFormatting sqref="CE41">
    <cfRule type="cellIs" dxfId="1391" priority="2899" operator="lessThan">
      <formula>$C$4</formula>
    </cfRule>
  </conditionalFormatting>
  <conditionalFormatting sqref="CF41">
    <cfRule type="cellIs" dxfId="1392" priority="2939" operator="lessThan">
      <formula>$C$4</formula>
    </cfRule>
  </conditionalFormatting>
  <conditionalFormatting sqref="CG41">
    <cfRule type="cellIs" dxfId="1393" priority="2979" operator="lessThan">
      <formula>$C$4</formula>
    </cfRule>
  </conditionalFormatting>
  <conditionalFormatting sqref="CH41">
    <cfRule type="cellIs" dxfId="1394" priority="3019" operator="greaterThan">
      <formula>$BJ$2+15</formula>
    </cfRule>
  </conditionalFormatting>
  <conditionalFormatting sqref="CJ41">
    <cfRule type="cellIs" dxfId="1395" priority="3219" operator="lessThan">
      <formula>$C$4</formula>
    </cfRule>
  </conditionalFormatting>
  <conditionalFormatting sqref="P42">
    <cfRule type="cellIs" dxfId="1396" priority="380" operator="lessThan">
      <formula>$C$4</formula>
    </cfRule>
  </conditionalFormatting>
  <conditionalFormatting sqref="Q42">
    <cfRule type="cellIs" dxfId="1397" priority="420" operator="lessThan">
      <formula>$C$4</formula>
    </cfRule>
  </conditionalFormatting>
  <conditionalFormatting sqref="R42">
    <cfRule type="cellIs" dxfId="1398" priority="460" operator="lessThan">
      <formula>$C$4</formula>
    </cfRule>
  </conditionalFormatting>
  <conditionalFormatting sqref="S42">
    <cfRule type="cellIs" dxfId="1399" priority="3060" operator="lessThan">
      <formula>$C$4</formula>
    </cfRule>
  </conditionalFormatting>
  <conditionalFormatting sqref="T42">
    <cfRule type="cellIs" dxfId="1400" priority="3100" operator="lessThan">
      <formula>$C$4</formula>
    </cfRule>
  </conditionalFormatting>
  <conditionalFormatting sqref="U42">
    <cfRule type="cellIs" dxfId="1401" priority="500" operator="lessThan">
      <formula>$C$4</formula>
    </cfRule>
  </conditionalFormatting>
  <conditionalFormatting sqref="V42">
    <cfRule type="cellIs" dxfId="1402" priority="3140" operator="lessThan">
      <formula>$C$4</formula>
    </cfRule>
  </conditionalFormatting>
  <conditionalFormatting sqref="W42">
    <cfRule type="cellIs" dxfId="1403" priority="128" operator="lessThan">
      <formula>$C$4</formula>
    </cfRule>
  </conditionalFormatting>
  <conditionalFormatting sqref="X42">
    <cfRule type="cellIs" dxfId="1404" priority="540" operator="lessThan">
      <formula>$C$4</formula>
    </cfRule>
  </conditionalFormatting>
  <conditionalFormatting sqref="Y42">
    <cfRule type="cellIs" dxfId="1405" priority="580" operator="lessThan">
      <formula>$C$4</formula>
    </cfRule>
  </conditionalFormatting>
  <conditionalFormatting sqref="Z42">
    <cfRule type="cellIs" dxfId="1406" priority="96" operator="lessThan">
      <formula>$C$4</formula>
    </cfRule>
  </conditionalFormatting>
  <conditionalFormatting sqref="AA42">
    <cfRule type="cellIs" dxfId="1407" priority="660" operator="lessThan">
      <formula>$C$4</formula>
    </cfRule>
  </conditionalFormatting>
  <conditionalFormatting sqref="AB42">
    <cfRule type="cellIs" dxfId="1408" priority="700" operator="lessThan">
      <formula>$C$4</formula>
    </cfRule>
  </conditionalFormatting>
  <conditionalFormatting sqref="AC42">
    <cfRule type="cellIs" dxfId="1409" priority="64" operator="lessThan">
      <formula>$C$4</formula>
    </cfRule>
  </conditionalFormatting>
  <conditionalFormatting sqref="AD42">
    <cfRule type="cellIs" dxfId="1410" priority="780" operator="lessThan">
      <formula>$C$4</formula>
    </cfRule>
  </conditionalFormatting>
  <conditionalFormatting sqref="AE42">
    <cfRule type="cellIs" dxfId="1411" priority="820" operator="lessThan">
      <formula>$C$4</formula>
    </cfRule>
  </conditionalFormatting>
  <conditionalFormatting sqref="AF42">
    <cfRule type="cellIs" dxfId="1412" priority="32" operator="lessThan">
      <formula>$C$4</formula>
    </cfRule>
  </conditionalFormatting>
  <conditionalFormatting sqref="AG42">
    <cfRule type="cellIs" dxfId="1413" priority="900" operator="lessThan">
      <formula>$C$4</formula>
    </cfRule>
  </conditionalFormatting>
  <conditionalFormatting sqref="AH42">
    <cfRule type="cellIs" dxfId="1414" priority="940" operator="lessThan">
      <formula>$C$4</formula>
    </cfRule>
  </conditionalFormatting>
  <conditionalFormatting sqref="AI42">
    <cfRule type="cellIs" dxfId="1415" priority="980" operator="lessThan">
      <formula>$C$4</formula>
    </cfRule>
  </conditionalFormatting>
  <conditionalFormatting sqref="AJ42">
    <cfRule type="cellIs" dxfId="1416" priority="1020" operator="lessThan">
      <formula>$C$4</formula>
    </cfRule>
  </conditionalFormatting>
  <conditionalFormatting sqref="AK42">
    <cfRule type="cellIs" dxfId="1417" priority="1060" operator="lessThan">
      <formula>$C$4</formula>
    </cfRule>
  </conditionalFormatting>
  <conditionalFormatting sqref="AL42">
    <cfRule type="cellIs" dxfId="1418" priority="1100" operator="lessThan">
      <formula>$C$4</formula>
    </cfRule>
  </conditionalFormatting>
  <conditionalFormatting sqref="AM42">
    <cfRule type="cellIs" dxfId="1419" priority="1140" operator="lessThan">
      <formula>$C$4</formula>
    </cfRule>
  </conditionalFormatting>
  <conditionalFormatting sqref="AN42">
    <cfRule type="cellIs" dxfId="1420" priority="1180" operator="lessThan">
      <formula>$C$4</formula>
    </cfRule>
  </conditionalFormatting>
  <conditionalFormatting sqref="AO42">
    <cfRule type="cellIs" dxfId="1421" priority="1220" operator="lessThan">
      <formula>$C$4</formula>
    </cfRule>
  </conditionalFormatting>
  <conditionalFormatting sqref="AP42">
    <cfRule type="cellIs" dxfId="1422" priority="1260" operator="lessThan">
      <formula>$C$4</formula>
    </cfRule>
  </conditionalFormatting>
  <conditionalFormatting sqref="AQ42">
    <cfRule type="cellIs" dxfId="1423" priority="1300" operator="lessThan">
      <formula>$C$4</formula>
    </cfRule>
  </conditionalFormatting>
  <conditionalFormatting sqref="AR42">
    <cfRule type="cellIs" dxfId="1424" priority="1340" operator="lessThan">
      <formula>$C$4</formula>
    </cfRule>
  </conditionalFormatting>
  <conditionalFormatting sqref="AS42">
    <cfRule type="cellIs" dxfId="1425" priority="1380" operator="lessThan">
      <formula>$C$4</formula>
    </cfRule>
  </conditionalFormatting>
  <conditionalFormatting sqref="AT42">
    <cfRule type="cellIs" dxfId="1426" priority="1420" operator="lessThan">
      <formula>$C$4</formula>
    </cfRule>
  </conditionalFormatting>
  <conditionalFormatting sqref="AU42">
    <cfRule type="cellIs" dxfId="1427" priority="1460" operator="lessThan">
      <formula>$C$4</formula>
    </cfRule>
  </conditionalFormatting>
  <conditionalFormatting sqref="AV42">
    <cfRule type="cellIs" dxfId="1428" priority="1500" operator="lessThan">
      <formula>$C$4</formula>
    </cfRule>
  </conditionalFormatting>
  <conditionalFormatting sqref="AW42">
    <cfRule type="cellIs" dxfId="1429" priority="1540" operator="lessThan">
      <formula>$C$4</formula>
    </cfRule>
  </conditionalFormatting>
  <conditionalFormatting sqref="AX42">
    <cfRule type="cellIs" dxfId="1430" priority="1580" operator="lessThan">
      <formula>$C$4</formula>
    </cfRule>
  </conditionalFormatting>
  <conditionalFormatting sqref="AY42">
    <cfRule type="cellIs" dxfId="1431" priority="1620" operator="lessThan">
      <formula>$C$4</formula>
    </cfRule>
  </conditionalFormatting>
  <conditionalFormatting sqref="AZ42">
    <cfRule type="cellIs" dxfId="1432" priority="1660" operator="lessThan">
      <formula>$C$4</formula>
    </cfRule>
  </conditionalFormatting>
  <conditionalFormatting sqref="BA42">
    <cfRule type="cellIs" dxfId="1433" priority="1700" operator="lessThan">
      <formula>$C$4</formula>
    </cfRule>
  </conditionalFormatting>
  <conditionalFormatting sqref="BB42">
    <cfRule type="cellIs" dxfId="1434" priority="1740" operator="lessThan">
      <formula>$C$4</formula>
    </cfRule>
  </conditionalFormatting>
  <conditionalFormatting sqref="BC42">
    <cfRule type="cellIs" dxfId="1435" priority="1780" operator="lessThan">
      <formula>$C$4</formula>
    </cfRule>
  </conditionalFormatting>
  <conditionalFormatting sqref="BD42">
    <cfRule type="cellIs" dxfId="1436" priority="1820" operator="lessThan">
      <formula>$C$4</formula>
    </cfRule>
  </conditionalFormatting>
  <conditionalFormatting sqref="BE42">
    <cfRule type="cellIs" dxfId="1437" priority="1860" operator="lessThan">
      <formula>$C$4</formula>
    </cfRule>
  </conditionalFormatting>
  <conditionalFormatting sqref="BF42">
    <cfRule type="cellIs" dxfId="1438" priority="1900" operator="lessThan">
      <formula>$C$4</formula>
    </cfRule>
  </conditionalFormatting>
  <conditionalFormatting sqref="BG42">
    <cfRule type="cellIs" dxfId="1439" priority="1940" operator="lessThan">
      <formula>$C$4</formula>
    </cfRule>
  </conditionalFormatting>
  <conditionalFormatting sqref="BH42">
    <cfRule type="cellIs" dxfId="1440" priority="1980" operator="lessThan">
      <formula>$C$4</formula>
    </cfRule>
  </conditionalFormatting>
  <conditionalFormatting sqref="BI42">
    <cfRule type="cellIs" dxfId="1441" priority="2020" operator="lessThan">
      <formula>$C$4</formula>
    </cfRule>
  </conditionalFormatting>
  <conditionalFormatting sqref="BJ42">
    <cfRule type="cellIs" dxfId="1442" priority="2060" operator="lessThan">
      <formula>$C$4</formula>
    </cfRule>
  </conditionalFormatting>
  <conditionalFormatting sqref="BK42">
    <cfRule type="cellIs" dxfId="1443" priority="2100" operator="lessThan">
      <formula>$C$4</formula>
    </cfRule>
  </conditionalFormatting>
  <conditionalFormatting sqref="BL42">
    <cfRule type="cellIs" dxfId="1444" priority="2140" operator="lessThan">
      <formula>$C$4</formula>
    </cfRule>
  </conditionalFormatting>
  <conditionalFormatting sqref="BM42">
    <cfRule type="cellIs" dxfId="1445" priority="2180" operator="lessThan">
      <formula>$C$4</formula>
    </cfRule>
  </conditionalFormatting>
  <conditionalFormatting sqref="BN42">
    <cfRule type="cellIs" dxfId="1446" priority="2220" operator="lessThan">
      <formula>$C$4</formula>
    </cfRule>
  </conditionalFormatting>
  <conditionalFormatting sqref="BO42">
    <cfRule type="cellIs" dxfId="1447" priority="2260" operator="lessThan">
      <formula>$C$4</formula>
    </cfRule>
  </conditionalFormatting>
  <conditionalFormatting sqref="BP42">
    <cfRule type="cellIs" dxfId="1448" priority="2300" operator="lessThan">
      <formula>$C$4</formula>
    </cfRule>
  </conditionalFormatting>
  <conditionalFormatting sqref="BQ42">
    <cfRule type="cellIs" dxfId="1449" priority="2340" operator="lessThan">
      <formula>$C$4</formula>
    </cfRule>
  </conditionalFormatting>
  <conditionalFormatting sqref="BR42">
    <cfRule type="cellIs" dxfId="1450" priority="2380" operator="lessThan">
      <formula>$C$4</formula>
    </cfRule>
  </conditionalFormatting>
  <conditionalFormatting sqref="BS42">
    <cfRule type="cellIs" dxfId="1451" priority="2420" operator="lessThan">
      <formula>$C$4</formula>
    </cfRule>
  </conditionalFormatting>
  <conditionalFormatting sqref="BT42">
    <cfRule type="cellIs" dxfId="1452" priority="2460" operator="lessThan">
      <formula>$C$4</formula>
    </cfRule>
  </conditionalFormatting>
  <conditionalFormatting sqref="BU42">
    <cfRule type="cellIs" dxfId="1453" priority="2500" operator="lessThan">
      <formula>$C$4</formula>
    </cfRule>
  </conditionalFormatting>
  <conditionalFormatting sqref="BV42">
    <cfRule type="cellIs" dxfId="1454" priority="2540" operator="lessThan">
      <formula>$C$4</formula>
    </cfRule>
  </conditionalFormatting>
  <conditionalFormatting sqref="BW42">
    <cfRule type="cellIs" dxfId="1455" priority="2580" operator="lessThan">
      <formula>$C$4</formula>
    </cfRule>
  </conditionalFormatting>
  <conditionalFormatting sqref="BX42">
    <cfRule type="cellIs" dxfId="1456" priority="2620" operator="lessThan">
      <formula>$C$4</formula>
    </cfRule>
  </conditionalFormatting>
  <conditionalFormatting sqref="BY42">
    <cfRule type="cellIs" dxfId="1457" priority="2660" operator="lessThan">
      <formula>$C$4</formula>
    </cfRule>
  </conditionalFormatting>
  <conditionalFormatting sqref="BZ42">
    <cfRule type="cellIs" dxfId="1458" priority="2700" operator="lessThan">
      <formula>$C$4</formula>
    </cfRule>
  </conditionalFormatting>
  <conditionalFormatting sqref="CA42">
    <cfRule type="cellIs" dxfId="1459" priority="2740" operator="lessThan">
      <formula>$C$4</formula>
    </cfRule>
  </conditionalFormatting>
  <conditionalFormatting sqref="CB42">
    <cfRule type="cellIs" dxfId="1460" priority="2780" operator="lessThan">
      <formula>$C$4</formula>
    </cfRule>
  </conditionalFormatting>
  <conditionalFormatting sqref="CC42">
    <cfRule type="cellIs" dxfId="1461" priority="2820" operator="lessThan">
      <formula>$C$4</formula>
    </cfRule>
  </conditionalFormatting>
  <conditionalFormatting sqref="CD42">
    <cfRule type="cellIs" dxfId="1462" priority="2860" operator="lessThan">
      <formula>$C$4</formula>
    </cfRule>
  </conditionalFormatting>
  <conditionalFormatting sqref="CE42">
    <cfRule type="cellIs" dxfId="1463" priority="2900" operator="lessThan">
      <formula>$C$4</formula>
    </cfRule>
  </conditionalFormatting>
  <conditionalFormatting sqref="CF42">
    <cfRule type="cellIs" dxfId="1464" priority="2940" operator="lessThan">
      <formula>$C$4</formula>
    </cfRule>
  </conditionalFormatting>
  <conditionalFormatting sqref="CG42">
    <cfRule type="cellIs" dxfId="1465" priority="2980" operator="lessThan">
      <formula>$C$4</formula>
    </cfRule>
  </conditionalFormatting>
  <conditionalFormatting sqref="CH42">
    <cfRule type="cellIs" dxfId="1466" priority="3020" operator="greaterThan">
      <formula>$BJ$2+15</formula>
    </cfRule>
  </conditionalFormatting>
  <conditionalFormatting sqref="CJ42">
    <cfRule type="cellIs" dxfId="1467" priority="3220" operator="lessThan">
      <formula>$C$4</formula>
    </cfRule>
  </conditionalFormatting>
  <conditionalFormatting sqref="P43">
    <cfRule type="cellIs" dxfId="1468" priority="381" operator="lessThan">
      <formula>$C$4</formula>
    </cfRule>
  </conditionalFormatting>
  <conditionalFormatting sqref="Q43">
    <cfRule type="cellIs" dxfId="1469" priority="421" operator="lessThan">
      <formula>$C$4</formula>
    </cfRule>
  </conditionalFormatting>
  <conditionalFormatting sqref="R43">
    <cfRule type="cellIs" dxfId="1470" priority="461" operator="lessThan">
      <formula>$C$4</formula>
    </cfRule>
  </conditionalFormatting>
  <conditionalFormatting sqref="S43">
    <cfRule type="cellIs" dxfId="1471" priority="3061" operator="lessThan">
      <formula>$C$4</formula>
    </cfRule>
  </conditionalFormatting>
  <conditionalFormatting sqref="T43">
    <cfRule type="cellIs" dxfId="1472" priority="3101" operator="lessThan">
      <formula>$C$4</formula>
    </cfRule>
  </conditionalFormatting>
  <conditionalFormatting sqref="U43">
    <cfRule type="cellIs" dxfId="1473" priority="501" operator="lessThan">
      <formula>$C$4</formula>
    </cfRule>
  </conditionalFormatting>
  <conditionalFormatting sqref="V43">
    <cfRule type="cellIs" dxfId="1474" priority="3141" operator="lessThan">
      <formula>$C$4</formula>
    </cfRule>
  </conditionalFormatting>
  <conditionalFormatting sqref="W43">
    <cfRule type="cellIs" dxfId="1475" priority="3181" operator="lessThan">
      <formula>$C$4</formula>
    </cfRule>
  </conditionalFormatting>
  <conditionalFormatting sqref="X43">
    <cfRule type="cellIs" dxfId="1476" priority="541" operator="lessThan">
      <formula>$C$4</formula>
    </cfRule>
  </conditionalFormatting>
  <conditionalFormatting sqref="Y43">
    <cfRule type="cellIs" dxfId="1477" priority="581" operator="lessThan">
      <formula>$C$4</formula>
    </cfRule>
  </conditionalFormatting>
  <conditionalFormatting sqref="Z43">
    <cfRule type="cellIs" dxfId="1478" priority="621" operator="lessThan">
      <formula>$C$4</formula>
    </cfRule>
  </conditionalFormatting>
  <conditionalFormatting sqref="AA43">
    <cfRule type="cellIs" dxfId="1479" priority="661" operator="lessThan">
      <formula>$C$4</formula>
    </cfRule>
  </conditionalFormatting>
  <conditionalFormatting sqref="AB43">
    <cfRule type="cellIs" dxfId="1480" priority="701" operator="lessThan">
      <formula>$C$4</formula>
    </cfRule>
  </conditionalFormatting>
  <conditionalFormatting sqref="AC43">
    <cfRule type="cellIs" dxfId="1481" priority="741" operator="lessThan">
      <formula>$C$4</formula>
    </cfRule>
  </conditionalFormatting>
  <conditionalFormatting sqref="AD43">
    <cfRule type="cellIs" dxfId="1482" priority="781" operator="lessThan">
      <formula>$C$4</formula>
    </cfRule>
  </conditionalFormatting>
  <conditionalFormatting sqref="AE43">
    <cfRule type="cellIs" dxfId="1483" priority="821" operator="lessThan">
      <formula>$C$4</formula>
    </cfRule>
  </conditionalFormatting>
  <conditionalFormatting sqref="AF43">
    <cfRule type="cellIs" dxfId="1484" priority="861" operator="lessThan">
      <formula>$C$4</formula>
    </cfRule>
  </conditionalFormatting>
  <conditionalFormatting sqref="AG43">
    <cfRule type="cellIs" dxfId="1485" priority="901" operator="lessThan">
      <formula>$C$4</formula>
    </cfRule>
  </conditionalFormatting>
  <conditionalFormatting sqref="AH43">
    <cfRule type="cellIs" dxfId="1486" priority="941" operator="lessThan">
      <formula>$C$4</formula>
    </cfRule>
  </conditionalFormatting>
  <conditionalFormatting sqref="AI43">
    <cfRule type="cellIs" dxfId="1487" priority="981" operator="lessThan">
      <formula>$C$4</formula>
    </cfRule>
  </conditionalFormatting>
  <conditionalFormatting sqref="AJ43">
    <cfRule type="cellIs" dxfId="1488" priority="1021" operator="lessThan">
      <formula>$C$4</formula>
    </cfRule>
  </conditionalFormatting>
  <conditionalFormatting sqref="AK43">
    <cfRule type="cellIs" dxfId="1489" priority="1061" operator="lessThan">
      <formula>$C$4</formula>
    </cfRule>
  </conditionalFormatting>
  <conditionalFormatting sqref="AL43">
    <cfRule type="cellIs" dxfId="1490" priority="1101" operator="lessThan">
      <formula>$C$4</formula>
    </cfRule>
  </conditionalFormatting>
  <conditionalFormatting sqref="AM43">
    <cfRule type="cellIs" dxfId="1491" priority="1141" operator="lessThan">
      <formula>$C$4</formula>
    </cfRule>
  </conditionalFormatting>
  <conditionalFormatting sqref="AN43">
    <cfRule type="cellIs" dxfId="1492" priority="1181" operator="lessThan">
      <formula>$C$4</formula>
    </cfRule>
  </conditionalFormatting>
  <conditionalFormatting sqref="AO43">
    <cfRule type="cellIs" dxfId="1493" priority="1221" operator="lessThan">
      <formula>$C$4</formula>
    </cfRule>
  </conditionalFormatting>
  <conditionalFormatting sqref="AP43">
    <cfRule type="cellIs" dxfId="1494" priority="1261" operator="lessThan">
      <formula>$C$4</formula>
    </cfRule>
  </conditionalFormatting>
  <conditionalFormatting sqref="AQ43">
    <cfRule type="cellIs" dxfId="1495" priority="1301" operator="lessThan">
      <formula>$C$4</formula>
    </cfRule>
  </conditionalFormatting>
  <conditionalFormatting sqref="AR43">
    <cfRule type="cellIs" dxfId="1496" priority="1341" operator="lessThan">
      <formula>$C$4</formula>
    </cfRule>
  </conditionalFormatting>
  <conditionalFormatting sqref="AS43">
    <cfRule type="cellIs" dxfId="1497" priority="1381" operator="lessThan">
      <formula>$C$4</formula>
    </cfRule>
  </conditionalFormatting>
  <conditionalFormatting sqref="AT43">
    <cfRule type="cellIs" dxfId="1498" priority="1421" operator="lessThan">
      <formula>$C$4</formula>
    </cfRule>
  </conditionalFormatting>
  <conditionalFormatting sqref="AU43">
    <cfRule type="cellIs" dxfId="1499" priority="1461" operator="lessThan">
      <formula>$C$4</formula>
    </cfRule>
  </conditionalFormatting>
  <conditionalFormatting sqref="AV43">
    <cfRule type="cellIs" dxfId="1500" priority="1501" operator="lessThan">
      <formula>$C$4</formula>
    </cfRule>
  </conditionalFormatting>
  <conditionalFormatting sqref="AW43">
    <cfRule type="cellIs" dxfId="1501" priority="1541" operator="lessThan">
      <formula>$C$4</formula>
    </cfRule>
  </conditionalFormatting>
  <conditionalFormatting sqref="AX43">
    <cfRule type="cellIs" dxfId="1502" priority="1581" operator="lessThan">
      <formula>$C$4</formula>
    </cfRule>
  </conditionalFormatting>
  <conditionalFormatting sqref="AY43">
    <cfRule type="cellIs" dxfId="1503" priority="1621" operator="lessThan">
      <formula>$C$4</formula>
    </cfRule>
  </conditionalFormatting>
  <conditionalFormatting sqref="AZ43">
    <cfRule type="cellIs" dxfId="1504" priority="1661" operator="lessThan">
      <formula>$C$4</formula>
    </cfRule>
  </conditionalFormatting>
  <conditionalFormatting sqref="BA43">
    <cfRule type="cellIs" dxfId="1505" priority="1701" operator="lessThan">
      <formula>$C$4</formula>
    </cfRule>
  </conditionalFormatting>
  <conditionalFormatting sqref="BB43">
    <cfRule type="cellIs" dxfId="1506" priority="1741" operator="lessThan">
      <formula>$C$4</formula>
    </cfRule>
  </conditionalFormatting>
  <conditionalFormatting sqref="BC43">
    <cfRule type="cellIs" dxfId="1507" priority="1781" operator="lessThan">
      <formula>$C$4</formula>
    </cfRule>
  </conditionalFormatting>
  <conditionalFormatting sqref="BD43">
    <cfRule type="cellIs" dxfId="1508" priority="1821" operator="lessThan">
      <formula>$C$4</formula>
    </cfRule>
  </conditionalFormatting>
  <conditionalFormatting sqref="BE43">
    <cfRule type="cellIs" dxfId="1509" priority="1861" operator="lessThan">
      <formula>$C$4</formula>
    </cfRule>
  </conditionalFormatting>
  <conditionalFormatting sqref="BF43">
    <cfRule type="cellIs" dxfId="1510" priority="1901" operator="lessThan">
      <formula>$C$4</formula>
    </cfRule>
  </conditionalFormatting>
  <conditionalFormatting sqref="BG43">
    <cfRule type="cellIs" dxfId="1511" priority="1941" operator="lessThan">
      <formula>$C$4</formula>
    </cfRule>
  </conditionalFormatting>
  <conditionalFormatting sqref="BH43">
    <cfRule type="cellIs" dxfId="1512" priority="1981" operator="lessThan">
      <formula>$C$4</formula>
    </cfRule>
  </conditionalFormatting>
  <conditionalFormatting sqref="BI43">
    <cfRule type="cellIs" dxfId="1513" priority="2021" operator="lessThan">
      <formula>$C$4</formula>
    </cfRule>
  </conditionalFormatting>
  <conditionalFormatting sqref="BJ43">
    <cfRule type="cellIs" dxfId="1514" priority="2061" operator="lessThan">
      <formula>$C$4</formula>
    </cfRule>
  </conditionalFormatting>
  <conditionalFormatting sqref="BK43">
    <cfRule type="cellIs" dxfId="1515" priority="2101" operator="lessThan">
      <formula>$C$4</formula>
    </cfRule>
  </conditionalFormatting>
  <conditionalFormatting sqref="BL43">
    <cfRule type="cellIs" dxfId="1516" priority="2141" operator="lessThan">
      <formula>$C$4</formula>
    </cfRule>
  </conditionalFormatting>
  <conditionalFormatting sqref="BM43">
    <cfRule type="cellIs" dxfId="1517" priority="2181" operator="lessThan">
      <formula>$C$4</formula>
    </cfRule>
  </conditionalFormatting>
  <conditionalFormatting sqref="BN43">
    <cfRule type="cellIs" dxfId="1518" priority="2221" operator="lessThan">
      <formula>$C$4</formula>
    </cfRule>
  </conditionalFormatting>
  <conditionalFormatting sqref="BO43">
    <cfRule type="cellIs" dxfId="1519" priority="2261" operator="lessThan">
      <formula>$C$4</formula>
    </cfRule>
  </conditionalFormatting>
  <conditionalFormatting sqref="BP43">
    <cfRule type="cellIs" dxfId="1520" priority="2301" operator="lessThan">
      <formula>$C$4</formula>
    </cfRule>
  </conditionalFormatting>
  <conditionalFormatting sqref="BQ43">
    <cfRule type="cellIs" dxfId="1521" priority="2341" operator="lessThan">
      <formula>$C$4</formula>
    </cfRule>
  </conditionalFormatting>
  <conditionalFormatting sqref="BR43">
    <cfRule type="cellIs" dxfId="1522" priority="2381" operator="lessThan">
      <formula>$C$4</formula>
    </cfRule>
  </conditionalFormatting>
  <conditionalFormatting sqref="BS43">
    <cfRule type="cellIs" dxfId="1523" priority="2421" operator="lessThan">
      <formula>$C$4</formula>
    </cfRule>
  </conditionalFormatting>
  <conditionalFormatting sqref="BT43">
    <cfRule type="cellIs" dxfId="1524" priority="2461" operator="lessThan">
      <formula>$C$4</formula>
    </cfRule>
  </conditionalFormatting>
  <conditionalFormatting sqref="BU43">
    <cfRule type="cellIs" dxfId="1525" priority="2501" operator="lessThan">
      <formula>$C$4</formula>
    </cfRule>
  </conditionalFormatting>
  <conditionalFormatting sqref="BV43">
    <cfRule type="cellIs" dxfId="1526" priority="2541" operator="lessThan">
      <formula>$C$4</formula>
    </cfRule>
  </conditionalFormatting>
  <conditionalFormatting sqref="BW43">
    <cfRule type="cellIs" dxfId="1527" priority="2581" operator="lessThan">
      <formula>$C$4</formula>
    </cfRule>
  </conditionalFormatting>
  <conditionalFormatting sqref="BX43">
    <cfRule type="cellIs" dxfId="1528" priority="2621" operator="lessThan">
      <formula>$C$4</formula>
    </cfRule>
  </conditionalFormatting>
  <conditionalFormatting sqref="BY43">
    <cfRule type="cellIs" dxfId="1529" priority="2661" operator="lessThan">
      <formula>$C$4</formula>
    </cfRule>
  </conditionalFormatting>
  <conditionalFormatting sqref="BZ43">
    <cfRule type="cellIs" dxfId="1530" priority="2701" operator="lessThan">
      <formula>$C$4</formula>
    </cfRule>
  </conditionalFormatting>
  <conditionalFormatting sqref="CA43">
    <cfRule type="cellIs" dxfId="1531" priority="2741" operator="lessThan">
      <formula>$C$4</formula>
    </cfRule>
  </conditionalFormatting>
  <conditionalFormatting sqref="CB43">
    <cfRule type="cellIs" dxfId="1532" priority="2781" operator="lessThan">
      <formula>$C$4</formula>
    </cfRule>
  </conditionalFormatting>
  <conditionalFormatting sqref="CC43">
    <cfRule type="cellIs" dxfId="1533" priority="2821" operator="lessThan">
      <formula>$C$4</formula>
    </cfRule>
  </conditionalFormatting>
  <conditionalFormatting sqref="CD43">
    <cfRule type="cellIs" dxfId="1534" priority="2861" operator="lessThan">
      <formula>$C$4</formula>
    </cfRule>
  </conditionalFormatting>
  <conditionalFormatting sqref="CE43">
    <cfRule type="cellIs" dxfId="1535" priority="2901" operator="lessThan">
      <formula>$C$4</formula>
    </cfRule>
  </conditionalFormatting>
  <conditionalFormatting sqref="CF43">
    <cfRule type="cellIs" dxfId="1536" priority="2941" operator="lessThan">
      <formula>$C$4</formula>
    </cfRule>
  </conditionalFormatting>
  <conditionalFormatting sqref="CG43">
    <cfRule type="cellIs" dxfId="1537" priority="2981" operator="lessThan">
      <formula>$C$4</formula>
    </cfRule>
  </conditionalFormatting>
  <conditionalFormatting sqref="CH43">
    <cfRule type="cellIs" dxfId="1538" priority="3021" operator="greaterThan">
      <formula>$BJ$2+15</formula>
    </cfRule>
  </conditionalFormatting>
  <conditionalFormatting sqref="CJ43">
    <cfRule type="cellIs" dxfId="1539" priority="3221" operator="lessThan">
      <formula>$C$4</formula>
    </cfRule>
  </conditionalFormatting>
  <conditionalFormatting sqref="P44">
    <cfRule type="cellIs" dxfId="1540" priority="382" operator="lessThan">
      <formula>$C$4</formula>
    </cfRule>
  </conditionalFormatting>
  <conditionalFormatting sqref="Q44">
    <cfRule type="cellIs" dxfId="1541" priority="422" operator="lessThan">
      <formula>$C$4</formula>
    </cfRule>
  </conditionalFormatting>
  <conditionalFormatting sqref="R44">
    <cfRule type="cellIs" dxfId="1542" priority="462" operator="lessThan">
      <formula>$C$4</formula>
    </cfRule>
  </conditionalFormatting>
  <conditionalFormatting sqref="S44">
    <cfRule type="cellIs" dxfId="1543" priority="3062" operator="lessThan">
      <formula>$C$4</formula>
    </cfRule>
  </conditionalFormatting>
  <conditionalFormatting sqref="T44">
    <cfRule type="cellIs" dxfId="1544" priority="3102" operator="lessThan">
      <formula>$C$4</formula>
    </cfRule>
  </conditionalFormatting>
  <conditionalFormatting sqref="U44">
    <cfRule type="cellIs" dxfId="1545" priority="502" operator="lessThan">
      <formula>$C$4</formula>
    </cfRule>
  </conditionalFormatting>
  <conditionalFormatting sqref="V44">
    <cfRule type="cellIs" dxfId="1546" priority="3142" operator="lessThan">
      <formula>$C$4</formula>
    </cfRule>
  </conditionalFormatting>
  <conditionalFormatting sqref="W44">
    <cfRule type="cellIs" dxfId="1547" priority="3182" operator="lessThan">
      <formula>$C$4</formula>
    </cfRule>
  </conditionalFormatting>
  <conditionalFormatting sqref="X44">
    <cfRule type="cellIs" dxfId="1548" priority="542" operator="lessThan">
      <formula>$C$4</formula>
    </cfRule>
  </conditionalFormatting>
  <conditionalFormatting sqref="Y44">
    <cfRule type="cellIs" dxfId="1549" priority="582" operator="lessThan">
      <formula>$C$4</formula>
    </cfRule>
  </conditionalFormatting>
  <conditionalFormatting sqref="Z44">
    <cfRule type="cellIs" dxfId="1550" priority="622" operator="lessThan">
      <formula>$C$4</formula>
    </cfRule>
  </conditionalFormatting>
  <conditionalFormatting sqref="AA44">
    <cfRule type="cellIs" dxfId="1551" priority="662" operator="lessThan">
      <formula>$C$4</formula>
    </cfRule>
  </conditionalFormatting>
  <conditionalFormatting sqref="AB44">
    <cfRule type="cellIs" dxfId="1552" priority="702" operator="lessThan">
      <formula>$C$4</formula>
    </cfRule>
  </conditionalFormatting>
  <conditionalFormatting sqref="AC44">
    <cfRule type="cellIs" dxfId="1553" priority="742" operator="lessThan">
      <formula>$C$4</formula>
    </cfRule>
  </conditionalFormatting>
  <conditionalFormatting sqref="AD44">
    <cfRule type="cellIs" dxfId="1554" priority="782" operator="lessThan">
      <formula>$C$4</formula>
    </cfRule>
  </conditionalFormatting>
  <conditionalFormatting sqref="AE44">
    <cfRule type="cellIs" dxfId="1555" priority="822" operator="lessThan">
      <formula>$C$4</formula>
    </cfRule>
  </conditionalFormatting>
  <conditionalFormatting sqref="AF44">
    <cfRule type="cellIs" dxfId="1556" priority="862" operator="lessThan">
      <formula>$C$4</formula>
    </cfRule>
  </conditionalFormatting>
  <conditionalFormatting sqref="AG44">
    <cfRule type="cellIs" dxfId="1557" priority="902" operator="lessThan">
      <formula>$C$4</formula>
    </cfRule>
  </conditionalFormatting>
  <conditionalFormatting sqref="AH44">
    <cfRule type="cellIs" dxfId="1558" priority="942" operator="lessThan">
      <formula>$C$4</formula>
    </cfRule>
  </conditionalFormatting>
  <conditionalFormatting sqref="AI44">
    <cfRule type="cellIs" dxfId="1559" priority="982" operator="lessThan">
      <formula>$C$4</formula>
    </cfRule>
  </conditionalFormatting>
  <conditionalFormatting sqref="AJ44">
    <cfRule type="cellIs" dxfId="1560" priority="1022" operator="lessThan">
      <formula>$C$4</formula>
    </cfRule>
  </conditionalFormatting>
  <conditionalFormatting sqref="AK44">
    <cfRule type="cellIs" dxfId="1561" priority="1062" operator="lessThan">
      <formula>$C$4</formula>
    </cfRule>
  </conditionalFormatting>
  <conditionalFormatting sqref="AL44">
    <cfRule type="cellIs" dxfId="1562" priority="1102" operator="lessThan">
      <formula>$C$4</formula>
    </cfRule>
  </conditionalFormatting>
  <conditionalFormatting sqref="AM44">
    <cfRule type="cellIs" dxfId="1563" priority="1142" operator="lessThan">
      <formula>$C$4</formula>
    </cfRule>
  </conditionalFormatting>
  <conditionalFormatting sqref="AN44">
    <cfRule type="cellIs" dxfId="1564" priority="1182" operator="lessThan">
      <formula>$C$4</formula>
    </cfRule>
  </conditionalFormatting>
  <conditionalFormatting sqref="AO44">
    <cfRule type="cellIs" dxfId="1565" priority="1222" operator="lessThan">
      <formula>$C$4</formula>
    </cfRule>
  </conditionalFormatting>
  <conditionalFormatting sqref="AP44">
    <cfRule type="cellIs" dxfId="1566" priority="1262" operator="lessThan">
      <formula>$C$4</formula>
    </cfRule>
  </conditionalFormatting>
  <conditionalFormatting sqref="AQ44">
    <cfRule type="cellIs" dxfId="1567" priority="1302" operator="lessThan">
      <formula>$C$4</formula>
    </cfRule>
  </conditionalFormatting>
  <conditionalFormatting sqref="AR44">
    <cfRule type="cellIs" dxfId="1568" priority="1342" operator="lessThan">
      <formula>$C$4</formula>
    </cfRule>
  </conditionalFormatting>
  <conditionalFormatting sqref="AS44">
    <cfRule type="cellIs" dxfId="1569" priority="1382" operator="lessThan">
      <formula>$C$4</formula>
    </cfRule>
  </conditionalFormatting>
  <conditionalFormatting sqref="AT44">
    <cfRule type="cellIs" dxfId="1570" priority="1422" operator="lessThan">
      <formula>$C$4</formula>
    </cfRule>
  </conditionalFormatting>
  <conditionalFormatting sqref="AU44">
    <cfRule type="cellIs" dxfId="1571" priority="1462" operator="lessThan">
      <formula>$C$4</formula>
    </cfRule>
  </conditionalFormatting>
  <conditionalFormatting sqref="AV44">
    <cfRule type="cellIs" dxfId="1572" priority="1502" operator="lessThan">
      <formula>$C$4</formula>
    </cfRule>
  </conditionalFormatting>
  <conditionalFormatting sqref="AW44">
    <cfRule type="cellIs" dxfId="1573" priority="1542" operator="lessThan">
      <formula>$C$4</formula>
    </cfRule>
  </conditionalFormatting>
  <conditionalFormatting sqref="AX44">
    <cfRule type="cellIs" dxfId="1574" priority="1582" operator="lessThan">
      <formula>$C$4</formula>
    </cfRule>
  </conditionalFormatting>
  <conditionalFormatting sqref="AY44">
    <cfRule type="cellIs" dxfId="1575" priority="1622" operator="lessThan">
      <formula>$C$4</formula>
    </cfRule>
  </conditionalFormatting>
  <conditionalFormatting sqref="AZ44">
    <cfRule type="cellIs" dxfId="1576" priority="1662" operator="lessThan">
      <formula>$C$4</formula>
    </cfRule>
  </conditionalFormatting>
  <conditionalFormatting sqref="BA44">
    <cfRule type="cellIs" dxfId="1577" priority="1702" operator="lessThan">
      <formula>$C$4</formula>
    </cfRule>
  </conditionalFormatting>
  <conditionalFormatting sqref="BB44">
    <cfRule type="cellIs" dxfId="1578" priority="1742" operator="lessThan">
      <formula>$C$4</formula>
    </cfRule>
  </conditionalFormatting>
  <conditionalFormatting sqref="BC44">
    <cfRule type="cellIs" dxfId="1579" priority="1782" operator="lessThan">
      <formula>$C$4</formula>
    </cfRule>
  </conditionalFormatting>
  <conditionalFormatting sqref="BD44">
    <cfRule type="cellIs" dxfId="1580" priority="1822" operator="lessThan">
      <formula>$C$4</formula>
    </cfRule>
  </conditionalFormatting>
  <conditionalFormatting sqref="BE44">
    <cfRule type="cellIs" dxfId="1581" priority="1862" operator="lessThan">
      <formula>$C$4</formula>
    </cfRule>
  </conditionalFormatting>
  <conditionalFormatting sqref="BF44">
    <cfRule type="cellIs" dxfId="1582" priority="1902" operator="lessThan">
      <formula>$C$4</formula>
    </cfRule>
  </conditionalFormatting>
  <conditionalFormatting sqref="BG44">
    <cfRule type="cellIs" dxfId="1583" priority="1942" operator="lessThan">
      <formula>$C$4</formula>
    </cfRule>
  </conditionalFormatting>
  <conditionalFormatting sqref="BH44">
    <cfRule type="cellIs" dxfId="1584" priority="1982" operator="lessThan">
      <formula>$C$4</formula>
    </cfRule>
  </conditionalFormatting>
  <conditionalFormatting sqref="BI44">
    <cfRule type="cellIs" dxfId="1585" priority="2022" operator="lessThan">
      <formula>$C$4</formula>
    </cfRule>
  </conditionalFormatting>
  <conditionalFormatting sqref="BJ44">
    <cfRule type="cellIs" dxfId="1586" priority="2062" operator="lessThan">
      <formula>$C$4</formula>
    </cfRule>
  </conditionalFormatting>
  <conditionalFormatting sqref="BK44">
    <cfRule type="cellIs" dxfId="1587" priority="2102" operator="lessThan">
      <formula>$C$4</formula>
    </cfRule>
  </conditionalFormatting>
  <conditionalFormatting sqref="BL44">
    <cfRule type="cellIs" dxfId="1588" priority="2142" operator="lessThan">
      <formula>$C$4</formula>
    </cfRule>
  </conditionalFormatting>
  <conditionalFormatting sqref="BM44">
    <cfRule type="cellIs" dxfId="1589" priority="2182" operator="lessThan">
      <formula>$C$4</formula>
    </cfRule>
  </conditionalFormatting>
  <conditionalFormatting sqref="BN44">
    <cfRule type="cellIs" dxfId="1590" priority="2222" operator="lessThan">
      <formula>$C$4</formula>
    </cfRule>
  </conditionalFormatting>
  <conditionalFormatting sqref="BO44">
    <cfRule type="cellIs" dxfId="1591" priority="2262" operator="lessThan">
      <formula>$C$4</formula>
    </cfRule>
  </conditionalFormatting>
  <conditionalFormatting sqref="BP44">
    <cfRule type="cellIs" dxfId="1592" priority="2302" operator="lessThan">
      <formula>$C$4</formula>
    </cfRule>
  </conditionalFormatting>
  <conditionalFormatting sqref="BQ44">
    <cfRule type="cellIs" dxfId="1593" priority="2342" operator="lessThan">
      <formula>$C$4</formula>
    </cfRule>
  </conditionalFormatting>
  <conditionalFormatting sqref="BR44">
    <cfRule type="cellIs" dxfId="1594" priority="2382" operator="lessThan">
      <formula>$C$4</formula>
    </cfRule>
  </conditionalFormatting>
  <conditionalFormatting sqref="BS44">
    <cfRule type="cellIs" dxfId="1595" priority="2422" operator="lessThan">
      <formula>$C$4</formula>
    </cfRule>
  </conditionalFormatting>
  <conditionalFormatting sqref="BT44">
    <cfRule type="cellIs" dxfId="1596" priority="2462" operator="lessThan">
      <formula>$C$4</formula>
    </cfRule>
  </conditionalFormatting>
  <conditionalFormatting sqref="BU44">
    <cfRule type="cellIs" dxfId="1597" priority="2502" operator="lessThan">
      <formula>$C$4</formula>
    </cfRule>
  </conditionalFormatting>
  <conditionalFormatting sqref="BV44">
    <cfRule type="cellIs" dxfId="1598" priority="2542" operator="lessThan">
      <formula>$C$4</formula>
    </cfRule>
  </conditionalFormatting>
  <conditionalFormatting sqref="BW44">
    <cfRule type="cellIs" dxfId="1599" priority="2582" operator="lessThan">
      <formula>$C$4</formula>
    </cfRule>
  </conditionalFormatting>
  <conditionalFormatting sqref="BX44">
    <cfRule type="cellIs" dxfId="1600" priority="2622" operator="lessThan">
      <formula>$C$4</formula>
    </cfRule>
  </conditionalFormatting>
  <conditionalFormatting sqref="BY44">
    <cfRule type="cellIs" dxfId="1601" priority="2662" operator="lessThan">
      <formula>$C$4</formula>
    </cfRule>
  </conditionalFormatting>
  <conditionalFormatting sqref="BZ44">
    <cfRule type="cellIs" dxfId="1602" priority="2702" operator="lessThan">
      <formula>$C$4</formula>
    </cfRule>
  </conditionalFormatting>
  <conditionalFormatting sqref="CA44">
    <cfRule type="cellIs" dxfId="1603" priority="2742" operator="lessThan">
      <formula>$C$4</formula>
    </cfRule>
  </conditionalFormatting>
  <conditionalFormatting sqref="CB44">
    <cfRule type="cellIs" dxfId="1604" priority="2782" operator="lessThan">
      <formula>$C$4</formula>
    </cfRule>
  </conditionalFormatting>
  <conditionalFormatting sqref="CC44">
    <cfRule type="cellIs" dxfId="1605" priority="2822" operator="lessThan">
      <formula>$C$4</formula>
    </cfRule>
  </conditionalFormatting>
  <conditionalFormatting sqref="CD44">
    <cfRule type="cellIs" dxfId="1606" priority="2862" operator="lessThan">
      <formula>$C$4</formula>
    </cfRule>
  </conditionalFormatting>
  <conditionalFormatting sqref="CE44">
    <cfRule type="cellIs" dxfId="1607" priority="2902" operator="lessThan">
      <formula>$C$4</formula>
    </cfRule>
  </conditionalFormatting>
  <conditionalFormatting sqref="CF44">
    <cfRule type="cellIs" dxfId="1608" priority="2942" operator="lessThan">
      <formula>$C$4</formula>
    </cfRule>
  </conditionalFormatting>
  <conditionalFormatting sqref="CG44">
    <cfRule type="cellIs" dxfId="1609" priority="2982" operator="lessThan">
      <formula>$C$4</formula>
    </cfRule>
  </conditionalFormatting>
  <conditionalFormatting sqref="CH44">
    <cfRule type="cellIs" dxfId="1610" priority="3022" operator="greaterThan">
      <formula>$BJ$2+15</formula>
    </cfRule>
  </conditionalFormatting>
  <conditionalFormatting sqref="CJ44">
    <cfRule type="cellIs" dxfId="1611" priority="3222" operator="lessThan">
      <formula>$C$4</formula>
    </cfRule>
  </conditionalFormatting>
  <conditionalFormatting sqref="P45">
    <cfRule type="cellIs" dxfId="1612" priority="383" operator="lessThan">
      <formula>$C$4</formula>
    </cfRule>
  </conditionalFormatting>
  <conditionalFormatting sqref="Q45">
    <cfRule type="cellIs" dxfId="1613" priority="423" operator="lessThan">
      <formula>$C$4</formula>
    </cfRule>
  </conditionalFormatting>
  <conditionalFormatting sqref="R45">
    <cfRule type="cellIs" dxfId="1614" priority="463" operator="lessThan">
      <formula>$C$4</formula>
    </cfRule>
  </conditionalFormatting>
  <conditionalFormatting sqref="S45">
    <cfRule type="cellIs" dxfId="1615" priority="3063" operator="lessThan">
      <formula>$C$4</formula>
    </cfRule>
  </conditionalFormatting>
  <conditionalFormatting sqref="T45">
    <cfRule type="cellIs" dxfId="1616" priority="3103" operator="lessThan">
      <formula>$C$4</formula>
    </cfRule>
  </conditionalFormatting>
  <conditionalFormatting sqref="U45">
    <cfRule type="cellIs" dxfId="1617" priority="503" operator="lessThan">
      <formula>$C$4</formula>
    </cfRule>
  </conditionalFormatting>
  <conditionalFormatting sqref="V45">
    <cfRule type="cellIs" dxfId="1618" priority="3143" operator="lessThan">
      <formula>$C$4</formula>
    </cfRule>
  </conditionalFormatting>
  <conditionalFormatting sqref="W45">
    <cfRule type="cellIs" dxfId="1619" priority="3183" operator="lessThan">
      <formula>$C$4</formula>
    </cfRule>
  </conditionalFormatting>
  <conditionalFormatting sqref="X45">
    <cfRule type="cellIs" dxfId="1620" priority="543" operator="lessThan">
      <formula>$C$4</formula>
    </cfRule>
  </conditionalFormatting>
  <conditionalFormatting sqref="Y45">
    <cfRule type="cellIs" dxfId="1621" priority="583" operator="lessThan">
      <formula>$C$4</formula>
    </cfRule>
  </conditionalFormatting>
  <conditionalFormatting sqref="Z45">
    <cfRule type="cellIs" dxfId="1622" priority="623" operator="lessThan">
      <formula>$C$4</formula>
    </cfRule>
  </conditionalFormatting>
  <conditionalFormatting sqref="AA45">
    <cfRule type="cellIs" dxfId="1623" priority="663" operator="lessThan">
      <formula>$C$4</formula>
    </cfRule>
  </conditionalFormatting>
  <conditionalFormatting sqref="AB45">
    <cfRule type="cellIs" dxfId="1624" priority="703" operator="lessThan">
      <formula>$C$4</formula>
    </cfRule>
  </conditionalFormatting>
  <conditionalFormatting sqref="AC45">
    <cfRule type="cellIs" dxfId="1625" priority="743" operator="lessThan">
      <formula>$C$4</formula>
    </cfRule>
  </conditionalFormatting>
  <conditionalFormatting sqref="AD45">
    <cfRule type="cellIs" dxfId="1626" priority="783" operator="lessThan">
      <formula>$C$4</formula>
    </cfRule>
  </conditionalFormatting>
  <conditionalFormatting sqref="AE45">
    <cfRule type="cellIs" dxfId="1627" priority="823" operator="lessThan">
      <formula>$C$4</formula>
    </cfRule>
  </conditionalFormatting>
  <conditionalFormatting sqref="AF45">
    <cfRule type="cellIs" dxfId="1628" priority="863" operator="lessThan">
      <formula>$C$4</formula>
    </cfRule>
  </conditionalFormatting>
  <conditionalFormatting sqref="AG45">
    <cfRule type="cellIs" dxfId="1629" priority="903" operator="lessThan">
      <formula>$C$4</formula>
    </cfRule>
  </conditionalFormatting>
  <conditionalFormatting sqref="AH45">
    <cfRule type="cellIs" dxfId="1630" priority="943" operator="lessThan">
      <formula>$C$4</formula>
    </cfRule>
  </conditionalFormatting>
  <conditionalFormatting sqref="AI45">
    <cfRule type="cellIs" dxfId="1631" priority="983" operator="lessThan">
      <formula>$C$4</formula>
    </cfRule>
  </conditionalFormatting>
  <conditionalFormatting sqref="AJ45">
    <cfRule type="cellIs" dxfId="1632" priority="1023" operator="lessThan">
      <formula>$C$4</formula>
    </cfRule>
  </conditionalFormatting>
  <conditionalFormatting sqref="AK45">
    <cfRule type="cellIs" dxfId="1633" priority="1063" operator="lessThan">
      <formula>$C$4</formula>
    </cfRule>
  </conditionalFormatting>
  <conditionalFormatting sqref="AL45">
    <cfRule type="cellIs" dxfId="1634" priority="1103" operator="lessThan">
      <formula>$C$4</formula>
    </cfRule>
  </conditionalFormatting>
  <conditionalFormatting sqref="AM45">
    <cfRule type="cellIs" dxfId="1635" priority="1143" operator="lessThan">
      <formula>$C$4</formula>
    </cfRule>
  </conditionalFormatting>
  <conditionalFormatting sqref="AN45">
    <cfRule type="cellIs" dxfId="1636" priority="1183" operator="lessThan">
      <formula>$C$4</formula>
    </cfRule>
  </conditionalFormatting>
  <conditionalFormatting sqref="AO45">
    <cfRule type="cellIs" dxfId="1637" priority="1223" operator="lessThan">
      <formula>$C$4</formula>
    </cfRule>
  </conditionalFormatting>
  <conditionalFormatting sqref="AP45">
    <cfRule type="cellIs" dxfId="1638" priority="1263" operator="lessThan">
      <formula>$C$4</formula>
    </cfRule>
  </conditionalFormatting>
  <conditionalFormatting sqref="AQ45">
    <cfRule type="cellIs" dxfId="1639" priority="1303" operator="lessThan">
      <formula>$C$4</formula>
    </cfRule>
  </conditionalFormatting>
  <conditionalFormatting sqref="AR45">
    <cfRule type="cellIs" dxfId="1640" priority="1343" operator="lessThan">
      <formula>$C$4</formula>
    </cfRule>
  </conditionalFormatting>
  <conditionalFormatting sqref="AS45">
    <cfRule type="cellIs" dxfId="1641" priority="1383" operator="lessThan">
      <formula>$C$4</formula>
    </cfRule>
  </conditionalFormatting>
  <conditionalFormatting sqref="AT45">
    <cfRule type="cellIs" dxfId="1642" priority="1423" operator="lessThan">
      <formula>$C$4</formula>
    </cfRule>
  </conditionalFormatting>
  <conditionalFormatting sqref="AU45">
    <cfRule type="cellIs" dxfId="1643" priority="1463" operator="lessThan">
      <formula>$C$4</formula>
    </cfRule>
  </conditionalFormatting>
  <conditionalFormatting sqref="AV45">
    <cfRule type="cellIs" dxfId="1644" priority="1503" operator="lessThan">
      <formula>$C$4</formula>
    </cfRule>
  </conditionalFormatting>
  <conditionalFormatting sqref="AW45">
    <cfRule type="cellIs" dxfId="1645" priority="1543" operator="lessThan">
      <formula>$C$4</formula>
    </cfRule>
  </conditionalFormatting>
  <conditionalFormatting sqref="AX45">
    <cfRule type="cellIs" dxfId="1646" priority="1583" operator="lessThan">
      <formula>$C$4</formula>
    </cfRule>
  </conditionalFormatting>
  <conditionalFormatting sqref="AY45">
    <cfRule type="cellIs" dxfId="1647" priority="1623" operator="lessThan">
      <formula>$C$4</formula>
    </cfRule>
  </conditionalFormatting>
  <conditionalFormatting sqref="AZ45">
    <cfRule type="cellIs" dxfId="1648" priority="1663" operator="lessThan">
      <formula>$C$4</formula>
    </cfRule>
  </conditionalFormatting>
  <conditionalFormatting sqref="BA45">
    <cfRule type="cellIs" dxfId="1649" priority="1703" operator="lessThan">
      <formula>$C$4</formula>
    </cfRule>
  </conditionalFormatting>
  <conditionalFormatting sqref="BB45">
    <cfRule type="cellIs" dxfId="1650" priority="1743" operator="lessThan">
      <formula>$C$4</formula>
    </cfRule>
  </conditionalFormatting>
  <conditionalFormatting sqref="BC45">
    <cfRule type="cellIs" dxfId="1651" priority="1783" operator="lessThan">
      <formula>$C$4</formula>
    </cfRule>
  </conditionalFormatting>
  <conditionalFormatting sqref="BD45">
    <cfRule type="cellIs" dxfId="1652" priority="1823" operator="lessThan">
      <formula>$C$4</formula>
    </cfRule>
  </conditionalFormatting>
  <conditionalFormatting sqref="BE45">
    <cfRule type="cellIs" dxfId="1653" priority="1863" operator="lessThan">
      <formula>$C$4</formula>
    </cfRule>
  </conditionalFormatting>
  <conditionalFormatting sqref="BF45">
    <cfRule type="cellIs" dxfId="1654" priority="1903" operator="lessThan">
      <formula>$C$4</formula>
    </cfRule>
  </conditionalFormatting>
  <conditionalFormatting sqref="BG45">
    <cfRule type="cellIs" dxfId="1655" priority="1943" operator="lessThan">
      <formula>$C$4</formula>
    </cfRule>
  </conditionalFormatting>
  <conditionalFormatting sqref="BH45">
    <cfRule type="cellIs" dxfId="1656" priority="1983" operator="lessThan">
      <formula>$C$4</formula>
    </cfRule>
  </conditionalFormatting>
  <conditionalFormatting sqref="BI45">
    <cfRule type="cellIs" dxfId="1657" priority="2023" operator="lessThan">
      <formula>$C$4</formula>
    </cfRule>
  </conditionalFormatting>
  <conditionalFormatting sqref="BJ45">
    <cfRule type="cellIs" dxfId="1658" priority="2063" operator="lessThan">
      <formula>$C$4</formula>
    </cfRule>
  </conditionalFormatting>
  <conditionalFormatting sqref="BK45">
    <cfRule type="cellIs" dxfId="1659" priority="2103" operator="lessThan">
      <formula>$C$4</formula>
    </cfRule>
  </conditionalFormatting>
  <conditionalFormatting sqref="BL45">
    <cfRule type="cellIs" dxfId="1660" priority="2143" operator="lessThan">
      <formula>$C$4</formula>
    </cfRule>
  </conditionalFormatting>
  <conditionalFormatting sqref="BM45">
    <cfRule type="cellIs" dxfId="1661" priority="2183" operator="lessThan">
      <formula>$C$4</formula>
    </cfRule>
  </conditionalFormatting>
  <conditionalFormatting sqref="BN45">
    <cfRule type="cellIs" dxfId="1662" priority="2223" operator="lessThan">
      <formula>$C$4</formula>
    </cfRule>
  </conditionalFormatting>
  <conditionalFormatting sqref="BO45">
    <cfRule type="cellIs" dxfId="1663" priority="2263" operator="lessThan">
      <formula>$C$4</formula>
    </cfRule>
  </conditionalFormatting>
  <conditionalFormatting sqref="BP45">
    <cfRule type="cellIs" dxfId="1664" priority="2303" operator="lessThan">
      <formula>$C$4</formula>
    </cfRule>
  </conditionalFormatting>
  <conditionalFormatting sqref="BQ45">
    <cfRule type="cellIs" dxfId="1665" priority="2343" operator="lessThan">
      <formula>$C$4</formula>
    </cfRule>
  </conditionalFormatting>
  <conditionalFormatting sqref="BR45">
    <cfRule type="cellIs" dxfId="1666" priority="2383" operator="lessThan">
      <formula>$C$4</formula>
    </cfRule>
  </conditionalFormatting>
  <conditionalFormatting sqref="BS45">
    <cfRule type="cellIs" dxfId="1667" priority="2423" operator="lessThan">
      <formula>$C$4</formula>
    </cfRule>
  </conditionalFormatting>
  <conditionalFormatting sqref="BT45">
    <cfRule type="cellIs" dxfId="1668" priority="2463" operator="lessThan">
      <formula>$C$4</formula>
    </cfRule>
  </conditionalFormatting>
  <conditionalFormatting sqref="BU45">
    <cfRule type="cellIs" dxfId="1669" priority="2503" operator="lessThan">
      <formula>$C$4</formula>
    </cfRule>
  </conditionalFormatting>
  <conditionalFormatting sqref="BV45">
    <cfRule type="cellIs" dxfId="1670" priority="2543" operator="lessThan">
      <formula>$C$4</formula>
    </cfRule>
  </conditionalFormatting>
  <conditionalFormatting sqref="BW45">
    <cfRule type="cellIs" dxfId="1671" priority="2583" operator="lessThan">
      <formula>$C$4</formula>
    </cfRule>
  </conditionalFormatting>
  <conditionalFormatting sqref="BX45">
    <cfRule type="cellIs" dxfId="1672" priority="2623" operator="lessThan">
      <formula>$C$4</formula>
    </cfRule>
  </conditionalFormatting>
  <conditionalFormatting sqref="BY45">
    <cfRule type="cellIs" dxfId="1673" priority="2663" operator="lessThan">
      <formula>$C$4</formula>
    </cfRule>
  </conditionalFormatting>
  <conditionalFormatting sqref="BZ45">
    <cfRule type="cellIs" dxfId="1674" priority="2703" operator="lessThan">
      <formula>$C$4</formula>
    </cfRule>
  </conditionalFormatting>
  <conditionalFormatting sqref="CA45">
    <cfRule type="cellIs" dxfId="1675" priority="2743" operator="lessThan">
      <formula>$C$4</formula>
    </cfRule>
  </conditionalFormatting>
  <conditionalFormatting sqref="CB45">
    <cfRule type="cellIs" dxfId="1676" priority="2783" operator="lessThan">
      <formula>$C$4</formula>
    </cfRule>
  </conditionalFormatting>
  <conditionalFormatting sqref="CC45">
    <cfRule type="cellIs" dxfId="1677" priority="2823" operator="lessThan">
      <formula>$C$4</formula>
    </cfRule>
  </conditionalFormatting>
  <conditionalFormatting sqref="CD45">
    <cfRule type="cellIs" dxfId="1678" priority="2863" operator="lessThan">
      <formula>$C$4</formula>
    </cfRule>
  </conditionalFormatting>
  <conditionalFormatting sqref="CE45">
    <cfRule type="cellIs" dxfId="1679" priority="2903" operator="lessThan">
      <formula>$C$4</formula>
    </cfRule>
  </conditionalFormatting>
  <conditionalFormatting sqref="CF45">
    <cfRule type="cellIs" dxfId="1680" priority="2943" operator="lessThan">
      <formula>$C$4</formula>
    </cfRule>
  </conditionalFormatting>
  <conditionalFormatting sqref="CG45">
    <cfRule type="cellIs" dxfId="1681" priority="2983" operator="lessThan">
      <formula>$C$4</formula>
    </cfRule>
  </conditionalFormatting>
  <conditionalFormatting sqref="CH45">
    <cfRule type="cellIs" dxfId="1682" priority="3023" operator="greaterThan">
      <formula>$BJ$2+15</formula>
    </cfRule>
  </conditionalFormatting>
  <conditionalFormatting sqref="CJ45">
    <cfRule type="cellIs" dxfId="1683" priority="3223" operator="lessThan">
      <formula>$C$4</formula>
    </cfRule>
  </conditionalFormatting>
  <conditionalFormatting sqref="P46">
    <cfRule type="cellIs" dxfId="1684" priority="384" operator="lessThan">
      <formula>$C$4</formula>
    </cfRule>
  </conditionalFormatting>
  <conditionalFormatting sqref="Q46">
    <cfRule type="cellIs" dxfId="1685" priority="424" operator="lessThan">
      <formula>$C$4</formula>
    </cfRule>
  </conditionalFormatting>
  <conditionalFormatting sqref="R46">
    <cfRule type="cellIs" dxfId="1686" priority="464" operator="lessThan">
      <formula>$C$4</formula>
    </cfRule>
  </conditionalFormatting>
  <conditionalFormatting sqref="S46">
    <cfRule type="cellIs" dxfId="1687" priority="3064" operator="lessThan">
      <formula>$C$4</formula>
    </cfRule>
  </conditionalFormatting>
  <conditionalFormatting sqref="T46">
    <cfRule type="cellIs" dxfId="1688" priority="3104" operator="lessThan">
      <formula>$C$4</formula>
    </cfRule>
  </conditionalFormatting>
  <conditionalFormatting sqref="U46">
    <cfRule type="cellIs" dxfId="1689" priority="504" operator="lessThan">
      <formula>$C$4</formula>
    </cfRule>
  </conditionalFormatting>
  <conditionalFormatting sqref="V46">
    <cfRule type="cellIs" dxfId="1690" priority="3144" operator="lessThan">
      <formula>$C$4</formula>
    </cfRule>
  </conditionalFormatting>
  <conditionalFormatting sqref="W46">
    <cfRule type="cellIs" dxfId="1691" priority="3184" operator="lessThan">
      <formula>$C$4</formula>
    </cfRule>
  </conditionalFormatting>
  <conditionalFormatting sqref="X46">
    <cfRule type="cellIs" dxfId="1692" priority="544" operator="lessThan">
      <formula>$C$4</formula>
    </cfRule>
  </conditionalFormatting>
  <conditionalFormatting sqref="Y46">
    <cfRule type="cellIs" dxfId="1693" priority="584" operator="lessThan">
      <formula>$C$4</formula>
    </cfRule>
  </conditionalFormatting>
  <conditionalFormatting sqref="Z46">
    <cfRule type="cellIs" dxfId="1694" priority="624" operator="lessThan">
      <formula>$C$4</formula>
    </cfRule>
  </conditionalFormatting>
  <conditionalFormatting sqref="AA46">
    <cfRule type="cellIs" dxfId="1695" priority="664" operator="lessThan">
      <formula>$C$4</formula>
    </cfRule>
  </conditionalFormatting>
  <conditionalFormatting sqref="AB46">
    <cfRule type="cellIs" dxfId="1696" priority="704" operator="lessThan">
      <formula>$C$4</formula>
    </cfRule>
  </conditionalFormatting>
  <conditionalFormatting sqref="AC46">
    <cfRule type="cellIs" dxfId="1697" priority="744" operator="lessThan">
      <formula>$C$4</formula>
    </cfRule>
  </conditionalFormatting>
  <conditionalFormatting sqref="AD46">
    <cfRule type="cellIs" dxfId="1698" priority="784" operator="lessThan">
      <formula>$C$4</formula>
    </cfRule>
  </conditionalFormatting>
  <conditionalFormatting sqref="AE46">
    <cfRule type="cellIs" dxfId="1699" priority="824" operator="lessThan">
      <formula>$C$4</formula>
    </cfRule>
  </conditionalFormatting>
  <conditionalFormatting sqref="AF46">
    <cfRule type="cellIs" dxfId="1700" priority="864" operator="lessThan">
      <formula>$C$4</formula>
    </cfRule>
  </conditionalFormatting>
  <conditionalFormatting sqref="AG46">
    <cfRule type="cellIs" dxfId="1701" priority="904" operator="lessThan">
      <formula>$C$4</formula>
    </cfRule>
  </conditionalFormatting>
  <conditionalFormatting sqref="AH46">
    <cfRule type="cellIs" dxfId="1702" priority="944" operator="lessThan">
      <formula>$C$4</formula>
    </cfRule>
  </conditionalFormatting>
  <conditionalFormatting sqref="AI46">
    <cfRule type="cellIs" dxfId="1703" priority="984" operator="lessThan">
      <formula>$C$4</formula>
    </cfRule>
  </conditionalFormatting>
  <conditionalFormatting sqref="AJ46">
    <cfRule type="cellIs" dxfId="1704" priority="1024" operator="lessThan">
      <formula>$C$4</formula>
    </cfRule>
  </conditionalFormatting>
  <conditionalFormatting sqref="AK46">
    <cfRule type="cellIs" dxfId="1705" priority="1064" operator="lessThan">
      <formula>$C$4</formula>
    </cfRule>
  </conditionalFormatting>
  <conditionalFormatting sqref="AL46">
    <cfRule type="cellIs" dxfId="1706" priority="1104" operator="lessThan">
      <formula>$C$4</formula>
    </cfRule>
  </conditionalFormatting>
  <conditionalFormatting sqref="AM46">
    <cfRule type="cellIs" dxfId="1707" priority="1144" operator="lessThan">
      <formula>$C$4</formula>
    </cfRule>
  </conditionalFormatting>
  <conditionalFormatting sqref="AN46">
    <cfRule type="cellIs" dxfId="1708" priority="1184" operator="lessThan">
      <formula>$C$4</formula>
    </cfRule>
  </conditionalFormatting>
  <conditionalFormatting sqref="AO46">
    <cfRule type="cellIs" dxfId="1709" priority="1224" operator="lessThan">
      <formula>$C$4</formula>
    </cfRule>
  </conditionalFormatting>
  <conditionalFormatting sqref="AP46">
    <cfRule type="cellIs" dxfId="1710" priority="1264" operator="lessThan">
      <formula>$C$4</formula>
    </cfRule>
  </conditionalFormatting>
  <conditionalFormatting sqref="AQ46">
    <cfRule type="cellIs" dxfId="1711" priority="1304" operator="lessThan">
      <formula>$C$4</formula>
    </cfRule>
  </conditionalFormatting>
  <conditionalFormatting sqref="AR46">
    <cfRule type="cellIs" dxfId="1712" priority="1344" operator="lessThan">
      <formula>$C$4</formula>
    </cfRule>
  </conditionalFormatting>
  <conditionalFormatting sqref="AS46">
    <cfRule type="cellIs" dxfId="1713" priority="1384" operator="lessThan">
      <formula>$C$4</formula>
    </cfRule>
  </conditionalFormatting>
  <conditionalFormatting sqref="AT46">
    <cfRule type="cellIs" dxfId="1714" priority="1424" operator="lessThan">
      <formula>$C$4</formula>
    </cfRule>
  </conditionalFormatting>
  <conditionalFormatting sqref="AU46">
    <cfRule type="cellIs" dxfId="1715" priority="1464" operator="lessThan">
      <formula>$C$4</formula>
    </cfRule>
  </conditionalFormatting>
  <conditionalFormatting sqref="AV46">
    <cfRule type="cellIs" dxfId="1716" priority="1504" operator="lessThan">
      <formula>$C$4</formula>
    </cfRule>
  </conditionalFormatting>
  <conditionalFormatting sqref="AW46">
    <cfRule type="cellIs" dxfId="1717" priority="1544" operator="lessThan">
      <formula>$C$4</formula>
    </cfRule>
  </conditionalFormatting>
  <conditionalFormatting sqref="AX46">
    <cfRule type="cellIs" dxfId="1718" priority="1584" operator="lessThan">
      <formula>$C$4</formula>
    </cfRule>
  </conditionalFormatting>
  <conditionalFormatting sqref="AY46">
    <cfRule type="cellIs" dxfId="1719" priority="1624" operator="lessThan">
      <formula>$C$4</formula>
    </cfRule>
  </conditionalFormatting>
  <conditionalFormatting sqref="AZ46">
    <cfRule type="cellIs" dxfId="1720" priority="1664" operator="lessThan">
      <formula>$C$4</formula>
    </cfRule>
  </conditionalFormatting>
  <conditionalFormatting sqref="BA46">
    <cfRule type="cellIs" dxfId="1721" priority="1704" operator="lessThan">
      <formula>$C$4</formula>
    </cfRule>
  </conditionalFormatting>
  <conditionalFormatting sqref="BB46">
    <cfRule type="cellIs" dxfId="1722" priority="1744" operator="lessThan">
      <formula>$C$4</formula>
    </cfRule>
  </conditionalFormatting>
  <conditionalFormatting sqref="BC46">
    <cfRule type="cellIs" dxfId="1723" priority="1784" operator="lessThan">
      <formula>$C$4</formula>
    </cfRule>
  </conditionalFormatting>
  <conditionalFormatting sqref="BD46">
    <cfRule type="cellIs" dxfId="1724" priority="1824" operator="lessThan">
      <formula>$C$4</formula>
    </cfRule>
  </conditionalFormatting>
  <conditionalFormatting sqref="BE46">
    <cfRule type="cellIs" dxfId="1725" priority="1864" operator="lessThan">
      <formula>$C$4</formula>
    </cfRule>
  </conditionalFormatting>
  <conditionalFormatting sqref="BF46">
    <cfRule type="cellIs" dxfId="1726" priority="1904" operator="lessThan">
      <formula>$C$4</formula>
    </cfRule>
  </conditionalFormatting>
  <conditionalFormatting sqref="BG46">
    <cfRule type="cellIs" dxfId="1727" priority="1944" operator="lessThan">
      <formula>$C$4</formula>
    </cfRule>
  </conditionalFormatting>
  <conditionalFormatting sqref="BH46">
    <cfRule type="cellIs" dxfId="1728" priority="1984" operator="lessThan">
      <formula>$C$4</formula>
    </cfRule>
  </conditionalFormatting>
  <conditionalFormatting sqref="BI46">
    <cfRule type="cellIs" dxfId="1729" priority="2024" operator="lessThan">
      <formula>$C$4</formula>
    </cfRule>
  </conditionalFormatting>
  <conditionalFormatting sqref="BJ46">
    <cfRule type="cellIs" dxfId="1730" priority="2064" operator="lessThan">
      <formula>$C$4</formula>
    </cfRule>
  </conditionalFormatting>
  <conditionalFormatting sqref="BK46">
    <cfRule type="cellIs" dxfId="1731" priority="2104" operator="lessThan">
      <formula>$C$4</formula>
    </cfRule>
  </conditionalFormatting>
  <conditionalFormatting sqref="BL46">
    <cfRule type="cellIs" dxfId="1732" priority="2144" operator="lessThan">
      <formula>$C$4</formula>
    </cfRule>
  </conditionalFormatting>
  <conditionalFormatting sqref="BM46">
    <cfRule type="cellIs" dxfId="1733" priority="2184" operator="lessThan">
      <formula>$C$4</formula>
    </cfRule>
  </conditionalFormatting>
  <conditionalFormatting sqref="BN46">
    <cfRule type="cellIs" dxfId="1734" priority="2224" operator="lessThan">
      <formula>$C$4</formula>
    </cfRule>
  </conditionalFormatting>
  <conditionalFormatting sqref="BO46">
    <cfRule type="cellIs" dxfId="1735" priority="2264" operator="lessThan">
      <formula>$C$4</formula>
    </cfRule>
  </conditionalFormatting>
  <conditionalFormatting sqref="BP46">
    <cfRule type="cellIs" dxfId="1736" priority="2304" operator="lessThan">
      <formula>$C$4</formula>
    </cfRule>
  </conditionalFormatting>
  <conditionalFormatting sqref="BQ46">
    <cfRule type="cellIs" dxfId="1737" priority="2344" operator="lessThan">
      <formula>$C$4</formula>
    </cfRule>
  </conditionalFormatting>
  <conditionalFormatting sqref="BR46">
    <cfRule type="cellIs" dxfId="1738" priority="2384" operator="lessThan">
      <formula>$C$4</formula>
    </cfRule>
  </conditionalFormatting>
  <conditionalFormatting sqref="BS46">
    <cfRule type="cellIs" dxfId="1739" priority="2424" operator="lessThan">
      <formula>$C$4</formula>
    </cfRule>
  </conditionalFormatting>
  <conditionalFormatting sqref="BT46">
    <cfRule type="cellIs" dxfId="1740" priority="2464" operator="lessThan">
      <formula>$C$4</formula>
    </cfRule>
  </conditionalFormatting>
  <conditionalFormatting sqref="BU46">
    <cfRule type="cellIs" dxfId="1741" priority="2504" operator="lessThan">
      <formula>$C$4</formula>
    </cfRule>
  </conditionalFormatting>
  <conditionalFormatting sqref="BV46">
    <cfRule type="cellIs" dxfId="1742" priority="2544" operator="lessThan">
      <formula>$C$4</formula>
    </cfRule>
  </conditionalFormatting>
  <conditionalFormatting sqref="BW46">
    <cfRule type="cellIs" dxfId="1743" priority="2584" operator="lessThan">
      <formula>$C$4</formula>
    </cfRule>
  </conditionalFormatting>
  <conditionalFormatting sqref="BX46">
    <cfRule type="cellIs" dxfId="1744" priority="2624" operator="lessThan">
      <formula>$C$4</formula>
    </cfRule>
  </conditionalFormatting>
  <conditionalFormatting sqref="BY46">
    <cfRule type="cellIs" dxfId="1745" priority="2664" operator="lessThan">
      <formula>$C$4</formula>
    </cfRule>
  </conditionalFormatting>
  <conditionalFormatting sqref="BZ46">
    <cfRule type="cellIs" dxfId="1746" priority="2704" operator="lessThan">
      <formula>$C$4</formula>
    </cfRule>
  </conditionalFormatting>
  <conditionalFormatting sqref="CA46">
    <cfRule type="cellIs" dxfId="1747" priority="2744" operator="lessThan">
      <formula>$C$4</formula>
    </cfRule>
  </conditionalFormatting>
  <conditionalFormatting sqref="CB46">
    <cfRule type="cellIs" dxfId="1748" priority="2784" operator="lessThan">
      <formula>$C$4</formula>
    </cfRule>
  </conditionalFormatting>
  <conditionalFormatting sqref="CC46">
    <cfRule type="cellIs" dxfId="1749" priority="2824" operator="lessThan">
      <formula>$C$4</formula>
    </cfRule>
  </conditionalFormatting>
  <conditionalFormatting sqref="CD46">
    <cfRule type="cellIs" dxfId="1750" priority="2864" operator="lessThan">
      <formula>$C$4</formula>
    </cfRule>
  </conditionalFormatting>
  <conditionalFormatting sqref="CE46">
    <cfRule type="cellIs" dxfId="1751" priority="2904" operator="lessThan">
      <formula>$C$4</formula>
    </cfRule>
  </conditionalFormatting>
  <conditionalFormatting sqref="CF46">
    <cfRule type="cellIs" dxfId="1752" priority="2944" operator="lessThan">
      <formula>$C$4</formula>
    </cfRule>
  </conditionalFormatting>
  <conditionalFormatting sqref="CG46">
    <cfRule type="cellIs" dxfId="1753" priority="2984" operator="lessThan">
      <formula>$C$4</formula>
    </cfRule>
  </conditionalFormatting>
  <conditionalFormatting sqref="CH46">
    <cfRule type="cellIs" dxfId="1754" priority="3024" operator="greaterThan">
      <formula>$BJ$2+15</formula>
    </cfRule>
  </conditionalFormatting>
  <conditionalFormatting sqref="CJ46">
    <cfRule type="cellIs" dxfId="1755" priority="3224" operator="lessThan">
      <formula>$C$4</formula>
    </cfRule>
  </conditionalFormatting>
  <conditionalFormatting sqref="P47">
    <cfRule type="cellIs" dxfId="1756" priority="385" operator="lessThan">
      <formula>$C$4</formula>
    </cfRule>
  </conditionalFormatting>
  <conditionalFormatting sqref="Q47">
    <cfRule type="cellIs" dxfId="1757" priority="425" operator="lessThan">
      <formula>$C$4</formula>
    </cfRule>
  </conditionalFormatting>
  <conditionalFormatting sqref="R47">
    <cfRule type="cellIs" dxfId="1758" priority="465" operator="lessThan">
      <formula>$C$4</formula>
    </cfRule>
  </conditionalFormatting>
  <conditionalFormatting sqref="S47">
    <cfRule type="cellIs" dxfId="1759" priority="3065" operator="lessThan">
      <formula>$C$4</formula>
    </cfRule>
  </conditionalFormatting>
  <conditionalFormatting sqref="T47">
    <cfRule type="cellIs" dxfId="1760" priority="3105" operator="lessThan">
      <formula>$C$4</formula>
    </cfRule>
  </conditionalFormatting>
  <conditionalFormatting sqref="U47">
    <cfRule type="cellIs" dxfId="1761" priority="505" operator="lessThan">
      <formula>$C$4</formula>
    </cfRule>
  </conditionalFormatting>
  <conditionalFormatting sqref="V47">
    <cfRule type="cellIs" dxfId="1762" priority="3145" operator="lessThan">
      <formula>$C$4</formula>
    </cfRule>
  </conditionalFormatting>
  <conditionalFormatting sqref="W47">
    <cfRule type="cellIs" dxfId="1763" priority="3185" operator="lessThan">
      <formula>$C$4</formula>
    </cfRule>
  </conditionalFormatting>
  <conditionalFormatting sqref="X47">
    <cfRule type="cellIs" dxfId="1764" priority="545" operator="lessThan">
      <formula>$C$4</formula>
    </cfRule>
  </conditionalFormatting>
  <conditionalFormatting sqref="Y47">
    <cfRule type="cellIs" dxfId="1765" priority="585" operator="lessThan">
      <formula>$C$4</formula>
    </cfRule>
  </conditionalFormatting>
  <conditionalFormatting sqref="Z47">
    <cfRule type="cellIs" dxfId="1766" priority="625" operator="lessThan">
      <formula>$C$4</formula>
    </cfRule>
  </conditionalFormatting>
  <conditionalFormatting sqref="AA47">
    <cfRule type="cellIs" dxfId="1767" priority="665" operator="lessThan">
      <formula>$C$4</formula>
    </cfRule>
  </conditionalFormatting>
  <conditionalFormatting sqref="AB47">
    <cfRule type="cellIs" dxfId="1768" priority="705" operator="lessThan">
      <formula>$C$4</formula>
    </cfRule>
  </conditionalFormatting>
  <conditionalFormatting sqref="AC47">
    <cfRule type="cellIs" dxfId="1769" priority="745" operator="lessThan">
      <formula>$C$4</formula>
    </cfRule>
  </conditionalFormatting>
  <conditionalFormatting sqref="AD47">
    <cfRule type="cellIs" dxfId="1770" priority="785" operator="lessThan">
      <formula>$C$4</formula>
    </cfRule>
  </conditionalFormatting>
  <conditionalFormatting sqref="AE47">
    <cfRule type="cellIs" dxfId="1771" priority="825" operator="lessThan">
      <formula>$C$4</formula>
    </cfRule>
  </conditionalFormatting>
  <conditionalFormatting sqref="AF47">
    <cfRule type="cellIs" dxfId="1772" priority="865" operator="lessThan">
      <formula>$C$4</formula>
    </cfRule>
  </conditionalFormatting>
  <conditionalFormatting sqref="AG47">
    <cfRule type="cellIs" dxfId="1773" priority="905" operator="lessThan">
      <formula>$C$4</formula>
    </cfRule>
  </conditionalFormatting>
  <conditionalFormatting sqref="AH47">
    <cfRule type="cellIs" dxfId="1774" priority="945" operator="lessThan">
      <formula>$C$4</formula>
    </cfRule>
  </conditionalFormatting>
  <conditionalFormatting sqref="AI47">
    <cfRule type="cellIs" dxfId="1775" priority="985" operator="lessThan">
      <formula>$C$4</formula>
    </cfRule>
  </conditionalFormatting>
  <conditionalFormatting sqref="AJ47">
    <cfRule type="cellIs" dxfId="1776" priority="1025" operator="lessThan">
      <formula>$C$4</formula>
    </cfRule>
  </conditionalFormatting>
  <conditionalFormatting sqref="AK47">
    <cfRule type="cellIs" dxfId="1777" priority="1065" operator="lessThan">
      <formula>$C$4</formula>
    </cfRule>
  </conditionalFormatting>
  <conditionalFormatting sqref="AL47">
    <cfRule type="cellIs" dxfId="1778" priority="1105" operator="lessThan">
      <formula>$C$4</formula>
    </cfRule>
  </conditionalFormatting>
  <conditionalFormatting sqref="AM47">
    <cfRule type="cellIs" dxfId="1779" priority="1145" operator="lessThan">
      <formula>$C$4</formula>
    </cfRule>
  </conditionalFormatting>
  <conditionalFormatting sqref="AN47">
    <cfRule type="cellIs" dxfId="1780" priority="1185" operator="lessThan">
      <formula>$C$4</formula>
    </cfRule>
  </conditionalFormatting>
  <conditionalFormatting sqref="AO47">
    <cfRule type="cellIs" dxfId="1781" priority="1225" operator="lessThan">
      <formula>$C$4</formula>
    </cfRule>
  </conditionalFormatting>
  <conditionalFormatting sqref="AP47">
    <cfRule type="cellIs" dxfId="1782" priority="1265" operator="lessThan">
      <formula>$C$4</formula>
    </cfRule>
  </conditionalFormatting>
  <conditionalFormatting sqref="AQ47">
    <cfRule type="cellIs" dxfId="1783" priority="1305" operator="lessThan">
      <formula>$C$4</formula>
    </cfRule>
  </conditionalFormatting>
  <conditionalFormatting sqref="AR47">
    <cfRule type="cellIs" dxfId="1784" priority="1345" operator="lessThan">
      <formula>$C$4</formula>
    </cfRule>
  </conditionalFormatting>
  <conditionalFormatting sqref="AS47">
    <cfRule type="cellIs" dxfId="1785" priority="1385" operator="lessThan">
      <formula>$C$4</formula>
    </cfRule>
  </conditionalFormatting>
  <conditionalFormatting sqref="AT47">
    <cfRule type="cellIs" dxfId="1786" priority="1425" operator="lessThan">
      <formula>$C$4</formula>
    </cfRule>
  </conditionalFormatting>
  <conditionalFormatting sqref="AU47">
    <cfRule type="cellIs" dxfId="1787" priority="1465" operator="lessThan">
      <formula>$C$4</formula>
    </cfRule>
  </conditionalFormatting>
  <conditionalFormatting sqref="AV47">
    <cfRule type="cellIs" dxfId="1788" priority="1505" operator="lessThan">
      <formula>$C$4</formula>
    </cfRule>
  </conditionalFormatting>
  <conditionalFormatting sqref="AW47">
    <cfRule type="cellIs" dxfId="1789" priority="1545" operator="lessThan">
      <formula>$C$4</formula>
    </cfRule>
  </conditionalFormatting>
  <conditionalFormatting sqref="AX47">
    <cfRule type="cellIs" dxfId="1790" priority="1585" operator="lessThan">
      <formula>$C$4</formula>
    </cfRule>
  </conditionalFormatting>
  <conditionalFormatting sqref="AY47">
    <cfRule type="cellIs" dxfId="1791" priority="1625" operator="lessThan">
      <formula>$C$4</formula>
    </cfRule>
  </conditionalFormatting>
  <conditionalFormatting sqref="AZ47">
    <cfRule type="cellIs" dxfId="1792" priority="1665" operator="lessThan">
      <formula>$C$4</formula>
    </cfRule>
  </conditionalFormatting>
  <conditionalFormatting sqref="BA47">
    <cfRule type="cellIs" dxfId="1793" priority="1705" operator="lessThan">
      <formula>$C$4</formula>
    </cfRule>
  </conditionalFormatting>
  <conditionalFormatting sqref="BB47">
    <cfRule type="cellIs" dxfId="1794" priority="1745" operator="lessThan">
      <formula>$C$4</formula>
    </cfRule>
  </conditionalFormatting>
  <conditionalFormatting sqref="BC47">
    <cfRule type="cellIs" dxfId="1795" priority="1785" operator="lessThan">
      <formula>$C$4</formula>
    </cfRule>
  </conditionalFormatting>
  <conditionalFormatting sqref="BD47">
    <cfRule type="cellIs" dxfId="1796" priority="1825" operator="lessThan">
      <formula>$C$4</formula>
    </cfRule>
  </conditionalFormatting>
  <conditionalFormatting sqref="BE47">
    <cfRule type="cellIs" dxfId="1797" priority="1865" operator="lessThan">
      <formula>$C$4</formula>
    </cfRule>
  </conditionalFormatting>
  <conditionalFormatting sqref="BF47">
    <cfRule type="cellIs" dxfId="1798" priority="1905" operator="lessThan">
      <formula>$C$4</formula>
    </cfRule>
  </conditionalFormatting>
  <conditionalFormatting sqref="BG47">
    <cfRule type="cellIs" dxfId="1799" priority="1945" operator="lessThan">
      <formula>$C$4</formula>
    </cfRule>
  </conditionalFormatting>
  <conditionalFormatting sqref="BH47">
    <cfRule type="cellIs" dxfId="1800" priority="1985" operator="lessThan">
      <formula>$C$4</formula>
    </cfRule>
  </conditionalFormatting>
  <conditionalFormatting sqref="BI47">
    <cfRule type="cellIs" dxfId="1801" priority="2025" operator="lessThan">
      <formula>$C$4</formula>
    </cfRule>
  </conditionalFormatting>
  <conditionalFormatting sqref="BJ47">
    <cfRule type="cellIs" dxfId="1802" priority="2065" operator="lessThan">
      <formula>$C$4</formula>
    </cfRule>
  </conditionalFormatting>
  <conditionalFormatting sqref="BK47">
    <cfRule type="cellIs" dxfId="1803" priority="2105" operator="lessThan">
      <formula>$C$4</formula>
    </cfRule>
  </conditionalFormatting>
  <conditionalFormatting sqref="BL47">
    <cfRule type="cellIs" dxfId="1804" priority="2145" operator="lessThan">
      <formula>$C$4</formula>
    </cfRule>
  </conditionalFormatting>
  <conditionalFormatting sqref="BM47">
    <cfRule type="cellIs" dxfId="1805" priority="2185" operator="lessThan">
      <formula>$C$4</formula>
    </cfRule>
  </conditionalFormatting>
  <conditionalFormatting sqref="BN47">
    <cfRule type="cellIs" dxfId="1806" priority="2225" operator="lessThan">
      <formula>$C$4</formula>
    </cfRule>
  </conditionalFormatting>
  <conditionalFormatting sqref="BO47">
    <cfRule type="cellIs" dxfId="1807" priority="2265" operator="lessThan">
      <formula>$C$4</formula>
    </cfRule>
  </conditionalFormatting>
  <conditionalFormatting sqref="BP47">
    <cfRule type="cellIs" dxfId="1808" priority="2305" operator="lessThan">
      <formula>$C$4</formula>
    </cfRule>
  </conditionalFormatting>
  <conditionalFormatting sqref="BQ47">
    <cfRule type="cellIs" dxfId="1809" priority="2345" operator="lessThan">
      <formula>$C$4</formula>
    </cfRule>
  </conditionalFormatting>
  <conditionalFormatting sqref="BR47">
    <cfRule type="cellIs" dxfId="1810" priority="2385" operator="lessThan">
      <formula>$C$4</formula>
    </cfRule>
  </conditionalFormatting>
  <conditionalFormatting sqref="BS47">
    <cfRule type="cellIs" dxfId="1811" priority="2425" operator="lessThan">
      <formula>$C$4</formula>
    </cfRule>
  </conditionalFormatting>
  <conditionalFormatting sqref="BT47">
    <cfRule type="cellIs" dxfId="1812" priority="2465" operator="lessThan">
      <formula>$C$4</formula>
    </cfRule>
  </conditionalFormatting>
  <conditionalFormatting sqref="BU47">
    <cfRule type="cellIs" dxfId="1813" priority="2505" operator="lessThan">
      <formula>$C$4</formula>
    </cfRule>
  </conditionalFormatting>
  <conditionalFormatting sqref="BV47">
    <cfRule type="cellIs" dxfId="1814" priority="2545" operator="lessThan">
      <formula>$C$4</formula>
    </cfRule>
  </conditionalFormatting>
  <conditionalFormatting sqref="BW47">
    <cfRule type="cellIs" dxfId="1815" priority="2585" operator="lessThan">
      <formula>$C$4</formula>
    </cfRule>
  </conditionalFormatting>
  <conditionalFormatting sqref="BX47">
    <cfRule type="cellIs" dxfId="1816" priority="2625" operator="lessThan">
      <formula>$C$4</formula>
    </cfRule>
  </conditionalFormatting>
  <conditionalFormatting sqref="BY47">
    <cfRule type="cellIs" dxfId="1817" priority="2665" operator="lessThan">
      <formula>$C$4</formula>
    </cfRule>
  </conditionalFormatting>
  <conditionalFormatting sqref="BZ47">
    <cfRule type="cellIs" dxfId="1818" priority="2705" operator="lessThan">
      <formula>$C$4</formula>
    </cfRule>
  </conditionalFormatting>
  <conditionalFormatting sqref="CA47">
    <cfRule type="cellIs" dxfId="1819" priority="2745" operator="lessThan">
      <formula>$C$4</formula>
    </cfRule>
  </conditionalFormatting>
  <conditionalFormatting sqref="CB47">
    <cfRule type="cellIs" dxfId="1820" priority="2785" operator="lessThan">
      <formula>$C$4</formula>
    </cfRule>
  </conditionalFormatting>
  <conditionalFormatting sqref="CC47">
    <cfRule type="cellIs" dxfId="1821" priority="2825" operator="lessThan">
      <formula>$C$4</formula>
    </cfRule>
  </conditionalFormatting>
  <conditionalFormatting sqref="CD47">
    <cfRule type="cellIs" dxfId="1822" priority="2865" operator="lessThan">
      <formula>$C$4</formula>
    </cfRule>
  </conditionalFormatting>
  <conditionalFormatting sqref="CE47">
    <cfRule type="cellIs" dxfId="1823" priority="2905" operator="lessThan">
      <formula>$C$4</formula>
    </cfRule>
  </conditionalFormatting>
  <conditionalFormatting sqref="CF47">
    <cfRule type="cellIs" dxfId="1824" priority="2945" operator="lessThan">
      <formula>$C$4</formula>
    </cfRule>
  </conditionalFormatting>
  <conditionalFormatting sqref="CG47">
    <cfRule type="cellIs" dxfId="1825" priority="2985" operator="lessThan">
      <formula>$C$4</formula>
    </cfRule>
  </conditionalFormatting>
  <conditionalFormatting sqref="CH47">
    <cfRule type="cellIs" dxfId="1826" priority="3025" operator="greaterThan">
      <formula>$BJ$2+15</formula>
    </cfRule>
  </conditionalFormatting>
  <conditionalFormatting sqref="CJ47">
    <cfRule type="cellIs" dxfId="1827" priority="3225" operator="lessThan">
      <formula>$C$4</formula>
    </cfRule>
  </conditionalFormatting>
  <conditionalFormatting sqref="P48">
    <cfRule type="cellIs" dxfId="1828" priority="386" operator="lessThan">
      <formula>$C$4</formula>
    </cfRule>
  </conditionalFormatting>
  <conditionalFormatting sqref="Q48">
    <cfRule type="cellIs" dxfId="1829" priority="426" operator="lessThan">
      <formula>$C$4</formula>
    </cfRule>
  </conditionalFormatting>
  <conditionalFormatting sqref="R48">
    <cfRule type="cellIs" dxfId="1830" priority="466" operator="lessThan">
      <formula>$C$4</formula>
    </cfRule>
  </conditionalFormatting>
  <conditionalFormatting sqref="S48">
    <cfRule type="cellIs" dxfId="1831" priority="3066" operator="lessThan">
      <formula>$C$4</formula>
    </cfRule>
  </conditionalFormatting>
  <conditionalFormatting sqref="T48">
    <cfRule type="cellIs" dxfId="1832" priority="3106" operator="lessThan">
      <formula>$C$4</formula>
    </cfRule>
  </conditionalFormatting>
  <conditionalFormatting sqref="U48">
    <cfRule type="cellIs" dxfId="1833" priority="506" operator="lessThan">
      <formula>$C$4</formula>
    </cfRule>
  </conditionalFormatting>
  <conditionalFormatting sqref="V48">
    <cfRule type="cellIs" dxfId="1834" priority="3146" operator="lessThan">
      <formula>$C$4</formula>
    </cfRule>
  </conditionalFormatting>
  <conditionalFormatting sqref="W48">
    <cfRule type="cellIs" dxfId="1835" priority="3186" operator="lessThan">
      <formula>$C$4</formula>
    </cfRule>
  </conditionalFormatting>
  <conditionalFormatting sqref="X48">
    <cfRule type="cellIs" dxfId="1836" priority="546" operator="lessThan">
      <formula>$C$4</formula>
    </cfRule>
  </conditionalFormatting>
  <conditionalFormatting sqref="Y48">
    <cfRule type="cellIs" dxfId="1837" priority="586" operator="lessThan">
      <formula>$C$4</formula>
    </cfRule>
  </conditionalFormatting>
  <conditionalFormatting sqref="Z48">
    <cfRule type="cellIs" dxfId="1838" priority="626" operator="lessThan">
      <formula>$C$4</formula>
    </cfRule>
  </conditionalFormatting>
  <conditionalFormatting sqref="AA48">
    <cfRule type="cellIs" dxfId="1839" priority="666" operator="lessThan">
      <formula>$C$4</formula>
    </cfRule>
  </conditionalFormatting>
  <conditionalFormatting sqref="AB48">
    <cfRule type="cellIs" dxfId="1840" priority="706" operator="lessThan">
      <formula>$C$4</formula>
    </cfRule>
  </conditionalFormatting>
  <conditionalFormatting sqref="AC48">
    <cfRule type="cellIs" dxfId="1841" priority="746" operator="lessThan">
      <formula>$C$4</formula>
    </cfRule>
  </conditionalFormatting>
  <conditionalFormatting sqref="AD48">
    <cfRule type="cellIs" dxfId="1842" priority="786" operator="lessThan">
      <formula>$C$4</formula>
    </cfRule>
  </conditionalFormatting>
  <conditionalFormatting sqref="AE48">
    <cfRule type="cellIs" dxfId="1843" priority="826" operator="lessThan">
      <formula>$C$4</formula>
    </cfRule>
  </conditionalFormatting>
  <conditionalFormatting sqref="AF48">
    <cfRule type="cellIs" dxfId="1844" priority="866" operator="lessThan">
      <formula>$C$4</formula>
    </cfRule>
  </conditionalFormatting>
  <conditionalFormatting sqref="AG48">
    <cfRule type="cellIs" dxfId="1845" priority="906" operator="lessThan">
      <formula>$C$4</formula>
    </cfRule>
  </conditionalFormatting>
  <conditionalFormatting sqref="AH48">
    <cfRule type="cellIs" dxfId="1846" priority="946" operator="lessThan">
      <formula>$C$4</formula>
    </cfRule>
  </conditionalFormatting>
  <conditionalFormatting sqref="AI48">
    <cfRule type="cellIs" dxfId="1847" priority="986" operator="lessThan">
      <formula>$C$4</formula>
    </cfRule>
  </conditionalFormatting>
  <conditionalFormatting sqref="AJ48">
    <cfRule type="cellIs" dxfId="1848" priority="1026" operator="lessThan">
      <formula>$C$4</formula>
    </cfRule>
  </conditionalFormatting>
  <conditionalFormatting sqref="AK48">
    <cfRule type="cellIs" dxfId="1849" priority="1066" operator="lessThan">
      <formula>$C$4</formula>
    </cfRule>
  </conditionalFormatting>
  <conditionalFormatting sqref="AL48">
    <cfRule type="cellIs" dxfId="1850" priority="1106" operator="lessThan">
      <formula>$C$4</formula>
    </cfRule>
  </conditionalFormatting>
  <conditionalFormatting sqref="AM48">
    <cfRule type="cellIs" dxfId="1851" priority="1146" operator="lessThan">
      <formula>$C$4</formula>
    </cfRule>
  </conditionalFormatting>
  <conditionalFormatting sqref="AN48">
    <cfRule type="cellIs" dxfId="1852" priority="1186" operator="lessThan">
      <formula>$C$4</formula>
    </cfRule>
  </conditionalFormatting>
  <conditionalFormatting sqref="AO48">
    <cfRule type="cellIs" dxfId="1853" priority="1226" operator="lessThan">
      <formula>$C$4</formula>
    </cfRule>
  </conditionalFormatting>
  <conditionalFormatting sqref="AP48">
    <cfRule type="cellIs" dxfId="1854" priority="1266" operator="lessThan">
      <formula>$C$4</formula>
    </cfRule>
  </conditionalFormatting>
  <conditionalFormatting sqref="AQ48">
    <cfRule type="cellIs" dxfId="1855" priority="1306" operator="lessThan">
      <formula>$C$4</formula>
    </cfRule>
  </conditionalFormatting>
  <conditionalFormatting sqref="AR48">
    <cfRule type="cellIs" dxfId="1856" priority="1346" operator="lessThan">
      <formula>$C$4</formula>
    </cfRule>
  </conditionalFormatting>
  <conditionalFormatting sqref="AS48">
    <cfRule type="cellIs" dxfId="1857" priority="1386" operator="lessThan">
      <formula>$C$4</formula>
    </cfRule>
  </conditionalFormatting>
  <conditionalFormatting sqref="AT48">
    <cfRule type="cellIs" dxfId="1858" priority="1426" operator="lessThan">
      <formula>$C$4</formula>
    </cfRule>
  </conditionalFormatting>
  <conditionalFormatting sqref="AU48">
    <cfRule type="cellIs" dxfId="1859" priority="1466" operator="lessThan">
      <formula>$C$4</formula>
    </cfRule>
  </conditionalFormatting>
  <conditionalFormatting sqref="AV48">
    <cfRule type="cellIs" dxfId="1860" priority="1506" operator="lessThan">
      <formula>$C$4</formula>
    </cfRule>
  </conditionalFormatting>
  <conditionalFormatting sqref="AW48">
    <cfRule type="cellIs" dxfId="1861" priority="1546" operator="lessThan">
      <formula>$C$4</formula>
    </cfRule>
  </conditionalFormatting>
  <conditionalFormatting sqref="AX48">
    <cfRule type="cellIs" dxfId="1862" priority="1586" operator="lessThan">
      <formula>$C$4</formula>
    </cfRule>
  </conditionalFormatting>
  <conditionalFormatting sqref="AY48">
    <cfRule type="cellIs" dxfId="1863" priority="1626" operator="lessThan">
      <formula>$C$4</formula>
    </cfRule>
  </conditionalFormatting>
  <conditionalFormatting sqref="AZ48">
    <cfRule type="cellIs" dxfId="1864" priority="1666" operator="lessThan">
      <formula>$C$4</formula>
    </cfRule>
  </conditionalFormatting>
  <conditionalFormatting sqref="BA48">
    <cfRule type="cellIs" dxfId="1865" priority="1706" operator="lessThan">
      <formula>$C$4</formula>
    </cfRule>
  </conditionalFormatting>
  <conditionalFormatting sqref="BB48">
    <cfRule type="cellIs" dxfId="1866" priority="1746" operator="lessThan">
      <formula>$C$4</formula>
    </cfRule>
  </conditionalFormatting>
  <conditionalFormatting sqref="BC48">
    <cfRule type="cellIs" dxfId="1867" priority="1786" operator="lessThan">
      <formula>$C$4</formula>
    </cfRule>
  </conditionalFormatting>
  <conditionalFormatting sqref="BD48">
    <cfRule type="cellIs" dxfId="1868" priority="1826" operator="lessThan">
      <formula>$C$4</formula>
    </cfRule>
  </conditionalFormatting>
  <conditionalFormatting sqref="BE48">
    <cfRule type="cellIs" dxfId="1869" priority="1866" operator="lessThan">
      <formula>$C$4</formula>
    </cfRule>
  </conditionalFormatting>
  <conditionalFormatting sqref="BF48">
    <cfRule type="cellIs" dxfId="1870" priority="1906" operator="lessThan">
      <formula>$C$4</formula>
    </cfRule>
  </conditionalFormatting>
  <conditionalFormatting sqref="BG48">
    <cfRule type="cellIs" dxfId="1871" priority="1946" operator="lessThan">
      <formula>$C$4</formula>
    </cfRule>
  </conditionalFormatting>
  <conditionalFormatting sqref="BH48">
    <cfRule type="cellIs" dxfId="1872" priority="1986" operator="lessThan">
      <formula>$C$4</formula>
    </cfRule>
  </conditionalFormatting>
  <conditionalFormatting sqref="BI48">
    <cfRule type="cellIs" dxfId="1873" priority="2026" operator="lessThan">
      <formula>$C$4</formula>
    </cfRule>
  </conditionalFormatting>
  <conditionalFormatting sqref="BJ48">
    <cfRule type="cellIs" dxfId="1874" priority="2066" operator="lessThan">
      <formula>$C$4</formula>
    </cfRule>
  </conditionalFormatting>
  <conditionalFormatting sqref="BK48">
    <cfRule type="cellIs" dxfId="1875" priority="2106" operator="lessThan">
      <formula>$C$4</formula>
    </cfRule>
  </conditionalFormatting>
  <conditionalFormatting sqref="BL48">
    <cfRule type="cellIs" dxfId="1876" priority="2146" operator="lessThan">
      <formula>$C$4</formula>
    </cfRule>
  </conditionalFormatting>
  <conditionalFormatting sqref="BM48">
    <cfRule type="cellIs" dxfId="1877" priority="2186" operator="lessThan">
      <formula>$C$4</formula>
    </cfRule>
  </conditionalFormatting>
  <conditionalFormatting sqref="BN48">
    <cfRule type="cellIs" dxfId="1878" priority="2226" operator="lessThan">
      <formula>$C$4</formula>
    </cfRule>
  </conditionalFormatting>
  <conditionalFormatting sqref="BO48">
    <cfRule type="cellIs" dxfId="1879" priority="2266" operator="lessThan">
      <formula>$C$4</formula>
    </cfRule>
  </conditionalFormatting>
  <conditionalFormatting sqref="BP48">
    <cfRule type="cellIs" dxfId="1880" priority="2306" operator="lessThan">
      <formula>$C$4</formula>
    </cfRule>
  </conditionalFormatting>
  <conditionalFormatting sqref="BQ48">
    <cfRule type="cellIs" dxfId="1881" priority="2346" operator="lessThan">
      <formula>$C$4</formula>
    </cfRule>
  </conditionalFormatting>
  <conditionalFormatting sqref="BR48">
    <cfRule type="cellIs" dxfId="1882" priority="2386" operator="lessThan">
      <formula>$C$4</formula>
    </cfRule>
  </conditionalFormatting>
  <conditionalFormatting sqref="BS48">
    <cfRule type="cellIs" dxfId="1883" priority="2426" operator="lessThan">
      <formula>$C$4</formula>
    </cfRule>
  </conditionalFormatting>
  <conditionalFormatting sqref="BT48">
    <cfRule type="cellIs" dxfId="1884" priority="2466" operator="lessThan">
      <formula>$C$4</formula>
    </cfRule>
  </conditionalFormatting>
  <conditionalFormatting sqref="BU48">
    <cfRule type="cellIs" dxfId="1885" priority="2506" operator="lessThan">
      <formula>$C$4</formula>
    </cfRule>
  </conditionalFormatting>
  <conditionalFormatting sqref="BV48">
    <cfRule type="cellIs" dxfId="1886" priority="2546" operator="lessThan">
      <formula>$C$4</formula>
    </cfRule>
  </conditionalFormatting>
  <conditionalFormatting sqref="BW48">
    <cfRule type="cellIs" dxfId="1887" priority="2586" operator="lessThan">
      <formula>$C$4</formula>
    </cfRule>
  </conditionalFormatting>
  <conditionalFormatting sqref="BX48">
    <cfRule type="cellIs" dxfId="1888" priority="2626" operator="lessThan">
      <formula>$C$4</formula>
    </cfRule>
  </conditionalFormatting>
  <conditionalFormatting sqref="BY48">
    <cfRule type="cellIs" dxfId="1889" priority="2666" operator="lessThan">
      <formula>$C$4</formula>
    </cfRule>
  </conditionalFormatting>
  <conditionalFormatting sqref="BZ48">
    <cfRule type="cellIs" dxfId="1890" priority="2706" operator="lessThan">
      <formula>$C$4</formula>
    </cfRule>
  </conditionalFormatting>
  <conditionalFormatting sqref="CA48">
    <cfRule type="cellIs" dxfId="1891" priority="2746" operator="lessThan">
      <formula>$C$4</formula>
    </cfRule>
  </conditionalFormatting>
  <conditionalFormatting sqref="CB48">
    <cfRule type="cellIs" dxfId="1892" priority="2786" operator="lessThan">
      <formula>$C$4</formula>
    </cfRule>
  </conditionalFormatting>
  <conditionalFormatting sqref="CC48">
    <cfRule type="cellIs" dxfId="1893" priority="2826" operator="lessThan">
      <formula>$C$4</formula>
    </cfRule>
  </conditionalFormatting>
  <conditionalFormatting sqref="CD48">
    <cfRule type="cellIs" dxfId="1894" priority="2866" operator="lessThan">
      <formula>$C$4</formula>
    </cfRule>
  </conditionalFormatting>
  <conditionalFormatting sqref="CE48">
    <cfRule type="cellIs" dxfId="1895" priority="2906" operator="lessThan">
      <formula>$C$4</formula>
    </cfRule>
  </conditionalFormatting>
  <conditionalFormatting sqref="CF48">
    <cfRule type="cellIs" dxfId="1896" priority="2946" operator="lessThan">
      <formula>$C$4</formula>
    </cfRule>
  </conditionalFormatting>
  <conditionalFormatting sqref="CG48">
    <cfRule type="cellIs" dxfId="1897" priority="2986" operator="lessThan">
      <formula>$C$4</formula>
    </cfRule>
  </conditionalFormatting>
  <conditionalFormatting sqref="CH48">
    <cfRule type="cellIs" dxfId="1898" priority="3026" operator="greaterThan">
      <formula>$BJ$2+15</formula>
    </cfRule>
  </conditionalFormatting>
  <conditionalFormatting sqref="CJ48">
    <cfRule type="cellIs" dxfId="1899" priority="3226" operator="lessThan">
      <formula>$C$4</formula>
    </cfRule>
  </conditionalFormatting>
  <conditionalFormatting sqref="P49">
    <cfRule type="cellIs" dxfId="1900" priority="387" operator="lessThan">
      <formula>$C$4</formula>
    </cfRule>
  </conditionalFormatting>
  <conditionalFormatting sqref="Q49">
    <cfRule type="cellIs" dxfId="1901" priority="427" operator="lessThan">
      <formula>$C$4</formula>
    </cfRule>
  </conditionalFormatting>
  <conditionalFormatting sqref="R49">
    <cfRule type="cellIs" dxfId="1902" priority="467" operator="lessThan">
      <formula>$C$4</formula>
    </cfRule>
  </conditionalFormatting>
  <conditionalFormatting sqref="S49">
    <cfRule type="cellIs" dxfId="1903" priority="3067" operator="lessThan">
      <formula>$C$4</formula>
    </cfRule>
  </conditionalFormatting>
  <conditionalFormatting sqref="T49">
    <cfRule type="cellIs" dxfId="1904" priority="3107" operator="lessThan">
      <formula>$C$4</formula>
    </cfRule>
  </conditionalFormatting>
  <conditionalFormatting sqref="U49">
    <cfRule type="cellIs" dxfId="1905" priority="507" operator="lessThan">
      <formula>$C$4</formula>
    </cfRule>
  </conditionalFormatting>
  <conditionalFormatting sqref="V49">
    <cfRule type="cellIs" dxfId="1906" priority="3147" operator="lessThan">
      <formula>$C$4</formula>
    </cfRule>
  </conditionalFormatting>
  <conditionalFormatting sqref="W49">
    <cfRule type="cellIs" dxfId="1907" priority="3187" operator="lessThan">
      <formula>$C$4</formula>
    </cfRule>
  </conditionalFormatting>
  <conditionalFormatting sqref="X49">
    <cfRule type="cellIs" dxfId="1908" priority="547" operator="lessThan">
      <formula>$C$4</formula>
    </cfRule>
  </conditionalFormatting>
  <conditionalFormatting sqref="Y49">
    <cfRule type="cellIs" dxfId="1909" priority="587" operator="lessThan">
      <formula>$C$4</formula>
    </cfRule>
  </conditionalFormatting>
  <conditionalFormatting sqref="Z49">
    <cfRule type="cellIs" dxfId="1910" priority="627" operator="lessThan">
      <formula>$C$4</formula>
    </cfRule>
  </conditionalFormatting>
  <conditionalFormatting sqref="AA49">
    <cfRule type="cellIs" dxfId="1911" priority="667" operator="lessThan">
      <formula>$C$4</formula>
    </cfRule>
  </conditionalFormatting>
  <conditionalFormatting sqref="AB49">
    <cfRule type="cellIs" dxfId="1912" priority="707" operator="lessThan">
      <formula>$C$4</formula>
    </cfRule>
  </conditionalFormatting>
  <conditionalFormatting sqref="AC49">
    <cfRule type="cellIs" dxfId="1913" priority="747" operator="lessThan">
      <formula>$C$4</formula>
    </cfRule>
  </conditionalFormatting>
  <conditionalFormatting sqref="AD49">
    <cfRule type="cellIs" dxfId="1914" priority="787" operator="lessThan">
      <formula>$C$4</formula>
    </cfRule>
  </conditionalFormatting>
  <conditionalFormatting sqref="AE49">
    <cfRule type="cellIs" dxfId="1915" priority="827" operator="lessThan">
      <formula>$C$4</formula>
    </cfRule>
  </conditionalFormatting>
  <conditionalFormatting sqref="AF49">
    <cfRule type="cellIs" dxfId="1916" priority="867" operator="lessThan">
      <formula>$C$4</formula>
    </cfRule>
  </conditionalFormatting>
  <conditionalFormatting sqref="AG49">
    <cfRule type="cellIs" dxfId="1917" priority="907" operator="lessThan">
      <formula>$C$4</formula>
    </cfRule>
  </conditionalFormatting>
  <conditionalFormatting sqref="AH49">
    <cfRule type="cellIs" dxfId="1918" priority="947" operator="lessThan">
      <formula>$C$4</formula>
    </cfRule>
  </conditionalFormatting>
  <conditionalFormatting sqref="AI49">
    <cfRule type="cellIs" dxfId="1919" priority="987" operator="lessThan">
      <formula>$C$4</formula>
    </cfRule>
  </conditionalFormatting>
  <conditionalFormatting sqref="AJ49">
    <cfRule type="cellIs" dxfId="1920" priority="1027" operator="lessThan">
      <formula>$C$4</formula>
    </cfRule>
  </conditionalFormatting>
  <conditionalFormatting sqref="AK49">
    <cfRule type="cellIs" dxfId="1921" priority="1067" operator="lessThan">
      <formula>$C$4</formula>
    </cfRule>
  </conditionalFormatting>
  <conditionalFormatting sqref="AL49">
    <cfRule type="cellIs" dxfId="1922" priority="1107" operator="lessThan">
      <formula>$C$4</formula>
    </cfRule>
  </conditionalFormatting>
  <conditionalFormatting sqref="AM49">
    <cfRule type="cellIs" dxfId="1923" priority="1147" operator="lessThan">
      <formula>$C$4</formula>
    </cfRule>
  </conditionalFormatting>
  <conditionalFormatting sqref="AN49">
    <cfRule type="cellIs" dxfId="1924" priority="1187" operator="lessThan">
      <formula>$C$4</formula>
    </cfRule>
  </conditionalFormatting>
  <conditionalFormatting sqref="AO49">
    <cfRule type="cellIs" dxfId="1925" priority="1227" operator="lessThan">
      <formula>$C$4</formula>
    </cfRule>
  </conditionalFormatting>
  <conditionalFormatting sqref="AP49">
    <cfRule type="cellIs" dxfId="1926" priority="1267" operator="lessThan">
      <formula>$C$4</formula>
    </cfRule>
  </conditionalFormatting>
  <conditionalFormatting sqref="AQ49">
    <cfRule type="cellIs" dxfId="1927" priority="1307" operator="lessThan">
      <formula>$C$4</formula>
    </cfRule>
  </conditionalFormatting>
  <conditionalFormatting sqref="AR49">
    <cfRule type="cellIs" dxfId="1928" priority="1347" operator="lessThan">
      <formula>$C$4</formula>
    </cfRule>
  </conditionalFormatting>
  <conditionalFormatting sqref="AS49">
    <cfRule type="cellIs" dxfId="1929" priority="1387" operator="lessThan">
      <formula>$C$4</formula>
    </cfRule>
  </conditionalFormatting>
  <conditionalFormatting sqref="AT49">
    <cfRule type="cellIs" dxfId="1930" priority="1427" operator="lessThan">
      <formula>$C$4</formula>
    </cfRule>
  </conditionalFormatting>
  <conditionalFormatting sqref="AU49">
    <cfRule type="cellIs" dxfId="1931" priority="1467" operator="lessThan">
      <formula>$C$4</formula>
    </cfRule>
  </conditionalFormatting>
  <conditionalFormatting sqref="AV49">
    <cfRule type="cellIs" dxfId="1932" priority="1507" operator="lessThan">
      <formula>$C$4</formula>
    </cfRule>
  </conditionalFormatting>
  <conditionalFormatting sqref="AW49">
    <cfRule type="cellIs" dxfId="1933" priority="1547" operator="lessThan">
      <formula>$C$4</formula>
    </cfRule>
  </conditionalFormatting>
  <conditionalFormatting sqref="AX49">
    <cfRule type="cellIs" dxfId="1934" priority="1587" operator="lessThan">
      <formula>$C$4</formula>
    </cfRule>
  </conditionalFormatting>
  <conditionalFormatting sqref="AY49">
    <cfRule type="cellIs" dxfId="1935" priority="1627" operator="lessThan">
      <formula>$C$4</formula>
    </cfRule>
  </conditionalFormatting>
  <conditionalFormatting sqref="AZ49">
    <cfRule type="cellIs" dxfId="1936" priority="1667" operator="lessThan">
      <formula>$C$4</formula>
    </cfRule>
  </conditionalFormatting>
  <conditionalFormatting sqref="BA49">
    <cfRule type="cellIs" dxfId="1937" priority="1707" operator="lessThan">
      <formula>$C$4</formula>
    </cfRule>
  </conditionalFormatting>
  <conditionalFormatting sqref="BB49">
    <cfRule type="cellIs" dxfId="1938" priority="1747" operator="lessThan">
      <formula>$C$4</formula>
    </cfRule>
  </conditionalFormatting>
  <conditionalFormatting sqref="BC49">
    <cfRule type="cellIs" dxfId="1939" priority="1787" operator="lessThan">
      <formula>$C$4</formula>
    </cfRule>
  </conditionalFormatting>
  <conditionalFormatting sqref="BD49">
    <cfRule type="cellIs" dxfId="1940" priority="1827" operator="lessThan">
      <formula>$C$4</formula>
    </cfRule>
  </conditionalFormatting>
  <conditionalFormatting sqref="BE49">
    <cfRule type="cellIs" dxfId="1941" priority="1867" operator="lessThan">
      <formula>$C$4</formula>
    </cfRule>
  </conditionalFormatting>
  <conditionalFormatting sqref="BF49">
    <cfRule type="cellIs" dxfId="1942" priority="1907" operator="lessThan">
      <formula>$C$4</formula>
    </cfRule>
  </conditionalFormatting>
  <conditionalFormatting sqref="BG49">
    <cfRule type="cellIs" dxfId="1943" priority="1947" operator="lessThan">
      <formula>$C$4</formula>
    </cfRule>
  </conditionalFormatting>
  <conditionalFormatting sqref="BH49">
    <cfRule type="cellIs" dxfId="1944" priority="1987" operator="lessThan">
      <formula>$C$4</formula>
    </cfRule>
  </conditionalFormatting>
  <conditionalFormatting sqref="BI49">
    <cfRule type="cellIs" dxfId="1945" priority="2027" operator="lessThan">
      <formula>$C$4</formula>
    </cfRule>
  </conditionalFormatting>
  <conditionalFormatting sqref="BJ49">
    <cfRule type="cellIs" dxfId="1946" priority="2067" operator="lessThan">
      <formula>$C$4</formula>
    </cfRule>
  </conditionalFormatting>
  <conditionalFormatting sqref="BK49">
    <cfRule type="cellIs" dxfId="1947" priority="2107" operator="lessThan">
      <formula>$C$4</formula>
    </cfRule>
  </conditionalFormatting>
  <conditionalFormatting sqref="BL49">
    <cfRule type="cellIs" dxfId="1948" priority="2147" operator="lessThan">
      <formula>$C$4</formula>
    </cfRule>
  </conditionalFormatting>
  <conditionalFormatting sqref="BM49">
    <cfRule type="cellIs" dxfId="1949" priority="2187" operator="lessThan">
      <formula>$C$4</formula>
    </cfRule>
  </conditionalFormatting>
  <conditionalFormatting sqref="BN49">
    <cfRule type="cellIs" dxfId="1950" priority="2227" operator="lessThan">
      <formula>$C$4</formula>
    </cfRule>
  </conditionalFormatting>
  <conditionalFormatting sqref="BO49">
    <cfRule type="cellIs" dxfId="1951" priority="2267" operator="lessThan">
      <formula>$C$4</formula>
    </cfRule>
  </conditionalFormatting>
  <conditionalFormatting sqref="BP49">
    <cfRule type="cellIs" dxfId="1952" priority="2307" operator="lessThan">
      <formula>$C$4</formula>
    </cfRule>
  </conditionalFormatting>
  <conditionalFormatting sqref="BQ49">
    <cfRule type="cellIs" dxfId="1953" priority="2347" operator="lessThan">
      <formula>$C$4</formula>
    </cfRule>
  </conditionalFormatting>
  <conditionalFormatting sqref="BR49">
    <cfRule type="cellIs" dxfId="1954" priority="2387" operator="lessThan">
      <formula>$C$4</formula>
    </cfRule>
  </conditionalFormatting>
  <conditionalFormatting sqref="BS49">
    <cfRule type="cellIs" dxfId="1955" priority="2427" operator="lessThan">
      <formula>$C$4</formula>
    </cfRule>
  </conditionalFormatting>
  <conditionalFormatting sqref="BT49">
    <cfRule type="cellIs" dxfId="1956" priority="2467" operator="lessThan">
      <formula>$C$4</formula>
    </cfRule>
  </conditionalFormatting>
  <conditionalFormatting sqref="BU49">
    <cfRule type="cellIs" dxfId="1957" priority="2507" operator="lessThan">
      <formula>$C$4</formula>
    </cfRule>
  </conditionalFormatting>
  <conditionalFormatting sqref="BV49">
    <cfRule type="cellIs" dxfId="1958" priority="2547" operator="lessThan">
      <formula>$C$4</formula>
    </cfRule>
  </conditionalFormatting>
  <conditionalFormatting sqref="BW49">
    <cfRule type="cellIs" dxfId="1959" priority="2587" operator="lessThan">
      <formula>$C$4</formula>
    </cfRule>
  </conditionalFormatting>
  <conditionalFormatting sqref="BX49">
    <cfRule type="cellIs" dxfId="1960" priority="2627" operator="lessThan">
      <formula>$C$4</formula>
    </cfRule>
  </conditionalFormatting>
  <conditionalFormatting sqref="BY49">
    <cfRule type="cellIs" dxfId="1961" priority="2667" operator="lessThan">
      <formula>$C$4</formula>
    </cfRule>
  </conditionalFormatting>
  <conditionalFormatting sqref="BZ49">
    <cfRule type="cellIs" dxfId="1962" priority="2707" operator="lessThan">
      <formula>$C$4</formula>
    </cfRule>
  </conditionalFormatting>
  <conditionalFormatting sqref="CA49">
    <cfRule type="cellIs" dxfId="1963" priority="2747" operator="lessThan">
      <formula>$C$4</formula>
    </cfRule>
  </conditionalFormatting>
  <conditionalFormatting sqref="CB49">
    <cfRule type="cellIs" dxfId="1964" priority="2787" operator="lessThan">
      <formula>$C$4</formula>
    </cfRule>
  </conditionalFormatting>
  <conditionalFormatting sqref="CC49">
    <cfRule type="cellIs" dxfId="1965" priority="2827" operator="lessThan">
      <formula>$C$4</formula>
    </cfRule>
  </conditionalFormatting>
  <conditionalFormatting sqref="CD49">
    <cfRule type="cellIs" dxfId="1966" priority="2867" operator="lessThan">
      <formula>$C$4</formula>
    </cfRule>
  </conditionalFormatting>
  <conditionalFormatting sqref="CE49">
    <cfRule type="cellIs" dxfId="1967" priority="2907" operator="lessThan">
      <formula>$C$4</formula>
    </cfRule>
  </conditionalFormatting>
  <conditionalFormatting sqref="CF49">
    <cfRule type="cellIs" dxfId="1968" priority="2947" operator="lessThan">
      <formula>$C$4</formula>
    </cfRule>
  </conditionalFormatting>
  <conditionalFormatting sqref="CG49">
    <cfRule type="cellIs" dxfId="1969" priority="2987" operator="lessThan">
      <formula>$C$4</formula>
    </cfRule>
  </conditionalFormatting>
  <conditionalFormatting sqref="CH49">
    <cfRule type="cellIs" dxfId="1970" priority="3027" operator="greaterThan">
      <formula>$BJ$2+15</formula>
    </cfRule>
  </conditionalFormatting>
  <conditionalFormatting sqref="CJ49">
    <cfRule type="cellIs" dxfId="1971" priority="3227" operator="lessThan">
      <formula>$C$4</formula>
    </cfRule>
  </conditionalFormatting>
  <conditionalFormatting sqref="P50">
    <cfRule type="cellIs" dxfId="1972" priority="388" operator="lessThan">
      <formula>$C$4</formula>
    </cfRule>
  </conditionalFormatting>
  <conditionalFormatting sqref="Q50">
    <cfRule type="cellIs" dxfId="1973" priority="428" operator="lessThan">
      <formula>$C$4</formula>
    </cfRule>
  </conditionalFormatting>
  <conditionalFormatting sqref="R50">
    <cfRule type="cellIs" dxfId="1974" priority="468" operator="lessThan">
      <formula>$C$4</formula>
    </cfRule>
  </conditionalFormatting>
  <conditionalFormatting sqref="S50">
    <cfRule type="cellIs" dxfId="1975" priority="3068" operator="lessThan">
      <formula>$C$4</formula>
    </cfRule>
  </conditionalFormatting>
  <conditionalFormatting sqref="T50">
    <cfRule type="cellIs" dxfId="1976" priority="3108" operator="lessThan">
      <formula>$C$4</formula>
    </cfRule>
  </conditionalFormatting>
  <conditionalFormatting sqref="U50">
    <cfRule type="cellIs" dxfId="1977" priority="508" operator="lessThan">
      <formula>$C$4</formula>
    </cfRule>
  </conditionalFormatting>
  <conditionalFormatting sqref="V50">
    <cfRule type="cellIs" dxfId="1978" priority="3148" operator="lessThan">
      <formula>$C$4</formula>
    </cfRule>
  </conditionalFormatting>
  <conditionalFormatting sqref="W50">
    <cfRule type="cellIs" dxfId="1979" priority="3188" operator="lessThan">
      <formula>$C$4</formula>
    </cfRule>
  </conditionalFormatting>
  <conditionalFormatting sqref="X50">
    <cfRule type="cellIs" dxfId="1980" priority="548" operator="lessThan">
      <formula>$C$4</formula>
    </cfRule>
  </conditionalFormatting>
  <conditionalFormatting sqref="Y50">
    <cfRule type="cellIs" dxfId="1981" priority="588" operator="lessThan">
      <formula>$C$4</formula>
    </cfRule>
  </conditionalFormatting>
  <conditionalFormatting sqref="Z50">
    <cfRule type="cellIs" dxfId="1982" priority="628" operator="lessThan">
      <formula>$C$4</formula>
    </cfRule>
  </conditionalFormatting>
  <conditionalFormatting sqref="AA50">
    <cfRule type="cellIs" dxfId="1983" priority="668" operator="lessThan">
      <formula>$C$4</formula>
    </cfRule>
  </conditionalFormatting>
  <conditionalFormatting sqref="AB50">
    <cfRule type="cellIs" dxfId="1984" priority="708" operator="lessThan">
      <formula>$C$4</formula>
    </cfRule>
  </conditionalFormatting>
  <conditionalFormatting sqref="AC50">
    <cfRule type="cellIs" dxfId="1985" priority="748" operator="lessThan">
      <formula>$C$4</formula>
    </cfRule>
  </conditionalFormatting>
  <conditionalFormatting sqref="AD50">
    <cfRule type="cellIs" dxfId="1986" priority="788" operator="lessThan">
      <formula>$C$4</formula>
    </cfRule>
  </conditionalFormatting>
  <conditionalFormatting sqref="AE50">
    <cfRule type="cellIs" dxfId="1987" priority="828" operator="lessThan">
      <formula>$C$4</formula>
    </cfRule>
  </conditionalFormatting>
  <conditionalFormatting sqref="AF50">
    <cfRule type="cellIs" dxfId="1988" priority="868" operator="lessThan">
      <formula>$C$4</formula>
    </cfRule>
  </conditionalFormatting>
  <conditionalFormatting sqref="AG50">
    <cfRule type="cellIs" dxfId="1989" priority="908" operator="lessThan">
      <formula>$C$4</formula>
    </cfRule>
  </conditionalFormatting>
  <conditionalFormatting sqref="AH50">
    <cfRule type="cellIs" dxfId="1990" priority="948" operator="lessThan">
      <formula>$C$4</formula>
    </cfRule>
  </conditionalFormatting>
  <conditionalFormatting sqref="AI50">
    <cfRule type="cellIs" dxfId="1991" priority="988" operator="lessThan">
      <formula>$C$4</formula>
    </cfRule>
  </conditionalFormatting>
  <conditionalFormatting sqref="AJ50">
    <cfRule type="cellIs" dxfId="1992" priority="1028" operator="lessThan">
      <formula>$C$4</formula>
    </cfRule>
  </conditionalFormatting>
  <conditionalFormatting sqref="AK50">
    <cfRule type="cellIs" dxfId="1993" priority="1068" operator="lessThan">
      <formula>$C$4</formula>
    </cfRule>
  </conditionalFormatting>
  <conditionalFormatting sqref="AL50">
    <cfRule type="cellIs" dxfId="1994" priority="1108" operator="lessThan">
      <formula>$C$4</formula>
    </cfRule>
  </conditionalFormatting>
  <conditionalFormatting sqref="AM50">
    <cfRule type="cellIs" dxfId="1995" priority="1148" operator="lessThan">
      <formula>$C$4</formula>
    </cfRule>
  </conditionalFormatting>
  <conditionalFormatting sqref="AN50">
    <cfRule type="cellIs" dxfId="1996" priority="1188" operator="lessThan">
      <formula>$C$4</formula>
    </cfRule>
  </conditionalFormatting>
  <conditionalFormatting sqref="AO50">
    <cfRule type="cellIs" dxfId="1997" priority="1228" operator="lessThan">
      <formula>$C$4</formula>
    </cfRule>
  </conditionalFormatting>
  <conditionalFormatting sqref="AP50">
    <cfRule type="cellIs" dxfId="1998" priority="1268" operator="lessThan">
      <formula>$C$4</formula>
    </cfRule>
  </conditionalFormatting>
  <conditionalFormatting sqref="AQ50">
    <cfRule type="cellIs" dxfId="1999" priority="1308" operator="lessThan">
      <formula>$C$4</formula>
    </cfRule>
  </conditionalFormatting>
  <conditionalFormatting sqref="AR50">
    <cfRule type="cellIs" dxfId="2000" priority="1348" operator="lessThan">
      <formula>$C$4</formula>
    </cfRule>
  </conditionalFormatting>
  <conditionalFormatting sqref="AS50">
    <cfRule type="cellIs" dxfId="2001" priority="1388" operator="lessThan">
      <formula>$C$4</formula>
    </cfRule>
  </conditionalFormatting>
  <conditionalFormatting sqref="AT50">
    <cfRule type="cellIs" dxfId="2002" priority="1428" operator="lessThan">
      <formula>$C$4</formula>
    </cfRule>
  </conditionalFormatting>
  <conditionalFormatting sqref="AU50">
    <cfRule type="cellIs" dxfId="2003" priority="1468" operator="lessThan">
      <formula>$C$4</formula>
    </cfRule>
  </conditionalFormatting>
  <conditionalFormatting sqref="AV50">
    <cfRule type="cellIs" dxfId="2004" priority="1508" operator="lessThan">
      <formula>$C$4</formula>
    </cfRule>
  </conditionalFormatting>
  <conditionalFormatting sqref="AW50">
    <cfRule type="cellIs" dxfId="2005" priority="1548" operator="lessThan">
      <formula>$C$4</formula>
    </cfRule>
  </conditionalFormatting>
  <conditionalFormatting sqref="AX50">
    <cfRule type="cellIs" dxfId="2006" priority="1588" operator="lessThan">
      <formula>$C$4</formula>
    </cfRule>
  </conditionalFormatting>
  <conditionalFormatting sqref="AY50">
    <cfRule type="cellIs" dxfId="2007" priority="1628" operator="lessThan">
      <formula>$C$4</formula>
    </cfRule>
  </conditionalFormatting>
  <conditionalFormatting sqref="AZ50">
    <cfRule type="cellIs" dxfId="2008" priority="1668" operator="lessThan">
      <formula>$C$4</formula>
    </cfRule>
  </conditionalFormatting>
  <conditionalFormatting sqref="BA50">
    <cfRule type="cellIs" dxfId="2009" priority="1708" operator="lessThan">
      <formula>$C$4</formula>
    </cfRule>
  </conditionalFormatting>
  <conditionalFormatting sqref="BB50">
    <cfRule type="cellIs" dxfId="2010" priority="1748" operator="lessThan">
      <formula>$C$4</formula>
    </cfRule>
  </conditionalFormatting>
  <conditionalFormatting sqref="BC50">
    <cfRule type="cellIs" dxfId="2011" priority="1788" operator="lessThan">
      <formula>$C$4</formula>
    </cfRule>
  </conditionalFormatting>
  <conditionalFormatting sqref="BD50">
    <cfRule type="cellIs" dxfId="2012" priority="1828" operator="lessThan">
      <formula>$C$4</formula>
    </cfRule>
  </conditionalFormatting>
  <conditionalFormatting sqref="BE50">
    <cfRule type="cellIs" dxfId="2013" priority="1868" operator="lessThan">
      <formula>$C$4</formula>
    </cfRule>
  </conditionalFormatting>
  <conditionalFormatting sqref="BF50">
    <cfRule type="cellIs" dxfId="2014" priority="1908" operator="lessThan">
      <formula>$C$4</formula>
    </cfRule>
  </conditionalFormatting>
  <conditionalFormatting sqref="BG50">
    <cfRule type="cellIs" dxfId="2015" priority="1948" operator="lessThan">
      <formula>$C$4</formula>
    </cfRule>
  </conditionalFormatting>
  <conditionalFormatting sqref="BH50">
    <cfRule type="cellIs" dxfId="2016" priority="1988" operator="lessThan">
      <formula>$C$4</formula>
    </cfRule>
  </conditionalFormatting>
  <conditionalFormatting sqref="BI50">
    <cfRule type="cellIs" dxfId="2017" priority="2028" operator="lessThan">
      <formula>$C$4</formula>
    </cfRule>
  </conditionalFormatting>
  <conditionalFormatting sqref="BJ50">
    <cfRule type="cellIs" dxfId="2018" priority="2068" operator="lessThan">
      <formula>$C$4</formula>
    </cfRule>
  </conditionalFormatting>
  <conditionalFormatting sqref="BK50">
    <cfRule type="cellIs" dxfId="2019" priority="2108" operator="lessThan">
      <formula>$C$4</formula>
    </cfRule>
  </conditionalFormatting>
  <conditionalFormatting sqref="BL50">
    <cfRule type="cellIs" dxfId="2020" priority="2148" operator="lessThan">
      <formula>$C$4</formula>
    </cfRule>
  </conditionalFormatting>
  <conditionalFormatting sqref="BM50">
    <cfRule type="cellIs" dxfId="2021" priority="2188" operator="lessThan">
      <formula>$C$4</formula>
    </cfRule>
  </conditionalFormatting>
  <conditionalFormatting sqref="BN50">
    <cfRule type="cellIs" dxfId="2022" priority="2228" operator="lessThan">
      <formula>$C$4</formula>
    </cfRule>
  </conditionalFormatting>
  <conditionalFormatting sqref="BO50">
    <cfRule type="cellIs" dxfId="2023" priority="2268" operator="lessThan">
      <formula>$C$4</formula>
    </cfRule>
  </conditionalFormatting>
  <conditionalFormatting sqref="BP50">
    <cfRule type="cellIs" dxfId="2024" priority="2308" operator="lessThan">
      <formula>$C$4</formula>
    </cfRule>
  </conditionalFormatting>
  <conditionalFormatting sqref="BQ50">
    <cfRule type="cellIs" dxfId="2025" priority="2348" operator="lessThan">
      <formula>$C$4</formula>
    </cfRule>
  </conditionalFormatting>
  <conditionalFormatting sqref="BR50">
    <cfRule type="cellIs" dxfId="2026" priority="2388" operator="lessThan">
      <formula>$C$4</formula>
    </cfRule>
  </conditionalFormatting>
  <conditionalFormatting sqref="BS50">
    <cfRule type="cellIs" dxfId="2027" priority="2428" operator="lessThan">
      <formula>$C$4</formula>
    </cfRule>
  </conditionalFormatting>
  <conditionalFormatting sqref="BT50">
    <cfRule type="cellIs" dxfId="2028" priority="2468" operator="lessThan">
      <formula>$C$4</formula>
    </cfRule>
  </conditionalFormatting>
  <conditionalFormatting sqref="BU50">
    <cfRule type="cellIs" dxfId="2029" priority="2508" operator="lessThan">
      <formula>$C$4</formula>
    </cfRule>
  </conditionalFormatting>
  <conditionalFormatting sqref="BV50">
    <cfRule type="cellIs" dxfId="2030" priority="2548" operator="lessThan">
      <formula>$C$4</formula>
    </cfRule>
  </conditionalFormatting>
  <conditionalFormatting sqref="BW50">
    <cfRule type="cellIs" dxfId="2031" priority="2588" operator="lessThan">
      <formula>$C$4</formula>
    </cfRule>
  </conditionalFormatting>
  <conditionalFormatting sqref="BX50">
    <cfRule type="cellIs" dxfId="2032" priority="2628" operator="lessThan">
      <formula>$C$4</formula>
    </cfRule>
  </conditionalFormatting>
  <conditionalFormatting sqref="BY50">
    <cfRule type="cellIs" dxfId="2033" priority="2668" operator="lessThan">
      <formula>$C$4</formula>
    </cfRule>
  </conditionalFormatting>
  <conditionalFormatting sqref="BZ50">
    <cfRule type="cellIs" dxfId="2034" priority="2708" operator="lessThan">
      <formula>$C$4</formula>
    </cfRule>
  </conditionalFormatting>
  <conditionalFormatting sqref="CA50">
    <cfRule type="cellIs" dxfId="2035" priority="2748" operator="lessThan">
      <formula>$C$4</formula>
    </cfRule>
  </conditionalFormatting>
  <conditionalFormatting sqref="CB50">
    <cfRule type="cellIs" dxfId="2036" priority="2788" operator="lessThan">
      <formula>$C$4</formula>
    </cfRule>
  </conditionalFormatting>
  <conditionalFormatting sqref="CC50">
    <cfRule type="cellIs" dxfId="2037" priority="2828" operator="lessThan">
      <formula>$C$4</formula>
    </cfRule>
  </conditionalFormatting>
  <conditionalFormatting sqref="CD50">
    <cfRule type="cellIs" dxfId="2038" priority="2868" operator="lessThan">
      <formula>$C$4</formula>
    </cfRule>
  </conditionalFormatting>
  <conditionalFormatting sqref="CE50">
    <cfRule type="cellIs" dxfId="2039" priority="2908" operator="lessThan">
      <formula>$C$4</formula>
    </cfRule>
  </conditionalFormatting>
  <conditionalFormatting sqref="CF50">
    <cfRule type="cellIs" dxfId="2040" priority="2948" operator="lessThan">
      <formula>$C$4</formula>
    </cfRule>
  </conditionalFormatting>
  <conditionalFormatting sqref="CG50">
    <cfRule type="cellIs" dxfId="2041" priority="2988" operator="lessThan">
      <formula>$C$4</formula>
    </cfRule>
  </conditionalFormatting>
  <conditionalFormatting sqref="CH50">
    <cfRule type="cellIs" dxfId="2042" priority="3028" operator="greaterThan">
      <formula>$BJ$2+15</formula>
    </cfRule>
  </conditionalFormatting>
  <conditionalFormatting sqref="CJ50">
    <cfRule type="cellIs" dxfId="2043" priority="3228" operator="lessThan">
      <formula>$C$4</formula>
    </cfRule>
  </conditionalFormatting>
  <conditionalFormatting sqref="P11:P40">
    <cfRule type="cellIs" dxfId="2044" priority="228" operator="lessThan">
      <formula>$C$4</formula>
    </cfRule>
  </conditionalFormatting>
  <conditionalFormatting sqref="S11:S40">
    <cfRule type="cellIs" dxfId="2045" priority="227" operator="lessThan">
      <formula>$C$4</formula>
    </cfRule>
  </conditionalFormatting>
  <conditionalFormatting sqref="Y11:Y40">
    <cfRule type="cellIs" dxfId="2046" priority="130" operator="lessThan">
      <formula>$C$4</formula>
    </cfRule>
  </conditionalFormatting>
  <conditionalFormatting sqref="AB11:AB40">
    <cfRule type="cellIs" dxfId="2047" priority="129" operator="lessThan">
      <formula>$C$4</formula>
    </cfRule>
  </conditionalFormatting>
  <conditionalFormatting sqref="V11:V40 X11:X40 AA11:AA40 AD11:AE40 AG11:AG40">
    <cfRule type="cellIs" dxfId="2048" priority="131" operator="lessThan">
      <formula>$C$4</formula>
    </cfRule>
  </conditionalFormatting>
  <conditionalFormatting sqref="AW38:AZ40 AW11:AZ37">
    <cfRule type="cellIs" dxfId="2049" priority="133" operator="lessThan">
      <formula>$C$4</formula>
    </cfRule>
  </conditionalFormatting>
  <conditionalFormatting sqref="BK11:BL40">
    <cfRule type="cellIs" dxfId="2050" priority="136" operator="lessThan">
      <formula>$C$4</formula>
    </cfRule>
  </conditionalFormatting>
  <conditionalFormatting sqref="BM11:BQ40">
    <cfRule type="cellIs" dxfId="2051" priority="134" operator="lessThan">
      <formula>$C$4</formula>
    </cfRule>
  </conditionalFormatting>
  <conditionalFormatting sqref="BW11:BX40">
    <cfRule type="cellIs" dxfId="2052" priority="135" operator="lessThan">
      <formula>$C$4</formula>
    </cfRule>
  </conditionalFormatting>
  <conditionalFormatting sqref="BY38:CB40 BY11:CB37">
    <cfRule type="cellIs" dxfId="2053" priority="132" operator="lessThan">
      <formula>$C$4</formula>
    </cfRule>
  </conditionalFormatting>
  <dataValidations count="1">
    <dataValidation allowBlank="1" showInputMessage="1" showErrorMessage="1" sqref="R11 U11 AJ11 AM11 AP11 AS11 R12 U12 AJ12 AM12 AP12 AS12 R13 U13 AJ13 AM13 AP13 AS13 R14 U14 AJ14 AM14 AP14 AS14 R15 U15 AJ15 AM15 AP15 AS15 R16 U16 AJ16 AM16 AP16 AS16 R17 U17 AJ17 AM17 AP17 AS17 R18 U18 AJ18 AM18 AP18 AS18 R19 U19 AJ19 AM19 AP19 AS19 R20 U20 AJ20 AM20 AP20 AS20 R21 U21 AJ21 AM21 AP21 AS21 R22 U22 AJ22 AM22 AP22 AS22 R23 U23 AJ23 AM23 AP23 AS23 R24 U24 AJ24 AM24 AP24 AS24 R25 U25 AJ25 AM25 AP25 AS25 R26 U26 AJ26 AM26 AP26 AS26 R27 U27 AJ27 AM27 AP27 AS27 R28 U28 AJ28 AM28 AP28 AS28 R29 U29 AJ29 AM29 AP29 AS29 R30 U30 AJ30 AM30 AP30 AS30 R31 U31 AJ31 AM31 AP31 AS31 R32 U32 AJ32 AM32 AP32 AS32 R33 U33 AJ33 AM33 AP33 AS33 R34 U34 AJ34 AM34 AP34 AS34 R35 U35 AJ35 AM35 AP35 AS35 R36 U36 AJ36 AM36 AP36 AS36 R37 U37 AJ37 AM37 AP37 AS37 R38 U38 AJ38 AM38 AP38 AS38 R39 U39 AJ39 AM39 AP39 AS39 R40 U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X11:X40 AA11:AA40 AD11:AD40 AG11:AG40"/>
  </dataValidations>
  <pageMargins left="0.699305555555556" right="0.699305555555556" top="0.75" bottom="0.75" header="0.510416666666667" footer="0.510416666666667"/>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K11" activePane="bottomRight" state="frozen"/>
      <selection/>
      <selection pane="topRight"/>
      <selection pane="bottomLeft"/>
      <selection pane="bottomRight" activeCell="CN10" sqref="CN10:CN15"/>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37</v>
      </c>
      <c r="C1" s="2" t="s">
        <v>0</v>
      </c>
      <c r="D1" s="2"/>
      <c r="E1" s="2"/>
      <c r="F1" s="2"/>
      <c r="G1" s="2"/>
      <c r="H1" s="2"/>
      <c r="I1" s="2"/>
      <c r="J1" s="2"/>
      <c r="K1" s="2"/>
      <c r="L1" s="2"/>
      <c r="M1" s="2"/>
      <c r="N1" s="2"/>
      <c r="P1" s="29" t="s">
        <v>1</v>
      </c>
    </row>
    <row r="2" ht="15.75" customHeight="1" spans="1:32">
      <c r="A2" s="3" t="s">
        <v>2</v>
      </c>
      <c r="B2" s="4"/>
      <c r="C2" s="5" t="s">
        <v>3</v>
      </c>
      <c r="D2" s="6"/>
      <c r="E2" s="7" t="s">
        <v>93</v>
      </c>
      <c r="F2" s="6"/>
      <c r="H2" s="8"/>
      <c r="I2" s="30"/>
      <c r="K2" s="31"/>
      <c r="L2" s="9"/>
      <c r="M2" s="32"/>
      <c r="N2" s="32"/>
      <c r="O2" s="31"/>
      <c r="P2" t="s">
        <v>5</v>
      </c>
      <c r="Q2" s="32"/>
      <c r="R2" s="32"/>
      <c r="S2" s="32"/>
      <c r="T2" s="32" t="s">
        <v>6</v>
      </c>
      <c r="U2" s="32" t="str">
        <f>MID(E2,6,20)</f>
        <v> XII IPA 2</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7"/>
      <c r="AH8" s="49"/>
      <c r="AI8" s="49"/>
      <c r="AJ8" s="49"/>
      <c r="AK8" s="49"/>
      <c r="AL8" s="49"/>
      <c r="AM8" s="49"/>
      <c r="AN8" s="49"/>
      <c r="AO8" s="49"/>
      <c r="AP8" s="49"/>
      <c r="AQ8" s="49"/>
      <c r="AR8" s="49"/>
      <c r="AS8" s="57"/>
      <c r="AT8" s="58" t="s">
        <v>22</v>
      </c>
      <c r="AU8" s="59" t="s">
        <v>23</v>
      </c>
      <c r="AV8" s="60"/>
      <c r="AW8" s="60"/>
      <c r="AX8" s="60"/>
      <c r="AY8" s="60"/>
      <c r="AZ8" s="60"/>
      <c r="BA8" s="60"/>
      <c r="BB8" s="60"/>
      <c r="BC8" s="60"/>
      <c r="BD8" s="60"/>
      <c r="BE8" s="58" t="s">
        <v>24</v>
      </c>
      <c r="BF8" s="65" t="s">
        <v>25</v>
      </c>
      <c r="BG8" s="65" t="s">
        <v>26</v>
      </c>
      <c r="BH8" s="58" t="s">
        <v>27</v>
      </c>
      <c r="BI8" s="66" t="s">
        <v>28</v>
      </c>
      <c r="BJ8" s="67"/>
      <c r="BK8" s="68" t="s">
        <v>29</v>
      </c>
      <c r="BL8" s="68"/>
      <c r="BM8" s="68"/>
      <c r="BN8" s="68"/>
      <c r="BO8" s="68"/>
      <c r="BP8" s="68"/>
      <c r="BQ8" s="68"/>
      <c r="BR8" s="68"/>
      <c r="BS8" s="68"/>
      <c r="BT8" s="68"/>
      <c r="BU8" s="79" t="s">
        <v>30</v>
      </c>
      <c r="BV8" s="67"/>
      <c r="BW8" s="80" t="s">
        <v>31</v>
      </c>
      <c r="BX8" s="81"/>
      <c r="BY8" s="81"/>
      <c r="BZ8" s="81"/>
      <c r="CA8" s="81"/>
      <c r="CB8" s="81"/>
      <c r="CC8" s="81"/>
      <c r="CD8" s="81"/>
      <c r="CE8" s="81"/>
      <c r="CF8" s="81"/>
      <c r="CG8" s="86"/>
      <c r="CH8" s="79" t="s">
        <v>32</v>
      </c>
      <c r="CJ8" s="87" t="s">
        <v>33</v>
      </c>
      <c r="CK8" s="87" t="s">
        <v>34</v>
      </c>
      <c r="CM8" s="92"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61"/>
      <c r="AU9" s="62"/>
      <c r="AV9" s="63"/>
      <c r="AW9" s="63"/>
      <c r="AX9" s="63"/>
      <c r="AY9" s="63"/>
      <c r="AZ9" s="63"/>
      <c r="BA9" s="63"/>
      <c r="BB9" s="63"/>
      <c r="BC9" s="63"/>
      <c r="BD9" s="63"/>
      <c r="BE9" s="61"/>
      <c r="BF9" s="69"/>
      <c r="BG9" s="69"/>
      <c r="BH9" s="61"/>
      <c r="BI9" s="70"/>
      <c r="BJ9" s="67"/>
      <c r="BK9" s="68"/>
      <c r="BL9" s="68"/>
      <c r="BM9" s="68"/>
      <c r="BN9" s="68"/>
      <c r="BO9" s="68"/>
      <c r="BP9" s="68"/>
      <c r="BQ9" s="68"/>
      <c r="BR9" s="68"/>
      <c r="BS9" s="68"/>
      <c r="BT9" s="68"/>
      <c r="BU9" s="79"/>
      <c r="BV9" s="67"/>
      <c r="BW9" s="82"/>
      <c r="BX9" s="83"/>
      <c r="BY9" s="83"/>
      <c r="BZ9" s="83"/>
      <c r="CA9" s="83"/>
      <c r="CB9" s="83"/>
      <c r="CC9" s="83"/>
      <c r="CD9" s="83"/>
      <c r="CE9" s="83"/>
      <c r="CF9" s="83"/>
      <c r="CG9" s="88"/>
      <c r="CH9" s="79"/>
      <c r="CJ9" s="87"/>
      <c r="CK9" s="87"/>
      <c r="CM9" s="93"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Gejala gelombang, Gelombang bunyi, Optik fisis, Listrik statis, Induksi magnet, Arus bolak balik,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4" t="s">
        <v>55</v>
      </c>
      <c r="AT10" s="61"/>
      <c r="AU10" s="46">
        <v>1</v>
      </c>
      <c r="AV10" s="46">
        <v>2</v>
      </c>
      <c r="AW10" s="46">
        <v>3</v>
      </c>
      <c r="AX10" s="46">
        <v>4</v>
      </c>
      <c r="AY10" s="46">
        <v>5</v>
      </c>
      <c r="AZ10" s="46">
        <v>6</v>
      </c>
      <c r="BA10" s="46">
        <v>7</v>
      </c>
      <c r="BB10" s="46">
        <v>8</v>
      </c>
      <c r="BC10" s="46">
        <v>9</v>
      </c>
      <c r="BD10" s="46">
        <v>10</v>
      </c>
      <c r="BE10" s="61"/>
      <c r="BF10" s="69"/>
      <c r="BG10" s="69"/>
      <c r="BH10" s="61"/>
      <c r="BI10" s="71"/>
      <c r="BJ10" s="67"/>
      <c r="BK10" s="72">
        <v>1</v>
      </c>
      <c r="BL10" s="72">
        <v>2</v>
      </c>
      <c r="BM10" s="72">
        <v>3</v>
      </c>
      <c r="BN10" s="72">
        <v>4</v>
      </c>
      <c r="BO10" s="72">
        <v>5</v>
      </c>
      <c r="BP10" s="72">
        <v>6</v>
      </c>
      <c r="BQ10" s="72">
        <v>7</v>
      </c>
      <c r="BR10" s="72">
        <v>8</v>
      </c>
      <c r="BS10" s="72">
        <v>9</v>
      </c>
      <c r="BT10" s="72">
        <v>10</v>
      </c>
      <c r="BU10" s="84"/>
      <c r="BV10" s="67"/>
      <c r="BW10" s="72">
        <v>1</v>
      </c>
      <c r="BX10" s="72">
        <v>2</v>
      </c>
      <c r="BY10" s="72">
        <v>3</v>
      </c>
      <c r="BZ10" s="72">
        <v>4</v>
      </c>
      <c r="CA10" s="72">
        <v>5</v>
      </c>
      <c r="CB10" s="72">
        <v>6</v>
      </c>
      <c r="CC10" s="72">
        <v>7</v>
      </c>
      <c r="CD10" s="72">
        <v>8</v>
      </c>
      <c r="CE10" s="72">
        <v>9</v>
      </c>
      <c r="CF10" s="72">
        <v>10</v>
      </c>
      <c r="CG10" s="72" t="s">
        <v>56</v>
      </c>
      <c r="CH10" s="84"/>
      <c r="CJ10" s="87"/>
      <c r="CK10" s="87"/>
      <c r="CM10" s="94">
        <v>1</v>
      </c>
      <c r="CN10" s="95"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Gelombang bunyi, Optik fisis, Listrik statis, Induksi magnet, Arus bolak balik, Perlu tingkatkan pemahaman  Gejala gelombang.</v>
      </c>
    </row>
    <row r="11" ht="15.75" spans="1:102">
      <c r="A11" s="28">
        <v>1</v>
      </c>
      <c r="B11" s="28">
        <v>9417</v>
      </c>
      <c r="C11" s="28" t="s">
        <v>94</v>
      </c>
      <c r="E11" s="28">
        <f t="shared" ref="E11:E50" si="0">G11</f>
        <v>83</v>
      </c>
      <c r="G11" s="28">
        <f t="shared" ref="G11:G50" si="1">IF(BI11="","",BI11)</f>
        <v>83</v>
      </c>
      <c r="H11" s="28">
        <f t="shared" ref="H11:H50" si="2">IF(BU11="","",BU11)</f>
        <v>80</v>
      </c>
      <c r="I11" s="28" t="str">
        <f t="shared" ref="I11:I50" si="3">IF(CH11="","",CH11)</f>
        <v>B</v>
      </c>
      <c r="J11" s="28" t="str">
        <f t="shared" ref="J11:J50" si="4">IF(CK11="","",CK11)</f>
        <v/>
      </c>
      <c r="L11" s="28">
        <f t="shared" ref="L11:L50" si="5">IF(AT11="","",AT11)</f>
        <v>78</v>
      </c>
      <c r="M11" s="28">
        <f t="shared" ref="M11:M50" si="6">IF(BF11="","",BF11)</f>
        <v>100</v>
      </c>
      <c r="N11" s="28">
        <f t="shared" ref="N11:N50" si="7">IF(BG11="","",BG11)</f>
        <v>85</v>
      </c>
      <c r="P11" s="47">
        <v>78</v>
      </c>
      <c r="Q11" s="52"/>
      <c r="R11" s="53">
        <f>IF(P11="","",IF(P11&gt;=$C$4,P11,IF(Q11&gt;=$C$4,$C$4,MAX(P11:Q11))))</f>
        <v>78</v>
      </c>
      <c r="S11" s="52">
        <v>75</v>
      </c>
      <c r="T11" s="52"/>
      <c r="U11" s="53">
        <f>IF(S11="","",IF(S11&gt;=$C$4,S11,IF(T11&gt;=$C$4,$C$4,MAX(S11:T11))))</f>
        <v>75</v>
      </c>
      <c r="V11" s="54">
        <v>78</v>
      </c>
      <c r="W11" s="48"/>
      <c r="X11" s="55">
        <f>IF(V11="","",IF(V11&gt;=$C$4,V11,IF(W11&gt;=$C$4,$C$4,MAX(V11:W11))))</f>
        <v>78</v>
      </c>
      <c r="Y11" s="54">
        <v>75</v>
      </c>
      <c r="Z11" s="48"/>
      <c r="AA11" s="55">
        <f>IF(Y11="","",IF(Y11&gt;=$C$4,Y11,IF(Z11&gt;=$C$4,$C$4,MAX(Y11:Z11))))</f>
        <v>75</v>
      </c>
      <c r="AB11" s="54">
        <v>78</v>
      </c>
      <c r="AC11" s="48"/>
      <c r="AD11" s="55">
        <f>IF(AB11="","",IF(AB11&gt;=$C$4,AB11,IF(AC11&gt;=$C$4,$C$4,MAX(AB11:AC11))))</f>
        <v>78</v>
      </c>
      <c r="AE11" s="54">
        <v>81</v>
      </c>
      <c r="AF11" s="48"/>
      <c r="AG11" s="55">
        <f>IF(AE11="","",IF(AE11&gt;=$C$4,AE11,IF(AF11&gt;=$C$4,$C$4,MAX(AE11:AF11))))</f>
        <v>81</v>
      </c>
      <c r="AH11" s="48"/>
      <c r="AI11" s="48"/>
      <c r="AJ11" s="53" t="str">
        <f>IF(AH11="","",IF(AH11&gt;=$C$4,AH11,IF(AI11&gt;=$C$4,$C$4,MAX(AH11:AI11))))</f>
        <v/>
      </c>
      <c r="AK11" s="48"/>
      <c r="AL11" s="48"/>
      <c r="AM11" s="53" t="str">
        <f>IF(AK11="","",IF(AK11&gt;=$C$4,AK11,IF(AL11&gt;=$C$4,$C$4,MAX(AK11:AL11))))</f>
        <v/>
      </c>
      <c r="AN11" s="48"/>
      <c r="AO11" s="48"/>
      <c r="AP11" s="53" t="str">
        <f>IF(AN11="","",IF(AN11&gt;=$C$4,AN11,IF(AO11&gt;=$C$4,$C$4,MAX(AN11:AO11))))</f>
        <v/>
      </c>
      <c r="AQ11" s="48"/>
      <c r="AR11" s="48"/>
      <c r="AS11" s="53" t="str">
        <f>IF(AQ11="","",IF(AQ11&gt;=$C$4,AQ11,IF(AR11&gt;=$C$4,$C$4,MAX(AQ11:AR11))))</f>
        <v/>
      </c>
      <c r="AT11" s="53">
        <f t="shared" ref="AT11:AT50" si="8">IF(R11="","",ROUND(AVERAGE(R11,U11,AJ11,AM11,AP11,AS11,X11,AA11,AD11,AG11),0))</f>
        <v>78</v>
      </c>
      <c r="AU11" s="52">
        <v>100</v>
      </c>
      <c r="AV11" s="52">
        <v>85</v>
      </c>
      <c r="AW11" s="54">
        <v>75</v>
      </c>
      <c r="AX11" s="54">
        <v>76</v>
      </c>
      <c r="AY11" s="54">
        <v>79</v>
      </c>
      <c r="AZ11" s="54">
        <v>77</v>
      </c>
      <c r="BA11" s="48"/>
      <c r="BB11" s="48"/>
      <c r="BC11" s="48"/>
      <c r="BD11" s="48"/>
      <c r="BE11" s="53">
        <f t="shared" ref="BE11:BE50" si="9">IF(AU11="","",ROUND(AVERAGE(AU11:BD11),0))</f>
        <v>82</v>
      </c>
      <c r="BF11" s="52">
        <v>100</v>
      </c>
      <c r="BG11" s="73">
        <v>85</v>
      </c>
      <c r="BH11" s="74">
        <f t="shared" ref="BH11:BH50" si="10">IF(AT11="","",IF(BF11="",AVERAGE(AT11,BE11),(2*(SUM(AT11,BE11))+AVERAGE(BF11:BG11))/5))</f>
        <v>82.5</v>
      </c>
      <c r="BI11" s="75">
        <f t="shared" ref="BI11:BI50" si="11">IF(BH11="","",ROUND(BH11,0))</f>
        <v>83</v>
      </c>
      <c r="BJ11" s="78"/>
      <c r="BK11" s="47">
        <v>75</v>
      </c>
      <c r="BL11" s="47">
        <v>76</v>
      </c>
      <c r="BM11" s="54">
        <v>85</v>
      </c>
      <c r="BN11" s="54">
        <v>88</v>
      </c>
      <c r="BO11" s="54">
        <v>79</v>
      </c>
      <c r="BP11" s="54">
        <v>76</v>
      </c>
      <c r="BQ11" s="48"/>
      <c r="BR11" s="48"/>
      <c r="BS11" s="48"/>
      <c r="BT11" s="48"/>
      <c r="BU11" s="85">
        <f t="shared" ref="BU11:BU50" si="12">IF(BK11="","",ROUND(AVERAGE(BK11:BT11),0))</f>
        <v>80</v>
      </c>
      <c r="BV11" s="78"/>
      <c r="BW11" s="47">
        <v>85</v>
      </c>
      <c r="BX11" s="47">
        <v>88</v>
      </c>
      <c r="BY11" s="54">
        <v>80</v>
      </c>
      <c r="BZ11" s="54">
        <v>80</v>
      </c>
      <c r="CA11" s="54">
        <v>85</v>
      </c>
      <c r="CB11" s="54">
        <v>81</v>
      </c>
      <c r="CC11" s="48"/>
      <c r="CD11" s="48"/>
      <c r="CE11" s="48"/>
      <c r="CF11" s="48"/>
      <c r="CG11" s="53">
        <f t="shared" ref="CG11:CG50" si="13">IF(BW11="","",ROUND(AVERAGE(BW11:CF11),0))</f>
        <v>83</v>
      </c>
      <c r="CH11" s="89" t="str">
        <f t="shared" ref="CH11:CH50" si="14">IF(CG11="","",IF(CG11&gt;=86,"A",IF(CG11&gt;=71,"B",IF(CG11&gt;=56,"C",IF(CG11&gt;=41,"D","E")))))</f>
        <v>B</v>
      </c>
      <c r="CI11" s="90"/>
      <c r="CJ11" s="48"/>
      <c r="CK11" s="96" t="str">
        <f>IF(CJ11="","",VLOOKUP(CJ11,$CW$9:$CX$20,2,0))</f>
        <v/>
      </c>
      <c r="CM11" s="94">
        <v>2</v>
      </c>
      <c r="CN11" s="95"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Gejala gelombang, Optik fisis, Listrik statis, Induksi magnet, Arus bolak balik, Perlu tingkatkan pemahaman  Gelombang bunyi.</v>
      </c>
    </row>
    <row r="12" ht="15.75" spans="1:102">
      <c r="A12" s="28">
        <v>2</v>
      </c>
      <c r="B12" s="28">
        <v>9431</v>
      </c>
      <c r="C12" s="28" t="s">
        <v>95</v>
      </c>
      <c r="E12" s="28">
        <f t="shared" si="0"/>
        <v>82</v>
      </c>
      <c r="G12" s="28">
        <f t="shared" si="1"/>
        <v>82</v>
      </c>
      <c r="H12" s="28">
        <f t="shared" si="2"/>
        <v>79</v>
      </c>
      <c r="I12" s="28" t="str">
        <f t="shared" si="3"/>
        <v>B</v>
      </c>
      <c r="J12" s="28" t="str">
        <f t="shared" si="4"/>
        <v/>
      </c>
      <c r="L12" s="28">
        <f t="shared" si="5"/>
        <v>78</v>
      </c>
      <c r="M12" s="28">
        <f t="shared" si="6"/>
        <v>90</v>
      </c>
      <c r="N12" s="28">
        <f t="shared" si="7"/>
        <v>88</v>
      </c>
      <c r="P12" s="47">
        <v>71</v>
      </c>
      <c r="Q12" s="52">
        <v>86</v>
      </c>
      <c r="R12" s="53">
        <f>IF(P12="","",IF(P12&gt;=$C$4,P12,IF(Q12&gt;=$C$4,$C$4,MAX(P12:Q12))))</f>
        <v>75</v>
      </c>
      <c r="S12" s="52">
        <v>75</v>
      </c>
      <c r="T12" s="52"/>
      <c r="U12" s="53">
        <f>IF(S12="","",IF(S12&gt;=$C$4,S12,IF(T12&gt;=$C$4,$C$4,MAX(S12:T12))))</f>
        <v>75</v>
      </c>
      <c r="V12" s="54">
        <v>76</v>
      </c>
      <c r="W12" s="48"/>
      <c r="X12" s="55">
        <f>IF(V12="","",IF(V12&gt;=$C$4,V12,IF(W12&gt;=$C$4,$C$4,MAX(V12:W12))))</f>
        <v>76</v>
      </c>
      <c r="Y12" s="54">
        <v>86</v>
      </c>
      <c r="Z12" s="48"/>
      <c r="AA12" s="55">
        <f>IF(Y12="","",IF(Y12&gt;=$C$4,Y12,IF(Z12&gt;=$C$4,$C$4,MAX(Y12:Z12))))</f>
        <v>86</v>
      </c>
      <c r="AB12" s="54">
        <v>71</v>
      </c>
      <c r="AC12" s="48">
        <v>80</v>
      </c>
      <c r="AD12" s="55">
        <f>IF(AB12="","",IF(AB12&gt;=$C$4,AB12,IF(AC12&gt;=$C$4,$C$4,MAX(AB12:AC12))))</f>
        <v>75</v>
      </c>
      <c r="AE12" s="54">
        <v>82</v>
      </c>
      <c r="AF12" s="48"/>
      <c r="AG12" s="55">
        <f>IF(AE12="","",IF(AE12&gt;=$C$4,AE12,IF(AF12&gt;=$C$4,$C$4,MAX(AE12:AF12))))</f>
        <v>82</v>
      </c>
      <c r="AH12" s="48"/>
      <c r="AI12" s="48"/>
      <c r="AJ12" s="53" t="str">
        <f>IF(AH12="","",IF(AH12&gt;=$C$4,AH12,IF(AI12&gt;=$C$4,$C$4,MAX(AH12:AI12))))</f>
        <v/>
      </c>
      <c r="AK12" s="48"/>
      <c r="AL12" s="48"/>
      <c r="AM12" s="53" t="str">
        <f>IF(AK12="","",IF(AK12&gt;=$C$4,AK12,IF(AL12&gt;=$C$4,$C$4,MAX(AK12:AL12))))</f>
        <v/>
      </c>
      <c r="AN12" s="48"/>
      <c r="AO12" s="48"/>
      <c r="AP12" s="53" t="str">
        <f>IF(AN12="","",IF(AN12&gt;=$C$4,AN12,IF(AO12&gt;=$C$4,$C$4,MAX(AN12:AO12))))</f>
        <v/>
      </c>
      <c r="AQ12" s="48"/>
      <c r="AR12" s="48"/>
      <c r="AS12" s="53" t="str">
        <f>IF(AQ12="","",IF(AQ12&gt;=$C$4,AQ12,IF(AR12&gt;=$C$4,$C$4,MAX(AQ12:AR12))))</f>
        <v/>
      </c>
      <c r="AT12" s="53">
        <f t="shared" si="8"/>
        <v>78</v>
      </c>
      <c r="AU12" s="52">
        <v>100</v>
      </c>
      <c r="AV12" s="52">
        <v>85</v>
      </c>
      <c r="AW12" s="54">
        <v>77</v>
      </c>
      <c r="AX12" s="54">
        <v>77</v>
      </c>
      <c r="AY12" s="54">
        <v>78</v>
      </c>
      <c r="AZ12" s="54">
        <v>80</v>
      </c>
      <c r="BA12" s="48"/>
      <c r="BB12" s="48"/>
      <c r="BC12" s="48"/>
      <c r="BD12" s="48"/>
      <c r="BE12" s="53">
        <f t="shared" si="9"/>
        <v>83</v>
      </c>
      <c r="BF12" s="52">
        <v>90</v>
      </c>
      <c r="BG12" s="73">
        <v>88</v>
      </c>
      <c r="BH12" s="74">
        <f t="shared" si="10"/>
        <v>82.2</v>
      </c>
      <c r="BI12" s="75">
        <f t="shared" si="11"/>
        <v>82</v>
      </c>
      <c r="BJ12" s="78"/>
      <c r="BK12" s="47">
        <v>77</v>
      </c>
      <c r="BL12" s="47">
        <v>77</v>
      </c>
      <c r="BM12" s="54">
        <v>86</v>
      </c>
      <c r="BN12" s="54">
        <v>75</v>
      </c>
      <c r="BO12" s="54">
        <v>77</v>
      </c>
      <c r="BP12" s="54">
        <v>80</v>
      </c>
      <c r="BQ12" s="48"/>
      <c r="BR12" s="48"/>
      <c r="BS12" s="48"/>
      <c r="BT12" s="48"/>
      <c r="BU12" s="85">
        <f t="shared" si="12"/>
        <v>79</v>
      </c>
      <c r="BV12" s="78"/>
      <c r="BW12" s="47">
        <v>86</v>
      </c>
      <c r="BX12" s="47">
        <v>75</v>
      </c>
      <c r="BY12" s="54">
        <v>86</v>
      </c>
      <c r="BZ12" s="54">
        <v>86</v>
      </c>
      <c r="CA12" s="54">
        <v>80</v>
      </c>
      <c r="CB12" s="54">
        <v>82</v>
      </c>
      <c r="CC12" s="48"/>
      <c r="CD12" s="48"/>
      <c r="CE12" s="48"/>
      <c r="CF12" s="48"/>
      <c r="CG12" s="53">
        <f t="shared" si="13"/>
        <v>83</v>
      </c>
      <c r="CH12" s="89" t="str">
        <f t="shared" si="14"/>
        <v>B</v>
      </c>
      <c r="CI12" s="90"/>
      <c r="CJ12" s="48"/>
      <c r="CK12" s="96" t="str">
        <f>IF(CJ12="","",VLOOKUP(CJ12,$CW$9:$CX$20,2,0))</f>
        <v/>
      </c>
      <c r="CM12" s="94">
        <v>3</v>
      </c>
      <c r="CN12" s="95"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Gejala gelombang, Gelombang bunyi, Listrik statis, Induksi magnet, Arus bolak balik, Perlu tingkatkan pemahaman  Optik fisis.</v>
      </c>
    </row>
    <row r="13" ht="15.75" spans="1:102">
      <c r="A13" s="28">
        <v>3</v>
      </c>
      <c r="B13" s="28">
        <v>9893</v>
      </c>
      <c r="C13" s="28" t="s">
        <v>96</v>
      </c>
      <c r="E13" s="28">
        <f t="shared" si="0"/>
        <v>84</v>
      </c>
      <c r="G13" s="28">
        <f t="shared" si="1"/>
        <v>84</v>
      </c>
      <c r="H13" s="28">
        <f t="shared" si="2"/>
        <v>81</v>
      </c>
      <c r="I13" s="28" t="str">
        <f t="shared" si="3"/>
        <v>B</v>
      </c>
      <c r="J13" s="28" t="str">
        <f t="shared" si="4"/>
        <v/>
      </c>
      <c r="L13" s="28">
        <f t="shared" si="5"/>
        <v>83</v>
      </c>
      <c r="M13" s="28">
        <f t="shared" si="6"/>
        <v>90</v>
      </c>
      <c r="N13" s="28">
        <f t="shared" si="7"/>
        <v>88</v>
      </c>
      <c r="P13" s="47">
        <v>82</v>
      </c>
      <c r="Q13" s="52"/>
      <c r="R13" s="53">
        <f>IF(P13="","",IF(P13&gt;=$C$4,P13,IF(Q13&gt;=$C$4,$C$4,MAX(P13:Q13))))</f>
        <v>82</v>
      </c>
      <c r="S13" s="52">
        <v>97</v>
      </c>
      <c r="T13" s="52"/>
      <c r="U13" s="53">
        <f>IF(S13="","",IF(S13&gt;=$C$4,S13,IF(T13&gt;=$C$4,$C$4,MAX(S13:T13))))</f>
        <v>97</v>
      </c>
      <c r="V13" s="54">
        <v>76</v>
      </c>
      <c r="W13" s="48"/>
      <c r="X13" s="55">
        <f>IF(V13="","",IF(V13&gt;=$C$4,V13,IF(W13&gt;=$C$4,$C$4,MAX(V13:W13))))</f>
        <v>76</v>
      </c>
      <c r="Y13" s="54">
        <v>81</v>
      </c>
      <c r="Z13" s="48"/>
      <c r="AA13" s="55">
        <f>IF(Y13="","",IF(Y13&gt;=$C$4,Y13,IF(Z13&gt;=$C$4,$C$4,MAX(Y13:Z13))))</f>
        <v>81</v>
      </c>
      <c r="AB13" s="54">
        <v>82</v>
      </c>
      <c r="AC13" s="48"/>
      <c r="AD13" s="55">
        <f>IF(AB13="","",IF(AB13&gt;=$C$4,AB13,IF(AC13&gt;=$C$4,$C$4,MAX(AB13:AC13))))</f>
        <v>82</v>
      </c>
      <c r="AE13" s="54">
        <v>79</v>
      </c>
      <c r="AF13" s="48"/>
      <c r="AG13" s="55">
        <f>IF(AE13="","",IF(AE13&gt;=$C$4,AE13,IF(AF13&gt;=$C$4,$C$4,MAX(AE13:AF13))))</f>
        <v>79</v>
      </c>
      <c r="AH13" s="48"/>
      <c r="AI13" s="48"/>
      <c r="AJ13" s="53" t="str">
        <f>IF(AH13="","",IF(AH13&gt;=$C$4,AH13,IF(AI13&gt;=$C$4,$C$4,MAX(AH13:AI13))))</f>
        <v/>
      </c>
      <c r="AK13" s="48"/>
      <c r="AL13" s="48"/>
      <c r="AM13" s="53" t="str">
        <f>IF(AK13="","",IF(AK13&gt;=$C$4,AK13,IF(AL13&gt;=$C$4,$C$4,MAX(AK13:AL13))))</f>
        <v/>
      </c>
      <c r="AN13" s="48"/>
      <c r="AO13" s="48"/>
      <c r="AP13" s="53" t="str">
        <f>IF(AN13="","",IF(AN13&gt;=$C$4,AN13,IF(AO13&gt;=$C$4,$C$4,MAX(AN13:AO13))))</f>
        <v/>
      </c>
      <c r="AQ13" s="48"/>
      <c r="AR13" s="48"/>
      <c r="AS13" s="53" t="str">
        <f>IF(AQ13="","",IF(AQ13&gt;=$C$4,AQ13,IF(AR13&gt;=$C$4,$C$4,MAX(AQ13:AR13))))</f>
        <v/>
      </c>
      <c r="AT13" s="53">
        <f t="shared" si="8"/>
        <v>83</v>
      </c>
      <c r="AU13" s="52">
        <v>100</v>
      </c>
      <c r="AV13" s="52">
        <v>85</v>
      </c>
      <c r="AW13" s="54">
        <v>79</v>
      </c>
      <c r="AX13" s="54">
        <v>81</v>
      </c>
      <c r="AY13" s="54">
        <v>76</v>
      </c>
      <c r="AZ13" s="54">
        <v>77</v>
      </c>
      <c r="BA13" s="48"/>
      <c r="BB13" s="48"/>
      <c r="BC13" s="48"/>
      <c r="BD13" s="48"/>
      <c r="BE13" s="53">
        <f t="shared" si="9"/>
        <v>83</v>
      </c>
      <c r="BF13" s="52">
        <v>90</v>
      </c>
      <c r="BG13" s="73">
        <v>88</v>
      </c>
      <c r="BH13" s="74">
        <f t="shared" si="10"/>
        <v>84.2</v>
      </c>
      <c r="BI13" s="75">
        <f t="shared" si="11"/>
        <v>84</v>
      </c>
      <c r="BJ13" s="78"/>
      <c r="BK13" s="47">
        <v>79</v>
      </c>
      <c r="BL13" s="47">
        <v>81</v>
      </c>
      <c r="BM13" s="54">
        <v>81</v>
      </c>
      <c r="BN13" s="54">
        <v>77</v>
      </c>
      <c r="BO13" s="54">
        <v>86</v>
      </c>
      <c r="BP13" s="54">
        <v>83</v>
      </c>
      <c r="BQ13" s="48"/>
      <c r="BR13" s="48"/>
      <c r="BS13" s="48"/>
      <c r="BT13" s="48"/>
      <c r="BU13" s="85">
        <f t="shared" si="12"/>
        <v>81</v>
      </c>
      <c r="BV13" s="78"/>
      <c r="BW13" s="47">
        <v>81</v>
      </c>
      <c r="BX13" s="47">
        <v>77</v>
      </c>
      <c r="BY13" s="54">
        <v>82</v>
      </c>
      <c r="BZ13" s="54">
        <v>82</v>
      </c>
      <c r="CA13" s="54">
        <v>79</v>
      </c>
      <c r="CB13" s="54">
        <v>79</v>
      </c>
      <c r="CC13" s="48"/>
      <c r="CD13" s="48"/>
      <c r="CE13" s="48"/>
      <c r="CF13" s="48"/>
      <c r="CG13" s="53">
        <f t="shared" si="13"/>
        <v>80</v>
      </c>
      <c r="CH13" s="89" t="str">
        <f t="shared" si="14"/>
        <v>B</v>
      </c>
      <c r="CI13" s="90"/>
      <c r="CJ13" s="48"/>
      <c r="CK13" s="96" t="str">
        <f>IF(CJ13="","",VLOOKUP(CJ13,$CW$9:$CX$20,2,0))</f>
        <v/>
      </c>
      <c r="CM13" s="94">
        <v>4</v>
      </c>
      <c r="CN13" s="95"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Gejala gelombang, Gelombang bunyi, Optik fisis, Induksi magnet, Arus bolak balik, Perlu tingkatkan pemahaman  Listrik statis.</v>
      </c>
    </row>
    <row r="14" ht="15.75" spans="1:102">
      <c r="A14" s="28">
        <v>4</v>
      </c>
      <c r="B14" s="28">
        <v>9445</v>
      </c>
      <c r="C14" s="28" t="s">
        <v>97</v>
      </c>
      <c r="E14" s="28">
        <f t="shared" si="0"/>
        <v>84</v>
      </c>
      <c r="G14" s="28">
        <f t="shared" si="1"/>
        <v>84</v>
      </c>
      <c r="H14" s="28">
        <f t="shared" si="2"/>
        <v>81</v>
      </c>
      <c r="I14" s="28" t="str">
        <f t="shared" si="3"/>
        <v>B</v>
      </c>
      <c r="J14" s="28" t="str">
        <f t="shared" si="4"/>
        <v/>
      </c>
      <c r="L14" s="28">
        <f t="shared" si="5"/>
        <v>79</v>
      </c>
      <c r="M14" s="28">
        <f t="shared" si="6"/>
        <v>100</v>
      </c>
      <c r="N14" s="28">
        <f t="shared" si="7"/>
        <v>87</v>
      </c>
      <c r="P14" s="47">
        <v>78</v>
      </c>
      <c r="Q14" s="52"/>
      <c r="R14" s="53">
        <f>IF(P14="","",IF(P14&gt;=$C$4,P14,IF(Q14&gt;=$C$4,$C$4,MAX(P14:Q14))))</f>
        <v>78</v>
      </c>
      <c r="S14" s="52">
        <v>75</v>
      </c>
      <c r="T14" s="52"/>
      <c r="U14" s="53">
        <f>IF(S14="","",IF(S14&gt;=$C$4,S14,IF(T14&gt;=$C$4,$C$4,MAX(S14:T14))))</f>
        <v>75</v>
      </c>
      <c r="V14" s="54">
        <v>81</v>
      </c>
      <c r="W14" s="48"/>
      <c r="X14" s="55">
        <f>IF(V14="","",IF(V14&gt;=$C$4,V14,IF(W14&gt;=$C$4,$C$4,MAX(V14:W14))))</f>
        <v>81</v>
      </c>
      <c r="Y14" s="54">
        <v>82</v>
      </c>
      <c r="Z14" s="48"/>
      <c r="AA14" s="55">
        <f>IF(Y14="","",IF(Y14&gt;=$C$4,Y14,IF(Z14&gt;=$C$4,$C$4,MAX(Y14:Z14))))</f>
        <v>82</v>
      </c>
      <c r="AB14" s="54">
        <v>78</v>
      </c>
      <c r="AC14" s="48"/>
      <c r="AD14" s="55">
        <f>IF(AB14="","",IF(AB14&gt;=$C$4,AB14,IF(AC14&gt;=$C$4,$C$4,MAX(AB14:AC14))))</f>
        <v>78</v>
      </c>
      <c r="AE14" s="54">
        <v>79</v>
      </c>
      <c r="AF14" s="48"/>
      <c r="AG14" s="55">
        <f>IF(AE14="","",IF(AE14&gt;=$C$4,AE14,IF(AF14&gt;=$C$4,$C$4,MAX(AE14:AF14))))</f>
        <v>79</v>
      </c>
      <c r="AH14" s="48"/>
      <c r="AI14" s="48"/>
      <c r="AJ14" s="53" t="str">
        <f>IF(AH14="","",IF(AH14&gt;=$C$4,AH14,IF(AI14&gt;=$C$4,$C$4,MAX(AH14:AI14))))</f>
        <v/>
      </c>
      <c r="AK14" s="48"/>
      <c r="AL14" s="48"/>
      <c r="AM14" s="53" t="str">
        <f>IF(AK14="","",IF(AK14&gt;=$C$4,AK14,IF(AL14&gt;=$C$4,$C$4,MAX(AK14:AL14))))</f>
        <v/>
      </c>
      <c r="AN14" s="48"/>
      <c r="AO14" s="48"/>
      <c r="AP14" s="53" t="str">
        <f>IF(AN14="","",IF(AN14&gt;=$C$4,AN14,IF(AO14&gt;=$C$4,$C$4,MAX(AN14:AO14))))</f>
        <v/>
      </c>
      <c r="AQ14" s="48"/>
      <c r="AR14" s="48"/>
      <c r="AS14" s="53" t="str">
        <f>IF(AQ14="","",IF(AQ14&gt;=$C$4,AQ14,IF(AR14&gt;=$C$4,$C$4,MAX(AQ14:AR14))))</f>
        <v/>
      </c>
      <c r="AT14" s="53">
        <f t="shared" si="8"/>
        <v>79</v>
      </c>
      <c r="AU14" s="52">
        <v>100</v>
      </c>
      <c r="AV14" s="52">
        <v>85</v>
      </c>
      <c r="AW14" s="54">
        <v>75</v>
      </c>
      <c r="AX14" s="54">
        <v>86</v>
      </c>
      <c r="AY14" s="54">
        <v>76</v>
      </c>
      <c r="AZ14" s="54">
        <v>77</v>
      </c>
      <c r="BA14" s="48"/>
      <c r="BB14" s="48"/>
      <c r="BC14" s="48"/>
      <c r="BD14" s="48"/>
      <c r="BE14" s="53">
        <f t="shared" si="9"/>
        <v>83</v>
      </c>
      <c r="BF14" s="52">
        <v>100</v>
      </c>
      <c r="BG14" s="73">
        <v>87</v>
      </c>
      <c r="BH14" s="74">
        <f t="shared" si="10"/>
        <v>83.5</v>
      </c>
      <c r="BI14" s="75">
        <f t="shared" si="11"/>
        <v>84</v>
      </c>
      <c r="BJ14" s="78"/>
      <c r="BK14" s="47">
        <v>75</v>
      </c>
      <c r="BL14" s="47">
        <v>86</v>
      </c>
      <c r="BM14" s="54">
        <v>81</v>
      </c>
      <c r="BN14" s="54">
        <v>78</v>
      </c>
      <c r="BO14" s="54">
        <v>86</v>
      </c>
      <c r="BP14" s="54">
        <v>77</v>
      </c>
      <c r="BQ14" s="48"/>
      <c r="BR14" s="48"/>
      <c r="BS14" s="48"/>
      <c r="BT14" s="48"/>
      <c r="BU14" s="85">
        <f t="shared" si="12"/>
        <v>81</v>
      </c>
      <c r="BV14" s="78"/>
      <c r="BW14" s="47">
        <v>81</v>
      </c>
      <c r="BX14" s="47">
        <v>78</v>
      </c>
      <c r="BY14" s="54">
        <v>81</v>
      </c>
      <c r="BZ14" s="54">
        <v>81</v>
      </c>
      <c r="CA14" s="54">
        <v>80</v>
      </c>
      <c r="CB14" s="54">
        <v>79</v>
      </c>
      <c r="CC14" s="48"/>
      <c r="CD14" s="48"/>
      <c r="CE14" s="48"/>
      <c r="CF14" s="48"/>
      <c r="CG14" s="53">
        <f t="shared" si="13"/>
        <v>80</v>
      </c>
      <c r="CH14" s="89" t="str">
        <f t="shared" si="14"/>
        <v>B</v>
      </c>
      <c r="CI14" s="90"/>
      <c r="CJ14" s="48"/>
      <c r="CK14" s="96" t="str">
        <f>IF(CJ14="","",VLOOKUP(CJ14,$CW$9:$CX$20,2,0))</f>
        <v/>
      </c>
      <c r="CM14" s="94">
        <v>5</v>
      </c>
      <c r="CN14" s="95"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Gejala gelombang, Gelombang bunyi, Optik fisis, Listrik statis, Arus bolak balik, Perlu tingkatkan pemahaman  Induksi magnet.</v>
      </c>
    </row>
    <row r="15" ht="15.75" spans="1:102">
      <c r="A15" s="28">
        <v>5</v>
      </c>
      <c r="B15" s="28">
        <v>9459</v>
      </c>
      <c r="C15" s="28" t="s">
        <v>98</v>
      </c>
      <c r="E15" s="28">
        <f t="shared" si="0"/>
        <v>84</v>
      </c>
      <c r="G15" s="28">
        <f t="shared" si="1"/>
        <v>84</v>
      </c>
      <c r="H15" s="28">
        <f t="shared" si="2"/>
        <v>79</v>
      </c>
      <c r="I15" s="28" t="str">
        <f t="shared" si="3"/>
        <v>A</v>
      </c>
      <c r="J15" s="28" t="str">
        <f t="shared" si="4"/>
        <v/>
      </c>
      <c r="L15" s="28">
        <f t="shared" si="5"/>
        <v>85</v>
      </c>
      <c r="M15" s="28">
        <f t="shared" si="6"/>
        <v>80</v>
      </c>
      <c r="N15" s="28">
        <f t="shared" si="7"/>
        <v>86</v>
      </c>
      <c r="P15" s="47">
        <v>80</v>
      </c>
      <c r="Q15" s="52"/>
      <c r="R15" s="53">
        <f>IF(P15="","",IF(P15&gt;=$C$4,P15,IF(Q15&gt;=$C$4,$C$4,MAX(P15:Q15))))</f>
        <v>80</v>
      </c>
      <c r="S15" s="52">
        <v>100</v>
      </c>
      <c r="T15" s="52"/>
      <c r="U15" s="53">
        <f>IF(S15="","",IF(S15&gt;=$C$4,S15,IF(T15&gt;=$C$4,$C$4,MAX(S15:T15))))</f>
        <v>100</v>
      </c>
      <c r="V15" s="54">
        <v>79</v>
      </c>
      <c r="W15" s="48"/>
      <c r="X15" s="55">
        <f>IF(V15="","",IF(V15&gt;=$C$4,V15,IF(W15&gt;=$C$4,$C$4,MAX(V15:W15))))</f>
        <v>79</v>
      </c>
      <c r="Y15" s="54">
        <v>80</v>
      </c>
      <c r="Z15" s="48"/>
      <c r="AA15" s="55">
        <f>IF(Y15="","",IF(Y15&gt;=$C$4,Y15,IF(Z15&gt;=$C$4,$C$4,MAX(Y15:Z15))))</f>
        <v>80</v>
      </c>
      <c r="AB15" s="54">
        <v>80</v>
      </c>
      <c r="AC15" s="48"/>
      <c r="AD15" s="55">
        <f>IF(AB15="","",IF(AB15&gt;=$C$4,AB15,IF(AC15&gt;=$C$4,$C$4,MAX(AB15:AC15))))</f>
        <v>80</v>
      </c>
      <c r="AE15" s="54">
        <v>89</v>
      </c>
      <c r="AF15" s="48"/>
      <c r="AG15" s="55">
        <f>IF(AE15="","",IF(AE15&gt;=$C$4,AE15,IF(AF15&gt;=$C$4,$C$4,MAX(AE15:AF15))))</f>
        <v>89</v>
      </c>
      <c r="AH15" s="48"/>
      <c r="AI15" s="48"/>
      <c r="AJ15" s="53" t="str">
        <f>IF(AH15="","",IF(AH15&gt;=$C$4,AH15,IF(AI15&gt;=$C$4,$C$4,MAX(AH15:AI15))))</f>
        <v/>
      </c>
      <c r="AK15" s="48"/>
      <c r="AL15" s="48"/>
      <c r="AM15" s="53" t="str">
        <f>IF(AK15="","",IF(AK15&gt;=$C$4,AK15,IF(AL15&gt;=$C$4,$C$4,MAX(AK15:AL15))))</f>
        <v/>
      </c>
      <c r="AN15" s="48"/>
      <c r="AO15" s="48"/>
      <c r="AP15" s="53" t="str">
        <f>IF(AN15="","",IF(AN15&gt;=$C$4,AN15,IF(AO15&gt;=$C$4,$C$4,MAX(AN15:AO15))))</f>
        <v/>
      </c>
      <c r="AQ15" s="48"/>
      <c r="AR15" s="48"/>
      <c r="AS15" s="53" t="str">
        <f>IF(AQ15="","",IF(AQ15&gt;=$C$4,AQ15,IF(AR15&gt;=$C$4,$C$4,MAX(AQ15:AR15))))</f>
        <v/>
      </c>
      <c r="AT15" s="53">
        <f t="shared" si="8"/>
        <v>85</v>
      </c>
      <c r="AU15" s="52">
        <v>100</v>
      </c>
      <c r="AV15" s="52">
        <v>85</v>
      </c>
      <c r="AW15" s="54">
        <v>77</v>
      </c>
      <c r="AX15" s="54">
        <v>75</v>
      </c>
      <c r="AY15" s="54">
        <v>81</v>
      </c>
      <c r="AZ15" s="54">
        <v>79</v>
      </c>
      <c r="BA15" s="48"/>
      <c r="BB15" s="48"/>
      <c r="BC15" s="48"/>
      <c r="BD15" s="48"/>
      <c r="BE15" s="53">
        <f t="shared" si="9"/>
        <v>83</v>
      </c>
      <c r="BF15" s="52">
        <v>80</v>
      </c>
      <c r="BG15" s="73">
        <v>86</v>
      </c>
      <c r="BH15" s="74">
        <f t="shared" si="10"/>
        <v>83.8</v>
      </c>
      <c r="BI15" s="75">
        <f t="shared" si="11"/>
        <v>84</v>
      </c>
      <c r="BJ15" s="78"/>
      <c r="BK15" s="47">
        <v>77</v>
      </c>
      <c r="BL15" s="47">
        <v>75</v>
      </c>
      <c r="BM15" s="54">
        <v>80</v>
      </c>
      <c r="BN15" s="54">
        <v>85</v>
      </c>
      <c r="BO15" s="54">
        <v>81</v>
      </c>
      <c r="BP15" s="54">
        <v>78</v>
      </c>
      <c r="BQ15" s="48"/>
      <c r="BR15" s="48"/>
      <c r="BS15" s="48"/>
      <c r="BT15" s="48"/>
      <c r="BU15" s="85">
        <f t="shared" si="12"/>
        <v>79</v>
      </c>
      <c r="BV15" s="78"/>
      <c r="BW15" s="47">
        <v>80</v>
      </c>
      <c r="BX15" s="47">
        <v>85</v>
      </c>
      <c r="BY15" s="54">
        <v>94</v>
      </c>
      <c r="BZ15" s="54">
        <v>94</v>
      </c>
      <c r="CA15" s="54">
        <v>86</v>
      </c>
      <c r="CB15" s="54">
        <v>89</v>
      </c>
      <c r="CC15" s="48"/>
      <c r="CD15" s="48"/>
      <c r="CE15" s="48"/>
      <c r="CF15" s="48"/>
      <c r="CG15" s="53">
        <f t="shared" si="13"/>
        <v>88</v>
      </c>
      <c r="CH15" s="89" t="str">
        <f t="shared" si="14"/>
        <v>A</v>
      </c>
      <c r="CI15" s="90"/>
      <c r="CJ15" s="48"/>
      <c r="CK15" s="96" t="str">
        <f>IF(CJ15="","",VLOOKUP(CJ15,$CW$9:$CX$20,2,0))</f>
        <v/>
      </c>
      <c r="CM15" s="94">
        <v>6</v>
      </c>
      <c r="CN15" s="95"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Gejala gelombang, Gelombang bunyi, Optik fisis, Listrik statis, Induksi magnet, Perlu tingkatkan pemahaman  Arus bolak balik.</v>
      </c>
    </row>
    <row r="16" spans="1:102">
      <c r="A16" s="28">
        <v>6</v>
      </c>
      <c r="B16" s="28">
        <v>9473</v>
      </c>
      <c r="C16" s="28" t="s">
        <v>99</v>
      </c>
      <c r="E16" s="28">
        <f t="shared" si="0"/>
        <v>84</v>
      </c>
      <c r="G16" s="28">
        <f t="shared" si="1"/>
        <v>84</v>
      </c>
      <c r="H16" s="28">
        <f t="shared" si="2"/>
        <v>80</v>
      </c>
      <c r="I16" s="28" t="str">
        <f t="shared" si="3"/>
        <v>B</v>
      </c>
      <c r="J16" s="28" t="str">
        <f t="shared" si="4"/>
        <v/>
      </c>
      <c r="L16" s="28">
        <f t="shared" si="5"/>
        <v>80</v>
      </c>
      <c r="M16" s="28">
        <f t="shared" si="6"/>
        <v>100</v>
      </c>
      <c r="N16" s="28">
        <f t="shared" si="7"/>
        <v>85</v>
      </c>
      <c r="P16" s="47">
        <v>80</v>
      </c>
      <c r="Q16" s="52"/>
      <c r="R16" s="53">
        <f>IF(P16="","",IF(P16&gt;=$C$4,P16,IF(Q16&gt;=$C$4,$C$4,MAX(P16:Q16))))</f>
        <v>80</v>
      </c>
      <c r="S16" s="52">
        <v>75</v>
      </c>
      <c r="T16" s="52"/>
      <c r="U16" s="53">
        <f>IF(S16="","",IF(S16&gt;=$C$4,S16,IF(T16&gt;=$C$4,$C$4,MAX(S16:T16))))</f>
        <v>75</v>
      </c>
      <c r="V16" s="54">
        <v>79</v>
      </c>
      <c r="W16" s="48"/>
      <c r="X16" s="55">
        <f>IF(V16="","",IF(V16&gt;=$C$4,V16,IF(W16&gt;=$C$4,$C$4,MAX(V16:W16))))</f>
        <v>79</v>
      </c>
      <c r="Y16" s="54">
        <v>86</v>
      </c>
      <c r="Z16" s="48"/>
      <c r="AA16" s="55">
        <f>IF(Y16="","",IF(Y16&gt;=$C$4,Y16,IF(Z16&gt;=$C$4,$C$4,MAX(Y16:Z16))))</f>
        <v>86</v>
      </c>
      <c r="AB16" s="54">
        <v>80</v>
      </c>
      <c r="AC16" s="48"/>
      <c r="AD16" s="55">
        <f>IF(AB16="","",IF(AB16&gt;=$C$4,AB16,IF(AC16&gt;=$C$4,$C$4,MAX(AB16:AC16))))</f>
        <v>80</v>
      </c>
      <c r="AE16" s="54">
        <v>80</v>
      </c>
      <c r="AF16" s="48"/>
      <c r="AG16" s="55">
        <f>IF(AE16="","",IF(AE16&gt;=$C$4,AE16,IF(AF16&gt;=$C$4,$C$4,MAX(AE16:AF16))))</f>
        <v>80</v>
      </c>
      <c r="AH16" s="48"/>
      <c r="AI16" s="48"/>
      <c r="AJ16" s="53" t="str">
        <f>IF(AH16="","",IF(AH16&gt;=$C$4,AH16,IF(AI16&gt;=$C$4,$C$4,MAX(AH16:AI16))))</f>
        <v/>
      </c>
      <c r="AK16" s="48"/>
      <c r="AL16" s="48"/>
      <c r="AM16" s="53" t="str">
        <f>IF(AK16="","",IF(AK16&gt;=$C$4,AK16,IF(AL16&gt;=$C$4,$C$4,MAX(AK16:AL16))))</f>
        <v/>
      </c>
      <c r="AN16" s="48"/>
      <c r="AO16" s="48"/>
      <c r="AP16" s="53" t="str">
        <f>IF(AN16="","",IF(AN16&gt;=$C$4,AN16,IF(AO16&gt;=$C$4,$C$4,MAX(AN16:AO16))))</f>
        <v/>
      </c>
      <c r="AQ16" s="48"/>
      <c r="AR16" s="48"/>
      <c r="AS16" s="53" t="str">
        <f>IF(AQ16="","",IF(AQ16&gt;=$C$4,AQ16,IF(AR16&gt;=$C$4,$C$4,MAX(AQ16:AR16))))</f>
        <v/>
      </c>
      <c r="AT16" s="53">
        <f t="shared" si="8"/>
        <v>80</v>
      </c>
      <c r="AU16" s="52">
        <v>100</v>
      </c>
      <c r="AV16" s="52">
        <v>85</v>
      </c>
      <c r="AW16" s="54">
        <v>77</v>
      </c>
      <c r="AX16" s="54">
        <v>77</v>
      </c>
      <c r="AY16" s="54">
        <v>79</v>
      </c>
      <c r="AZ16" s="54">
        <v>77</v>
      </c>
      <c r="BA16" s="48"/>
      <c r="BB16" s="48"/>
      <c r="BC16" s="48"/>
      <c r="BD16" s="48"/>
      <c r="BE16" s="53">
        <f t="shared" si="9"/>
        <v>83</v>
      </c>
      <c r="BF16" s="52">
        <v>100</v>
      </c>
      <c r="BG16" s="73">
        <v>85</v>
      </c>
      <c r="BH16" s="74">
        <f t="shared" si="10"/>
        <v>83.7</v>
      </c>
      <c r="BI16" s="75">
        <f t="shared" si="11"/>
        <v>84</v>
      </c>
      <c r="BJ16" s="78"/>
      <c r="BK16" s="47">
        <v>77</v>
      </c>
      <c r="BL16" s="47">
        <v>77</v>
      </c>
      <c r="BM16" s="54">
        <v>86</v>
      </c>
      <c r="BN16" s="54">
        <v>80</v>
      </c>
      <c r="BO16" s="54">
        <v>82</v>
      </c>
      <c r="BP16" s="54">
        <v>79</v>
      </c>
      <c r="BQ16" s="48"/>
      <c r="BR16" s="48"/>
      <c r="BS16" s="48"/>
      <c r="BT16" s="48"/>
      <c r="BU16" s="85">
        <f t="shared" si="12"/>
        <v>80</v>
      </c>
      <c r="BV16" s="78"/>
      <c r="BW16" s="47">
        <v>86</v>
      </c>
      <c r="BX16" s="47">
        <v>80</v>
      </c>
      <c r="BY16" s="54">
        <v>82</v>
      </c>
      <c r="BZ16" s="54">
        <v>82</v>
      </c>
      <c r="CA16" s="54">
        <v>77</v>
      </c>
      <c r="CB16" s="54">
        <v>80</v>
      </c>
      <c r="CC16" s="48"/>
      <c r="CD16" s="48"/>
      <c r="CE16" s="48"/>
      <c r="CF16" s="48"/>
      <c r="CG16" s="53">
        <f t="shared" si="13"/>
        <v>81</v>
      </c>
      <c r="CH16" s="89" t="str">
        <f t="shared" si="14"/>
        <v>B</v>
      </c>
      <c r="CI16" s="90"/>
      <c r="CJ16" s="48"/>
      <c r="CK16" s="96" t="str">
        <f>IF(CJ16="","",VLOOKUP(CJ16,$CW$9:$CX$20,2,0))</f>
        <v/>
      </c>
      <c r="CM16" s="94">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Gejala gelombang, Gelombang bunyi, Optik fisis, Listrik statis, Induksi magnet, Arus bolak balik, </v>
      </c>
    </row>
    <row r="17" spans="1:102">
      <c r="A17" s="28">
        <v>7</v>
      </c>
      <c r="B17" s="28">
        <v>9501</v>
      </c>
      <c r="C17" s="28" t="s">
        <v>100</v>
      </c>
      <c r="E17" s="28">
        <f t="shared" si="0"/>
        <v>83</v>
      </c>
      <c r="G17" s="28">
        <f t="shared" si="1"/>
        <v>83</v>
      </c>
      <c r="H17" s="28">
        <f t="shared" si="2"/>
        <v>80</v>
      </c>
      <c r="I17" s="28" t="str">
        <f t="shared" si="3"/>
        <v>B</v>
      </c>
      <c r="J17" s="28" t="str">
        <f t="shared" si="4"/>
        <v/>
      </c>
      <c r="L17" s="28">
        <f t="shared" si="5"/>
        <v>78</v>
      </c>
      <c r="M17" s="28">
        <f t="shared" si="6"/>
        <v>100</v>
      </c>
      <c r="N17" s="28">
        <f t="shared" si="7"/>
        <v>89</v>
      </c>
      <c r="P17" s="47">
        <v>77</v>
      </c>
      <c r="Q17" s="52"/>
      <c r="R17" s="53">
        <f>IF(P17="","",IF(P17&gt;=$C$4,P17,IF(Q17&gt;=$C$4,$C$4,MAX(P17:Q17))))</f>
        <v>77</v>
      </c>
      <c r="S17" s="52">
        <v>75</v>
      </c>
      <c r="T17" s="52"/>
      <c r="U17" s="53">
        <f>IF(S17="","",IF(S17&gt;=$C$4,S17,IF(T17&gt;=$C$4,$C$4,MAX(S17:T17))))</f>
        <v>75</v>
      </c>
      <c r="V17" s="54">
        <v>79</v>
      </c>
      <c r="W17" s="48"/>
      <c r="X17" s="55">
        <f>IF(V17="","",IF(V17&gt;=$C$4,V17,IF(W17&gt;=$C$4,$C$4,MAX(V17:W17))))</f>
        <v>79</v>
      </c>
      <c r="Y17" s="54">
        <v>82</v>
      </c>
      <c r="Z17" s="48"/>
      <c r="AA17" s="55">
        <f>IF(Y17="","",IF(Y17&gt;=$C$4,Y17,IF(Z17&gt;=$C$4,$C$4,MAX(Y17:Z17))))</f>
        <v>82</v>
      </c>
      <c r="AB17" s="54">
        <v>77</v>
      </c>
      <c r="AC17" s="48"/>
      <c r="AD17" s="55">
        <f>IF(AB17="","",IF(AB17&gt;=$C$4,AB17,IF(AC17&gt;=$C$4,$C$4,MAX(AB17:AC17))))</f>
        <v>77</v>
      </c>
      <c r="AE17" s="54">
        <v>77</v>
      </c>
      <c r="AF17" s="48"/>
      <c r="AG17" s="55">
        <f>IF(AE17="","",IF(AE17&gt;=$C$4,AE17,IF(AF17&gt;=$C$4,$C$4,MAX(AE17:AF17))))</f>
        <v>77</v>
      </c>
      <c r="AH17" s="48"/>
      <c r="AI17" s="48"/>
      <c r="AJ17" s="53" t="str">
        <f>IF(AH17="","",IF(AH17&gt;=$C$4,AH17,IF(AI17&gt;=$C$4,$C$4,MAX(AH17:AI17))))</f>
        <v/>
      </c>
      <c r="AK17" s="48"/>
      <c r="AL17" s="48"/>
      <c r="AM17" s="53" t="str">
        <f>IF(AK17="","",IF(AK17&gt;=$C$4,AK17,IF(AL17&gt;=$C$4,$C$4,MAX(AK17:AL17))))</f>
        <v/>
      </c>
      <c r="AN17" s="48"/>
      <c r="AO17" s="48"/>
      <c r="AP17" s="53" t="str">
        <f>IF(AN17="","",IF(AN17&gt;=$C$4,AN17,IF(AO17&gt;=$C$4,$C$4,MAX(AN17:AO17))))</f>
        <v/>
      </c>
      <c r="AQ17" s="48"/>
      <c r="AR17" s="48"/>
      <c r="AS17" s="53" t="str">
        <f>IF(AQ17="","",IF(AQ17&gt;=$C$4,AQ17,IF(AR17&gt;=$C$4,$C$4,MAX(AQ17:AR17))))</f>
        <v/>
      </c>
      <c r="AT17" s="53">
        <f t="shared" si="8"/>
        <v>78</v>
      </c>
      <c r="AU17" s="52">
        <v>100</v>
      </c>
      <c r="AV17" s="52">
        <v>85</v>
      </c>
      <c r="AW17" s="54">
        <v>75</v>
      </c>
      <c r="AX17" s="54">
        <v>76</v>
      </c>
      <c r="AY17" s="54">
        <v>79</v>
      </c>
      <c r="AZ17" s="54">
        <v>76</v>
      </c>
      <c r="BA17" s="48"/>
      <c r="BB17" s="48"/>
      <c r="BC17" s="48"/>
      <c r="BD17" s="48"/>
      <c r="BE17" s="53">
        <f t="shared" si="9"/>
        <v>82</v>
      </c>
      <c r="BF17" s="52">
        <v>100</v>
      </c>
      <c r="BG17" s="73">
        <v>89</v>
      </c>
      <c r="BH17" s="74">
        <f t="shared" si="10"/>
        <v>82.9</v>
      </c>
      <c r="BI17" s="75">
        <f t="shared" si="11"/>
        <v>83</v>
      </c>
      <c r="BJ17" s="78"/>
      <c r="BK17" s="47">
        <v>75</v>
      </c>
      <c r="BL17" s="47">
        <v>76</v>
      </c>
      <c r="BM17" s="54">
        <v>82</v>
      </c>
      <c r="BN17" s="54">
        <v>85</v>
      </c>
      <c r="BO17" s="54">
        <v>84</v>
      </c>
      <c r="BP17" s="54">
        <v>80</v>
      </c>
      <c r="BQ17" s="48"/>
      <c r="BR17" s="48"/>
      <c r="BS17" s="48"/>
      <c r="BT17" s="48"/>
      <c r="BU17" s="85">
        <f t="shared" si="12"/>
        <v>80</v>
      </c>
      <c r="BV17" s="78"/>
      <c r="BW17" s="47">
        <v>82</v>
      </c>
      <c r="BX17" s="47">
        <v>85</v>
      </c>
      <c r="BY17" s="54">
        <v>83</v>
      </c>
      <c r="BZ17" s="54">
        <v>83</v>
      </c>
      <c r="CA17" s="54">
        <v>78</v>
      </c>
      <c r="CB17" s="54">
        <v>77</v>
      </c>
      <c r="CC17" s="48"/>
      <c r="CD17" s="48"/>
      <c r="CE17" s="48"/>
      <c r="CF17" s="48"/>
      <c r="CG17" s="53">
        <f t="shared" si="13"/>
        <v>81</v>
      </c>
      <c r="CH17" s="89" t="str">
        <f t="shared" si="14"/>
        <v>B</v>
      </c>
      <c r="CI17" s="90"/>
      <c r="CJ17" s="48"/>
      <c r="CK17" s="96" t="str">
        <f t="shared" ref="CK11:CK50" si="15">IF(CJ17="","",VLOOKUP(CJ17,$CW$9:$CX$20,2,0))</f>
        <v/>
      </c>
      <c r="CM17" s="94">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Gejala gelombang, Gelombang bunyi, Optik fisis, Listrik statis, Induksi magnet, Arus bolak balik, </v>
      </c>
    </row>
    <row r="18" spans="1:102">
      <c r="A18" s="28">
        <v>8</v>
      </c>
      <c r="B18" s="28">
        <v>9515</v>
      </c>
      <c r="C18" s="28" t="s">
        <v>101</v>
      </c>
      <c r="E18" s="28">
        <f t="shared" si="0"/>
        <v>86</v>
      </c>
      <c r="G18" s="28">
        <f t="shared" si="1"/>
        <v>86</v>
      </c>
      <c r="H18" s="28">
        <f t="shared" si="2"/>
        <v>78</v>
      </c>
      <c r="I18" s="28" t="str">
        <f t="shared" si="3"/>
        <v>B</v>
      </c>
      <c r="J18" s="28" t="str">
        <f t="shared" si="4"/>
        <v/>
      </c>
      <c r="L18" s="28">
        <f t="shared" si="5"/>
        <v>85</v>
      </c>
      <c r="M18" s="28">
        <f t="shared" si="6"/>
        <v>100</v>
      </c>
      <c r="N18" s="28">
        <f t="shared" si="7"/>
        <v>90</v>
      </c>
      <c r="P18" s="47">
        <v>78</v>
      </c>
      <c r="Q18" s="52"/>
      <c r="R18" s="53">
        <f>IF(P18="","",IF(P18&gt;=$C$4,P18,IF(Q18&gt;=$C$4,$C$4,MAX(P18:Q18))))</f>
        <v>78</v>
      </c>
      <c r="S18" s="52">
        <v>100</v>
      </c>
      <c r="T18" s="52"/>
      <c r="U18" s="53">
        <f>IF(S18="","",IF(S18&gt;=$C$4,S18,IF(T18&gt;=$C$4,$C$4,MAX(S18:T18))))</f>
        <v>100</v>
      </c>
      <c r="V18" s="54">
        <v>89</v>
      </c>
      <c r="W18" s="48"/>
      <c r="X18" s="55">
        <f>IF(V18="","",IF(V18&gt;=$C$4,V18,IF(W18&gt;=$C$4,$C$4,MAX(V18:W18))))</f>
        <v>89</v>
      </c>
      <c r="Y18" s="54">
        <v>81</v>
      </c>
      <c r="Z18" s="48"/>
      <c r="AA18" s="55">
        <f>IF(Y18="","",IF(Y18&gt;=$C$4,Y18,IF(Z18&gt;=$C$4,$C$4,MAX(Y18:Z18))))</f>
        <v>81</v>
      </c>
      <c r="AB18" s="54">
        <v>78</v>
      </c>
      <c r="AC18" s="48"/>
      <c r="AD18" s="55">
        <f>IF(AB18="","",IF(AB18&gt;=$C$4,AB18,IF(AC18&gt;=$C$4,$C$4,MAX(AB18:AC18))))</f>
        <v>78</v>
      </c>
      <c r="AE18" s="54">
        <v>82</v>
      </c>
      <c r="AF18" s="48"/>
      <c r="AG18" s="55">
        <f>IF(AE18="","",IF(AE18&gt;=$C$4,AE18,IF(AF18&gt;=$C$4,$C$4,MAX(AE18:AF18))))</f>
        <v>82</v>
      </c>
      <c r="AH18" s="48"/>
      <c r="AI18" s="48"/>
      <c r="AJ18" s="53" t="str">
        <f>IF(AH18="","",IF(AH18&gt;=$C$4,AH18,IF(AI18&gt;=$C$4,$C$4,MAX(AH18:AI18))))</f>
        <v/>
      </c>
      <c r="AK18" s="48"/>
      <c r="AL18" s="48"/>
      <c r="AM18" s="53" t="str">
        <f>IF(AK18="","",IF(AK18&gt;=$C$4,AK18,IF(AL18&gt;=$C$4,$C$4,MAX(AK18:AL18))))</f>
        <v/>
      </c>
      <c r="AN18" s="48"/>
      <c r="AO18" s="48"/>
      <c r="AP18" s="53" t="str">
        <f>IF(AN18="","",IF(AN18&gt;=$C$4,AN18,IF(AO18&gt;=$C$4,$C$4,MAX(AN18:AO18))))</f>
        <v/>
      </c>
      <c r="AQ18" s="48"/>
      <c r="AR18" s="48"/>
      <c r="AS18" s="53" t="str">
        <f>IF(AQ18="","",IF(AQ18&gt;=$C$4,AQ18,IF(AR18&gt;=$C$4,$C$4,MAX(AQ18:AR18))))</f>
        <v/>
      </c>
      <c r="AT18" s="53">
        <f t="shared" si="8"/>
        <v>85</v>
      </c>
      <c r="AU18" s="52">
        <v>100</v>
      </c>
      <c r="AV18" s="52">
        <v>85</v>
      </c>
      <c r="AW18" s="54">
        <v>75</v>
      </c>
      <c r="AX18" s="54">
        <v>77</v>
      </c>
      <c r="AY18" s="54">
        <v>79</v>
      </c>
      <c r="AZ18" s="54">
        <v>77</v>
      </c>
      <c r="BA18" s="48"/>
      <c r="BB18" s="48"/>
      <c r="BC18" s="48"/>
      <c r="BD18" s="48"/>
      <c r="BE18" s="53">
        <f t="shared" si="9"/>
        <v>82</v>
      </c>
      <c r="BF18" s="52">
        <v>100</v>
      </c>
      <c r="BG18" s="73">
        <v>90</v>
      </c>
      <c r="BH18" s="74">
        <f t="shared" si="10"/>
        <v>85.8</v>
      </c>
      <c r="BI18" s="75">
        <f t="shared" si="11"/>
        <v>86</v>
      </c>
      <c r="BJ18" s="78"/>
      <c r="BK18" s="47">
        <v>75</v>
      </c>
      <c r="BL18" s="47">
        <v>77</v>
      </c>
      <c r="BM18" s="54">
        <v>81</v>
      </c>
      <c r="BN18" s="54">
        <v>80</v>
      </c>
      <c r="BO18" s="54">
        <v>79</v>
      </c>
      <c r="BP18" s="54">
        <v>76</v>
      </c>
      <c r="BQ18" s="48"/>
      <c r="BR18" s="48"/>
      <c r="BS18" s="48"/>
      <c r="BT18" s="48"/>
      <c r="BU18" s="85">
        <f t="shared" si="12"/>
        <v>78</v>
      </c>
      <c r="BV18" s="78"/>
      <c r="BW18" s="47">
        <v>81</v>
      </c>
      <c r="BX18" s="47">
        <v>80</v>
      </c>
      <c r="BY18" s="54">
        <v>79</v>
      </c>
      <c r="BZ18" s="54">
        <v>79</v>
      </c>
      <c r="CA18" s="54">
        <v>90</v>
      </c>
      <c r="CB18" s="54">
        <v>82</v>
      </c>
      <c r="CC18" s="48"/>
      <c r="CD18" s="48"/>
      <c r="CE18" s="48"/>
      <c r="CF18" s="48"/>
      <c r="CG18" s="53">
        <f t="shared" si="13"/>
        <v>82</v>
      </c>
      <c r="CH18" s="89" t="str">
        <f t="shared" si="14"/>
        <v>B</v>
      </c>
      <c r="CI18" s="90"/>
      <c r="CJ18" s="48"/>
      <c r="CK18" s="96" t="str">
        <f t="shared" si="15"/>
        <v/>
      </c>
      <c r="CM18" s="94">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Gejala gelombang, Gelombang bunyi, Optik fisis, Listrik statis, Induksi magnet, Arus bolak balik, </v>
      </c>
    </row>
    <row r="19" spans="1:102">
      <c r="A19" s="28">
        <v>9</v>
      </c>
      <c r="B19" s="28">
        <v>9529</v>
      </c>
      <c r="C19" s="28" t="s">
        <v>102</v>
      </c>
      <c r="E19" s="28">
        <f t="shared" si="0"/>
        <v>87</v>
      </c>
      <c r="G19" s="28">
        <f t="shared" si="1"/>
        <v>87</v>
      </c>
      <c r="H19" s="28">
        <f t="shared" si="2"/>
        <v>82</v>
      </c>
      <c r="I19" s="28" t="str">
        <f t="shared" si="3"/>
        <v>B</v>
      </c>
      <c r="J19" s="28" t="str">
        <f t="shared" si="4"/>
        <v/>
      </c>
      <c r="L19" s="28">
        <f t="shared" si="5"/>
        <v>82</v>
      </c>
      <c r="M19" s="28">
        <f t="shared" si="6"/>
        <v>100</v>
      </c>
      <c r="N19" s="28">
        <f t="shared" si="7"/>
        <v>88</v>
      </c>
      <c r="P19" s="47">
        <v>87</v>
      </c>
      <c r="Q19" s="52"/>
      <c r="R19" s="53">
        <f>IF(P19="","",IF(P19&gt;=$C$4,P19,IF(Q19&gt;=$C$4,$C$4,MAX(P19:Q19))))</f>
        <v>87</v>
      </c>
      <c r="S19" s="52">
        <v>75</v>
      </c>
      <c r="T19" s="52"/>
      <c r="U19" s="53">
        <f>IF(S19="","",IF(S19&gt;=$C$4,S19,IF(T19&gt;=$C$4,$C$4,MAX(S19:T19))))</f>
        <v>75</v>
      </c>
      <c r="V19" s="54">
        <v>75</v>
      </c>
      <c r="W19" s="48"/>
      <c r="X19" s="55">
        <f>IF(V19="","",IF(V19&gt;=$C$4,V19,IF(W19&gt;=$C$4,$C$4,MAX(V19:W19))))</f>
        <v>75</v>
      </c>
      <c r="Y19" s="54">
        <v>94</v>
      </c>
      <c r="Z19" s="48"/>
      <c r="AA19" s="55">
        <f>IF(Y19="","",IF(Y19&gt;=$C$4,Y19,IF(Z19&gt;=$C$4,$C$4,MAX(Y19:Z19))))</f>
        <v>94</v>
      </c>
      <c r="AB19" s="54">
        <v>87</v>
      </c>
      <c r="AC19" s="48"/>
      <c r="AD19" s="55">
        <f>IF(AB19="","",IF(AB19&gt;=$C$4,AB19,IF(AC19&gt;=$C$4,$C$4,MAX(AB19:AC19))))</f>
        <v>87</v>
      </c>
      <c r="AE19" s="54">
        <v>76</v>
      </c>
      <c r="AF19" s="48"/>
      <c r="AG19" s="55">
        <f>IF(AE19="","",IF(AE19&gt;=$C$4,AE19,IF(AF19&gt;=$C$4,$C$4,MAX(AE19:AF19))))</f>
        <v>76</v>
      </c>
      <c r="AH19" s="48"/>
      <c r="AI19" s="48"/>
      <c r="AJ19" s="53" t="str">
        <f>IF(AH19="","",IF(AH19&gt;=$C$4,AH19,IF(AI19&gt;=$C$4,$C$4,MAX(AH19:AI19))))</f>
        <v/>
      </c>
      <c r="AK19" s="48"/>
      <c r="AL19" s="48"/>
      <c r="AM19" s="53" t="str">
        <f>IF(AK19="","",IF(AK19&gt;=$C$4,AK19,IF(AL19&gt;=$C$4,$C$4,MAX(AK19:AL19))))</f>
        <v/>
      </c>
      <c r="AN19" s="48"/>
      <c r="AO19" s="48"/>
      <c r="AP19" s="53" t="str">
        <f>IF(AN19="","",IF(AN19&gt;=$C$4,AN19,IF(AO19&gt;=$C$4,$C$4,MAX(AN19:AO19))))</f>
        <v/>
      </c>
      <c r="AQ19" s="48"/>
      <c r="AR19" s="48"/>
      <c r="AS19" s="53" t="str">
        <f>IF(AQ19="","",IF(AQ19&gt;=$C$4,AQ19,IF(AR19&gt;=$C$4,$C$4,MAX(AQ19:AR19))))</f>
        <v/>
      </c>
      <c r="AT19" s="53">
        <f t="shared" si="8"/>
        <v>82</v>
      </c>
      <c r="AU19" s="52">
        <v>100</v>
      </c>
      <c r="AV19" s="52">
        <v>85</v>
      </c>
      <c r="AW19" s="54">
        <v>84</v>
      </c>
      <c r="AX19" s="54">
        <v>81</v>
      </c>
      <c r="AY19" s="54">
        <v>89</v>
      </c>
      <c r="AZ19" s="54">
        <v>86</v>
      </c>
      <c r="BA19" s="48"/>
      <c r="BB19" s="48"/>
      <c r="BC19" s="48"/>
      <c r="BD19" s="48"/>
      <c r="BE19" s="53">
        <f t="shared" si="9"/>
        <v>88</v>
      </c>
      <c r="BF19" s="52">
        <v>100</v>
      </c>
      <c r="BG19" s="73">
        <v>88</v>
      </c>
      <c r="BH19" s="74">
        <f t="shared" si="10"/>
        <v>86.8</v>
      </c>
      <c r="BI19" s="75">
        <f t="shared" si="11"/>
        <v>87</v>
      </c>
      <c r="BJ19" s="78"/>
      <c r="BK19" s="47">
        <v>84</v>
      </c>
      <c r="BL19" s="47">
        <v>81</v>
      </c>
      <c r="BM19" s="54">
        <v>77</v>
      </c>
      <c r="BN19" s="54">
        <v>86</v>
      </c>
      <c r="BO19" s="54">
        <v>77</v>
      </c>
      <c r="BP19" s="54">
        <v>86</v>
      </c>
      <c r="BQ19" s="48"/>
      <c r="BR19" s="48"/>
      <c r="BS19" s="48"/>
      <c r="BT19" s="48"/>
      <c r="BU19" s="85">
        <f t="shared" si="12"/>
        <v>82</v>
      </c>
      <c r="BV19" s="78"/>
      <c r="BW19" s="47">
        <v>77</v>
      </c>
      <c r="BX19" s="47">
        <v>86</v>
      </c>
      <c r="BY19" s="54">
        <v>77</v>
      </c>
      <c r="BZ19" s="54">
        <v>77</v>
      </c>
      <c r="CA19" s="54">
        <v>77</v>
      </c>
      <c r="CB19" s="54">
        <v>76</v>
      </c>
      <c r="CC19" s="48"/>
      <c r="CD19" s="48"/>
      <c r="CE19" s="48"/>
      <c r="CF19" s="48"/>
      <c r="CG19" s="53">
        <f t="shared" si="13"/>
        <v>78</v>
      </c>
      <c r="CH19" s="89" t="str">
        <f t="shared" si="14"/>
        <v>B</v>
      </c>
      <c r="CI19" s="90"/>
      <c r="CJ19" s="48"/>
      <c r="CK19" s="96" t="str">
        <f t="shared" si="15"/>
        <v/>
      </c>
      <c r="CM19" s="94">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Gejala gelombang, Gelombang bunyi, Optik fisis, Listrik statis, Induksi magnet, Arus bolak balik, </v>
      </c>
    </row>
    <row r="20" spans="1:102">
      <c r="A20" s="28">
        <v>10</v>
      </c>
      <c r="B20" s="28">
        <v>9543</v>
      </c>
      <c r="C20" s="28" t="s">
        <v>103</v>
      </c>
      <c r="E20" s="28">
        <f t="shared" si="0"/>
        <v>82</v>
      </c>
      <c r="G20" s="28">
        <f t="shared" si="1"/>
        <v>82</v>
      </c>
      <c r="H20" s="28">
        <f t="shared" si="2"/>
        <v>79</v>
      </c>
      <c r="I20" s="28" t="str">
        <f t="shared" si="3"/>
        <v>B</v>
      </c>
      <c r="J20" s="28" t="str">
        <f t="shared" si="4"/>
        <v/>
      </c>
      <c r="L20" s="28">
        <f t="shared" si="5"/>
        <v>79</v>
      </c>
      <c r="M20" s="28">
        <f t="shared" si="6"/>
        <v>90</v>
      </c>
      <c r="N20" s="28">
        <f t="shared" si="7"/>
        <v>78</v>
      </c>
      <c r="P20" s="47">
        <v>82</v>
      </c>
      <c r="Q20" s="52"/>
      <c r="R20" s="53">
        <f>IF(P20="","",IF(P20&gt;=$C$4,P20,IF(Q20&gt;=$C$4,$C$4,MAX(P20:Q20))))</f>
        <v>82</v>
      </c>
      <c r="S20" s="52">
        <v>75</v>
      </c>
      <c r="T20" s="52"/>
      <c r="U20" s="53">
        <f>IF(S20="","",IF(S20&gt;=$C$4,S20,IF(T20&gt;=$C$4,$C$4,MAX(S20:T20))))</f>
        <v>75</v>
      </c>
      <c r="V20" s="54">
        <v>77</v>
      </c>
      <c r="W20" s="48"/>
      <c r="X20" s="55">
        <f>IF(V20="","",IF(V20&gt;=$C$4,V20,IF(W20&gt;=$C$4,$C$4,MAX(V20:W20))))</f>
        <v>77</v>
      </c>
      <c r="Y20" s="54">
        <v>80</v>
      </c>
      <c r="Z20" s="48"/>
      <c r="AA20" s="55">
        <f>IF(Y20="","",IF(Y20&gt;=$C$4,Y20,IF(Z20&gt;=$C$4,$C$4,MAX(Y20:Z20))))</f>
        <v>80</v>
      </c>
      <c r="AB20" s="54">
        <v>82</v>
      </c>
      <c r="AC20" s="48"/>
      <c r="AD20" s="55">
        <f>IF(AB20="","",IF(AB20&gt;=$C$4,AB20,IF(AC20&gt;=$C$4,$C$4,MAX(AB20:AC20))))</f>
        <v>82</v>
      </c>
      <c r="AE20" s="54">
        <v>80</v>
      </c>
      <c r="AF20" s="48"/>
      <c r="AG20" s="55">
        <f>IF(AE20="","",IF(AE20&gt;=$C$4,AE20,IF(AF20&gt;=$C$4,$C$4,MAX(AE20:AF20))))</f>
        <v>80</v>
      </c>
      <c r="AH20" s="48"/>
      <c r="AI20" s="48"/>
      <c r="AJ20" s="53" t="str">
        <f>IF(AH20="","",IF(AH20&gt;=$C$4,AH20,IF(AI20&gt;=$C$4,$C$4,MAX(AH20:AI20))))</f>
        <v/>
      </c>
      <c r="AK20" s="48"/>
      <c r="AL20" s="48"/>
      <c r="AM20" s="53" t="str">
        <f>IF(AK20="","",IF(AK20&gt;=$C$4,AK20,IF(AL20&gt;=$C$4,$C$4,MAX(AK20:AL20))))</f>
        <v/>
      </c>
      <c r="AN20" s="48"/>
      <c r="AO20" s="48"/>
      <c r="AP20" s="53" t="str">
        <f>IF(AN20="","",IF(AN20&gt;=$C$4,AN20,IF(AO20&gt;=$C$4,$C$4,MAX(AN20:AO20))))</f>
        <v/>
      </c>
      <c r="AQ20" s="48"/>
      <c r="AR20" s="48"/>
      <c r="AS20" s="53" t="str">
        <f>IF(AQ20="","",IF(AQ20&gt;=$C$4,AQ20,IF(AR20&gt;=$C$4,$C$4,MAX(AQ20:AR20))))</f>
        <v/>
      </c>
      <c r="AT20" s="53">
        <f t="shared" si="8"/>
        <v>79</v>
      </c>
      <c r="AU20" s="52">
        <v>100</v>
      </c>
      <c r="AV20" s="52">
        <v>85</v>
      </c>
      <c r="AW20" s="54">
        <v>75</v>
      </c>
      <c r="AX20" s="54">
        <v>86</v>
      </c>
      <c r="AY20" s="54">
        <v>75</v>
      </c>
      <c r="AZ20" s="54">
        <v>82</v>
      </c>
      <c r="BA20" s="48"/>
      <c r="BB20" s="48"/>
      <c r="BC20" s="48"/>
      <c r="BD20" s="48"/>
      <c r="BE20" s="53">
        <f t="shared" si="9"/>
        <v>84</v>
      </c>
      <c r="BF20" s="52">
        <v>90</v>
      </c>
      <c r="BG20" s="73">
        <v>78</v>
      </c>
      <c r="BH20" s="74">
        <f t="shared" si="10"/>
        <v>82</v>
      </c>
      <c r="BI20" s="75">
        <f t="shared" si="11"/>
        <v>82</v>
      </c>
      <c r="BJ20" s="78"/>
      <c r="BK20" s="47">
        <v>75</v>
      </c>
      <c r="BL20" s="47">
        <v>86</v>
      </c>
      <c r="BM20" s="54">
        <v>78</v>
      </c>
      <c r="BN20" s="54">
        <v>77</v>
      </c>
      <c r="BO20" s="54">
        <v>80</v>
      </c>
      <c r="BP20" s="54">
        <v>80</v>
      </c>
      <c r="BQ20" s="48"/>
      <c r="BR20" s="48"/>
      <c r="BS20" s="48"/>
      <c r="BT20" s="48"/>
      <c r="BU20" s="85">
        <f t="shared" si="12"/>
        <v>79</v>
      </c>
      <c r="BV20" s="78"/>
      <c r="BW20" s="47">
        <v>78</v>
      </c>
      <c r="BX20" s="47">
        <v>77</v>
      </c>
      <c r="BY20" s="54">
        <v>87</v>
      </c>
      <c r="BZ20" s="54">
        <v>87</v>
      </c>
      <c r="CA20" s="54">
        <v>75</v>
      </c>
      <c r="CB20" s="54">
        <v>80</v>
      </c>
      <c r="CC20" s="48"/>
      <c r="CD20" s="48"/>
      <c r="CE20" s="48"/>
      <c r="CF20" s="48"/>
      <c r="CG20" s="53">
        <f t="shared" si="13"/>
        <v>81</v>
      </c>
      <c r="CH20" s="89" t="str">
        <f t="shared" si="14"/>
        <v>B</v>
      </c>
      <c r="CI20" s="90"/>
      <c r="CJ20" s="48"/>
      <c r="CK20" s="96" t="str">
        <f t="shared" si="15"/>
        <v/>
      </c>
      <c r="CW20">
        <v>11</v>
      </c>
      <c r="CX20" t="str">
        <f>(IF(CN10="","","Sudah memahami tentang "))&amp;(IF(CN10="","",CN10&amp;", "))&amp;(IF(CN11="","",CN11&amp;", "))&amp;(IF(CN12="","",CN12&amp;", "))&amp;(IF(CN13="","",CN13&amp;", "))&amp;(IF(CN14="","",CN14&amp;", "))&amp;(IF(CN15="","",CN15&amp;", "))&amp;(IF(CN16="","",CN16&amp;", "))&amp;(IF(CN17="","",CN17&amp;", "))&amp;(IF(CN18="","",CN18&amp;", "))&amp;(IF(CN19="","",CN19&amp;"."))</f>
        <v>Sudah memahami tentang Gejala gelombang, Gelombang bunyi, Optik fisis, Listrik statis, Induksi magnet, Arus bolak balik, </v>
      </c>
    </row>
    <row r="21" spans="1:89">
      <c r="A21" s="28">
        <v>11</v>
      </c>
      <c r="B21" s="28">
        <v>9557</v>
      </c>
      <c r="C21" s="28" t="s">
        <v>104</v>
      </c>
      <c r="E21" s="28">
        <f t="shared" si="0"/>
        <v>84</v>
      </c>
      <c r="G21" s="28">
        <f t="shared" si="1"/>
        <v>84</v>
      </c>
      <c r="H21" s="28">
        <f t="shared" si="2"/>
        <v>79</v>
      </c>
      <c r="I21" s="28" t="str">
        <f t="shared" si="3"/>
        <v>B</v>
      </c>
      <c r="J21" s="28" t="str">
        <f t="shared" si="4"/>
        <v/>
      </c>
      <c r="L21" s="28">
        <f t="shared" si="5"/>
        <v>82</v>
      </c>
      <c r="M21" s="28">
        <f t="shared" si="6"/>
        <v>90</v>
      </c>
      <c r="N21" s="28">
        <f t="shared" si="7"/>
        <v>87</v>
      </c>
      <c r="P21" s="47">
        <v>76</v>
      </c>
      <c r="Q21" s="52"/>
      <c r="R21" s="53">
        <f>IF(P21="","",IF(P21&gt;=$C$4,P21,IF(Q21&gt;=$C$4,$C$4,MAX(P21:Q21))))</f>
        <v>76</v>
      </c>
      <c r="S21" s="52">
        <v>87</v>
      </c>
      <c r="T21" s="52"/>
      <c r="U21" s="53">
        <f>IF(S21="","",IF(S21&gt;=$C$4,S21,IF(T21&gt;=$C$4,$C$4,MAX(S21:T21))))</f>
        <v>87</v>
      </c>
      <c r="V21" s="54">
        <v>82</v>
      </c>
      <c r="W21" s="48"/>
      <c r="X21" s="55">
        <f>IF(V21="","",IF(V21&gt;=$C$4,V21,IF(W21&gt;=$C$4,$C$4,MAX(V21:W21))))</f>
        <v>82</v>
      </c>
      <c r="Y21" s="54">
        <v>83</v>
      </c>
      <c r="Z21" s="48"/>
      <c r="AA21" s="55">
        <f>IF(Y21="","",IF(Y21&gt;=$C$4,Y21,IF(Z21&gt;=$C$4,$C$4,MAX(Y21:Z21))))</f>
        <v>83</v>
      </c>
      <c r="AB21" s="54">
        <v>76</v>
      </c>
      <c r="AC21" s="48"/>
      <c r="AD21" s="55">
        <f>IF(AB21="","",IF(AB21&gt;=$C$4,AB21,IF(AC21&gt;=$C$4,$C$4,MAX(AB21:AC21))))</f>
        <v>76</v>
      </c>
      <c r="AE21" s="54">
        <v>87</v>
      </c>
      <c r="AF21" s="48"/>
      <c r="AG21" s="55">
        <f>IF(AE21="","",IF(AE21&gt;=$C$4,AE21,IF(AF21&gt;=$C$4,$C$4,MAX(AE21:AF21))))</f>
        <v>87</v>
      </c>
      <c r="AH21" s="48"/>
      <c r="AI21" s="48"/>
      <c r="AJ21" s="53" t="str">
        <f>IF(AH21="","",IF(AH21&gt;=$C$4,AH21,IF(AI21&gt;=$C$4,$C$4,MAX(AH21:AI21))))</f>
        <v/>
      </c>
      <c r="AK21" s="48"/>
      <c r="AL21" s="48"/>
      <c r="AM21" s="53" t="str">
        <f>IF(AK21="","",IF(AK21&gt;=$C$4,AK21,IF(AL21&gt;=$C$4,$C$4,MAX(AK21:AL21))))</f>
        <v/>
      </c>
      <c r="AN21" s="48"/>
      <c r="AO21" s="48"/>
      <c r="AP21" s="53" t="str">
        <f>IF(AN21="","",IF(AN21&gt;=$C$4,AN21,IF(AO21&gt;=$C$4,$C$4,MAX(AN21:AO21))))</f>
        <v/>
      </c>
      <c r="AQ21" s="48"/>
      <c r="AR21" s="48"/>
      <c r="AS21" s="53" t="str">
        <f>IF(AQ21="","",IF(AQ21&gt;=$C$4,AQ21,IF(AR21&gt;=$C$4,$C$4,MAX(AQ21:AR21))))</f>
        <v/>
      </c>
      <c r="AT21" s="53">
        <f t="shared" si="8"/>
        <v>82</v>
      </c>
      <c r="AU21" s="52">
        <v>100</v>
      </c>
      <c r="AV21" s="52">
        <v>85</v>
      </c>
      <c r="AW21" s="54">
        <v>76</v>
      </c>
      <c r="AX21" s="54">
        <v>86</v>
      </c>
      <c r="AY21" s="54">
        <v>77</v>
      </c>
      <c r="AZ21" s="54">
        <v>75</v>
      </c>
      <c r="BA21" s="48"/>
      <c r="BB21" s="48"/>
      <c r="BC21" s="48"/>
      <c r="BD21" s="48"/>
      <c r="BE21" s="53">
        <f t="shared" si="9"/>
        <v>83</v>
      </c>
      <c r="BF21" s="52">
        <v>90</v>
      </c>
      <c r="BG21" s="73">
        <v>87</v>
      </c>
      <c r="BH21" s="74">
        <f t="shared" si="10"/>
        <v>83.7</v>
      </c>
      <c r="BI21" s="75">
        <f t="shared" si="11"/>
        <v>84</v>
      </c>
      <c r="BJ21" s="78"/>
      <c r="BK21" s="47">
        <v>76</v>
      </c>
      <c r="BL21" s="47">
        <v>86</v>
      </c>
      <c r="BM21" s="54">
        <v>83</v>
      </c>
      <c r="BN21" s="54">
        <v>78</v>
      </c>
      <c r="BO21" s="54">
        <v>77</v>
      </c>
      <c r="BP21" s="54">
        <v>75</v>
      </c>
      <c r="BQ21" s="48"/>
      <c r="BR21" s="48"/>
      <c r="BS21" s="48"/>
      <c r="BT21" s="48"/>
      <c r="BU21" s="85">
        <f t="shared" si="12"/>
        <v>79</v>
      </c>
      <c r="BV21" s="78"/>
      <c r="BW21" s="47">
        <v>83</v>
      </c>
      <c r="BX21" s="47">
        <v>78</v>
      </c>
      <c r="BY21" s="54">
        <v>87</v>
      </c>
      <c r="BZ21" s="54">
        <v>87</v>
      </c>
      <c r="CA21" s="54">
        <v>90</v>
      </c>
      <c r="CB21" s="54">
        <v>87</v>
      </c>
      <c r="CC21" s="48"/>
      <c r="CD21" s="48"/>
      <c r="CE21" s="48"/>
      <c r="CF21" s="48"/>
      <c r="CG21" s="53">
        <f t="shared" si="13"/>
        <v>85</v>
      </c>
      <c r="CH21" s="89" t="str">
        <f t="shared" si="14"/>
        <v>B</v>
      </c>
      <c r="CI21" s="90"/>
      <c r="CJ21" s="48"/>
      <c r="CK21" s="96" t="str">
        <f t="shared" si="15"/>
        <v/>
      </c>
    </row>
    <row r="22" spans="1:89">
      <c r="A22" s="28">
        <v>12</v>
      </c>
      <c r="B22" s="28">
        <v>9571</v>
      </c>
      <c r="C22" s="28" t="s">
        <v>105</v>
      </c>
      <c r="E22" s="28">
        <f t="shared" si="0"/>
        <v>84</v>
      </c>
      <c r="G22" s="28">
        <f t="shared" si="1"/>
        <v>84</v>
      </c>
      <c r="H22" s="28">
        <f t="shared" si="2"/>
        <v>82</v>
      </c>
      <c r="I22" s="28" t="str">
        <f t="shared" si="3"/>
        <v>B</v>
      </c>
      <c r="J22" s="28" t="str">
        <f t="shared" si="4"/>
        <v/>
      </c>
      <c r="L22" s="28">
        <f t="shared" si="5"/>
        <v>80</v>
      </c>
      <c r="M22" s="28">
        <f t="shared" si="6"/>
        <v>90</v>
      </c>
      <c r="N22" s="28">
        <f t="shared" si="7"/>
        <v>86</v>
      </c>
      <c r="P22" s="47">
        <v>82</v>
      </c>
      <c r="Q22" s="52"/>
      <c r="R22" s="53">
        <f>IF(P22="","",IF(P22&gt;=$C$4,P22,IF(Q22&gt;=$C$4,$C$4,MAX(P22:Q22))))</f>
        <v>82</v>
      </c>
      <c r="S22" s="52">
        <v>85</v>
      </c>
      <c r="T22" s="52"/>
      <c r="U22" s="53">
        <f>IF(S22="","",IF(S22&gt;=$C$4,S22,IF(T22&gt;=$C$4,$C$4,MAX(S22:T22))))</f>
        <v>85</v>
      </c>
      <c r="V22" s="54">
        <v>76</v>
      </c>
      <c r="W22" s="48"/>
      <c r="X22" s="55">
        <f>IF(V22="","",IF(V22&gt;=$C$4,V22,IF(W22&gt;=$C$4,$C$4,MAX(V22:W22))))</f>
        <v>76</v>
      </c>
      <c r="Y22" s="54">
        <v>79</v>
      </c>
      <c r="Z22" s="48"/>
      <c r="AA22" s="55">
        <f>IF(Y22="","",IF(Y22&gt;=$C$4,Y22,IF(Z22&gt;=$C$4,$C$4,MAX(Y22:Z22))))</f>
        <v>79</v>
      </c>
      <c r="AB22" s="54">
        <v>82</v>
      </c>
      <c r="AC22" s="48"/>
      <c r="AD22" s="55">
        <f>IF(AB22="","",IF(AB22&gt;=$C$4,AB22,IF(AC22&gt;=$C$4,$C$4,MAX(AB22:AC22))))</f>
        <v>82</v>
      </c>
      <c r="AE22" s="54">
        <v>75</v>
      </c>
      <c r="AF22" s="48"/>
      <c r="AG22" s="55">
        <f>IF(AE22="","",IF(AE22&gt;=$C$4,AE22,IF(AF22&gt;=$C$4,$C$4,MAX(AE22:AF22))))</f>
        <v>75</v>
      </c>
      <c r="AH22" s="48"/>
      <c r="AI22" s="48"/>
      <c r="AJ22" s="53" t="str">
        <f>IF(AH22="","",IF(AH22&gt;=$C$4,AH22,IF(AI22&gt;=$C$4,$C$4,MAX(AH22:AI22))))</f>
        <v/>
      </c>
      <c r="AK22" s="48"/>
      <c r="AL22" s="48"/>
      <c r="AM22" s="53" t="str">
        <f>IF(AK22="","",IF(AK22&gt;=$C$4,AK22,IF(AL22&gt;=$C$4,$C$4,MAX(AK22:AL22))))</f>
        <v/>
      </c>
      <c r="AN22" s="48"/>
      <c r="AO22" s="48"/>
      <c r="AP22" s="53" t="str">
        <f>IF(AN22="","",IF(AN22&gt;=$C$4,AN22,IF(AO22&gt;=$C$4,$C$4,MAX(AN22:AO22))))</f>
        <v/>
      </c>
      <c r="AQ22" s="48"/>
      <c r="AR22" s="48"/>
      <c r="AS22" s="53" t="str">
        <f>IF(AQ22="","",IF(AQ22&gt;=$C$4,AQ22,IF(AR22&gt;=$C$4,$C$4,MAX(AQ22:AR22))))</f>
        <v/>
      </c>
      <c r="AT22" s="53">
        <f t="shared" si="8"/>
        <v>80</v>
      </c>
      <c r="AU22" s="52">
        <v>100</v>
      </c>
      <c r="AV22" s="52">
        <v>85</v>
      </c>
      <c r="AW22" s="54">
        <v>79</v>
      </c>
      <c r="AX22" s="54">
        <v>82</v>
      </c>
      <c r="AY22" s="54">
        <v>82</v>
      </c>
      <c r="AZ22" s="54">
        <v>81</v>
      </c>
      <c r="BA22" s="48"/>
      <c r="BB22" s="48"/>
      <c r="BC22" s="48"/>
      <c r="BD22" s="48"/>
      <c r="BE22" s="53">
        <f t="shared" si="9"/>
        <v>85</v>
      </c>
      <c r="BF22" s="52">
        <v>90</v>
      </c>
      <c r="BG22" s="73">
        <v>86</v>
      </c>
      <c r="BH22" s="74">
        <f t="shared" si="10"/>
        <v>83.6</v>
      </c>
      <c r="BI22" s="75">
        <f t="shared" si="11"/>
        <v>84</v>
      </c>
      <c r="BJ22" s="78"/>
      <c r="BK22" s="47">
        <v>79</v>
      </c>
      <c r="BL22" s="47">
        <v>82</v>
      </c>
      <c r="BM22" s="54">
        <v>79</v>
      </c>
      <c r="BN22" s="54">
        <v>90</v>
      </c>
      <c r="BO22" s="54">
        <v>82</v>
      </c>
      <c r="BP22" s="54">
        <v>79</v>
      </c>
      <c r="BQ22" s="48"/>
      <c r="BR22" s="48"/>
      <c r="BS22" s="48"/>
      <c r="BT22" s="48"/>
      <c r="BU22" s="85">
        <f t="shared" si="12"/>
        <v>82</v>
      </c>
      <c r="BV22" s="78"/>
      <c r="BW22" s="47">
        <v>79</v>
      </c>
      <c r="BX22" s="47">
        <v>90</v>
      </c>
      <c r="BY22" s="54">
        <v>86</v>
      </c>
      <c r="BZ22" s="54">
        <v>86</v>
      </c>
      <c r="CA22" s="54">
        <v>77</v>
      </c>
      <c r="CB22" s="54">
        <v>76</v>
      </c>
      <c r="CC22" s="48"/>
      <c r="CD22" s="48"/>
      <c r="CE22" s="48"/>
      <c r="CF22" s="48"/>
      <c r="CG22" s="53">
        <f t="shared" si="13"/>
        <v>82</v>
      </c>
      <c r="CH22" s="89" t="str">
        <f t="shared" si="14"/>
        <v>B</v>
      </c>
      <c r="CI22" s="90"/>
      <c r="CJ22" s="48"/>
      <c r="CK22" s="96" t="str">
        <f t="shared" si="15"/>
        <v/>
      </c>
    </row>
    <row r="23" spans="1:89">
      <c r="A23" s="28">
        <v>13</v>
      </c>
      <c r="B23" s="28">
        <v>9585</v>
      </c>
      <c r="C23" s="28" t="s">
        <v>106</v>
      </c>
      <c r="E23" s="28">
        <f t="shared" si="0"/>
        <v>83</v>
      </c>
      <c r="G23" s="28">
        <f t="shared" si="1"/>
        <v>83</v>
      </c>
      <c r="H23" s="28">
        <f t="shared" si="2"/>
        <v>78</v>
      </c>
      <c r="I23" s="28" t="str">
        <f t="shared" si="3"/>
        <v>B</v>
      </c>
      <c r="J23" s="28" t="str">
        <f t="shared" si="4"/>
        <v/>
      </c>
      <c r="L23" s="28">
        <f t="shared" si="5"/>
        <v>78</v>
      </c>
      <c r="M23" s="28">
        <f t="shared" si="6"/>
        <v>100</v>
      </c>
      <c r="N23" s="28">
        <f t="shared" si="7"/>
        <v>85</v>
      </c>
      <c r="P23" s="47">
        <v>75</v>
      </c>
      <c r="Q23" s="52"/>
      <c r="R23" s="53">
        <f>IF(P23="","",IF(P23&gt;=$C$4,P23,IF(Q23&gt;=$C$4,$C$4,MAX(P23:Q23))))</f>
        <v>75</v>
      </c>
      <c r="S23" s="98">
        <v>75</v>
      </c>
      <c r="T23" s="52"/>
      <c r="U23" s="53">
        <f>IF(S23="","",IF(S23&gt;=$C$4,S23,IF(T23&gt;=$C$4,$C$4,MAX(S23:T23))))</f>
        <v>75</v>
      </c>
      <c r="V23" s="54">
        <v>80</v>
      </c>
      <c r="W23" s="48"/>
      <c r="X23" s="55">
        <f>IF(V23="","",IF(V23&gt;=$C$4,V23,IF(W23&gt;=$C$4,$C$4,MAX(V23:W23))))</f>
        <v>80</v>
      </c>
      <c r="Y23" s="54">
        <v>77</v>
      </c>
      <c r="Z23" s="48"/>
      <c r="AA23" s="55">
        <f>IF(Y23="","",IF(Y23&gt;=$C$4,Y23,IF(Z23&gt;=$C$4,$C$4,MAX(Y23:Z23))))</f>
        <v>77</v>
      </c>
      <c r="AB23" s="54">
        <v>75</v>
      </c>
      <c r="AC23" s="48"/>
      <c r="AD23" s="55">
        <f>IF(AB23="","",IF(AB23&gt;=$C$4,AB23,IF(AC23&gt;=$C$4,$C$4,MAX(AB23:AC23))))</f>
        <v>75</v>
      </c>
      <c r="AE23" s="54">
        <v>86</v>
      </c>
      <c r="AF23" s="48"/>
      <c r="AG23" s="55">
        <f>IF(AE23="","",IF(AE23&gt;=$C$4,AE23,IF(AF23&gt;=$C$4,$C$4,MAX(AE23:AF23))))</f>
        <v>86</v>
      </c>
      <c r="AH23" s="48"/>
      <c r="AI23" s="48"/>
      <c r="AJ23" s="53" t="str">
        <f>IF(AH23="","",IF(AH23&gt;=$C$4,AH23,IF(AI23&gt;=$C$4,$C$4,MAX(AH23:AI23))))</f>
        <v/>
      </c>
      <c r="AK23" s="48"/>
      <c r="AL23" s="48"/>
      <c r="AM23" s="53" t="str">
        <f>IF(AK23="","",IF(AK23&gt;=$C$4,AK23,IF(AL23&gt;=$C$4,$C$4,MAX(AK23:AL23))))</f>
        <v/>
      </c>
      <c r="AN23" s="48"/>
      <c r="AO23" s="48"/>
      <c r="AP23" s="53" t="str">
        <f>IF(AN23="","",IF(AN23&gt;=$C$4,AN23,IF(AO23&gt;=$C$4,$C$4,MAX(AN23:AO23))))</f>
        <v/>
      </c>
      <c r="AQ23" s="48"/>
      <c r="AR23" s="48"/>
      <c r="AS23" s="53" t="str">
        <f>IF(AQ23="","",IF(AQ23&gt;=$C$4,AQ23,IF(AR23&gt;=$C$4,$C$4,MAX(AQ23:AR23))))</f>
        <v/>
      </c>
      <c r="AT23" s="53">
        <f t="shared" si="8"/>
        <v>78</v>
      </c>
      <c r="AU23" s="52">
        <v>100</v>
      </c>
      <c r="AV23" s="52">
        <v>85</v>
      </c>
      <c r="AW23" s="54">
        <v>78</v>
      </c>
      <c r="AX23" s="54">
        <v>75</v>
      </c>
      <c r="AY23" s="54">
        <v>76</v>
      </c>
      <c r="AZ23" s="54">
        <v>76</v>
      </c>
      <c r="BA23" s="48"/>
      <c r="BB23" s="48"/>
      <c r="BC23" s="48"/>
      <c r="BD23" s="48"/>
      <c r="BE23" s="53">
        <f t="shared" si="9"/>
        <v>82</v>
      </c>
      <c r="BF23" s="52">
        <v>100</v>
      </c>
      <c r="BG23" s="73">
        <v>85</v>
      </c>
      <c r="BH23" s="74">
        <f t="shared" si="10"/>
        <v>82.5</v>
      </c>
      <c r="BI23" s="75">
        <f t="shared" si="11"/>
        <v>83</v>
      </c>
      <c r="BJ23" s="78"/>
      <c r="BK23" s="47">
        <v>78</v>
      </c>
      <c r="BL23" s="47">
        <v>75</v>
      </c>
      <c r="BM23" s="54">
        <v>77</v>
      </c>
      <c r="BN23" s="54">
        <v>77</v>
      </c>
      <c r="BO23" s="54">
        <v>80</v>
      </c>
      <c r="BP23" s="54">
        <v>78</v>
      </c>
      <c r="BQ23" s="48"/>
      <c r="BR23" s="48"/>
      <c r="BS23" s="48"/>
      <c r="BT23" s="48"/>
      <c r="BU23" s="85">
        <f t="shared" si="12"/>
        <v>78</v>
      </c>
      <c r="BV23" s="78"/>
      <c r="BW23" s="47">
        <v>77</v>
      </c>
      <c r="BX23" s="47">
        <v>77</v>
      </c>
      <c r="BY23" s="54">
        <v>81</v>
      </c>
      <c r="BZ23" s="54">
        <v>81</v>
      </c>
      <c r="CA23" s="54">
        <v>97</v>
      </c>
      <c r="CB23" s="54">
        <v>86</v>
      </c>
      <c r="CC23" s="48"/>
      <c r="CD23" s="48"/>
      <c r="CE23" s="48"/>
      <c r="CF23" s="48"/>
      <c r="CG23" s="53">
        <f t="shared" si="13"/>
        <v>83</v>
      </c>
      <c r="CH23" s="89" t="str">
        <f t="shared" si="14"/>
        <v>B</v>
      </c>
      <c r="CI23" s="90"/>
      <c r="CJ23" s="48"/>
      <c r="CK23" s="96" t="str">
        <f t="shared" si="15"/>
        <v/>
      </c>
    </row>
    <row r="24" spans="1:89">
      <c r="A24" s="28">
        <v>14</v>
      </c>
      <c r="B24" s="28">
        <v>9599</v>
      </c>
      <c r="C24" s="28" t="s">
        <v>107</v>
      </c>
      <c r="E24" s="28">
        <f t="shared" si="0"/>
        <v>84</v>
      </c>
      <c r="G24" s="28">
        <f t="shared" si="1"/>
        <v>84</v>
      </c>
      <c r="H24" s="28">
        <f t="shared" si="2"/>
        <v>79</v>
      </c>
      <c r="I24" s="28" t="str">
        <f t="shared" si="3"/>
        <v>B</v>
      </c>
      <c r="J24" s="28" t="str">
        <f t="shared" si="4"/>
        <v/>
      </c>
      <c r="L24" s="28">
        <f t="shared" si="5"/>
        <v>82</v>
      </c>
      <c r="M24" s="28">
        <f t="shared" si="6"/>
        <v>90</v>
      </c>
      <c r="N24" s="28">
        <f t="shared" si="7"/>
        <v>85</v>
      </c>
      <c r="P24" s="47">
        <v>79</v>
      </c>
      <c r="Q24" s="52"/>
      <c r="R24" s="53">
        <f>IF(P24="","",IF(P24&gt;=$C$4,P24,IF(Q24&gt;=$C$4,$C$4,MAX(P24:Q24))))</f>
        <v>79</v>
      </c>
      <c r="S24" s="98">
        <v>75</v>
      </c>
      <c r="T24" s="52"/>
      <c r="U24" s="53">
        <f>IF(S24="","",IF(S24&gt;=$C$4,S24,IF(T24&gt;=$C$4,$C$4,MAX(S24:T24))))</f>
        <v>75</v>
      </c>
      <c r="V24" s="54">
        <v>87</v>
      </c>
      <c r="W24" s="48"/>
      <c r="X24" s="55">
        <f>IF(V24="","",IF(V24&gt;=$C$4,V24,IF(W24&gt;=$C$4,$C$4,MAX(V24:W24))))</f>
        <v>87</v>
      </c>
      <c r="Y24" s="54">
        <v>87</v>
      </c>
      <c r="Z24" s="48"/>
      <c r="AA24" s="55">
        <f>IF(Y24="","",IF(Y24&gt;=$C$4,Y24,IF(Z24&gt;=$C$4,$C$4,MAX(Y24:Z24))))</f>
        <v>87</v>
      </c>
      <c r="AB24" s="54">
        <v>79</v>
      </c>
      <c r="AC24" s="48"/>
      <c r="AD24" s="55">
        <f>IF(AB24="","",IF(AB24&gt;=$C$4,AB24,IF(AC24&gt;=$C$4,$C$4,MAX(AB24:AC24))))</f>
        <v>79</v>
      </c>
      <c r="AE24" s="54">
        <v>86</v>
      </c>
      <c r="AF24" s="48"/>
      <c r="AG24" s="55">
        <f>IF(AE24="","",IF(AE24&gt;=$C$4,AE24,IF(AF24&gt;=$C$4,$C$4,MAX(AE24:AF24))))</f>
        <v>86</v>
      </c>
      <c r="AH24" s="48"/>
      <c r="AI24" s="48"/>
      <c r="AJ24" s="53" t="str">
        <f>IF(AH24="","",IF(AH24&gt;=$C$4,AH24,IF(AI24&gt;=$C$4,$C$4,MAX(AH24:AI24))))</f>
        <v/>
      </c>
      <c r="AK24" s="48"/>
      <c r="AL24" s="48"/>
      <c r="AM24" s="53" t="str">
        <f>IF(AK24="","",IF(AK24&gt;=$C$4,AK24,IF(AL24&gt;=$C$4,$C$4,MAX(AK24:AL24))))</f>
        <v/>
      </c>
      <c r="AN24" s="48"/>
      <c r="AO24" s="48"/>
      <c r="AP24" s="53" t="str">
        <f>IF(AN24="","",IF(AN24&gt;=$C$4,AN24,IF(AO24&gt;=$C$4,$C$4,MAX(AN24:AO24))))</f>
        <v/>
      </c>
      <c r="AQ24" s="48"/>
      <c r="AR24" s="48"/>
      <c r="AS24" s="53" t="str">
        <f>IF(AQ24="","",IF(AQ24&gt;=$C$4,AQ24,IF(AR24&gt;=$C$4,$C$4,MAX(AQ24:AR24))))</f>
        <v/>
      </c>
      <c r="AT24" s="53">
        <f t="shared" si="8"/>
        <v>82</v>
      </c>
      <c r="AU24" s="52">
        <v>100</v>
      </c>
      <c r="AV24" s="52">
        <v>85</v>
      </c>
      <c r="AW24" s="54">
        <v>76</v>
      </c>
      <c r="AX24" s="54">
        <v>81</v>
      </c>
      <c r="AY24" s="54">
        <v>80</v>
      </c>
      <c r="AZ24" s="54">
        <v>78</v>
      </c>
      <c r="BA24" s="48"/>
      <c r="BB24" s="48"/>
      <c r="BC24" s="48"/>
      <c r="BD24" s="48"/>
      <c r="BE24" s="53">
        <f t="shared" si="9"/>
        <v>83</v>
      </c>
      <c r="BF24" s="52">
        <v>90</v>
      </c>
      <c r="BG24" s="73">
        <v>85</v>
      </c>
      <c r="BH24" s="74">
        <f t="shared" si="10"/>
        <v>83.5</v>
      </c>
      <c r="BI24" s="75">
        <f t="shared" si="11"/>
        <v>84</v>
      </c>
      <c r="BJ24" s="78"/>
      <c r="BK24" s="47">
        <v>76</v>
      </c>
      <c r="BL24" s="47">
        <v>81</v>
      </c>
      <c r="BM24" s="54">
        <v>87</v>
      </c>
      <c r="BN24" s="54">
        <v>76</v>
      </c>
      <c r="BO24" s="54">
        <v>75</v>
      </c>
      <c r="BP24" s="54">
        <v>77</v>
      </c>
      <c r="BQ24" s="48"/>
      <c r="BR24" s="48"/>
      <c r="BS24" s="48"/>
      <c r="BT24" s="48"/>
      <c r="BU24" s="85">
        <f t="shared" si="12"/>
        <v>79</v>
      </c>
      <c r="BV24" s="78"/>
      <c r="BW24" s="47">
        <v>87</v>
      </c>
      <c r="BX24" s="47">
        <v>76</v>
      </c>
      <c r="BY24" s="54">
        <v>78</v>
      </c>
      <c r="BZ24" s="54">
        <v>78</v>
      </c>
      <c r="CA24" s="54">
        <v>80</v>
      </c>
      <c r="CB24" s="54">
        <v>86</v>
      </c>
      <c r="CC24" s="48"/>
      <c r="CD24" s="48"/>
      <c r="CE24" s="48"/>
      <c r="CF24" s="48"/>
      <c r="CG24" s="53">
        <f t="shared" si="13"/>
        <v>81</v>
      </c>
      <c r="CH24" s="89" t="str">
        <f t="shared" si="14"/>
        <v>B</v>
      </c>
      <c r="CI24" s="90"/>
      <c r="CJ24" s="48"/>
      <c r="CK24" s="96" t="str">
        <f t="shared" si="15"/>
        <v/>
      </c>
    </row>
    <row r="25" spans="1:89">
      <c r="A25" s="28">
        <v>15</v>
      </c>
      <c r="B25" s="28">
        <v>9613</v>
      </c>
      <c r="C25" s="28" t="s">
        <v>108</v>
      </c>
      <c r="E25" s="28">
        <f t="shared" si="0"/>
        <v>85</v>
      </c>
      <c r="G25" s="28">
        <f t="shared" si="1"/>
        <v>85</v>
      </c>
      <c r="H25" s="28">
        <f t="shared" si="2"/>
        <v>76</v>
      </c>
      <c r="I25" s="28" t="str">
        <f t="shared" si="3"/>
        <v>B</v>
      </c>
      <c r="J25" s="28" t="str">
        <f t="shared" si="4"/>
        <v/>
      </c>
      <c r="L25" s="28">
        <f t="shared" si="5"/>
        <v>85</v>
      </c>
      <c r="M25" s="28">
        <f t="shared" si="6"/>
        <v>80</v>
      </c>
      <c r="N25" s="28">
        <f t="shared" si="7"/>
        <v>86</v>
      </c>
      <c r="P25" s="47">
        <v>85</v>
      </c>
      <c r="Q25" s="52"/>
      <c r="R25" s="53">
        <f>IF(P25="","",IF(P25&gt;=$C$4,P25,IF(Q25&gt;=$C$4,$C$4,MAX(P25:Q25))))</f>
        <v>85</v>
      </c>
      <c r="S25" s="98">
        <v>75</v>
      </c>
      <c r="T25" s="52"/>
      <c r="U25" s="53">
        <f>IF(S25="","",IF(S25&gt;=$C$4,S25,IF(T25&gt;=$C$4,$C$4,MAX(S25:T25))))</f>
        <v>75</v>
      </c>
      <c r="V25" s="54">
        <v>98</v>
      </c>
      <c r="W25" s="48"/>
      <c r="X25" s="55">
        <f>IF(V25="","",IF(V25&gt;=$C$4,V25,IF(W25&gt;=$C$4,$C$4,MAX(V25:W25))))</f>
        <v>98</v>
      </c>
      <c r="Y25" s="54">
        <v>87</v>
      </c>
      <c r="Z25" s="48"/>
      <c r="AA25" s="55">
        <f>IF(Y25="","",IF(Y25&gt;=$C$4,Y25,IF(Z25&gt;=$C$4,$C$4,MAX(Y25:Z25))))</f>
        <v>87</v>
      </c>
      <c r="AB25" s="54">
        <v>85</v>
      </c>
      <c r="AC25" s="48"/>
      <c r="AD25" s="55">
        <f>IF(AB25="","",IF(AB25&gt;=$C$4,AB25,IF(AC25&gt;=$C$4,$C$4,MAX(AB25:AC25))))</f>
        <v>85</v>
      </c>
      <c r="AE25" s="54">
        <v>81</v>
      </c>
      <c r="AF25" s="48"/>
      <c r="AG25" s="55">
        <f>IF(AE25="","",IF(AE25&gt;=$C$4,AE25,IF(AF25&gt;=$C$4,$C$4,MAX(AE25:AF25))))</f>
        <v>81</v>
      </c>
      <c r="AH25" s="48"/>
      <c r="AI25" s="48"/>
      <c r="AJ25" s="53" t="str">
        <f>IF(AH25="","",IF(AH25&gt;=$C$4,AH25,IF(AI25&gt;=$C$4,$C$4,MAX(AH25:AI25))))</f>
        <v/>
      </c>
      <c r="AK25" s="48"/>
      <c r="AL25" s="48"/>
      <c r="AM25" s="53" t="str">
        <f>IF(AK25="","",IF(AK25&gt;=$C$4,AK25,IF(AL25&gt;=$C$4,$C$4,MAX(AK25:AL25))))</f>
        <v/>
      </c>
      <c r="AN25" s="48"/>
      <c r="AO25" s="48"/>
      <c r="AP25" s="53" t="str">
        <f>IF(AN25="","",IF(AN25&gt;=$C$4,AN25,IF(AO25&gt;=$C$4,$C$4,MAX(AN25:AO25))))</f>
        <v/>
      </c>
      <c r="AQ25" s="48"/>
      <c r="AR25" s="48"/>
      <c r="AS25" s="53" t="str">
        <f>IF(AQ25="","",IF(AQ25&gt;=$C$4,AQ25,IF(AR25&gt;=$C$4,$C$4,MAX(AQ25:AR25))))</f>
        <v/>
      </c>
      <c r="AT25" s="53">
        <f t="shared" si="8"/>
        <v>85</v>
      </c>
      <c r="AU25" s="52">
        <v>100</v>
      </c>
      <c r="AV25" s="52">
        <v>85</v>
      </c>
      <c r="AW25" s="54">
        <v>82</v>
      </c>
      <c r="AX25" s="54">
        <v>75</v>
      </c>
      <c r="AY25" s="54">
        <v>87</v>
      </c>
      <c r="AZ25" s="54">
        <v>84</v>
      </c>
      <c r="BA25" s="48"/>
      <c r="BB25" s="48"/>
      <c r="BC25" s="48"/>
      <c r="BD25" s="48"/>
      <c r="BE25" s="53">
        <f t="shared" si="9"/>
        <v>86</v>
      </c>
      <c r="BF25" s="52">
        <v>80</v>
      </c>
      <c r="BG25" s="73">
        <v>86</v>
      </c>
      <c r="BH25" s="74">
        <f t="shared" si="10"/>
        <v>85</v>
      </c>
      <c r="BI25" s="75">
        <f t="shared" si="11"/>
        <v>85</v>
      </c>
      <c r="BJ25" s="78"/>
      <c r="BK25" s="47">
        <v>82</v>
      </c>
      <c r="BL25" s="47">
        <v>75</v>
      </c>
      <c r="BM25" s="54">
        <v>76</v>
      </c>
      <c r="BN25" s="54">
        <v>75</v>
      </c>
      <c r="BO25" s="54">
        <v>75</v>
      </c>
      <c r="BP25" s="54">
        <v>75</v>
      </c>
      <c r="BQ25" s="48"/>
      <c r="BR25" s="48"/>
      <c r="BS25" s="48"/>
      <c r="BT25" s="48"/>
      <c r="BU25" s="85">
        <f t="shared" si="12"/>
        <v>76</v>
      </c>
      <c r="BV25" s="78"/>
      <c r="BW25" s="47">
        <v>76</v>
      </c>
      <c r="BX25" s="47">
        <v>75</v>
      </c>
      <c r="BY25" s="54">
        <v>80</v>
      </c>
      <c r="BZ25" s="54">
        <v>80</v>
      </c>
      <c r="CA25" s="54">
        <v>85</v>
      </c>
      <c r="CB25" s="54">
        <v>81</v>
      </c>
      <c r="CC25" s="48"/>
      <c r="CD25" s="48"/>
      <c r="CE25" s="48"/>
      <c r="CF25" s="48"/>
      <c r="CG25" s="53">
        <f t="shared" si="13"/>
        <v>80</v>
      </c>
      <c r="CH25" s="89" t="str">
        <f t="shared" si="14"/>
        <v>B</v>
      </c>
      <c r="CI25" s="90"/>
      <c r="CJ25" s="48"/>
      <c r="CK25" s="96" t="str">
        <f t="shared" si="15"/>
        <v/>
      </c>
    </row>
    <row r="26" spans="1:89">
      <c r="A26" s="28">
        <v>16</v>
      </c>
      <c r="B26" s="28">
        <v>9627</v>
      </c>
      <c r="C26" s="28" t="s">
        <v>109</v>
      </c>
      <c r="E26" s="28">
        <f t="shared" si="0"/>
        <v>87</v>
      </c>
      <c r="G26" s="28">
        <f t="shared" si="1"/>
        <v>87</v>
      </c>
      <c r="H26" s="28">
        <f t="shared" si="2"/>
        <v>80</v>
      </c>
      <c r="I26" s="28" t="str">
        <f t="shared" si="3"/>
        <v>B</v>
      </c>
      <c r="J26" s="28" t="str">
        <f t="shared" si="4"/>
        <v/>
      </c>
      <c r="L26" s="28">
        <f t="shared" si="5"/>
        <v>80</v>
      </c>
      <c r="M26" s="28">
        <f t="shared" si="6"/>
        <v>100</v>
      </c>
      <c r="N26" s="28">
        <f t="shared" si="7"/>
        <v>82</v>
      </c>
      <c r="P26" s="47">
        <v>96</v>
      </c>
      <c r="Q26" s="52"/>
      <c r="R26" s="53">
        <f>IF(P26="","",IF(P26&gt;=$C$4,P26,IF(Q26&gt;=$C$4,$C$4,MAX(P26:Q26))))</f>
        <v>96</v>
      </c>
      <c r="S26" s="98">
        <v>75</v>
      </c>
      <c r="T26" s="52"/>
      <c r="U26" s="53">
        <f>IF(S26="","",IF(S26&gt;=$C$4,S26,IF(T26&gt;=$C$4,$C$4,MAX(S26:T26))))</f>
        <v>75</v>
      </c>
      <c r="V26" s="54">
        <v>78</v>
      </c>
      <c r="W26" s="48"/>
      <c r="X26" s="55">
        <f>IF(V26="","",IF(V26&gt;=$C$4,V26,IF(W26&gt;=$C$4,$C$4,MAX(V26:W26))))</f>
        <v>78</v>
      </c>
      <c r="Y26" s="54">
        <v>75</v>
      </c>
      <c r="Z26" s="48"/>
      <c r="AA26" s="55">
        <f>IF(Y26="","",IF(Y26&gt;=$C$4,Y26,IF(Z26&gt;=$C$4,$C$4,MAX(Y26:Z26))))</f>
        <v>75</v>
      </c>
      <c r="AB26" s="54">
        <v>79</v>
      </c>
      <c r="AC26" s="48"/>
      <c r="AD26" s="55">
        <f>IF(AB26="","",IF(AB26&gt;=$C$4,AB26,IF(AC26&gt;=$C$4,$C$4,MAX(AB26:AC26))))</f>
        <v>79</v>
      </c>
      <c r="AE26" s="54">
        <v>76</v>
      </c>
      <c r="AF26" s="48"/>
      <c r="AG26" s="55">
        <f>IF(AE26="","",IF(AE26&gt;=$C$4,AE26,IF(AF26&gt;=$C$4,$C$4,MAX(AE26:AF26))))</f>
        <v>76</v>
      </c>
      <c r="AH26" s="48"/>
      <c r="AI26" s="48"/>
      <c r="AJ26" s="53" t="str">
        <f>IF(AH26="","",IF(AH26&gt;=$C$4,AH26,IF(AI26&gt;=$C$4,$C$4,MAX(AH26:AI26))))</f>
        <v/>
      </c>
      <c r="AK26" s="48"/>
      <c r="AL26" s="48"/>
      <c r="AM26" s="53" t="str">
        <f>IF(AK26="","",IF(AK26&gt;=$C$4,AK26,IF(AL26&gt;=$C$4,$C$4,MAX(AK26:AL26))))</f>
        <v/>
      </c>
      <c r="AN26" s="48"/>
      <c r="AO26" s="48"/>
      <c r="AP26" s="53" t="str">
        <f>IF(AN26="","",IF(AN26&gt;=$C$4,AN26,IF(AO26&gt;=$C$4,$C$4,MAX(AN26:AO26))))</f>
        <v/>
      </c>
      <c r="AQ26" s="48"/>
      <c r="AR26" s="48"/>
      <c r="AS26" s="53" t="str">
        <f>IF(AQ26="","",IF(AQ26&gt;=$C$4,AQ26,IF(AR26&gt;=$C$4,$C$4,MAX(AQ26:AR26))))</f>
        <v/>
      </c>
      <c r="AT26" s="53">
        <f t="shared" si="8"/>
        <v>80</v>
      </c>
      <c r="AU26" s="52">
        <v>100</v>
      </c>
      <c r="AV26" s="52">
        <v>85</v>
      </c>
      <c r="AW26" s="54">
        <v>93</v>
      </c>
      <c r="AX26" s="54">
        <v>78</v>
      </c>
      <c r="AY26" s="54">
        <v>98</v>
      </c>
      <c r="AZ26" s="54">
        <v>95</v>
      </c>
      <c r="BA26" s="48"/>
      <c r="BB26" s="48"/>
      <c r="BC26" s="48"/>
      <c r="BD26" s="48"/>
      <c r="BE26" s="53">
        <f t="shared" si="9"/>
        <v>92</v>
      </c>
      <c r="BF26" s="52">
        <v>100</v>
      </c>
      <c r="BG26" s="73">
        <v>82</v>
      </c>
      <c r="BH26" s="74">
        <f t="shared" si="10"/>
        <v>87</v>
      </c>
      <c r="BI26" s="75">
        <f t="shared" si="11"/>
        <v>87</v>
      </c>
      <c r="BJ26" s="78"/>
      <c r="BK26" s="47">
        <v>93</v>
      </c>
      <c r="BL26" s="47">
        <v>78</v>
      </c>
      <c r="BM26" s="54">
        <v>77</v>
      </c>
      <c r="BN26" s="54">
        <v>75</v>
      </c>
      <c r="BO26" s="54">
        <v>80</v>
      </c>
      <c r="BP26" s="54">
        <v>78</v>
      </c>
      <c r="BQ26" s="48"/>
      <c r="BR26" s="48"/>
      <c r="BS26" s="48"/>
      <c r="BT26" s="48"/>
      <c r="BU26" s="85">
        <f t="shared" si="12"/>
        <v>80</v>
      </c>
      <c r="BV26" s="78"/>
      <c r="BW26" s="47">
        <v>77</v>
      </c>
      <c r="BX26" s="47">
        <v>75</v>
      </c>
      <c r="BY26" s="54">
        <v>86</v>
      </c>
      <c r="BZ26" s="54">
        <v>86</v>
      </c>
      <c r="CA26" s="54">
        <v>80</v>
      </c>
      <c r="CB26" s="54">
        <v>82</v>
      </c>
      <c r="CC26" s="48"/>
      <c r="CD26" s="48"/>
      <c r="CE26" s="48"/>
      <c r="CF26" s="48"/>
      <c r="CG26" s="53">
        <f t="shared" si="13"/>
        <v>81</v>
      </c>
      <c r="CH26" s="89" t="str">
        <f t="shared" si="14"/>
        <v>B</v>
      </c>
      <c r="CI26" s="90"/>
      <c r="CJ26" s="48"/>
      <c r="CK26" s="96" t="str">
        <f t="shared" si="15"/>
        <v/>
      </c>
    </row>
    <row r="27" spans="1:89">
      <c r="A27" s="28">
        <v>17</v>
      </c>
      <c r="B27" s="28">
        <v>9641</v>
      </c>
      <c r="C27" s="28" t="s">
        <v>110</v>
      </c>
      <c r="E27" s="28">
        <f t="shared" si="0"/>
        <v>81</v>
      </c>
      <c r="G27" s="28">
        <f t="shared" si="1"/>
        <v>81</v>
      </c>
      <c r="H27" s="28">
        <f t="shared" si="2"/>
        <v>80</v>
      </c>
      <c r="I27" s="28" t="str">
        <f t="shared" si="3"/>
        <v>B</v>
      </c>
      <c r="J27" s="28" t="str">
        <f t="shared" si="4"/>
        <v/>
      </c>
      <c r="L27" s="28">
        <f t="shared" si="5"/>
        <v>76</v>
      </c>
      <c r="M27" s="28">
        <f t="shared" si="6"/>
        <v>80</v>
      </c>
      <c r="N27" s="28">
        <f t="shared" si="7"/>
        <v>79</v>
      </c>
      <c r="P27" s="47">
        <v>77</v>
      </c>
      <c r="Q27" s="52"/>
      <c r="R27" s="53">
        <f>IF(P27="","",IF(P27&gt;=$C$4,P27,IF(Q27&gt;=$C$4,$C$4,MAX(P27:Q27))))</f>
        <v>77</v>
      </c>
      <c r="S27" s="98">
        <v>75</v>
      </c>
      <c r="T27" s="52"/>
      <c r="U27" s="53">
        <f>IF(S27="","",IF(S27&gt;=$C$4,S27,IF(T27&gt;=$C$4,$C$4,MAX(S27:T27))))</f>
        <v>75</v>
      </c>
      <c r="V27" s="54">
        <v>75</v>
      </c>
      <c r="W27" s="48"/>
      <c r="X27" s="55">
        <f>IF(V27="","",IF(V27&gt;=$C$4,V27,IF(W27&gt;=$C$4,$C$4,MAX(V27:W27))))</f>
        <v>75</v>
      </c>
      <c r="Y27" s="54">
        <v>75</v>
      </c>
      <c r="Z27" s="48"/>
      <c r="AA27" s="55">
        <f>IF(Y27="","",IF(Y27&gt;=$C$4,Y27,IF(Z27&gt;=$C$4,$C$4,MAX(Y27:Z27))))</f>
        <v>75</v>
      </c>
      <c r="AB27" s="54">
        <v>76</v>
      </c>
      <c r="AC27" s="48"/>
      <c r="AD27" s="55">
        <f>IF(AB27="","",IF(AB27&gt;=$C$4,AB27,IF(AC27&gt;=$C$4,$C$4,MAX(AB27:AC27))))</f>
        <v>76</v>
      </c>
      <c r="AE27" s="54">
        <v>79</v>
      </c>
      <c r="AF27" s="48"/>
      <c r="AG27" s="55">
        <f>IF(AE27="","",IF(AE27&gt;=$C$4,AE27,IF(AF27&gt;=$C$4,$C$4,MAX(AE27:AF27))))</f>
        <v>79</v>
      </c>
      <c r="AH27" s="48"/>
      <c r="AI27" s="48"/>
      <c r="AJ27" s="53" t="str">
        <f>IF(AH27="","",IF(AH27&gt;=$C$4,AH27,IF(AI27&gt;=$C$4,$C$4,MAX(AH27:AI27))))</f>
        <v/>
      </c>
      <c r="AK27" s="48"/>
      <c r="AL27" s="48"/>
      <c r="AM27" s="53" t="str">
        <f>IF(AK27="","",IF(AK27&gt;=$C$4,AK27,IF(AL27&gt;=$C$4,$C$4,MAX(AK27:AL27))))</f>
        <v/>
      </c>
      <c r="AN27" s="48"/>
      <c r="AO27" s="48"/>
      <c r="AP27" s="53" t="str">
        <f>IF(AN27="","",IF(AN27&gt;=$C$4,AN27,IF(AO27&gt;=$C$4,$C$4,MAX(AN27:AO27))))</f>
        <v/>
      </c>
      <c r="AQ27" s="48"/>
      <c r="AR27" s="48"/>
      <c r="AS27" s="53" t="str">
        <f>IF(AQ27="","",IF(AQ27&gt;=$C$4,AQ27,IF(AR27&gt;=$C$4,$C$4,MAX(AQ27:AR27))))</f>
        <v/>
      </c>
      <c r="AT27" s="53">
        <f t="shared" si="8"/>
        <v>76</v>
      </c>
      <c r="AU27" s="52">
        <v>100</v>
      </c>
      <c r="AV27" s="52">
        <v>85</v>
      </c>
      <c r="AW27" s="54">
        <v>84</v>
      </c>
      <c r="AX27" s="54">
        <v>84</v>
      </c>
      <c r="AY27" s="54">
        <v>78</v>
      </c>
      <c r="AZ27" s="54">
        <v>86</v>
      </c>
      <c r="BA27" s="48"/>
      <c r="BB27" s="48"/>
      <c r="BC27" s="48"/>
      <c r="BD27" s="48"/>
      <c r="BE27" s="53">
        <f t="shared" si="9"/>
        <v>86</v>
      </c>
      <c r="BF27" s="52">
        <v>80</v>
      </c>
      <c r="BG27" s="73">
        <v>79</v>
      </c>
      <c r="BH27" s="74">
        <f t="shared" si="10"/>
        <v>80.7</v>
      </c>
      <c r="BI27" s="75">
        <f t="shared" si="11"/>
        <v>81</v>
      </c>
      <c r="BJ27" s="78"/>
      <c r="BK27" s="47">
        <v>84</v>
      </c>
      <c r="BL27" s="47">
        <v>84</v>
      </c>
      <c r="BM27" s="54">
        <v>80</v>
      </c>
      <c r="BN27" s="54">
        <v>75</v>
      </c>
      <c r="BO27" s="54">
        <v>76</v>
      </c>
      <c r="BP27" s="54">
        <v>78</v>
      </c>
      <c r="BQ27" s="48"/>
      <c r="BR27" s="48"/>
      <c r="BS27" s="48"/>
      <c r="BT27" s="48"/>
      <c r="BU27" s="85">
        <f t="shared" si="12"/>
        <v>80</v>
      </c>
      <c r="BV27" s="78"/>
      <c r="BW27" s="47">
        <v>80</v>
      </c>
      <c r="BX27" s="47">
        <v>75</v>
      </c>
      <c r="BY27" s="54">
        <v>82</v>
      </c>
      <c r="BZ27" s="54">
        <v>82</v>
      </c>
      <c r="CA27" s="54">
        <v>79</v>
      </c>
      <c r="CB27" s="54">
        <v>79</v>
      </c>
      <c r="CC27" s="48"/>
      <c r="CD27" s="48"/>
      <c r="CE27" s="48"/>
      <c r="CF27" s="48"/>
      <c r="CG27" s="53">
        <f t="shared" si="13"/>
        <v>80</v>
      </c>
      <c r="CH27" s="89" t="str">
        <f t="shared" si="14"/>
        <v>B</v>
      </c>
      <c r="CI27" s="90"/>
      <c r="CJ27" s="48"/>
      <c r="CK27" s="96" t="str">
        <f t="shared" si="15"/>
        <v/>
      </c>
    </row>
    <row r="28" spans="1:89">
      <c r="A28" s="28">
        <v>18</v>
      </c>
      <c r="B28" s="28">
        <v>9655</v>
      </c>
      <c r="C28" s="28" t="s">
        <v>111</v>
      </c>
      <c r="E28" s="28">
        <f t="shared" si="0"/>
        <v>88</v>
      </c>
      <c r="G28" s="28">
        <f t="shared" si="1"/>
        <v>88</v>
      </c>
      <c r="H28" s="28">
        <f t="shared" si="2"/>
        <v>82</v>
      </c>
      <c r="I28" s="28" t="str">
        <f t="shared" si="3"/>
        <v>B</v>
      </c>
      <c r="J28" s="28" t="str">
        <f t="shared" si="4"/>
        <v/>
      </c>
      <c r="L28" s="28">
        <f t="shared" si="5"/>
        <v>84</v>
      </c>
      <c r="M28" s="28">
        <f t="shared" si="6"/>
        <v>90</v>
      </c>
      <c r="N28" s="28">
        <f t="shared" si="7"/>
        <v>88</v>
      </c>
      <c r="P28" s="47">
        <v>75</v>
      </c>
      <c r="Q28" s="52"/>
      <c r="R28" s="53">
        <f>IF(P28="","",IF(P28&gt;=$C$4,P28,IF(Q28&gt;=$C$4,$C$4,MAX(P28:Q28))))</f>
        <v>75</v>
      </c>
      <c r="S28" s="98">
        <v>75</v>
      </c>
      <c r="T28" s="52"/>
      <c r="U28" s="53">
        <f>IF(S28="","",IF(S28&gt;=$C$4,S28,IF(T28&gt;=$C$4,$C$4,MAX(S28:T28))))</f>
        <v>75</v>
      </c>
      <c r="V28" s="54">
        <v>82</v>
      </c>
      <c r="W28" s="48"/>
      <c r="X28" s="55">
        <f>IF(V28="","",IF(V28&gt;=$C$4,V28,IF(W28&gt;=$C$4,$C$4,MAX(V28:W28))))</f>
        <v>82</v>
      </c>
      <c r="Y28" s="54">
        <v>98</v>
      </c>
      <c r="Z28" s="48"/>
      <c r="AA28" s="55">
        <f>IF(Y28="","",IF(Y28&gt;=$C$4,Y28,IF(Z28&gt;=$C$4,$C$4,MAX(Y28:Z28))))</f>
        <v>98</v>
      </c>
      <c r="AB28" s="54">
        <v>94</v>
      </c>
      <c r="AC28" s="48"/>
      <c r="AD28" s="55">
        <f>IF(AB28="","",IF(AB28&gt;=$C$4,AB28,IF(AC28&gt;=$C$4,$C$4,MAX(AB28:AC28))))</f>
        <v>94</v>
      </c>
      <c r="AE28" s="54">
        <v>79</v>
      </c>
      <c r="AF28" s="48"/>
      <c r="AG28" s="55">
        <f>IF(AE28="","",IF(AE28&gt;=$C$4,AE28,IF(AF28&gt;=$C$4,$C$4,MAX(AE28:AF28))))</f>
        <v>79</v>
      </c>
      <c r="AH28" s="48"/>
      <c r="AI28" s="48"/>
      <c r="AJ28" s="53" t="str">
        <f>IF(AH28="","",IF(AH28&gt;=$C$4,AH28,IF(AI28&gt;=$C$4,$C$4,MAX(AH28:AI28))))</f>
        <v/>
      </c>
      <c r="AK28" s="48"/>
      <c r="AL28" s="48"/>
      <c r="AM28" s="53" t="str">
        <f>IF(AK28="","",IF(AK28&gt;=$C$4,AK28,IF(AL28&gt;=$C$4,$C$4,MAX(AK28:AL28))))</f>
        <v/>
      </c>
      <c r="AN28" s="48"/>
      <c r="AO28" s="48"/>
      <c r="AP28" s="53" t="str">
        <f>IF(AN28="","",IF(AN28&gt;=$C$4,AN28,IF(AO28&gt;=$C$4,$C$4,MAX(AN28:AO28))))</f>
        <v/>
      </c>
      <c r="AQ28" s="48"/>
      <c r="AR28" s="48"/>
      <c r="AS28" s="53" t="str">
        <f>IF(AQ28="","",IF(AQ28&gt;=$C$4,AQ28,IF(AR28&gt;=$C$4,$C$4,MAX(AQ28:AR28))))</f>
        <v/>
      </c>
      <c r="AT28" s="53">
        <f t="shared" si="8"/>
        <v>84</v>
      </c>
      <c r="AU28" s="52">
        <v>100</v>
      </c>
      <c r="AV28" s="52">
        <v>85</v>
      </c>
      <c r="AW28" s="54">
        <v>91</v>
      </c>
      <c r="AX28" s="54">
        <v>95</v>
      </c>
      <c r="AY28" s="54">
        <v>97</v>
      </c>
      <c r="AZ28" s="54">
        <v>75</v>
      </c>
      <c r="BA28" s="48"/>
      <c r="BB28" s="48"/>
      <c r="BC28" s="48"/>
      <c r="BD28" s="48"/>
      <c r="BE28" s="53">
        <f t="shared" si="9"/>
        <v>91</v>
      </c>
      <c r="BF28" s="52">
        <v>90</v>
      </c>
      <c r="BG28" s="73">
        <v>88</v>
      </c>
      <c r="BH28" s="74">
        <f t="shared" si="10"/>
        <v>87.8</v>
      </c>
      <c r="BI28" s="75">
        <f t="shared" si="11"/>
        <v>88</v>
      </c>
      <c r="BJ28" s="78"/>
      <c r="BK28" s="47">
        <v>91</v>
      </c>
      <c r="BL28" s="47">
        <v>95</v>
      </c>
      <c r="BM28" s="54">
        <v>78</v>
      </c>
      <c r="BN28" s="54">
        <v>75</v>
      </c>
      <c r="BO28" s="54">
        <v>77</v>
      </c>
      <c r="BP28" s="54">
        <v>76</v>
      </c>
      <c r="BQ28" s="48"/>
      <c r="BR28" s="48"/>
      <c r="BS28" s="48"/>
      <c r="BT28" s="48"/>
      <c r="BU28" s="85">
        <f t="shared" si="12"/>
        <v>82</v>
      </c>
      <c r="BV28" s="78"/>
      <c r="BW28" s="47">
        <v>78</v>
      </c>
      <c r="BX28" s="47">
        <v>75</v>
      </c>
      <c r="BY28" s="54">
        <v>81</v>
      </c>
      <c r="BZ28" s="54">
        <v>81</v>
      </c>
      <c r="CA28" s="54">
        <v>80</v>
      </c>
      <c r="CB28" s="54">
        <v>79</v>
      </c>
      <c r="CC28" s="48"/>
      <c r="CD28" s="48"/>
      <c r="CE28" s="48"/>
      <c r="CF28" s="48"/>
      <c r="CG28" s="53">
        <f t="shared" si="13"/>
        <v>79</v>
      </c>
      <c r="CH28" s="89" t="str">
        <f t="shared" si="14"/>
        <v>B</v>
      </c>
      <c r="CI28" s="90"/>
      <c r="CJ28" s="48"/>
      <c r="CK28" s="96" t="str">
        <f t="shared" si="15"/>
        <v/>
      </c>
    </row>
    <row r="29" spans="1:89">
      <c r="A29" s="28">
        <v>19</v>
      </c>
      <c r="B29" s="28">
        <v>9669</v>
      </c>
      <c r="C29" s="28" t="s">
        <v>112</v>
      </c>
      <c r="E29" s="28">
        <f t="shared" si="0"/>
        <v>83</v>
      </c>
      <c r="G29" s="28">
        <f t="shared" si="1"/>
        <v>83</v>
      </c>
      <c r="H29" s="28">
        <f t="shared" si="2"/>
        <v>82</v>
      </c>
      <c r="I29" s="28" t="str">
        <f t="shared" si="3"/>
        <v>B</v>
      </c>
      <c r="J29" s="28" t="str">
        <f t="shared" si="4"/>
        <v/>
      </c>
      <c r="L29" s="28">
        <f t="shared" si="5"/>
        <v>81</v>
      </c>
      <c r="M29" s="28">
        <f t="shared" si="6"/>
        <v>80</v>
      </c>
      <c r="N29" s="28">
        <f t="shared" si="7"/>
        <v>82</v>
      </c>
      <c r="P29" s="47">
        <v>80</v>
      </c>
      <c r="Q29" s="52"/>
      <c r="R29" s="53">
        <f>IF(P29="","",IF(P29&gt;=$C$4,P29,IF(Q29&gt;=$C$4,$C$4,MAX(P29:Q29))))</f>
        <v>80</v>
      </c>
      <c r="S29" s="98">
        <v>75</v>
      </c>
      <c r="T29" s="52"/>
      <c r="U29" s="53">
        <f>IF(S29="","",IF(S29&gt;=$C$4,S29,IF(T29&gt;=$C$4,$C$4,MAX(S29:T29))))</f>
        <v>75</v>
      </c>
      <c r="V29" s="54">
        <v>82</v>
      </c>
      <c r="W29" s="48"/>
      <c r="X29" s="55">
        <f>IF(V29="","",IF(V29&gt;=$C$4,V29,IF(W29&gt;=$C$4,$C$4,MAX(V29:W29))))</f>
        <v>82</v>
      </c>
      <c r="Y29" s="54">
        <v>82</v>
      </c>
      <c r="Z29" s="48"/>
      <c r="AA29" s="55">
        <f>IF(Y29="","",IF(Y29&gt;=$C$4,Y29,IF(Z29&gt;=$C$4,$C$4,MAX(Y29:Z29))))</f>
        <v>82</v>
      </c>
      <c r="AB29" s="54">
        <v>80</v>
      </c>
      <c r="AC29" s="48"/>
      <c r="AD29" s="55">
        <f>IF(AB29="","",IF(AB29&gt;=$C$4,AB29,IF(AC29&gt;=$C$4,$C$4,MAX(AB29:AC29))))</f>
        <v>80</v>
      </c>
      <c r="AE29" s="54">
        <v>89</v>
      </c>
      <c r="AF29" s="48"/>
      <c r="AG29" s="55">
        <f>IF(AE29="","",IF(AE29&gt;=$C$4,AE29,IF(AF29&gt;=$C$4,$C$4,MAX(AE29:AF29))))</f>
        <v>89</v>
      </c>
      <c r="AH29" s="48"/>
      <c r="AI29" s="48"/>
      <c r="AJ29" s="53" t="str">
        <f>IF(AH29="","",IF(AH29&gt;=$C$4,AH29,IF(AI29&gt;=$C$4,$C$4,MAX(AH29:AI29))))</f>
        <v/>
      </c>
      <c r="AK29" s="48"/>
      <c r="AL29" s="48"/>
      <c r="AM29" s="53" t="str">
        <f>IF(AK29="","",IF(AK29&gt;=$C$4,AK29,IF(AL29&gt;=$C$4,$C$4,MAX(AK29:AL29))))</f>
        <v/>
      </c>
      <c r="AN29" s="48"/>
      <c r="AO29" s="48"/>
      <c r="AP29" s="53" t="str">
        <f>IF(AN29="","",IF(AN29&gt;=$C$4,AN29,IF(AO29&gt;=$C$4,$C$4,MAX(AN29:AO29))))</f>
        <v/>
      </c>
      <c r="AQ29" s="48"/>
      <c r="AR29" s="48"/>
      <c r="AS29" s="53" t="str">
        <f>IF(AQ29="","",IF(AQ29&gt;=$C$4,AQ29,IF(AR29&gt;=$C$4,$C$4,MAX(AQ29:AR29))))</f>
        <v/>
      </c>
      <c r="AT29" s="53">
        <f t="shared" si="8"/>
        <v>81</v>
      </c>
      <c r="AU29" s="52">
        <v>100</v>
      </c>
      <c r="AV29" s="52">
        <v>85</v>
      </c>
      <c r="AW29" s="54">
        <v>77</v>
      </c>
      <c r="AX29" s="54">
        <v>86</v>
      </c>
      <c r="AY29" s="54">
        <v>82</v>
      </c>
      <c r="AZ29" s="54">
        <v>79</v>
      </c>
      <c r="BA29" s="48"/>
      <c r="BB29" s="48"/>
      <c r="BC29" s="48"/>
      <c r="BD29" s="48"/>
      <c r="BE29" s="53">
        <f t="shared" si="9"/>
        <v>85</v>
      </c>
      <c r="BF29" s="52">
        <v>80</v>
      </c>
      <c r="BG29" s="73">
        <v>82</v>
      </c>
      <c r="BH29" s="74">
        <f t="shared" si="10"/>
        <v>82.6</v>
      </c>
      <c r="BI29" s="75">
        <f t="shared" si="11"/>
        <v>83</v>
      </c>
      <c r="BJ29" s="78"/>
      <c r="BK29" s="47">
        <v>77</v>
      </c>
      <c r="BL29" s="47">
        <v>86</v>
      </c>
      <c r="BM29" s="54">
        <v>82</v>
      </c>
      <c r="BN29" s="54">
        <v>85</v>
      </c>
      <c r="BO29" s="54">
        <v>82</v>
      </c>
      <c r="BP29" s="54">
        <v>79</v>
      </c>
      <c r="BQ29" s="48"/>
      <c r="BR29" s="48"/>
      <c r="BS29" s="48"/>
      <c r="BT29" s="48"/>
      <c r="BU29" s="85">
        <f t="shared" si="12"/>
        <v>82</v>
      </c>
      <c r="BV29" s="78"/>
      <c r="BW29" s="47">
        <v>82</v>
      </c>
      <c r="BX29" s="47">
        <v>85</v>
      </c>
      <c r="BY29" s="54">
        <v>78</v>
      </c>
      <c r="BZ29" s="54">
        <v>78</v>
      </c>
      <c r="CA29" s="54">
        <v>75</v>
      </c>
      <c r="CB29" s="54">
        <v>77</v>
      </c>
      <c r="CC29" s="48"/>
      <c r="CD29" s="48"/>
      <c r="CE29" s="48"/>
      <c r="CF29" s="48"/>
      <c r="CG29" s="53">
        <f t="shared" si="13"/>
        <v>79</v>
      </c>
      <c r="CH29" s="89" t="str">
        <f t="shared" si="14"/>
        <v>B</v>
      </c>
      <c r="CI29" s="90"/>
      <c r="CJ29" s="48"/>
      <c r="CK29" s="96" t="str">
        <f t="shared" si="15"/>
        <v/>
      </c>
    </row>
    <row r="30" spans="1:89">
      <c r="A30" s="28">
        <v>20</v>
      </c>
      <c r="B30" s="28">
        <v>9683</v>
      </c>
      <c r="C30" s="28" t="s">
        <v>113</v>
      </c>
      <c r="E30" s="28">
        <f t="shared" si="0"/>
        <v>82</v>
      </c>
      <c r="G30" s="28">
        <f t="shared" si="1"/>
        <v>82</v>
      </c>
      <c r="H30" s="28">
        <f t="shared" si="2"/>
        <v>79</v>
      </c>
      <c r="I30" s="28" t="str">
        <f t="shared" si="3"/>
        <v>B</v>
      </c>
      <c r="J30" s="28" t="str">
        <f t="shared" si="4"/>
        <v/>
      </c>
      <c r="L30" s="28">
        <f t="shared" si="5"/>
        <v>79</v>
      </c>
      <c r="M30" s="28">
        <f t="shared" si="6"/>
        <v>90</v>
      </c>
      <c r="N30" s="28">
        <f t="shared" si="7"/>
        <v>85</v>
      </c>
      <c r="P30" s="47">
        <v>80</v>
      </c>
      <c r="Q30" s="52"/>
      <c r="R30" s="53">
        <f>IF(P30="","",IF(P30&gt;=$C$4,P30,IF(Q30&gt;=$C$4,$C$4,MAX(P30:Q30))))</f>
        <v>80</v>
      </c>
      <c r="S30" s="98">
        <v>75</v>
      </c>
      <c r="T30" s="52"/>
      <c r="U30" s="53">
        <f>IF(S30="","",IF(S30&gt;=$C$4,S30,IF(T30&gt;=$C$4,$C$4,MAX(S30:T30))))</f>
        <v>75</v>
      </c>
      <c r="V30" s="54">
        <v>76</v>
      </c>
      <c r="W30" s="48"/>
      <c r="X30" s="55">
        <f>IF(V30="","",IF(V30&gt;=$C$4,V30,IF(W30&gt;=$C$4,$C$4,MAX(V30:W30))))</f>
        <v>76</v>
      </c>
      <c r="Y30" s="54">
        <v>82</v>
      </c>
      <c r="Z30" s="48"/>
      <c r="AA30" s="55">
        <f>IF(Y30="","",IF(Y30&gt;=$C$4,Y30,IF(Z30&gt;=$C$4,$C$4,MAX(Y30:Z30))))</f>
        <v>82</v>
      </c>
      <c r="AB30" s="54">
        <v>80</v>
      </c>
      <c r="AC30" s="48"/>
      <c r="AD30" s="55">
        <f>IF(AB30="","",IF(AB30&gt;=$C$4,AB30,IF(AC30&gt;=$C$4,$C$4,MAX(AB30:AC30))))</f>
        <v>80</v>
      </c>
      <c r="AE30" s="54">
        <v>78</v>
      </c>
      <c r="AF30" s="48"/>
      <c r="AG30" s="55">
        <f>IF(AE30="","",IF(AE30&gt;=$C$4,AE30,IF(AF30&gt;=$C$4,$C$4,MAX(AE30:AF30))))</f>
        <v>78</v>
      </c>
      <c r="AH30" s="48"/>
      <c r="AI30" s="48"/>
      <c r="AJ30" s="53" t="str">
        <f>IF(AH30="","",IF(AH30&gt;=$C$4,AH30,IF(AI30&gt;=$C$4,$C$4,MAX(AH30:AI30))))</f>
        <v/>
      </c>
      <c r="AK30" s="48"/>
      <c r="AL30" s="48"/>
      <c r="AM30" s="53" t="str">
        <f>IF(AK30="","",IF(AK30&gt;=$C$4,AK30,IF(AL30&gt;=$C$4,$C$4,MAX(AK30:AL30))))</f>
        <v/>
      </c>
      <c r="AN30" s="48"/>
      <c r="AO30" s="48"/>
      <c r="AP30" s="53" t="str">
        <f>IF(AN30="","",IF(AN30&gt;=$C$4,AN30,IF(AO30&gt;=$C$4,$C$4,MAX(AN30:AO30))))</f>
        <v/>
      </c>
      <c r="AQ30" s="48"/>
      <c r="AR30" s="48"/>
      <c r="AS30" s="53" t="str">
        <f>IF(AQ30="","",IF(AQ30&gt;=$C$4,AQ30,IF(AR30&gt;=$C$4,$C$4,MAX(AQ30:AR30))))</f>
        <v/>
      </c>
      <c r="AT30" s="53">
        <f t="shared" si="8"/>
        <v>79</v>
      </c>
      <c r="AU30" s="52">
        <v>100</v>
      </c>
      <c r="AV30" s="52">
        <v>85</v>
      </c>
      <c r="AW30" s="54">
        <v>78</v>
      </c>
      <c r="AX30" s="54">
        <v>75</v>
      </c>
      <c r="AY30" s="54">
        <v>82</v>
      </c>
      <c r="AZ30" s="54">
        <v>79</v>
      </c>
      <c r="BA30" s="48"/>
      <c r="BB30" s="48"/>
      <c r="BC30" s="48"/>
      <c r="BD30" s="48"/>
      <c r="BE30" s="53">
        <f t="shared" si="9"/>
        <v>83</v>
      </c>
      <c r="BF30" s="52">
        <v>90</v>
      </c>
      <c r="BG30" s="73">
        <v>85</v>
      </c>
      <c r="BH30" s="74">
        <f t="shared" si="10"/>
        <v>82.3</v>
      </c>
      <c r="BI30" s="75">
        <f t="shared" si="11"/>
        <v>82</v>
      </c>
      <c r="BJ30" s="78"/>
      <c r="BK30" s="47">
        <v>78</v>
      </c>
      <c r="BL30" s="47">
        <v>75</v>
      </c>
      <c r="BM30" s="54">
        <v>82</v>
      </c>
      <c r="BN30" s="54">
        <v>85</v>
      </c>
      <c r="BO30" s="54">
        <v>77</v>
      </c>
      <c r="BP30" s="54">
        <v>78</v>
      </c>
      <c r="BQ30" s="48"/>
      <c r="BR30" s="48"/>
      <c r="BS30" s="48"/>
      <c r="BT30" s="48"/>
      <c r="BU30" s="85">
        <f t="shared" si="12"/>
        <v>79</v>
      </c>
      <c r="BV30" s="78"/>
      <c r="BW30" s="47">
        <v>82</v>
      </c>
      <c r="BX30" s="47">
        <v>85</v>
      </c>
      <c r="BY30" s="54">
        <v>76</v>
      </c>
      <c r="BZ30" s="54">
        <v>76</v>
      </c>
      <c r="CA30" s="54">
        <v>77</v>
      </c>
      <c r="CB30" s="54">
        <v>78</v>
      </c>
      <c r="CC30" s="48"/>
      <c r="CD30" s="48"/>
      <c r="CE30" s="48"/>
      <c r="CF30" s="48"/>
      <c r="CG30" s="53">
        <f t="shared" si="13"/>
        <v>79</v>
      </c>
      <c r="CH30" s="89" t="str">
        <f t="shared" si="14"/>
        <v>B</v>
      </c>
      <c r="CI30" s="90"/>
      <c r="CJ30" s="48"/>
      <c r="CK30" s="96" t="str">
        <f t="shared" si="15"/>
        <v/>
      </c>
    </row>
    <row r="31" spans="1:89">
      <c r="A31" s="28">
        <v>21</v>
      </c>
      <c r="B31" s="28">
        <v>9697</v>
      </c>
      <c r="C31" s="28" t="s">
        <v>114</v>
      </c>
      <c r="E31" s="28">
        <f t="shared" si="0"/>
        <v>81</v>
      </c>
      <c r="G31" s="28">
        <f t="shared" si="1"/>
        <v>81</v>
      </c>
      <c r="H31" s="28">
        <f t="shared" si="2"/>
        <v>77</v>
      </c>
      <c r="I31" s="28" t="str">
        <f t="shared" si="3"/>
        <v>B</v>
      </c>
      <c r="J31" s="28" t="str">
        <f t="shared" si="4"/>
        <v/>
      </c>
      <c r="L31" s="28">
        <f t="shared" si="5"/>
        <v>81</v>
      </c>
      <c r="M31" s="28">
        <f t="shared" si="6"/>
        <v>70</v>
      </c>
      <c r="N31" s="28">
        <f t="shared" si="7"/>
        <v>89</v>
      </c>
      <c r="P31" s="47">
        <v>78</v>
      </c>
      <c r="Q31" s="52"/>
      <c r="R31" s="53">
        <f>IF(P31="","",IF(P31&gt;=$C$4,P31,IF(Q31&gt;=$C$4,$C$4,MAX(P31:Q31))))</f>
        <v>78</v>
      </c>
      <c r="S31" s="98">
        <v>75</v>
      </c>
      <c r="T31" s="52"/>
      <c r="U31" s="53">
        <f>IF(S31="","",IF(S31&gt;=$C$4,S31,IF(T31&gt;=$C$4,$C$4,MAX(S31:T31))))</f>
        <v>75</v>
      </c>
      <c r="V31" s="54">
        <v>87</v>
      </c>
      <c r="W31" s="48"/>
      <c r="X31" s="55">
        <f>IF(V31="","",IF(V31&gt;=$C$4,V31,IF(W31&gt;=$C$4,$C$4,MAX(V31:W31))))</f>
        <v>87</v>
      </c>
      <c r="Y31" s="54">
        <v>83</v>
      </c>
      <c r="Z31" s="48"/>
      <c r="AA31" s="55">
        <f>IF(Y31="","",IF(Y31&gt;=$C$4,Y31,IF(Z31&gt;=$C$4,$C$4,MAX(Y31:Z31))))</f>
        <v>83</v>
      </c>
      <c r="AB31" s="54">
        <v>78</v>
      </c>
      <c r="AC31" s="48"/>
      <c r="AD31" s="55">
        <f>IF(AB31="","",IF(AB31&gt;=$C$4,AB31,IF(AC31&gt;=$C$4,$C$4,MAX(AB31:AC31))))</f>
        <v>78</v>
      </c>
      <c r="AE31" s="54">
        <v>83</v>
      </c>
      <c r="AF31" s="48"/>
      <c r="AG31" s="55">
        <f>IF(AE31="","",IF(AE31&gt;=$C$4,AE31,IF(AF31&gt;=$C$4,$C$4,MAX(AE31:AF31))))</f>
        <v>83</v>
      </c>
      <c r="AH31" s="48"/>
      <c r="AI31" s="48"/>
      <c r="AJ31" s="53" t="str">
        <f>IF(AH31="","",IF(AH31&gt;=$C$4,AH31,IF(AI31&gt;=$C$4,$C$4,MAX(AH31:AI31))))</f>
        <v/>
      </c>
      <c r="AK31" s="48"/>
      <c r="AL31" s="48"/>
      <c r="AM31" s="53" t="str">
        <f>IF(AK31="","",IF(AK31&gt;=$C$4,AK31,IF(AL31&gt;=$C$4,$C$4,MAX(AK31:AL31))))</f>
        <v/>
      </c>
      <c r="AN31" s="48"/>
      <c r="AO31" s="48"/>
      <c r="AP31" s="53" t="str">
        <f>IF(AN31="","",IF(AN31&gt;=$C$4,AN31,IF(AO31&gt;=$C$4,$C$4,MAX(AN31:AO31))))</f>
        <v/>
      </c>
      <c r="AQ31" s="48"/>
      <c r="AR31" s="48"/>
      <c r="AS31" s="53" t="str">
        <f>IF(AQ31="","",IF(AQ31&gt;=$C$4,AQ31,IF(AR31&gt;=$C$4,$C$4,MAX(AQ31:AR31))))</f>
        <v/>
      </c>
      <c r="AT31" s="53">
        <f t="shared" si="8"/>
        <v>81</v>
      </c>
      <c r="AU31" s="52">
        <v>100</v>
      </c>
      <c r="AV31" s="52">
        <v>85</v>
      </c>
      <c r="AW31" s="54">
        <v>75</v>
      </c>
      <c r="AX31" s="54">
        <v>78</v>
      </c>
      <c r="AY31" s="54">
        <v>75</v>
      </c>
      <c r="AZ31" s="54">
        <v>78</v>
      </c>
      <c r="BA31" s="48"/>
      <c r="BB31" s="48"/>
      <c r="BC31" s="48"/>
      <c r="BD31" s="48"/>
      <c r="BE31" s="53">
        <f t="shared" si="9"/>
        <v>82</v>
      </c>
      <c r="BF31" s="52">
        <v>70</v>
      </c>
      <c r="BG31" s="73">
        <v>89</v>
      </c>
      <c r="BH31" s="74">
        <f t="shared" si="10"/>
        <v>81.1</v>
      </c>
      <c r="BI31" s="75">
        <f t="shared" si="11"/>
        <v>81</v>
      </c>
      <c r="BJ31" s="78"/>
      <c r="BK31" s="47">
        <v>75</v>
      </c>
      <c r="BL31" s="47">
        <v>78</v>
      </c>
      <c r="BM31" s="54">
        <v>75</v>
      </c>
      <c r="BN31" s="54">
        <v>76</v>
      </c>
      <c r="BO31" s="54">
        <v>80</v>
      </c>
      <c r="BP31" s="54">
        <v>77</v>
      </c>
      <c r="BQ31" s="48"/>
      <c r="BR31" s="48"/>
      <c r="BS31" s="48"/>
      <c r="BT31" s="48"/>
      <c r="BU31" s="85">
        <f t="shared" si="12"/>
        <v>77</v>
      </c>
      <c r="BV31" s="78"/>
      <c r="BW31" s="47">
        <v>75</v>
      </c>
      <c r="BX31" s="47">
        <v>76</v>
      </c>
      <c r="BY31" s="54">
        <v>87</v>
      </c>
      <c r="BZ31" s="54">
        <v>87</v>
      </c>
      <c r="CA31" s="54">
        <v>81</v>
      </c>
      <c r="CB31" s="54">
        <v>83</v>
      </c>
      <c r="CC31" s="48"/>
      <c r="CD31" s="48"/>
      <c r="CE31" s="48"/>
      <c r="CF31" s="48"/>
      <c r="CG31" s="53">
        <f t="shared" si="13"/>
        <v>82</v>
      </c>
      <c r="CH31" s="89" t="str">
        <f t="shared" si="14"/>
        <v>B</v>
      </c>
      <c r="CI31" s="90"/>
      <c r="CJ31" s="48"/>
      <c r="CK31" s="96" t="str">
        <f t="shared" si="15"/>
        <v/>
      </c>
    </row>
    <row r="32" spans="1:89">
      <c r="A32" s="28">
        <v>22</v>
      </c>
      <c r="B32" s="28">
        <v>9711</v>
      </c>
      <c r="C32" s="28" t="s">
        <v>115</v>
      </c>
      <c r="E32" s="28">
        <f t="shared" si="0"/>
        <v>87</v>
      </c>
      <c r="G32" s="28">
        <f t="shared" si="1"/>
        <v>87</v>
      </c>
      <c r="H32" s="28">
        <f t="shared" si="2"/>
        <v>81</v>
      </c>
      <c r="I32" s="28" t="str">
        <f t="shared" si="3"/>
        <v>A</v>
      </c>
      <c r="J32" s="28" t="str">
        <f t="shared" si="4"/>
        <v/>
      </c>
      <c r="L32" s="28">
        <f t="shared" si="5"/>
        <v>84</v>
      </c>
      <c r="M32" s="28">
        <f t="shared" si="6"/>
        <v>100</v>
      </c>
      <c r="N32" s="28">
        <f t="shared" si="7"/>
        <v>90</v>
      </c>
      <c r="P32" s="47">
        <v>75</v>
      </c>
      <c r="Q32" s="52"/>
      <c r="R32" s="53">
        <f>IF(P32="","",IF(P32&gt;=$C$4,P32,IF(Q32&gt;=$C$4,$C$4,MAX(P32:Q32))))</f>
        <v>75</v>
      </c>
      <c r="S32" s="98">
        <v>75</v>
      </c>
      <c r="T32" s="52"/>
      <c r="U32" s="53">
        <f>IF(S32="","",IF(S32&gt;=$C$4,S32,IF(T32&gt;=$C$4,$C$4,MAX(S32:T32))))</f>
        <v>75</v>
      </c>
      <c r="V32" s="54">
        <v>97</v>
      </c>
      <c r="W32" s="48"/>
      <c r="X32" s="55">
        <f>IF(V32="","",IF(V32&gt;=$C$4,V32,IF(W32&gt;=$C$4,$C$4,MAX(V32:W32))))</f>
        <v>97</v>
      </c>
      <c r="Y32" s="54">
        <v>80</v>
      </c>
      <c r="Z32" s="48"/>
      <c r="AA32" s="55">
        <f>IF(Y32="","",IF(Y32&gt;=$C$4,Y32,IF(Z32&gt;=$C$4,$C$4,MAX(Y32:Z32))))</f>
        <v>80</v>
      </c>
      <c r="AB32" s="54">
        <v>86</v>
      </c>
      <c r="AC32" s="48"/>
      <c r="AD32" s="55">
        <f>IF(AB32="","",IF(AB32&gt;=$C$4,AB32,IF(AC32&gt;=$C$4,$C$4,MAX(AB32:AC32))))</f>
        <v>86</v>
      </c>
      <c r="AE32" s="54">
        <v>90</v>
      </c>
      <c r="AF32" s="48"/>
      <c r="AG32" s="55">
        <f>IF(AE32="","",IF(AE32&gt;=$C$4,AE32,IF(AF32&gt;=$C$4,$C$4,MAX(AE32:AF32))))</f>
        <v>90</v>
      </c>
      <c r="AH32" s="48"/>
      <c r="AI32" s="48"/>
      <c r="AJ32" s="53" t="str">
        <f>IF(AH32="","",IF(AH32&gt;=$C$4,AH32,IF(AI32&gt;=$C$4,$C$4,MAX(AH32:AI32))))</f>
        <v/>
      </c>
      <c r="AK32" s="48"/>
      <c r="AL32" s="48"/>
      <c r="AM32" s="53" t="str">
        <f>IF(AK32="","",IF(AK32&gt;=$C$4,AK32,IF(AL32&gt;=$C$4,$C$4,MAX(AK32:AL32))))</f>
        <v/>
      </c>
      <c r="AN32" s="48"/>
      <c r="AO32" s="48"/>
      <c r="AP32" s="53" t="str">
        <f>IF(AN32="","",IF(AN32&gt;=$C$4,AN32,IF(AO32&gt;=$C$4,$C$4,MAX(AN32:AO32))))</f>
        <v/>
      </c>
      <c r="AQ32" s="48"/>
      <c r="AR32" s="48"/>
      <c r="AS32" s="53" t="str">
        <f>IF(AQ32="","",IF(AQ32&gt;=$C$4,AQ32,IF(AR32&gt;=$C$4,$C$4,MAX(AQ32:AR32))))</f>
        <v/>
      </c>
      <c r="AT32" s="53">
        <f t="shared" si="8"/>
        <v>84</v>
      </c>
      <c r="AU32" s="52">
        <v>100</v>
      </c>
      <c r="AV32" s="52">
        <v>85</v>
      </c>
      <c r="AW32" s="54">
        <v>83</v>
      </c>
      <c r="AX32" s="54">
        <v>80</v>
      </c>
      <c r="AY32" s="54">
        <v>87</v>
      </c>
      <c r="AZ32" s="54">
        <v>76</v>
      </c>
      <c r="BA32" s="48"/>
      <c r="BB32" s="48"/>
      <c r="BC32" s="48"/>
      <c r="BD32" s="48"/>
      <c r="BE32" s="53">
        <f t="shared" si="9"/>
        <v>85</v>
      </c>
      <c r="BF32" s="52">
        <v>100</v>
      </c>
      <c r="BG32" s="73">
        <v>90</v>
      </c>
      <c r="BH32" s="74">
        <f t="shared" si="10"/>
        <v>86.6</v>
      </c>
      <c r="BI32" s="75">
        <f t="shared" si="11"/>
        <v>87</v>
      </c>
      <c r="BJ32" s="78"/>
      <c r="BK32" s="47">
        <v>83</v>
      </c>
      <c r="BL32" s="47">
        <v>80</v>
      </c>
      <c r="BM32" s="54">
        <v>88</v>
      </c>
      <c r="BN32" s="54">
        <v>76</v>
      </c>
      <c r="BO32" s="54">
        <v>85</v>
      </c>
      <c r="BP32" s="54">
        <v>75</v>
      </c>
      <c r="BQ32" s="48"/>
      <c r="BR32" s="48"/>
      <c r="BS32" s="48"/>
      <c r="BT32" s="48"/>
      <c r="BU32" s="85">
        <f t="shared" si="12"/>
        <v>81</v>
      </c>
      <c r="BV32" s="78"/>
      <c r="BW32" s="47">
        <v>88</v>
      </c>
      <c r="BX32" s="47">
        <v>76</v>
      </c>
      <c r="BY32" s="54">
        <v>88</v>
      </c>
      <c r="BZ32" s="54">
        <v>88</v>
      </c>
      <c r="CA32" s="54">
        <v>96</v>
      </c>
      <c r="CB32" s="54">
        <v>90</v>
      </c>
      <c r="CC32" s="48"/>
      <c r="CD32" s="48"/>
      <c r="CE32" s="48"/>
      <c r="CF32" s="48"/>
      <c r="CG32" s="53">
        <f t="shared" si="13"/>
        <v>88</v>
      </c>
      <c r="CH32" s="89" t="str">
        <f t="shared" si="14"/>
        <v>A</v>
      </c>
      <c r="CI32" s="90"/>
      <c r="CJ32" s="48"/>
      <c r="CK32" s="96" t="str">
        <f t="shared" si="15"/>
        <v/>
      </c>
    </row>
    <row r="33" spans="1:89">
      <c r="A33" s="28">
        <v>23</v>
      </c>
      <c r="B33" s="28">
        <v>9725</v>
      </c>
      <c r="C33" s="28" t="s">
        <v>116</v>
      </c>
      <c r="E33" s="28">
        <f t="shared" si="0"/>
        <v>87</v>
      </c>
      <c r="G33" s="28">
        <f t="shared" si="1"/>
        <v>87</v>
      </c>
      <c r="H33" s="28">
        <f t="shared" si="2"/>
        <v>81</v>
      </c>
      <c r="I33" s="28" t="str">
        <f t="shared" si="3"/>
        <v>B</v>
      </c>
      <c r="J33" s="28" t="str">
        <f t="shared" si="4"/>
        <v/>
      </c>
      <c r="L33" s="28">
        <f t="shared" si="5"/>
        <v>86</v>
      </c>
      <c r="M33" s="28">
        <f t="shared" si="6"/>
        <v>80</v>
      </c>
      <c r="N33" s="28">
        <f t="shared" si="7"/>
        <v>85</v>
      </c>
      <c r="P33" s="47">
        <v>94</v>
      </c>
      <c r="Q33" s="52"/>
      <c r="R33" s="53">
        <f>IF(P33="","",IF(P33&gt;=$C$4,P33,IF(Q33&gt;=$C$4,$C$4,MAX(P33:Q33))))</f>
        <v>94</v>
      </c>
      <c r="S33" s="98">
        <v>75</v>
      </c>
      <c r="T33" s="52"/>
      <c r="U33" s="53">
        <f>IF(S33="","",IF(S33&gt;=$C$4,S33,IF(T33&gt;=$C$4,$C$4,MAX(S33:T33))))</f>
        <v>75</v>
      </c>
      <c r="V33" s="54">
        <v>83</v>
      </c>
      <c r="W33" s="48"/>
      <c r="X33" s="55">
        <f>IF(V33="","",IF(V33&gt;=$C$4,V33,IF(W33&gt;=$C$4,$C$4,MAX(V33:W33))))</f>
        <v>83</v>
      </c>
      <c r="Y33" s="54">
        <v>96</v>
      </c>
      <c r="Z33" s="48"/>
      <c r="AA33" s="55">
        <f>IF(Y33="","",IF(Y33&gt;=$C$4,Y33,IF(Z33&gt;=$C$4,$C$4,MAX(Y33:Z33))))</f>
        <v>96</v>
      </c>
      <c r="AB33" s="54">
        <v>94</v>
      </c>
      <c r="AC33" s="48"/>
      <c r="AD33" s="55">
        <f>IF(AB33="","",IF(AB33&gt;=$C$4,AB33,IF(AC33&gt;=$C$4,$C$4,MAX(AB33:AC33))))</f>
        <v>94</v>
      </c>
      <c r="AE33" s="54">
        <v>75</v>
      </c>
      <c r="AF33" s="48"/>
      <c r="AG33" s="55">
        <f>IF(AE33="","",IF(AE33&gt;=$C$4,AE33,IF(AF33&gt;=$C$4,$C$4,MAX(AE33:AF33))))</f>
        <v>75</v>
      </c>
      <c r="AH33" s="48"/>
      <c r="AI33" s="48"/>
      <c r="AJ33" s="53" t="str">
        <f>IF(AH33="","",IF(AH33&gt;=$C$4,AH33,IF(AI33&gt;=$C$4,$C$4,MAX(AH33:AI33))))</f>
        <v/>
      </c>
      <c r="AK33" s="48"/>
      <c r="AL33" s="48"/>
      <c r="AM33" s="53" t="str">
        <f>IF(AK33="","",IF(AK33&gt;=$C$4,AK33,IF(AL33&gt;=$C$4,$C$4,MAX(AK33:AL33))))</f>
        <v/>
      </c>
      <c r="AN33" s="48"/>
      <c r="AO33" s="48"/>
      <c r="AP33" s="53" t="str">
        <f>IF(AN33="","",IF(AN33&gt;=$C$4,AN33,IF(AO33&gt;=$C$4,$C$4,MAX(AN33:AO33))))</f>
        <v/>
      </c>
      <c r="AQ33" s="48"/>
      <c r="AR33" s="48"/>
      <c r="AS33" s="53" t="str">
        <f>IF(AQ33="","",IF(AQ33&gt;=$C$4,AQ33,IF(AR33&gt;=$C$4,$C$4,MAX(AQ33:AR33))))</f>
        <v/>
      </c>
      <c r="AT33" s="53">
        <f t="shared" si="8"/>
        <v>86</v>
      </c>
      <c r="AU33" s="52">
        <v>100</v>
      </c>
      <c r="AV33" s="52">
        <v>85</v>
      </c>
      <c r="AW33" s="54">
        <v>91</v>
      </c>
      <c r="AX33" s="54">
        <v>86</v>
      </c>
      <c r="AY33" s="54">
        <v>97</v>
      </c>
      <c r="AZ33" s="54">
        <v>78</v>
      </c>
      <c r="BA33" s="48"/>
      <c r="BB33" s="48"/>
      <c r="BC33" s="48"/>
      <c r="BD33" s="48"/>
      <c r="BE33" s="53">
        <f t="shared" si="9"/>
        <v>90</v>
      </c>
      <c r="BF33" s="52">
        <v>80</v>
      </c>
      <c r="BG33" s="73">
        <v>85</v>
      </c>
      <c r="BH33" s="74">
        <f t="shared" si="10"/>
        <v>86.9</v>
      </c>
      <c r="BI33" s="75">
        <f t="shared" si="11"/>
        <v>87</v>
      </c>
      <c r="BJ33" s="78"/>
      <c r="BK33" s="47">
        <v>91</v>
      </c>
      <c r="BL33" s="47">
        <v>86</v>
      </c>
      <c r="BM33" s="54">
        <v>75</v>
      </c>
      <c r="BN33" s="54">
        <v>78</v>
      </c>
      <c r="BO33" s="54">
        <v>77</v>
      </c>
      <c r="BP33" s="54">
        <v>80</v>
      </c>
      <c r="BQ33" s="48"/>
      <c r="BR33" s="48"/>
      <c r="BS33" s="48"/>
      <c r="BT33" s="48"/>
      <c r="BU33" s="85">
        <f t="shared" si="12"/>
        <v>81</v>
      </c>
      <c r="BV33" s="78"/>
      <c r="BW33" s="47">
        <v>75</v>
      </c>
      <c r="BX33" s="47">
        <v>78</v>
      </c>
      <c r="BY33" s="54">
        <v>83</v>
      </c>
      <c r="BZ33" s="54">
        <v>83</v>
      </c>
      <c r="CA33" s="54">
        <v>80</v>
      </c>
      <c r="CB33" s="54">
        <v>75</v>
      </c>
      <c r="CC33" s="48"/>
      <c r="CD33" s="48"/>
      <c r="CE33" s="48"/>
      <c r="CF33" s="48"/>
      <c r="CG33" s="53">
        <f t="shared" si="13"/>
        <v>79</v>
      </c>
      <c r="CH33" s="89" t="str">
        <f t="shared" si="14"/>
        <v>B</v>
      </c>
      <c r="CI33" s="90"/>
      <c r="CJ33" s="48"/>
      <c r="CK33" s="96" t="str">
        <f t="shared" si="15"/>
        <v/>
      </c>
    </row>
    <row r="34" spans="1:89">
      <c r="A34" s="28">
        <v>24</v>
      </c>
      <c r="B34" s="28">
        <v>9739</v>
      </c>
      <c r="C34" s="28" t="s">
        <v>117</v>
      </c>
      <c r="E34" s="28">
        <f t="shared" si="0"/>
        <v>84</v>
      </c>
      <c r="G34" s="28">
        <f t="shared" si="1"/>
        <v>84</v>
      </c>
      <c r="H34" s="28">
        <f t="shared" si="2"/>
        <v>82</v>
      </c>
      <c r="I34" s="28" t="str">
        <f t="shared" si="3"/>
        <v>B</v>
      </c>
      <c r="J34" s="28" t="str">
        <f t="shared" si="4"/>
        <v/>
      </c>
      <c r="L34" s="28">
        <f t="shared" si="5"/>
        <v>81</v>
      </c>
      <c r="M34" s="28">
        <f t="shared" si="6"/>
        <v>90</v>
      </c>
      <c r="N34" s="28">
        <f t="shared" si="7"/>
        <v>86</v>
      </c>
      <c r="P34" s="47">
        <v>81</v>
      </c>
      <c r="Q34" s="52"/>
      <c r="R34" s="53">
        <f>IF(P34="","",IF(P34&gt;=$C$4,P34,IF(Q34&gt;=$C$4,$C$4,MAX(P34:Q34))))</f>
        <v>81</v>
      </c>
      <c r="S34" s="52">
        <v>80</v>
      </c>
      <c r="T34" s="52"/>
      <c r="U34" s="53">
        <f>IF(S34="","",IF(S34&gt;=$C$4,S34,IF(T34&gt;=$C$4,$C$4,MAX(S34:T34))))</f>
        <v>80</v>
      </c>
      <c r="V34" s="54">
        <v>75</v>
      </c>
      <c r="W34" s="48"/>
      <c r="X34" s="55">
        <f>IF(V34="","",IF(V34&gt;=$C$4,V34,IF(W34&gt;=$C$4,$C$4,MAX(V34:W34))))</f>
        <v>75</v>
      </c>
      <c r="Y34" s="54">
        <v>87</v>
      </c>
      <c r="Z34" s="48"/>
      <c r="AA34" s="55">
        <f>IF(Y34="","",IF(Y34&gt;=$C$4,Y34,IF(Z34&gt;=$C$4,$C$4,MAX(Y34:Z34))))</f>
        <v>87</v>
      </c>
      <c r="AB34" s="54">
        <v>81</v>
      </c>
      <c r="AC34" s="48"/>
      <c r="AD34" s="55">
        <f>IF(AB34="","",IF(AB34&gt;=$C$4,AB34,IF(AC34&gt;=$C$4,$C$4,MAX(AB34:AC34))))</f>
        <v>81</v>
      </c>
      <c r="AE34" s="54">
        <v>83</v>
      </c>
      <c r="AF34" s="48"/>
      <c r="AG34" s="55">
        <f>IF(AE34="","",IF(AE34&gt;=$C$4,AE34,IF(AF34&gt;=$C$4,$C$4,MAX(AE34:AF34))))</f>
        <v>83</v>
      </c>
      <c r="AH34" s="48"/>
      <c r="AI34" s="48"/>
      <c r="AJ34" s="53" t="str">
        <f>IF(AH34="","",IF(AH34&gt;=$C$4,AH34,IF(AI34&gt;=$C$4,$C$4,MAX(AH34:AI34))))</f>
        <v/>
      </c>
      <c r="AK34" s="48"/>
      <c r="AL34" s="48"/>
      <c r="AM34" s="53" t="str">
        <f>IF(AK34="","",IF(AK34&gt;=$C$4,AK34,IF(AL34&gt;=$C$4,$C$4,MAX(AK34:AL34))))</f>
        <v/>
      </c>
      <c r="AN34" s="48"/>
      <c r="AO34" s="48"/>
      <c r="AP34" s="53" t="str">
        <f>IF(AN34="","",IF(AN34&gt;=$C$4,AN34,IF(AO34&gt;=$C$4,$C$4,MAX(AN34:AO34))))</f>
        <v/>
      </c>
      <c r="AQ34" s="48"/>
      <c r="AR34" s="48"/>
      <c r="AS34" s="53" t="str">
        <f>IF(AQ34="","",IF(AQ34&gt;=$C$4,AQ34,IF(AR34&gt;=$C$4,$C$4,MAX(AQ34:AR34))))</f>
        <v/>
      </c>
      <c r="AT34" s="53">
        <f t="shared" si="8"/>
        <v>81</v>
      </c>
      <c r="AU34" s="52">
        <v>100</v>
      </c>
      <c r="AV34" s="52">
        <v>85</v>
      </c>
      <c r="AW34" s="54">
        <v>78</v>
      </c>
      <c r="AX34" s="54">
        <v>82</v>
      </c>
      <c r="AY34" s="54">
        <v>83</v>
      </c>
      <c r="AZ34" s="54">
        <v>80</v>
      </c>
      <c r="BA34" s="48"/>
      <c r="BB34" s="48"/>
      <c r="BC34" s="48"/>
      <c r="BD34" s="48"/>
      <c r="BE34" s="53">
        <f t="shared" si="9"/>
        <v>85</v>
      </c>
      <c r="BF34" s="52">
        <v>90</v>
      </c>
      <c r="BG34" s="73">
        <v>86</v>
      </c>
      <c r="BH34" s="74">
        <f t="shared" si="10"/>
        <v>84</v>
      </c>
      <c r="BI34" s="75">
        <f t="shared" si="11"/>
        <v>84</v>
      </c>
      <c r="BJ34" s="78"/>
      <c r="BK34" s="47">
        <v>78</v>
      </c>
      <c r="BL34" s="47">
        <v>82</v>
      </c>
      <c r="BM34" s="54">
        <v>87</v>
      </c>
      <c r="BN34" s="54">
        <v>81</v>
      </c>
      <c r="BO34" s="54">
        <v>83</v>
      </c>
      <c r="BP34" s="54">
        <v>80</v>
      </c>
      <c r="BQ34" s="48"/>
      <c r="BR34" s="48"/>
      <c r="BS34" s="48"/>
      <c r="BT34" s="48"/>
      <c r="BU34" s="85">
        <f t="shared" si="12"/>
        <v>82</v>
      </c>
      <c r="BV34" s="78"/>
      <c r="BW34" s="47">
        <v>87</v>
      </c>
      <c r="BX34" s="47">
        <v>81</v>
      </c>
      <c r="BY34" s="54">
        <v>86</v>
      </c>
      <c r="BZ34" s="54">
        <v>86</v>
      </c>
      <c r="CA34" s="54">
        <v>81</v>
      </c>
      <c r="CB34" s="54">
        <v>83</v>
      </c>
      <c r="CC34" s="48"/>
      <c r="CD34" s="48"/>
      <c r="CE34" s="48"/>
      <c r="CF34" s="48"/>
      <c r="CG34" s="53">
        <f t="shared" si="13"/>
        <v>84</v>
      </c>
      <c r="CH34" s="89" t="str">
        <f t="shared" si="14"/>
        <v>B</v>
      </c>
      <c r="CI34" s="90"/>
      <c r="CJ34" s="48"/>
      <c r="CK34" s="96" t="str">
        <f t="shared" si="15"/>
        <v/>
      </c>
    </row>
    <row r="35" spans="1:89">
      <c r="A35" s="28">
        <v>25</v>
      </c>
      <c r="B35" s="28">
        <v>9753</v>
      </c>
      <c r="C35" s="28" t="s">
        <v>118</v>
      </c>
      <c r="E35" s="28">
        <f t="shared" si="0"/>
        <v>84</v>
      </c>
      <c r="G35" s="28">
        <f t="shared" si="1"/>
        <v>84</v>
      </c>
      <c r="H35" s="28">
        <f t="shared" si="2"/>
        <v>81</v>
      </c>
      <c r="I35" s="28" t="str">
        <f t="shared" si="3"/>
        <v>B</v>
      </c>
      <c r="J35" s="28" t="str">
        <f t="shared" si="4"/>
        <v/>
      </c>
      <c r="L35" s="28">
        <f t="shared" si="5"/>
        <v>82</v>
      </c>
      <c r="M35" s="28">
        <f t="shared" si="6"/>
        <v>90</v>
      </c>
      <c r="N35" s="28">
        <f t="shared" si="7"/>
        <v>82</v>
      </c>
      <c r="P35" s="47">
        <v>87</v>
      </c>
      <c r="Q35" s="52"/>
      <c r="R35" s="53">
        <f>IF(P35="","",IF(P35&gt;=$C$4,P35,IF(Q35&gt;=$C$4,$C$4,MAX(P35:Q35))))</f>
        <v>87</v>
      </c>
      <c r="S35" s="52">
        <v>75</v>
      </c>
      <c r="T35" s="52"/>
      <c r="U35" s="53">
        <f>IF(S35="","",IF(S35&gt;=$C$4,S35,IF(T35&gt;=$C$4,$C$4,MAX(S35:T35))))</f>
        <v>75</v>
      </c>
      <c r="V35" s="54">
        <v>78</v>
      </c>
      <c r="W35" s="48"/>
      <c r="X35" s="55">
        <f>IF(V35="","",IF(V35&gt;=$C$4,V35,IF(W35&gt;=$C$4,$C$4,MAX(V35:W35))))</f>
        <v>78</v>
      </c>
      <c r="Y35" s="54">
        <v>88</v>
      </c>
      <c r="Z35" s="48"/>
      <c r="AA35" s="55">
        <f>IF(Y35="","",IF(Y35&gt;=$C$4,Y35,IF(Z35&gt;=$C$4,$C$4,MAX(Y35:Z35))))</f>
        <v>88</v>
      </c>
      <c r="AB35" s="54">
        <v>87</v>
      </c>
      <c r="AC35" s="48"/>
      <c r="AD35" s="55">
        <f>IF(AB35="","",IF(AB35&gt;=$C$4,AB35,IF(AC35&gt;=$C$4,$C$4,MAX(AB35:AC35))))</f>
        <v>87</v>
      </c>
      <c r="AE35" s="54">
        <v>76</v>
      </c>
      <c r="AF35" s="48"/>
      <c r="AG35" s="55">
        <f>IF(AE35="","",IF(AE35&gt;=$C$4,AE35,IF(AF35&gt;=$C$4,$C$4,MAX(AE35:AF35))))</f>
        <v>76</v>
      </c>
      <c r="AH35" s="48"/>
      <c r="AI35" s="48"/>
      <c r="AJ35" s="53" t="str">
        <f>IF(AH35="","",IF(AH35&gt;=$C$4,AH35,IF(AI35&gt;=$C$4,$C$4,MAX(AH35:AI35))))</f>
        <v/>
      </c>
      <c r="AK35" s="48"/>
      <c r="AL35" s="48"/>
      <c r="AM35" s="53" t="str">
        <f>IF(AK35="","",IF(AK35&gt;=$C$4,AK35,IF(AL35&gt;=$C$4,$C$4,MAX(AK35:AL35))))</f>
        <v/>
      </c>
      <c r="AN35" s="48"/>
      <c r="AO35" s="48"/>
      <c r="AP35" s="53" t="str">
        <f>IF(AN35="","",IF(AN35&gt;=$C$4,AN35,IF(AO35&gt;=$C$4,$C$4,MAX(AN35:AO35))))</f>
        <v/>
      </c>
      <c r="AQ35" s="48"/>
      <c r="AR35" s="48"/>
      <c r="AS35" s="53" t="str">
        <f>IF(AQ35="","",IF(AQ35&gt;=$C$4,AQ35,IF(AR35&gt;=$C$4,$C$4,MAX(AQ35:AR35))))</f>
        <v/>
      </c>
      <c r="AT35" s="53">
        <f t="shared" si="8"/>
        <v>82</v>
      </c>
      <c r="AU35" s="52">
        <v>100</v>
      </c>
      <c r="AV35" s="52">
        <v>85</v>
      </c>
      <c r="AW35" s="54">
        <v>84</v>
      </c>
      <c r="AX35" s="54">
        <v>79</v>
      </c>
      <c r="AY35" s="54">
        <v>75</v>
      </c>
      <c r="AZ35" s="54">
        <v>86</v>
      </c>
      <c r="BA35" s="48"/>
      <c r="BB35" s="48"/>
      <c r="BC35" s="48"/>
      <c r="BD35" s="48"/>
      <c r="BE35" s="53">
        <f t="shared" si="9"/>
        <v>85</v>
      </c>
      <c r="BF35" s="52">
        <v>90</v>
      </c>
      <c r="BG35" s="73">
        <v>82</v>
      </c>
      <c r="BH35" s="74">
        <f t="shared" si="10"/>
        <v>84</v>
      </c>
      <c r="BI35" s="75">
        <f t="shared" si="11"/>
        <v>84</v>
      </c>
      <c r="BJ35" s="78"/>
      <c r="BK35" s="47">
        <v>84</v>
      </c>
      <c r="BL35" s="47">
        <v>79</v>
      </c>
      <c r="BM35" s="54">
        <v>88</v>
      </c>
      <c r="BN35" s="54">
        <v>75</v>
      </c>
      <c r="BO35" s="54">
        <v>75</v>
      </c>
      <c r="BP35" s="54">
        <v>87</v>
      </c>
      <c r="BQ35" s="48"/>
      <c r="BR35" s="48"/>
      <c r="BS35" s="48"/>
      <c r="BT35" s="48"/>
      <c r="BU35" s="85">
        <f t="shared" si="12"/>
        <v>81</v>
      </c>
      <c r="BV35" s="78"/>
      <c r="BW35" s="47">
        <v>88</v>
      </c>
      <c r="BX35" s="47">
        <v>75</v>
      </c>
      <c r="BY35" s="54">
        <v>77</v>
      </c>
      <c r="BZ35" s="54">
        <v>77</v>
      </c>
      <c r="CA35" s="54">
        <v>79</v>
      </c>
      <c r="CB35" s="54">
        <v>76</v>
      </c>
      <c r="CC35" s="48"/>
      <c r="CD35" s="48"/>
      <c r="CE35" s="48"/>
      <c r="CF35" s="48"/>
      <c r="CG35" s="53">
        <f t="shared" si="13"/>
        <v>79</v>
      </c>
      <c r="CH35" s="89" t="str">
        <f t="shared" si="14"/>
        <v>B</v>
      </c>
      <c r="CI35" s="90"/>
      <c r="CJ35" s="48"/>
      <c r="CK35" s="96" t="str">
        <f t="shared" si="15"/>
        <v/>
      </c>
    </row>
    <row r="36" spans="1:89">
      <c r="A36" s="28">
        <v>26</v>
      </c>
      <c r="B36" s="28">
        <v>9767</v>
      </c>
      <c r="C36" s="28" t="s">
        <v>119</v>
      </c>
      <c r="E36" s="28">
        <f t="shared" si="0"/>
        <v>83</v>
      </c>
      <c r="G36" s="28">
        <f t="shared" si="1"/>
        <v>83</v>
      </c>
      <c r="H36" s="28">
        <f t="shared" si="2"/>
        <v>79</v>
      </c>
      <c r="I36" s="28" t="str">
        <f t="shared" si="3"/>
        <v>A</v>
      </c>
      <c r="J36" s="28" t="str">
        <f t="shared" si="4"/>
        <v/>
      </c>
      <c r="L36" s="28">
        <f t="shared" si="5"/>
        <v>82</v>
      </c>
      <c r="M36" s="28">
        <f t="shared" si="6"/>
        <v>90</v>
      </c>
      <c r="N36" s="28">
        <f t="shared" si="7"/>
        <v>82</v>
      </c>
      <c r="P36" s="47">
        <v>78</v>
      </c>
      <c r="Q36" s="52"/>
      <c r="R36" s="53">
        <f>IF(P36="","",IF(P36&gt;=$C$4,P36,IF(Q36&gt;=$C$4,$C$4,MAX(P36:Q36))))</f>
        <v>78</v>
      </c>
      <c r="S36" s="52">
        <v>78</v>
      </c>
      <c r="T36" s="52"/>
      <c r="U36" s="53">
        <f>IF(S36="","",IF(S36&gt;=$C$4,S36,IF(T36&gt;=$C$4,$C$4,MAX(S36:T36))))</f>
        <v>78</v>
      </c>
      <c r="V36" s="54">
        <v>83</v>
      </c>
      <c r="W36" s="48"/>
      <c r="X36" s="55">
        <f>IF(V36="","",IF(V36&gt;=$C$4,V36,IF(W36&gt;=$C$4,$C$4,MAX(V36:W36))))</f>
        <v>83</v>
      </c>
      <c r="Y36" s="54">
        <v>83</v>
      </c>
      <c r="Z36" s="48"/>
      <c r="AA36" s="55">
        <f>IF(Y36="","",IF(Y36&gt;=$C$4,Y36,IF(Z36&gt;=$C$4,$C$4,MAX(Y36:Z36))))</f>
        <v>83</v>
      </c>
      <c r="AB36" s="54">
        <v>78</v>
      </c>
      <c r="AC36" s="48"/>
      <c r="AD36" s="55">
        <f>IF(AB36="","",IF(AB36&gt;=$C$4,AB36,IF(AC36&gt;=$C$4,$C$4,MAX(AB36:AC36))))</f>
        <v>78</v>
      </c>
      <c r="AE36" s="54">
        <v>94</v>
      </c>
      <c r="AF36" s="48"/>
      <c r="AG36" s="55">
        <f>IF(AE36="","",IF(AE36&gt;=$C$4,AE36,IF(AF36&gt;=$C$4,$C$4,MAX(AE36:AF36))))</f>
        <v>94</v>
      </c>
      <c r="AH36" s="48"/>
      <c r="AI36" s="48"/>
      <c r="AJ36" s="53" t="str">
        <f>IF(AH36="","",IF(AH36&gt;=$C$4,AH36,IF(AI36&gt;=$C$4,$C$4,MAX(AH36:AI36))))</f>
        <v/>
      </c>
      <c r="AK36" s="48"/>
      <c r="AL36" s="48"/>
      <c r="AM36" s="53" t="str">
        <f>IF(AK36="","",IF(AK36&gt;=$C$4,AK36,IF(AL36&gt;=$C$4,$C$4,MAX(AK36:AL36))))</f>
        <v/>
      </c>
      <c r="AN36" s="48"/>
      <c r="AO36" s="48"/>
      <c r="AP36" s="53" t="str">
        <f>IF(AN36="","",IF(AN36&gt;=$C$4,AN36,IF(AO36&gt;=$C$4,$C$4,MAX(AN36:AO36))))</f>
        <v/>
      </c>
      <c r="AQ36" s="48"/>
      <c r="AR36" s="48"/>
      <c r="AS36" s="53" t="str">
        <f>IF(AQ36="","",IF(AQ36&gt;=$C$4,AQ36,IF(AR36&gt;=$C$4,$C$4,MAX(AQ36:AR36))))</f>
        <v/>
      </c>
      <c r="AT36" s="53">
        <f t="shared" si="8"/>
        <v>82</v>
      </c>
      <c r="AU36" s="52">
        <v>100</v>
      </c>
      <c r="AV36" s="52">
        <v>85</v>
      </c>
      <c r="AW36" s="54">
        <v>75</v>
      </c>
      <c r="AX36" s="54">
        <v>78</v>
      </c>
      <c r="AY36" s="54">
        <v>78</v>
      </c>
      <c r="AZ36" s="54">
        <v>82</v>
      </c>
      <c r="BA36" s="48"/>
      <c r="BB36" s="48"/>
      <c r="BC36" s="48"/>
      <c r="BD36" s="48"/>
      <c r="BE36" s="53">
        <f t="shared" si="9"/>
        <v>83</v>
      </c>
      <c r="BF36" s="52">
        <v>90</v>
      </c>
      <c r="BG36" s="73">
        <v>82</v>
      </c>
      <c r="BH36" s="74">
        <f t="shared" si="10"/>
        <v>83.2</v>
      </c>
      <c r="BI36" s="75">
        <f t="shared" si="11"/>
        <v>83</v>
      </c>
      <c r="BJ36" s="78"/>
      <c r="BK36" s="47">
        <v>75</v>
      </c>
      <c r="BL36" s="47">
        <v>78</v>
      </c>
      <c r="BM36" s="54">
        <v>83</v>
      </c>
      <c r="BN36" s="54">
        <v>80</v>
      </c>
      <c r="BO36" s="54">
        <v>75</v>
      </c>
      <c r="BP36" s="54">
        <v>84</v>
      </c>
      <c r="BQ36" s="48"/>
      <c r="BR36" s="48"/>
      <c r="BS36" s="48"/>
      <c r="BT36" s="48"/>
      <c r="BU36" s="85">
        <f t="shared" si="12"/>
        <v>79</v>
      </c>
      <c r="BV36" s="78"/>
      <c r="BW36" s="47">
        <v>83</v>
      </c>
      <c r="BX36" s="47">
        <v>80</v>
      </c>
      <c r="BY36" s="54">
        <v>90</v>
      </c>
      <c r="BZ36" s="54">
        <v>90</v>
      </c>
      <c r="CA36" s="54">
        <v>93</v>
      </c>
      <c r="CB36" s="54">
        <v>94</v>
      </c>
      <c r="CC36" s="48"/>
      <c r="CD36" s="48"/>
      <c r="CE36" s="48"/>
      <c r="CF36" s="48"/>
      <c r="CG36" s="53">
        <f t="shared" si="13"/>
        <v>88</v>
      </c>
      <c r="CH36" s="89" t="str">
        <f t="shared" si="14"/>
        <v>A</v>
      </c>
      <c r="CI36" s="90"/>
      <c r="CJ36" s="48"/>
      <c r="CK36" s="96" t="str">
        <f t="shared" si="15"/>
        <v/>
      </c>
    </row>
    <row r="37" spans="1:89">
      <c r="A37" s="28">
        <v>27</v>
      </c>
      <c r="B37" s="28">
        <v>9781</v>
      </c>
      <c r="C37" s="28" t="s">
        <v>120</v>
      </c>
      <c r="E37" s="28">
        <f t="shared" si="0"/>
        <v>81</v>
      </c>
      <c r="G37" s="28">
        <f t="shared" si="1"/>
        <v>81</v>
      </c>
      <c r="H37" s="28">
        <f t="shared" si="2"/>
        <v>81</v>
      </c>
      <c r="I37" s="28" t="str">
        <f t="shared" si="3"/>
        <v>B</v>
      </c>
      <c r="J37" s="28" t="str">
        <f t="shared" si="4"/>
        <v/>
      </c>
      <c r="L37" s="28">
        <f t="shared" si="5"/>
        <v>79</v>
      </c>
      <c r="M37" s="28">
        <f t="shared" si="6"/>
        <v>80</v>
      </c>
      <c r="N37" s="28">
        <f t="shared" si="7"/>
        <v>84</v>
      </c>
      <c r="P37" s="47">
        <v>80</v>
      </c>
      <c r="Q37" s="52"/>
      <c r="R37" s="53">
        <f>IF(P37="","",IF(P37&gt;=$C$4,P37,IF(Q37&gt;=$C$4,$C$4,MAX(P37:Q37))))</f>
        <v>80</v>
      </c>
      <c r="S37" s="52">
        <v>75</v>
      </c>
      <c r="T37" s="52"/>
      <c r="U37" s="53">
        <f>IF(S37="","",IF(S37&gt;=$C$4,S37,IF(T37&gt;=$C$4,$C$4,MAX(S37:T37))))</f>
        <v>75</v>
      </c>
      <c r="V37" s="54">
        <v>76</v>
      </c>
      <c r="W37" s="48"/>
      <c r="X37" s="55">
        <f>IF(V37="","",IF(V37&gt;=$C$4,V37,IF(W37&gt;=$C$4,$C$4,MAX(V37:W37))))</f>
        <v>76</v>
      </c>
      <c r="Y37" s="54">
        <v>86</v>
      </c>
      <c r="Z37" s="48"/>
      <c r="AA37" s="55">
        <f>IF(Y37="","",IF(Y37&gt;=$C$4,Y37,IF(Z37&gt;=$C$4,$C$4,MAX(Y37:Z37))))</f>
        <v>86</v>
      </c>
      <c r="AB37" s="54">
        <v>80</v>
      </c>
      <c r="AC37" s="48"/>
      <c r="AD37" s="55">
        <f>IF(AB37="","",IF(AB37&gt;=$C$4,AB37,IF(AC37&gt;=$C$4,$C$4,MAX(AB37:AC37))))</f>
        <v>80</v>
      </c>
      <c r="AE37" s="54">
        <v>75</v>
      </c>
      <c r="AF37" s="48"/>
      <c r="AG37" s="55">
        <f>IF(AE37="","",IF(AE37&gt;=$C$4,AE37,IF(AF37&gt;=$C$4,$C$4,MAX(AE37:AF37))))</f>
        <v>75</v>
      </c>
      <c r="AH37" s="48"/>
      <c r="AI37" s="48"/>
      <c r="AJ37" s="53" t="str">
        <f>IF(AH37="","",IF(AH37&gt;=$C$4,AH37,IF(AI37&gt;=$C$4,$C$4,MAX(AH37:AI37))))</f>
        <v/>
      </c>
      <c r="AK37" s="48"/>
      <c r="AL37" s="48"/>
      <c r="AM37" s="53" t="str">
        <f>IF(AK37="","",IF(AK37&gt;=$C$4,AK37,IF(AL37&gt;=$C$4,$C$4,MAX(AK37:AL37))))</f>
        <v/>
      </c>
      <c r="AN37" s="48"/>
      <c r="AO37" s="48"/>
      <c r="AP37" s="53" t="str">
        <f>IF(AN37="","",IF(AN37&gt;=$C$4,AN37,IF(AO37&gt;=$C$4,$C$4,MAX(AN37:AO37))))</f>
        <v/>
      </c>
      <c r="AQ37" s="48"/>
      <c r="AR37" s="48"/>
      <c r="AS37" s="53" t="str">
        <f>IF(AQ37="","",IF(AQ37&gt;=$C$4,AQ37,IF(AR37&gt;=$C$4,$C$4,MAX(AQ37:AR37))))</f>
        <v/>
      </c>
      <c r="AT37" s="53">
        <f t="shared" si="8"/>
        <v>79</v>
      </c>
      <c r="AU37" s="52">
        <v>100</v>
      </c>
      <c r="AV37" s="52">
        <v>85</v>
      </c>
      <c r="AW37" s="54">
        <v>77</v>
      </c>
      <c r="AX37" s="54">
        <v>76</v>
      </c>
      <c r="AY37" s="54">
        <v>83</v>
      </c>
      <c r="AZ37" s="54">
        <v>79</v>
      </c>
      <c r="BA37" s="48"/>
      <c r="BB37" s="48"/>
      <c r="BC37" s="48"/>
      <c r="BD37" s="48"/>
      <c r="BE37" s="53">
        <f t="shared" si="9"/>
        <v>83</v>
      </c>
      <c r="BF37" s="52">
        <v>80</v>
      </c>
      <c r="BG37" s="73">
        <v>84</v>
      </c>
      <c r="BH37" s="74">
        <f t="shared" si="10"/>
        <v>81.2</v>
      </c>
      <c r="BI37" s="75">
        <f t="shared" si="11"/>
        <v>81</v>
      </c>
      <c r="BJ37" s="78"/>
      <c r="BK37" s="47">
        <v>77</v>
      </c>
      <c r="BL37" s="47">
        <v>76</v>
      </c>
      <c r="BM37" s="54">
        <v>86</v>
      </c>
      <c r="BN37" s="54">
        <v>81</v>
      </c>
      <c r="BO37" s="54">
        <v>83</v>
      </c>
      <c r="BP37" s="54">
        <v>80</v>
      </c>
      <c r="BQ37" s="48"/>
      <c r="BR37" s="48"/>
      <c r="BS37" s="48"/>
      <c r="BT37" s="48"/>
      <c r="BU37" s="85">
        <f t="shared" si="12"/>
        <v>81</v>
      </c>
      <c r="BV37" s="78"/>
      <c r="BW37" s="47">
        <v>86</v>
      </c>
      <c r="BX37" s="47">
        <v>81</v>
      </c>
      <c r="BY37" s="54">
        <v>78</v>
      </c>
      <c r="BZ37" s="54">
        <v>78</v>
      </c>
      <c r="CA37" s="54">
        <v>80</v>
      </c>
      <c r="CB37" s="54">
        <v>75</v>
      </c>
      <c r="CC37" s="48"/>
      <c r="CD37" s="48"/>
      <c r="CE37" s="48"/>
      <c r="CF37" s="48"/>
      <c r="CG37" s="53">
        <f t="shared" si="13"/>
        <v>80</v>
      </c>
      <c r="CH37" s="89" t="str">
        <f t="shared" si="14"/>
        <v>B</v>
      </c>
      <c r="CI37" s="90"/>
      <c r="CJ37" s="48"/>
      <c r="CK37" s="96" t="str">
        <f t="shared" si="15"/>
        <v/>
      </c>
    </row>
    <row r="38" spans="1:89">
      <c r="A38" s="28">
        <v>28</v>
      </c>
      <c r="B38" s="28">
        <v>9795</v>
      </c>
      <c r="C38" s="28" t="s">
        <v>121</v>
      </c>
      <c r="E38" s="28">
        <f t="shared" si="0"/>
        <v>81</v>
      </c>
      <c r="G38" s="28">
        <f t="shared" si="1"/>
        <v>81</v>
      </c>
      <c r="H38" s="28">
        <f t="shared" si="2"/>
        <v>82</v>
      </c>
      <c r="I38" s="28" t="str">
        <f t="shared" si="3"/>
        <v>B</v>
      </c>
      <c r="J38" s="28" t="str">
        <f t="shared" si="4"/>
        <v/>
      </c>
      <c r="L38" s="28">
        <f t="shared" si="5"/>
        <v>80</v>
      </c>
      <c r="M38" s="28">
        <f t="shared" si="6"/>
        <v>70</v>
      </c>
      <c r="N38" s="28">
        <f t="shared" si="7"/>
        <v>88</v>
      </c>
      <c r="P38" s="47">
        <v>77</v>
      </c>
      <c r="Q38" s="52"/>
      <c r="R38" s="53">
        <f>IF(P38="","",IF(P38&gt;=$C$4,P38,IF(Q38&gt;=$C$4,$C$4,MAX(P38:Q38))))</f>
        <v>77</v>
      </c>
      <c r="S38" s="52">
        <v>75</v>
      </c>
      <c r="T38" s="52"/>
      <c r="U38" s="53">
        <f>IF(S38="","",IF(S38&gt;=$C$4,S38,IF(T38&gt;=$C$4,$C$4,MAX(S38:T38))))</f>
        <v>75</v>
      </c>
      <c r="V38" s="54">
        <v>94</v>
      </c>
      <c r="W38" s="48"/>
      <c r="X38" s="55">
        <f>IF(V38="","",IF(V38&gt;=$C$4,V38,IF(W38&gt;=$C$4,$C$4,MAX(V38:W38))))</f>
        <v>94</v>
      </c>
      <c r="Y38" s="54">
        <v>77</v>
      </c>
      <c r="Z38" s="48"/>
      <c r="AA38" s="55">
        <f>IF(Y38="","",IF(Y38&gt;=$C$4,Y38,IF(Z38&gt;=$C$4,$C$4,MAX(Y38:Z38))))</f>
        <v>77</v>
      </c>
      <c r="AB38" s="54">
        <v>75</v>
      </c>
      <c r="AC38" s="48"/>
      <c r="AD38" s="55">
        <f>IF(AB38="","",IF(AB38&gt;=$C$4,AB38,IF(AC38&gt;=$C$4,$C$4,MAX(AB38:AC38))))</f>
        <v>75</v>
      </c>
      <c r="AE38" s="54">
        <v>79</v>
      </c>
      <c r="AF38" s="48"/>
      <c r="AG38" s="55">
        <f>IF(AE38="","",IF(AE38&gt;=$C$4,AE38,IF(AF38&gt;=$C$4,$C$4,MAX(AE38:AF38))))</f>
        <v>79</v>
      </c>
      <c r="AH38" s="48"/>
      <c r="AI38" s="48"/>
      <c r="AJ38" s="53" t="str">
        <f>IF(AH38="","",IF(AH38&gt;=$C$4,AH38,IF(AI38&gt;=$C$4,$C$4,MAX(AH38:AI38))))</f>
        <v/>
      </c>
      <c r="AK38" s="48"/>
      <c r="AL38" s="48"/>
      <c r="AM38" s="53" t="str">
        <f>IF(AK38="","",IF(AK38&gt;=$C$4,AK38,IF(AL38&gt;=$C$4,$C$4,MAX(AK38:AL38))))</f>
        <v/>
      </c>
      <c r="AN38" s="48"/>
      <c r="AO38" s="48"/>
      <c r="AP38" s="53" t="str">
        <f>IF(AN38="","",IF(AN38&gt;=$C$4,AN38,IF(AO38&gt;=$C$4,$C$4,MAX(AN38:AO38))))</f>
        <v/>
      </c>
      <c r="AQ38" s="48"/>
      <c r="AR38" s="48"/>
      <c r="AS38" s="53" t="str">
        <f>IF(AQ38="","",IF(AQ38&gt;=$C$4,AQ38,IF(AR38&gt;=$C$4,$C$4,MAX(AQ38:AR38))))</f>
        <v/>
      </c>
      <c r="AT38" s="53">
        <f t="shared" si="8"/>
        <v>80</v>
      </c>
      <c r="AU38" s="52">
        <v>100</v>
      </c>
      <c r="AV38" s="52">
        <v>85</v>
      </c>
      <c r="AW38" s="54">
        <v>80</v>
      </c>
      <c r="AX38" s="54">
        <v>86</v>
      </c>
      <c r="AY38" s="54">
        <v>76</v>
      </c>
      <c r="AZ38" s="54">
        <v>75</v>
      </c>
      <c r="BA38" s="48"/>
      <c r="BB38" s="48"/>
      <c r="BC38" s="48"/>
      <c r="BD38" s="48"/>
      <c r="BE38" s="53">
        <f t="shared" si="9"/>
        <v>84</v>
      </c>
      <c r="BF38" s="52">
        <v>70</v>
      </c>
      <c r="BG38" s="73">
        <v>88</v>
      </c>
      <c r="BH38" s="74">
        <f t="shared" si="10"/>
        <v>81.4</v>
      </c>
      <c r="BI38" s="75">
        <f t="shared" si="11"/>
        <v>81</v>
      </c>
      <c r="BJ38" s="78"/>
      <c r="BK38" s="47">
        <v>80</v>
      </c>
      <c r="BL38" s="47">
        <v>86</v>
      </c>
      <c r="BM38" s="54">
        <v>85</v>
      </c>
      <c r="BN38" s="54">
        <v>79</v>
      </c>
      <c r="BO38" s="54">
        <v>81</v>
      </c>
      <c r="BP38" s="54">
        <v>80</v>
      </c>
      <c r="BQ38" s="48"/>
      <c r="BR38" s="48"/>
      <c r="BS38" s="48"/>
      <c r="BT38" s="48"/>
      <c r="BU38" s="85">
        <f t="shared" si="12"/>
        <v>82</v>
      </c>
      <c r="BV38" s="78"/>
      <c r="BW38" s="47">
        <v>85</v>
      </c>
      <c r="BX38" s="47">
        <v>79</v>
      </c>
      <c r="BY38" s="54">
        <v>79</v>
      </c>
      <c r="BZ38" s="54">
        <v>79</v>
      </c>
      <c r="CA38" s="54">
        <v>83</v>
      </c>
      <c r="CB38" s="54">
        <v>79</v>
      </c>
      <c r="CC38" s="48"/>
      <c r="CD38" s="48"/>
      <c r="CE38" s="48"/>
      <c r="CF38" s="48"/>
      <c r="CG38" s="53">
        <f t="shared" si="13"/>
        <v>81</v>
      </c>
      <c r="CH38" s="89" t="str">
        <f t="shared" si="14"/>
        <v>B</v>
      </c>
      <c r="CI38" s="90"/>
      <c r="CJ38" s="48"/>
      <c r="CK38" s="96" t="str">
        <f t="shared" si="15"/>
        <v/>
      </c>
    </row>
    <row r="39" spans="1:89">
      <c r="A39" s="28">
        <v>29</v>
      </c>
      <c r="B39" s="28">
        <v>9809</v>
      </c>
      <c r="C39" s="28" t="s">
        <v>122</v>
      </c>
      <c r="E39" s="28">
        <f t="shared" si="0"/>
        <v>86</v>
      </c>
      <c r="G39" s="28">
        <f t="shared" si="1"/>
        <v>86</v>
      </c>
      <c r="H39" s="28">
        <f t="shared" si="2"/>
        <v>79</v>
      </c>
      <c r="I39" s="28" t="str">
        <f t="shared" si="3"/>
        <v>B</v>
      </c>
      <c r="J39" s="28" t="str">
        <f t="shared" si="4"/>
        <v/>
      </c>
      <c r="L39" s="28">
        <f t="shared" si="5"/>
        <v>87</v>
      </c>
      <c r="M39" s="28">
        <f t="shared" si="6"/>
        <v>90</v>
      </c>
      <c r="N39" s="28">
        <f t="shared" si="7"/>
        <v>78</v>
      </c>
      <c r="P39" s="47">
        <v>77</v>
      </c>
      <c r="Q39" s="52"/>
      <c r="R39" s="53">
        <f>IF(P39="","",IF(P39&gt;=$C$4,P39,IF(Q39&gt;=$C$4,$C$4,MAX(P39:Q39))))</f>
        <v>77</v>
      </c>
      <c r="S39" s="52">
        <v>97</v>
      </c>
      <c r="T39" s="52"/>
      <c r="U39" s="53">
        <f>IF(S39="","",IF(S39&gt;=$C$4,S39,IF(T39&gt;=$C$4,$C$4,MAX(S39:T39))))</f>
        <v>97</v>
      </c>
      <c r="V39" s="54">
        <v>78</v>
      </c>
      <c r="W39" s="48"/>
      <c r="X39" s="55">
        <f>IF(V39="","",IF(V39&gt;=$C$4,V39,IF(W39&gt;=$C$4,$C$4,MAX(V39:W39))))</f>
        <v>78</v>
      </c>
      <c r="Y39" s="54">
        <v>90</v>
      </c>
      <c r="Z39" s="48"/>
      <c r="AA39" s="55">
        <f>IF(Y39="","",IF(Y39&gt;=$C$4,Y39,IF(Z39&gt;=$C$4,$C$4,MAX(Y39:Z39))))</f>
        <v>90</v>
      </c>
      <c r="AB39" s="54">
        <v>92</v>
      </c>
      <c r="AC39" s="48"/>
      <c r="AD39" s="55">
        <f>IF(AB39="","",IF(AB39&gt;=$C$4,AB39,IF(AC39&gt;=$C$4,$C$4,MAX(AB39:AC39))))</f>
        <v>92</v>
      </c>
      <c r="AE39" s="54">
        <v>86</v>
      </c>
      <c r="AF39" s="48"/>
      <c r="AG39" s="55">
        <f>IF(AE39="","",IF(AE39&gt;=$C$4,AE39,IF(AF39&gt;=$C$4,$C$4,MAX(AE39:AF39))))</f>
        <v>86</v>
      </c>
      <c r="AH39" s="48"/>
      <c r="AI39" s="48"/>
      <c r="AJ39" s="53" t="str">
        <f>IF(AH39="","",IF(AH39&gt;=$C$4,AH39,IF(AI39&gt;=$C$4,$C$4,MAX(AH39:AI39))))</f>
        <v/>
      </c>
      <c r="AK39" s="48"/>
      <c r="AL39" s="48"/>
      <c r="AM39" s="53" t="str">
        <f>IF(AK39="","",IF(AK39&gt;=$C$4,AK39,IF(AL39&gt;=$C$4,$C$4,MAX(AK39:AL39))))</f>
        <v/>
      </c>
      <c r="AN39" s="48"/>
      <c r="AO39" s="48"/>
      <c r="AP39" s="53" t="str">
        <f>IF(AN39="","",IF(AN39&gt;=$C$4,AN39,IF(AO39&gt;=$C$4,$C$4,MAX(AN39:AO39))))</f>
        <v/>
      </c>
      <c r="AQ39" s="48"/>
      <c r="AR39" s="48"/>
      <c r="AS39" s="53" t="str">
        <f>IF(AQ39="","",IF(AQ39&gt;=$C$4,AQ39,IF(AR39&gt;=$C$4,$C$4,MAX(AQ39:AR39))))</f>
        <v/>
      </c>
      <c r="AT39" s="53">
        <f t="shared" si="8"/>
        <v>87</v>
      </c>
      <c r="AU39" s="52">
        <v>100</v>
      </c>
      <c r="AV39" s="52">
        <v>85</v>
      </c>
      <c r="AW39" s="54">
        <v>89</v>
      </c>
      <c r="AX39" s="54">
        <v>76</v>
      </c>
      <c r="AY39" s="54">
        <v>94</v>
      </c>
      <c r="AZ39" s="54">
        <v>75</v>
      </c>
      <c r="BA39" s="48"/>
      <c r="BB39" s="48"/>
      <c r="BC39" s="48"/>
      <c r="BD39" s="48"/>
      <c r="BE39" s="53">
        <f t="shared" si="9"/>
        <v>87</v>
      </c>
      <c r="BF39" s="52">
        <v>90</v>
      </c>
      <c r="BG39" s="73">
        <v>78</v>
      </c>
      <c r="BH39" s="74">
        <f t="shared" si="10"/>
        <v>86.4</v>
      </c>
      <c r="BI39" s="75">
        <f t="shared" si="11"/>
        <v>86</v>
      </c>
      <c r="BJ39" s="78"/>
      <c r="BK39" s="47">
        <v>89</v>
      </c>
      <c r="BL39" s="47">
        <v>76</v>
      </c>
      <c r="BM39" s="54">
        <v>81</v>
      </c>
      <c r="BN39" s="54">
        <v>78</v>
      </c>
      <c r="BO39" s="54">
        <v>76</v>
      </c>
      <c r="BP39" s="54">
        <v>75</v>
      </c>
      <c r="BQ39" s="48"/>
      <c r="BR39" s="48"/>
      <c r="BS39" s="48"/>
      <c r="BT39" s="48"/>
      <c r="BU39" s="85">
        <f t="shared" si="12"/>
        <v>79</v>
      </c>
      <c r="BV39" s="78"/>
      <c r="BW39" s="47">
        <v>81</v>
      </c>
      <c r="BX39" s="47">
        <v>78</v>
      </c>
      <c r="BY39" s="54">
        <v>88</v>
      </c>
      <c r="BZ39" s="54">
        <v>88</v>
      </c>
      <c r="CA39" s="54">
        <v>87</v>
      </c>
      <c r="CB39" s="54">
        <v>86</v>
      </c>
      <c r="CC39" s="48"/>
      <c r="CD39" s="48"/>
      <c r="CE39" s="48"/>
      <c r="CF39" s="48"/>
      <c r="CG39" s="53">
        <f t="shared" si="13"/>
        <v>85</v>
      </c>
      <c r="CH39" s="89" t="str">
        <f t="shared" si="14"/>
        <v>B</v>
      </c>
      <c r="CI39" s="90"/>
      <c r="CJ39" s="48"/>
      <c r="CK39" s="96" t="str">
        <f t="shared" si="15"/>
        <v/>
      </c>
    </row>
    <row r="40" spans="1:89">
      <c r="A40" s="28">
        <v>30</v>
      </c>
      <c r="B40" s="28">
        <v>9823</v>
      </c>
      <c r="C40" s="28" t="s">
        <v>123</v>
      </c>
      <c r="E40" s="28">
        <f t="shared" si="0"/>
        <v>83</v>
      </c>
      <c r="G40" s="28">
        <f t="shared" si="1"/>
        <v>83</v>
      </c>
      <c r="H40" s="28">
        <f t="shared" si="2"/>
        <v>84</v>
      </c>
      <c r="I40" s="28" t="str">
        <f t="shared" si="3"/>
        <v>B</v>
      </c>
      <c r="J40" s="28" t="str">
        <f t="shared" si="4"/>
        <v/>
      </c>
      <c r="L40" s="28">
        <f t="shared" si="5"/>
        <v>81</v>
      </c>
      <c r="M40" s="28">
        <f t="shared" si="6"/>
        <v>80</v>
      </c>
      <c r="N40" s="28">
        <f t="shared" si="7"/>
        <v>84</v>
      </c>
      <c r="P40" s="47">
        <v>75</v>
      </c>
      <c r="Q40" s="52"/>
      <c r="R40" s="53">
        <f>IF(P40="","",IF(P40&gt;=$C$4,P40,IF(Q40&gt;=$C$4,$C$4,MAX(P40:Q40))))</f>
        <v>75</v>
      </c>
      <c r="S40" s="52">
        <v>75</v>
      </c>
      <c r="T40" s="52"/>
      <c r="U40" s="53">
        <f>IF(S40="","",IF(S40&gt;=$C$4,S40,IF(T40&gt;=$C$4,$C$4,MAX(S40:T40))))</f>
        <v>75</v>
      </c>
      <c r="V40" s="54">
        <v>82</v>
      </c>
      <c r="W40" s="48"/>
      <c r="X40" s="55">
        <f>IF(V40="","",IF(V40&gt;=$C$4,V40,IF(W40&gt;=$C$4,$C$4,MAX(V40:W40))))</f>
        <v>82</v>
      </c>
      <c r="Y40" s="54">
        <v>82</v>
      </c>
      <c r="Z40" s="48"/>
      <c r="AA40" s="55">
        <f>IF(Y40="","",IF(Y40&gt;=$C$4,Y40,IF(Z40&gt;=$C$4,$C$4,MAX(Y40:Z40))))</f>
        <v>82</v>
      </c>
      <c r="AB40" s="54">
        <v>80</v>
      </c>
      <c r="AC40" s="48"/>
      <c r="AD40" s="55">
        <f>IF(AB40="","",IF(AB40&gt;=$C$4,AB40,IF(AC40&gt;=$C$4,$C$4,MAX(AB40:AC40))))</f>
        <v>80</v>
      </c>
      <c r="AE40" s="54">
        <v>89</v>
      </c>
      <c r="AF40" s="48"/>
      <c r="AG40" s="55">
        <f>IF(AE40="","",IF(AE40&gt;=$C$4,AE40,IF(AF40&gt;=$C$4,$C$4,MAX(AE40:AF40))))</f>
        <v>89</v>
      </c>
      <c r="AH40" s="48"/>
      <c r="AI40" s="48"/>
      <c r="AJ40" s="53" t="str">
        <f>IF(AH40="","",IF(AH40&gt;=$C$4,AH40,IF(AI40&gt;=$C$4,$C$4,MAX(AH40:AI40))))</f>
        <v/>
      </c>
      <c r="AK40" s="48"/>
      <c r="AL40" s="48"/>
      <c r="AM40" s="53" t="str">
        <f>IF(AK40="","",IF(AK40&gt;=$C$4,AK40,IF(AL40&gt;=$C$4,$C$4,MAX(AK40:AL40))))</f>
        <v/>
      </c>
      <c r="AN40" s="48"/>
      <c r="AO40" s="48"/>
      <c r="AP40" s="53" t="str">
        <f>IF(AN40="","",IF(AN40&gt;=$C$4,AN40,IF(AO40&gt;=$C$4,$C$4,MAX(AN40:AO40))))</f>
        <v/>
      </c>
      <c r="AQ40" s="48"/>
      <c r="AR40" s="48"/>
      <c r="AS40" s="53" t="str">
        <f>IF(AQ40="","",IF(AQ40&gt;=$C$4,AQ40,IF(AR40&gt;=$C$4,$C$4,MAX(AQ40:AR40))))</f>
        <v/>
      </c>
      <c r="AT40" s="53">
        <f t="shared" si="8"/>
        <v>81</v>
      </c>
      <c r="AU40" s="52">
        <v>100</v>
      </c>
      <c r="AV40" s="52">
        <v>85</v>
      </c>
      <c r="AW40" s="54">
        <v>88</v>
      </c>
      <c r="AX40" s="54">
        <v>80</v>
      </c>
      <c r="AY40" s="54">
        <v>78</v>
      </c>
      <c r="AZ40" s="54">
        <v>85</v>
      </c>
      <c r="BA40" s="48"/>
      <c r="BB40" s="48"/>
      <c r="BC40" s="48"/>
      <c r="BD40" s="48"/>
      <c r="BE40" s="53">
        <f t="shared" si="9"/>
        <v>86</v>
      </c>
      <c r="BF40" s="52">
        <v>80</v>
      </c>
      <c r="BG40" s="73">
        <v>84</v>
      </c>
      <c r="BH40" s="74">
        <f t="shared" si="10"/>
        <v>83.2</v>
      </c>
      <c r="BI40" s="75">
        <f t="shared" si="11"/>
        <v>83</v>
      </c>
      <c r="BJ40" s="78"/>
      <c r="BK40" s="47">
        <v>88</v>
      </c>
      <c r="BL40" s="47">
        <v>80</v>
      </c>
      <c r="BM40" s="54">
        <v>80</v>
      </c>
      <c r="BN40" s="54">
        <v>85</v>
      </c>
      <c r="BO40" s="54">
        <v>88</v>
      </c>
      <c r="BP40" s="54">
        <v>82</v>
      </c>
      <c r="BQ40" s="48"/>
      <c r="BR40" s="48"/>
      <c r="BS40" s="48"/>
      <c r="BT40" s="48"/>
      <c r="BU40" s="85">
        <f t="shared" si="12"/>
        <v>84</v>
      </c>
      <c r="BV40" s="78"/>
      <c r="BW40" s="47">
        <v>80</v>
      </c>
      <c r="BX40" s="47">
        <v>85</v>
      </c>
      <c r="BY40" s="54">
        <v>78</v>
      </c>
      <c r="BZ40" s="54">
        <v>78</v>
      </c>
      <c r="CA40" s="54">
        <v>79</v>
      </c>
      <c r="CB40" s="54">
        <v>77</v>
      </c>
      <c r="CC40" s="48"/>
      <c r="CD40" s="48"/>
      <c r="CE40" s="48"/>
      <c r="CF40" s="48"/>
      <c r="CG40" s="53">
        <f t="shared" si="13"/>
        <v>80</v>
      </c>
      <c r="CH40" s="89" t="str">
        <f t="shared" si="14"/>
        <v>B</v>
      </c>
      <c r="CI40" s="90"/>
      <c r="CJ40" s="48"/>
      <c r="CK40" s="96" t="str">
        <f t="shared" si="1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8"/>
      <c r="Q41" s="48"/>
      <c r="R41" s="53" t="str">
        <f>IF(P41="","",IF(P41&gt;=$C$4,P41,IF(Q41&gt;=$C$4,$C$4,MAX(P41:Q41))))</f>
        <v/>
      </c>
      <c r="S41" s="48"/>
      <c r="T41" s="48"/>
      <c r="U41" s="53" t="str">
        <f>IF(S41="","",IF(S41&gt;=$C$4,S41,IF(T41&gt;=$C$4,$C$4,MAX(S41:T41))))</f>
        <v/>
      </c>
      <c r="V41" s="48"/>
      <c r="W41" s="48"/>
      <c r="X41" s="53" t="str">
        <f>IF(V41="","",IF(V41&gt;=$C$4,V41,IF(W41&gt;=$C$4,$C$4,MAX(V41:W41))))</f>
        <v/>
      </c>
      <c r="Y41" s="48"/>
      <c r="Z41" s="48"/>
      <c r="AA41" s="53" t="str">
        <f>IF(Y41="","",IF(Y41&gt;=$C$4,Y41,IF(Z41&gt;=$C$4,$C$4,MAX(Y41:Z41))))</f>
        <v/>
      </c>
      <c r="AB41" s="48"/>
      <c r="AC41" s="48"/>
      <c r="AD41" s="53" t="str">
        <f>IF(AB41="","",IF(AB41&gt;=$C$4,AB41,IF(AC41&gt;=$C$4,$C$4,MAX(AB41:AC41))))</f>
        <v/>
      </c>
      <c r="AE41" s="48"/>
      <c r="AF41" s="48"/>
      <c r="AG41" s="53" t="str">
        <f>IF(AE41="","",IF(AE41&gt;=$C$4,AE41,IF(AF41&gt;=$C$4,$C$4,MAX(AE41:AF41))))</f>
        <v/>
      </c>
      <c r="AH41" s="48"/>
      <c r="AI41" s="48"/>
      <c r="AJ41" s="53" t="str">
        <f>IF(AH41="","",IF(AH41&gt;=$C$4,AH41,IF(AI41&gt;=$C$4,$C$4,MAX(AH41:AI41))))</f>
        <v/>
      </c>
      <c r="AK41" s="48"/>
      <c r="AL41" s="48"/>
      <c r="AM41" s="53" t="str">
        <f>IF(AK41="","",IF(AK41&gt;=$C$4,AK41,IF(AL41&gt;=$C$4,$C$4,MAX(AK41:AL41))))</f>
        <v/>
      </c>
      <c r="AN41" s="48"/>
      <c r="AO41" s="48"/>
      <c r="AP41" s="53" t="str">
        <f>IF(AN41="","",IF(AN41&gt;=$C$4,AN41,IF(AO41&gt;=$C$4,$C$4,MAX(AN41:AO41))))</f>
        <v/>
      </c>
      <c r="AQ41" s="48"/>
      <c r="AR41" s="48"/>
      <c r="AS41" s="53" t="str">
        <f>IF(AQ41="","",IF(AQ41&gt;=$C$4,AQ41,IF(AR41&gt;=$C$4,$C$4,MAX(AQ41:AR41))))</f>
        <v/>
      </c>
      <c r="AT41" s="53" t="str">
        <f t="shared" si="8"/>
        <v/>
      </c>
      <c r="AU41" s="48"/>
      <c r="AV41" s="48"/>
      <c r="AW41" s="48"/>
      <c r="AX41" s="48"/>
      <c r="AY41" s="48"/>
      <c r="AZ41" s="48"/>
      <c r="BA41" s="48"/>
      <c r="BB41" s="48"/>
      <c r="BC41" s="48"/>
      <c r="BD41" s="48"/>
      <c r="BE41" s="53" t="str">
        <f t="shared" si="9"/>
        <v/>
      </c>
      <c r="BF41" s="48"/>
      <c r="BG41" s="48"/>
      <c r="BH41" s="74" t="str">
        <f t="shared" si="10"/>
        <v/>
      </c>
      <c r="BI41" s="75" t="str">
        <f t="shared" si="11"/>
        <v/>
      </c>
      <c r="BJ41" s="78"/>
      <c r="BK41" s="48"/>
      <c r="BL41" s="48"/>
      <c r="BM41" s="48"/>
      <c r="BN41" s="48"/>
      <c r="BO41" s="48"/>
      <c r="BP41" s="48"/>
      <c r="BQ41" s="48"/>
      <c r="BR41" s="48"/>
      <c r="BS41" s="48"/>
      <c r="BT41" s="48"/>
      <c r="BU41" s="85" t="str">
        <f t="shared" si="12"/>
        <v/>
      </c>
      <c r="BV41" s="78"/>
      <c r="BW41" s="48"/>
      <c r="BX41" s="48"/>
      <c r="BY41" s="48"/>
      <c r="BZ41" s="48"/>
      <c r="CA41" s="48"/>
      <c r="CB41" s="48"/>
      <c r="CC41" s="48"/>
      <c r="CD41" s="48"/>
      <c r="CE41" s="48"/>
      <c r="CF41" s="48"/>
      <c r="CG41" s="53" t="str">
        <f t="shared" si="13"/>
        <v/>
      </c>
      <c r="CH41" s="89" t="str">
        <f t="shared" si="14"/>
        <v/>
      </c>
      <c r="CI41" s="90"/>
      <c r="CJ41" s="48"/>
      <c r="CK41" s="9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8"/>
      <c r="Q42" s="48"/>
      <c r="R42" s="53" t="str">
        <f>IF(P42="","",IF(P42&gt;=$C$4,P42,IF(Q42&gt;=$C$4,$C$4,MAX(P42:Q42))))</f>
        <v/>
      </c>
      <c r="S42" s="48"/>
      <c r="T42" s="48"/>
      <c r="U42" s="53" t="str">
        <f>IF(S42="","",IF(S42&gt;=$C$4,S42,IF(T42&gt;=$C$4,$C$4,MAX(S42:T42))))</f>
        <v/>
      </c>
      <c r="V42" s="48"/>
      <c r="W42" s="48"/>
      <c r="X42" s="53" t="str">
        <f>IF(V42="","",IF(V42&gt;=$C$4,V42,IF(W42&gt;=$C$4,$C$4,MAX(V42:W42))))</f>
        <v/>
      </c>
      <c r="Y42" s="48"/>
      <c r="Z42" s="48"/>
      <c r="AA42" s="53" t="str">
        <f>IF(Y42="","",IF(Y42&gt;=$C$4,Y42,IF(Z42&gt;=$C$4,$C$4,MAX(Y42:Z42))))</f>
        <v/>
      </c>
      <c r="AB42" s="48"/>
      <c r="AC42" s="48"/>
      <c r="AD42" s="53" t="str">
        <f>IF(AB42="","",IF(AB42&gt;=$C$4,AB42,IF(AC42&gt;=$C$4,$C$4,MAX(AB42:AC42))))</f>
        <v/>
      </c>
      <c r="AE42" s="48"/>
      <c r="AF42" s="48"/>
      <c r="AG42" s="53" t="str">
        <f>IF(AE42="","",IF(AE42&gt;=$C$4,AE42,IF(AF42&gt;=$C$4,$C$4,MAX(AE42:AF42))))</f>
        <v/>
      </c>
      <c r="AH42" s="48"/>
      <c r="AI42" s="48"/>
      <c r="AJ42" s="53" t="str">
        <f>IF(AH42="","",IF(AH42&gt;=$C$4,AH42,IF(AI42&gt;=$C$4,$C$4,MAX(AH42:AI42))))</f>
        <v/>
      </c>
      <c r="AK42" s="48"/>
      <c r="AL42" s="48"/>
      <c r="AM42" s="53" t="str">
        <f>IF(AK42="","",IF(AK42&gt;=$C$4,AK42,IF(AL42&gt;=$C$4,$C$4,MAX(AK42:AL42))))</f>
        <v/>
      </c>
      <c r="AN42" s="48"/>
      <c r="AO42" s="48"/>
      <c r="AP42" s="53" t="str">
        <f>IF(AN42="","",IF(AN42&gt;=$C$4,AN42,IF(AO42&gt;=$C$4,$C$4,MAX(AN42:AO42))))</f>
        <v/>
      </c>
      <c r="AQ42" s="48"/>
      <c r="AR42" s="48"/>
      <c r="AS42" s="53" t="str">
        <f>IF(AQ42="","",IF(AQ42&gt;=$C$4,AQ42,IF(AR42&gt;=$C$4,$C$4,MAX(AQ42:AR42))))</f>
        <v/>
      </c>
      <c r="AT42" s="53" t="str">
        <f t="shared" si="8"/>
        <v/>
      </c>
      <c r="AU42" s="48"/>
      <c r="AV42" s="48"/>
      <c r="AW42" s="48"/>
      <c r="AX42" s="48"/>
      <c r="AY42" s="48"/>
      <c r="AZ42" s="48"/>
      <c r="BA42" s="48"/>
      <c r="BB42" s="48"/>
      <c r="BC42" s="48"/>
      <c r="BD42" s="48"/>
      <c r="BE42" s="53" t="str">
        <f t="shared" si="9"/>
        <v/>
      </c>
      <c r="BF42" s="48"/>
      <c r="BG42" s="48"/>
      <c r="BH42" s="74" t="str">
        <f t="shared" si="10"/>
        <v/>
      </c>
      <c r="BI42" s="75" t="str">
        <f t="shared" si="11"/>
        <v/>
      </c>
      <c r="BJ42" s="78"/>
      <c r="BK42" s="48"/>
      <c r="BL42" s="48"/>
      <c r="BM42" s="48"/>
      <c r="BN42" s="48"/>
      <c r="BO42" s="48"/>
      <c r="BP42" s="48"/>
      <c r="BQ42" s="48"/>
      <c r="BR42" s="48"/>
      <c r="BS42" s="48"/>
      <c r="BT42" s="48"/>
      <c r="BU42" s="85" t="str">
        <f t="shared" si="12"/>
        <v/>
      </c>
      <c r="BV42" s="78"/>
      <c r="BW42" s="48"/>
      <c r="BX42" s="48"/>
      <c r="BY42" s="48"/>
      <c r="BZ42" s="48"/>
      <c r="CA42" s="48"/>
      <c r="CB42" s="48"/>
      <c r="CC42" s="48"/>
      <c r="CD42" s="48"/>
      <c r="CE42" s="48"/>
      <c r="CF42" s="48"/>
      <c r="CG42" s="53" t="str">
        <f t="shared" si="13"/>
        <v/>
      </c>
      <c r="CH42" s="89" t="str">
        <f t="shared" si="14"/>
        <v/>
      </c>
      <c r="CI42" s="90"/>
      <c r="CJ42" s="48"/>
      <c r="CK42" s="9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 t="shared" si="8"/>
        <v/>
      </c>
      <c r="AU43" s="48"/>
      <c r="AV43" s="48"/>
      <c r="AW43" s="48"/>
      <c r="AX43" s="48"/>
      <c r="AY43" s="48"/>
      <c r="AZ43" s="48"/>
      <c r="BA43" s="48"/>
      <c r="BB43" s="48"/>
      <c r="BC43" s="48"/>
      <c r="BD43" s="48"/>
      <c r="BE43" s="53" t="str">
        <f t="shared" si="9"/>
        <v/>
      </c>
      <c r="BF43" s="48"/>
      <c r="BG43" s="48"/>
      <c r="BH43" s="74" t="str">
        <f t="shared" si="10"/>
        <v/>
      </c>
      <c r="BI43" s="75" t="str">
        <f t="shared" si="11"/>
        <v/>
      </c>
      <c r="BJ43" s="78"/>
      <c r="BK43" s="48"/>
      <c r="BL43" s="48"/>
      <c r="BM43" s="48"/>
      <c r="BN43" s="48"/>
      <c r="BO43" s="48"/>
      <c r="BP43" s="48"/>
      <c r="BQ43" s="48"/>
      <c r="BR43" s="48"/>
      <c r="BS43" s="48"/>
      <c r="BT43" s="48"/>
      <c r="BU43" s="85" t="str">
        <f t="shared" si="12"/>
        <v/>
      </c>
      <c r="BV43" s="78"/>
      <c r="BW43" s="48"/>
      <c r="BX43" s="48"/>
      <c r="BY43" s="48"/>
      <c r="BZ43" s="48"/>
      <c r="CA43" s="48"/>
      <c r="CB43" s="48"/>
      <c r="CC43" s="48"/>
      <c r="CD43" s="48"/>
      <c r="CE43" s="48"/>
      <c r="CF43" s="48"/>
      <c r="CG43" s="53" t="str">
        <f t="shared" si="13"/>
        <v/>
      </c>
      <c r="CH43" s="89" t="str">
        <f t="shared" si="14"/>
        <v/>
      </c>
      <c r="CI43" s="90"/>
      <c r="CJ43" s="48"/>
      <c r="CK43" s="9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 t="shared" si="8"/>
        <v/>
      </c>
      <c r="AU44" s="48"/>
      <c r="AV44" s="48"/>
      <c r="AW44" s="48"/>
      <c r="AX44" s="48"/>
      <c r="AY44" s="48"/>
      <c r="AZ44" s="48"/>
      <c r="BA44" s="48"/>
      <c r="BB44" s="48"/>
      <c r="BC44" s="48"/>
      <c r="BD44" s="48"/>
      <c r="BE44" s="53" t="str">
        <f t="shared" si="9"/>
        <v/>
      </c>
      <c r="BF44" s="48"/>
      <c r="BG44" s="48"/>
      <c r="BH44" s="74" t="str">
        <f t="shared" si="10"/>
        <v/>
      </c>
      <c r="BI44" s="75" t="str">
        <f t="shared" si="11"/>
        <v/>
      </c>
      <c r="BJ44" s="78"/>
      <c r="BK44" s="48"/>
      <c r="BL44" s="48"/>
      <c r="BM44" s="48"/>
      <c r="BN44" s="48"/>
      <c r="BO44" s="48"/>
      <c r="BP44" s="48"/>
      <c r="BQ44" s="48"/>
      <c r="BR44" s="48"/>
      <c r="BS44" s="48"/>
      <c r="BT44" s="48"/>
      <c r="BU44" s="85" t="str">
        <f t="shared" si="12"/>
        <v/>
      </c>
      <c r="BV44" s="78"/>
      <c r="BW44" s="48"/>
      <c r="BX44" s="48"/>
      <c r="BY44" s="48"/>
      <c r="BZ44" s="48"/>
      <c r="CA44" s="48"/>
      <c r="CB44" s="48"/>
      <c r="CC44" s="48"/>
      <c r="CD44" s="48"/>
      <c r="CE44" s="48"/>
      <c r="CF44" s="48"/>
      <c r="CG44" s="53" t="str">
        <f t="shared" si="13"/>
        <v/>
      </c>
      <c r="CH44" s="89" t="str">
        <f t="shared" si="14"/>
        <v/>
      </c>
      <c r="CI44" s="90"/>
      <c r="CJ44" s="48"/>
      <c r="CK44" s="9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 t="shared" si="8"/>
        <v/>
      </c>
      <c r="AU45" s="48"/>
      <c r="AV45" s="48"/>
      <c r="AW45" s="48"/>
      <c r="AX45" s="48"/>
      <c r="AY45" s="48"/>
      <c r="AZ45" s="48"/>
      <c r="BA45" s="48"/>
      <c r="BB45" s="48"/>
      <c r="BC45" s="48"/>
      <c r="BD45" s="48"/>
      <c r="BE45" s="53" t="str">
        <f t="shared" si="9"/>
        <v/>
      </c>
      <c r="BF45" s="48"/>
      <c r="BG45" s="48"/>
      <c r="BH45" s="74" t="str">
        <f t="shared" si="10"/>
        <v/>
      </c>
      <c r="BI45" s="75" t="str">
        <f t="shared" si="11"/>
        <v/>
      </c>
      <c r="BJ45" s="78"/>
      <c r="BK45" s="48"/>
      <c r="BL45" s="48"/>
      <c r="BM45" s="48"/>
      <c r="BN45" s="48"/>
      <c r="BO45" s="48"/>
      <c r="BP45" s="48"/>
      <c r="BQ45" s="48"/>
      <c r="BR45" s="48"/>
      <c r="BS45" s="48"/>
      <c r="BT45" s="48"/>
      <c r="BU45" s="85" t="str">
        <f t="shared" si="12"/>
        <v/>
      </c>
      <c r="BV45" s="78"/>
      <c r="BW45" s="48"/>
      <c r="BX45" s="48"/>
      <c r="BY45" s="48"/>
      <c r="BZ45" s="48"/>
      <c r="CA45" s="48"/>
      <c r="CB45" s="48"/>
      <c r="CC45" s="48"/>
      <c r="CD45" s="48"/>
      <c r="CE45" s="48"/>
      <c r="CF45" s="48"/>
      <c r="CG45" s="53" t="str">
        <f t="shared" si="13"/>
        <v/>
      </c>
      <c r="CH45" s="89" t="str">
        <f t="shared" si="14"/>
        <v/>
      </c>
      <c r="CI45" s="90"/>
      <c r="CJ45" s="48"/>
      <c r="CK45" s="9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 t="shared" si="8"/>
        <v/>
      </c>
      <c r="AU46" s="48"/>
      <c r="AV46" s="48"/>
      <c r="AW46" s="48"/>
      <c r="AX46" s="48"/>
      <c r="AY46" s="48"/>
      <c r="AZ46" s="48"/>
      <c r="BA46" s="48"/>
      <c r="BB46" s="48"/>
      <c r="BC46" s="48"/>
      <c r="BD46" s="48"/>
      <c r="BE46" s="53" t="str">
        <f t="shared" si="9"/>
        <v/>
      </c>
      <c r="BF46" s="48"/>
      <c r="BG46" s="48"/>
      <c r="BH46" s="74" t="str">
        <f t="shared" si="10"/>
        <v/>
      </c>
      <c r="BI46" s="75" t="str">
        <f t="shared" si="11"/>
        <v/>
      </c>
      <c r="BJ46" s="78"/>
      <c r="BK46" s="48"/>
      <c r="BL46" s="48"/>
      <c r="BM46" s="48"/>
      <c r="BN46" s="48"/>
      <c r="BO46" s="48"/>
      <c r="BP46" s="48"/>
      <c r="BQ46" s="48"/>
      <c r="BR46" s="48"/>
      <c r="BS46" s="48"/>
      <c r="BT46" s="48"/>
      <c r="BU46" s="85" t="str">
        <f t="shared" si="12"/>
        <v/>
      </c>
      <c r="BV46" s="78"/>
      <c r="BW46" s="48"/>
      <c r="BX46" s="48"/>
      <c r="BY46" s="48"/>
      <c r="BZ46" s="48"/>
      <c r="CA46" s="48"/>
      <c r="CB46" s="48"/>
      <c r="CC46" s="48"/>
      <c r="CD46" s="48"/>
      <c r="CE46" s="48"/>
      <c r="CF46" s="48"/>
      <c r="CG46" s="53" t="str">
        <f t="shared" si="13"/>
        <v/>
      </c>
      <c r="CH46" s="89" t="str">
        <f t="shared" si="14"/>
        <v/>
      </c>
      <c r="CI46" s="90"/>
      <c r="CJ46" s="48"/>
      <c r="CK46" s="9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 t="shared" si="8"/>
        <v/>
      </c>
      <c r="AU47" s="48"/>
      <c r="AV47" s="48"/>
      <c r="AW47" s="48"/>
      <c r="AX47" s="48"/>
      <c r="AY47" s="48"/>
      <c r="AZ47" s="48"/>
      <c r="BA47" s="48"/>
      <c r="BB47" s="48"/>
      <c r="BC47" s="48"/>
      <c r="BD47" s="48"/>
      <c r="BE47" s="53" t="str">
        <f t="shared" si="9"/>
        <v/>
      </c>
      <c r="BF47" s="48"/>
      <c r="BG47" s="48"/>
      <c r="BH47" s="74" t="str">
        <f t="shared" si="10"/>
        <v/>
      </c>
      <c r="BI47" s="75" t="str">
        <f t="shared" si="11"/>
        <v/>
      </c>
      <c r="BJ47" s="78"/>
      <c r="BK47" s="48"/>
      <c r="BL47" s="48"/>
      <c r="BM47" s="48"/>
      <c r="BN47" s="48"/>
      <c r="BO47" s="48"/>
      <c r="BP47" s="48"/>
      <c r="BQ47" s="48"/>
      <c r="BR47" s="48"/>
      <c r="BS47" s="48"/>
      <c r="BT47" s="48"/>
      <c r="BU47" s="85" t="str">
        <f t="shared" si="12"/>
        <v/>
      </c>
      <c r="BV47" s="78"/>
      <c r="BW47" s="48"/>
      <c r="BX47" s="48"/>
      <c r="BY47" s="48"/>
      <c r="BZ47" s="48"/>
      <c r="CA47" s="48"/>
      <c r="CB47" s="48"/>
      <c r="CC47" s="48"/>
      <c r="CD47" s="48"/>
      <c r="CE47" s="48"/>
      <c r="CF47" s="48"/>
      <c r="CG47" s="53" t="str">
        <f t="shared" si="13"/>
        <v/>
      </c>
      <c r="CH47" s="89" t="str">
        <f t="shared" si="14"/>
        <v/>
      </c>
      <c r="CI47" s="90"/>
      <c r="CJ47" s="48"/>
      <c r="CK47" s="9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 t="shared" si="8"/>
        <v/>
      </c>
      <c r="AU48" s="48"/>
      <c r="AV48" s="48"/>
      <c r="AW48" s="48"/>
      <c r="AX48" s="48"/>
      <c r="AY48" s="48"/>
      <c r="AZ48" s="48"/>
      <c r="BA48" s="48"/>
      <c r="BB48" s="48"/>
      <c r="BC48" s="48"/>
      <c r="BD48" s="48"/>
      <c r="BE48" s="53" t="str">
        <f t="shared" si="9"/>
        <v/>
      </c>
      <c r="BF48" s="48"/>
      <c r="BG48" s="48"/>
      <c r="BH48" s="74" t="str">
        <f t="shared" si="10"/>
        <v/>
      </c>
      <c r="BI48" s="75" t="str">
        <f t="shared" si="11"/>
        <v/>
      </c>
      <c r="BJ48" s="78"/>
      <c r="BK48" s="48"/>
      <c r="BL48" s="48"/>
      <c r="BM48" s="48"/>
      <c r="BN48" s="48"/>
      <c r="BO48" s="48"/>
      <c r="BP48" s="48"/>
      <c r="BQ48" s="48"/>
      <c r="BR48" s="48"/>
      <c r="BS48" s="48"/>
      <c r="BT48" s="48"/>
      <c r="BU48" s="85" t="str">
        <f t="shared" si="12"/>
        <v/>
      </c>
      <c r="BV48" s="78"/>
      <c r="BW48" s="48"/>
      <c r="BX48" s="48"/>
      <c r="BY48" s="48"/>
      <c r="BZ48" s="48"/>
      <c r="CA48" s="48"/>
      <c r="CB48" s="48"/>
      <c r="CC48" s="48"/>
      <c r="CD48" s="48"/>
      <c r="CE48" s="48"/>
      <c r="CF48" s="48"/>
      <c r="CG48" s="53" t="str">
        <f t="shared" si="13"/>
        <v/>
      </c>
      <c r="CH48" s="89" t="str">
        <f t="shared" si="14"/>
        <v/>
      </c>
      <c r="CI48" s="90"/>
      <c r="CJ48" s="48"/>
      <c r="CK48" s="9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 t="shared" si="8"/>
        <v/>
      </c>
      <c r="AU49" s="48"/>
      <c r="AV49" s="48"/>
      <c r="AW49" s="48"/>
      <c r="AX49" s="48"/>
      <c r="AY49" s="48"/>
      <c r="AZ49" s="48"/>
      <c r="BA49" s="48"/>
      <c r="BB49" s="48"/>
      <c r="BC49" s="48"/>
      <c r="BD49" s="48"/>
      <c r="BE49" s="53" t="str">
        <f t="shared" si="9"/>
        <v/>
      </c>
      <c r="BF49" s="48"/>
      <c r="BG49" s="48"/>
      <c r="BH49" s="74" t="str">
        <f t="shared" si="10"/>
        <v/>
      </c>
      <c r="BI49" s="75" t="str">
        <f t="shared" si="11"/>
        <v/>
      </c>
      <c r="BJ49" s="78"/>
      <c r="BK49" s="48"/>
      <c r="BL49" s="48"/>
      <c r="BM49" s="48"/>
      <c r="BN49" s="48"/>
      <c r="BO49" s="48"/>
      <c r="BP49" s="48"/>
      <c r="BQ49" s="48"/>
      <c r="BR49" s="48"/>
      <c r="BS49" s="48"/>
      <c r="BT49" s="48"/>
      <c r="BU49" s="85" t="str">
        <f t="shared" si="12"/>
        <v/>
      </c>
      <c r="BV49" s="78"/>
      <c r="BW49" s="48"/>
      <c r="BX49" s="48"/>
      <c r="BY49" s="48"/>
      <c r="BZ49" s="48"/>
      <c r="CA49" s="48"/>
      <c r="CB49" s="48"/>
      <c r="CC49" s="48"/>
      <c r="CD49" s="48"/>
      <c r="CE49" s="48"/>
      <c r="CF49" s="48"/>
      <c r="CG49" s="53" t="str">
        <f t="shared" si="13"/>
        <v/>
      </c>
      <c r="CH49" s="89" t="str">
        <f t="shared" si="14"/>
        <v/>
      </c>
      <c r="CI49" s="90"/>
      <c r="CJ49" s="48"/>
      <c r="CK49" s="9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 t="shared" si="8"/>
        <v/>
      </c>
      <c r="AU50" s="48"/>
      <c r="AV50" s="48"/>
      <c r="AW50" s="48"/>
      <c r="AX50" s="48"/>
      <c r="AY50" s="48"/>
      <c r="AZ50" s="48"/>
      <c r="BA50" s="48"/>
      <c r="BB50" s="48"/>
      <c r="BC50" s="48"/>
      <c r="BD50" s="48"/>
      <c r="BE50" s="53" t="str">
        <f t="shared" si="9"/>
        <v/>
      </c>
      <c r="BF50" s="48"/>
      <c r="BG50" s="48"/>
      <c r="BH50" s="74" t="str">
        <f t="shared" si="10"/>
        <v/>
      </c>
      <c r="BI50" s="75" t="str">
        <f t="shared" si="11"/>
        <v/>
      </c>
      <c r="BJ50" s="78"/>
      <c r="BK50" s="48"/>
      <c r="BL50" s="48"/>
      <c r="BM50" s="48"/>
      <c r="BN50" s="48"/>
      <c r="BO50" s="48"/>
      <c r="BP50" s="48"/>
      <c r="BQ50" s="48"/>
      <c r="BR50" s="48"/>
      <c r="BS50" s="48"/>
      <c r="BT50" s="48"/>
      <c r="BU50" s="85" t="str">
        <f t="shared" si="12"/>
        <v/>
      </c>
      <c r="BV50" s="78"/>
      <c r="BW50" s="48"/>
      <c r="BX50" s="48"/>
      <c r="BY50" s="48"/>
      <c r="BZ50" s="48"/>
      <c r="CA50" s="48"/>
      <c r="CB50" s="48"/>
      <c r="CC50" s="48"/>
      <c r="CD50" s="48"/>
      <c r="CE50" s="48"/>
      <c r="CF50" s="48"/>
      <c r="CG50" s="53" t="str">
        <f t="shared" si="13"/>
        <v/>
      </c>
      <c r="CH50" s="89" t="str">
        <f t="shared" si="14"/>
        <v/>
      </c>
      <c r="CI50" s="90"/>
      <c r="CJ50" s="48"/>
      <c r="CK50" s="9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Q11">
    <cfRule type="cellIs" dxfId="2054" priority="306" operator="lessThan">
      <formula>$C$4</formula>
    </cfRule>
  </conditionalFormatting>
  <conditionalFormatting sqref="R11">
    <cfRule type="cellIs" dxfId="2055" priority="336" operator="lessThan">
      <formula>$C$4</formula>
    </cfRule>
  </conditionalFormatting>
  <conditionalFormatting sqref="S11">
    <cfRule type="cellIs" dxfId="2056" priority="396" operator="lessThan">
      <formula>$C$4</formula>
    </cfRule>
  </conditionalFormatting>
  <conditionalFormatting sqref="T11">
    <cfRule type="cellIs" dxfId="2057" priority="415" operator="lessThan">
      <formula>$C$4</formula>
    </cfRule>
  </conditionalFormatting>
  <conditionalFormatting sqref="U11">
    <cfRule type="cellIs" dxfId="2058" priority="366" operator="lessThan">
      <formula>$C$4</formula>
    </cfRule>
  </conditionalFormatting>
  <conditionalFormatting sqref="W11">
    <cfRule type="cellIs" dxfId="2059" priority="10" operator="lessThan">
      <formula>$C$4</formula>
    </cfRule>
  </conditionalFormatting>
  <conditionalFormatting sqref="Z11">
    <cfRule type="cellIs" dxfId="2060" priority="43" operator="lessThan">
      <formula>$C$4</formula>
    </cfRule>
  </conditionalFormatting>
  <conditionalFormatting sqref="AC11">
    <cfRule type="cellIs" dxfId="2061" priority="76" operator="lessThan">
      <formula>$C$4</formula>
    </cfRule>
  </conditionalFormatting>
  <conditionalFormatting sqref="AF11">
    <cfRule type="cellIs" dxfId="2062" priority="109" operator="lessThan">
      <formula>$C$4</formula>
    </cfRule>
  </conditionalFormatting>
  <conditionalFormatting sqref="AH11">
    <cfRule type="cellIs" dxfId="2063" priority="1005" operator="lessThan">
      <formula>$C$4</formula>
    </cfRule>
  </conditionalFormatting>
  <conditionalFormatting sqref="AI11">
    <cfRule type="cellIs" dxfId="2064" priority="1045" operator="lessThan">
      <formula>$C$4</formula>
    </cfRule>
  </conditionalFormatting>
  <conditionalFormatting sqref="AJ11">
    <cfRule type="cellIs" dxfId="2065" priority="1085" operator="lessThan">
      <formula>$C$4</formula>
    </cfRule>
  </conditionalFormatting>
  <conditionalFormatting sqref="AK11">
    <cfRule type="cellIs" dxfId="2066" priority="1125" operator="lessThan">
      <formula>$C$4</formula>
    </cfRule>
  </conditionalFormatting>
  <conditionalFormatting sqref="AL11">
    <cfRule type="cellIs" dxfId="2067" priority="1165" operator="lessThan">
      <formula>$C$4</formula>
    </cfRule>
  </conditionalFormatting>
  <conditionalFormatting sqref="AM11">
    <cfRule type="cellIs" dxfId="2068" priority="1205" operator="lessThan">
      <formula>$C$4</formula>
    </cfRule>
  </conditionalFormatting>
  <conditionalFormatting sqref="AN11">
    <cfRule type="cellIs" dxfId="2069" priority="1245" operator="lessThan">
      <formula>$C$4</formula>
    </cfRule>
  </conditionalFormatting>
  <conditionalFormatting sqref="AO11">
    <cfRule type="cellIs" dxfId="2070" priority="1285" operator="lessThan">
      <formula>$C$4</formula>
    </cfRule>
  </conditionalFormatting>
  <conditionalFormatting sqref="AP11">
    <cfRule type="cellIs" dxfId="2071" priority="1325" operator="lessThan">
      <formula>$C$4</formula>
    </cfRule>
  </conditionalFormatting>
  <conditionalFormatting sqref="AQ11">
    <cfRule type="cellIs" dxfId="2072" priority="1365" operator="lessThan">
      <formula>$C$4</formula>
    </cfRule>
  </conditionalFormatting>
  <conditionalFormatting sqref="AR11">
    <cfRule type="cellIs" dxfId="2073" priority="1405" operator="lessThan">
      <formula>$C$4</formula>
    </cfRule>
  </conditionalFormatting>
  <conditionalFormatting sqref="AS11">
    <cfRule type="cellIs" dxfId="2074" priority="1445" operator="lessThan">
      <formula>$C$4</formula>
    </cfRule>
  </conditionalFormatting>
  <conditionalFormatting sqref="AT11">
    <cfRule type="cellIs" dxfId="2075" priority="1485" operator="lessThan">
      <formula>$C$4</formula>
    </cfRule>
  </conditionalFormatting>
  <conditionalFormatting sqref="AU11">
    <cfRule type="cellIs" dxfId="2076" priority="293" operator="lessThan">
      <formula>$C$4</formula>
    </cfRule>
  </conditionalFormatting>
  <conditionalFormatting sqref="AV11">
    <cfRule type="cellIs" dxfId="2077" priority="295" operator="lessThan">
      <formula>$C$4</formula>
    </cfRule>
  </conditionalFormatting>
  <conditionalFormatting sqref="BA11">
    <cfRule type="cellIs" dxfId="2078" priority="1765" operator="lessThan">
      <formula>$C$4</formula>
    </cfRule>
  </conditionalFormatting>
  <conditionalFormatting sqref="BB11">
    <cfRule type="cellIs" dxfId="2079" priority="1805" operator="lessThan">
      <formula>$C$4</formula>
    </cfRule>
  </conditionalFormatting>
  <conditionalFormatting sqref="BC11">
    <cfRule type="cellIs" dxfId="2080" priority="1845" operator="lessThan">
      <formula>$C$4</formula>
    </cfRule>
  </conditionalFormatting>
  <conditionalFormatting sqref="BD11">
    <cfRule type="cellIs" dxfId="2081" priority="1885" operator="lessThan">
      <formula>$C$4</formula>
    </cfRule>
  </conditionalFormatting>
  <conditionalFormatting sqref="BE11">
    <cfRule type="cellIs" dxfId="2082" priority="1925" operator="lessThan">
      <formula>$C$4</formula>
    </cfRule>
  </conditionalFormatting>
  <conditionalFormatting sqref="BF11">
    <cfRule type="cellIs" dxfId="2083" priority="207" operator="lessThan">
      <formula>$C$4</formula>
    </cfRule>
  </conditionalFormatting>
  <conditionalFormatting sqref="BH11">
    <cfRule type="cellIs" dxfId="2084" priority="2045" operator="lessThan">
      <formula>$C$4</formula>
    </cfRule>
  </conditionalFormatting>
  <conditionalFormatting sqref="BI11">
    <cfRule type="cellIs" dxfId="2085" priority="2085" operator="lessThan">
      <formula>$C$4</formula>
    </cfRule>
  </conditionalFormatting>
  <conditionalFormatting sqref="BJ11">
    <cfRule type="cellIs" dxfId="2086" priority="2125" operator="lessThan">
      <formula>$C$4</formula>
    </cfRule>
  </conditionalFormatting>
  <conditionalFormatting sqref="BQ11">
    <cfRule type="cellIs" dxfId="2087" priority="2405" operator="lessThan">
      <formula>$C$4</formula>
    </cfRule>
  </conditionalFormatting>
  <conditionalFormatting sqref="BR11">
    <cfRule type="cellIs" dxfId="2088" priority="2445" operator="lessThan">
      <formula>$C$4</formula>
    </cfRule>
  </conditionalFormatting>
  <conditionalFormatting sqref="BS11">
    <cfRule type="cellIs" dxfId="2089" priority="2485" operator="lessThan">
      <formula>$C$4</formula>
    </cfRule>
  </conditionalFormatting>
  <conditionalFormatting sqref="BT11">
    <cfRule type="cellIs" dxfId="2090" priority="2525" operator="lessThan">
      <formula>$C$4</formula>
    </cfRule>
  </conditionalFormatting>
  <conditionalFormatting sqref="BU11">
    <cfRule type="cellIs" dxfId="2091" priority="2565" operator="lessThan">
      <formula>$C$4</formula>
    </cfRule>
  </conditionalFormatting>
  <conditionalFormatting sqref="BV11">
    <cfRule type="cellIs" dxfId="2092" priority="2605" operator="lessThan">
      <formula>$C$4</formula>
    </cfRule>
  </conditionalFormatting>
  <conditionalFormatting sqref="CC11">
    <cfRule type="cellIs" dxfId="2093" priority="2885" operator="lessThan">
      <formula>$C$4</formula>
    </cfRule>
  </conditionalFormatting>
  <conditionalFormatting sqref="CD11">
    <cfRule type="cellIs" dxfId="2094" priority="2925" operator="lessThan">
      <formula>$C$4</formula>
    </cfRule>
  </conditionalFormatting>
  <conditionalFormatting sqref="CE11">
    <cfRule type="cellIs" dxfId="2095" priority="2965" operator="lessThan">
      <formula>$C$4</formula>
    </cfRule>
  </conditionalFormatting>
  <conditionalFormatting sqref="CF11">
    <cfRule type="cellIs" dxfId="2096" priority="3005" operator="lessThan">
      <formula>$C$4</formula>
    </cfRule>
  </conditionalFormatting>
  <conditionalFormatting sqref="CG11">
    <cfRule type="cellIs" dxfId="2097" priority="3045" operator="lessThan">
      <formula>$C$4</formula>
    </cfRule>
  </conditionalFormatting>
  <conditionalFormatting sqref="CH11">
    <cfRule type="cellIs" dxfId="2098" priority="3085" operator="greaterThan">
      <formula>$BJ$2+15</formula>
    </cfRule>
  </conditionalFormatting>
  <conditionalFormatting sqref="CJ11">
    <cfRule type="cellIs" dxfId="2099" priority="3285" operator="lessThan">
      <formula>$C$4</formula>
    </cfRule>
  </conditionalFormatting>
  <conditionalFormatting sqref="Q12">
    <cfRule type="cellIs" dxfId="2100" priority="307" operator="lessThan">
      <formula>$C$4</formula>
    </cfRule>
  </conditionalFormatting>
  <conditionalFormatting sqref="R12">
    <cfRule type="cellIs" dxfId="2101" priority="337" operator="lessThan">
      <formula>$C$4</formula>
    </cfRule>
  </conditionalFormatting>
  <conditionalFormatting sqref="S12">
    <cfRule type="cellIs" dxfId="2102" priority="397" operator="lessThan">
      <formula>$C$4</formula>
    </cfRule>
  </conditionalFormatting>
  <conditionalFormatting sqref="T12">
    <cfRule type="cellIs" dxfId="2103" priority="416" operator="lessThan">
      <formula>$C$4</formula>
    </cfRule>
  </conditionalFormatting>
  <conditionalFormatting sqref="U12">
    <cfRule type="cellIs" dxfId="2104" priority="367" operator="lessThan">
      <formula>$C$4</formula>
    </cfRule>
  </conditionalFormatting>
  <conditionalFormatting sqref="W12">
    <cfRule type="cellIs" dxfId="2105" priority="11" operator="lessThan">
      <formula>$C$4</formula>
    </cfRule>
  </conditionalFormatting>
  <conditionalFormatting sqref="Z12">
    <cfRule type="cellIs" dxfId="2106" priority="44" operator="lessThan">
      <formula>$C$4</formula>
    </cfRule>
  </conditionalFormatting>
  <conditionalFormatting sqref="AC12">
    <cfRule type="cellIs" dxfId="2107" priority="77" operator="lessThan">
      <formula>$C$4</formula>
    </cfRule>
  </conditionalFormatting>
  <conditionalFormatting sqref="AF12">
    <cfRule type="cellIs" dxfId="2108" priority="110" operator="lessThan">
      <formula>$C$4</formula>
    </cfRule>
  </conditionalFormatting>
  <conditionalFormatting sqref="AH12">
    <cfRule type="cellIs" dxfId="2109" priority="1006" operator="lessThan">
      <formula>$C$4</formula>
    </cfRule>
  </conditionalFormatting>
  <conditionalFormatting sqref="AI12">
    <cfRule type="cellIs" dxfId="2110" priority="1046" operator="lessThan">
      <formula>$C$4</formula>
    </cfRule>
  </conditionalFormatting>
  <conditionalFormatting sqref="AJ12">
    <cfRule type="cellIs" dxfId="2111" priority="1086" operator="lessThan">
      <formula>$C$4</formula>
    </cfRule>
  </conditionalFormatting>
  <conditionalFormatting sqref="AK12">
    <cfRule type="cellIs" dxfId="2112" priority="1126" operator="lessThan">
      <formula>$C$4</formula>
    </cfRule>
  </conditionalFormatting>
  <conditionalFormatting sqref="AL12">
    <cfRule type="cellIs" dxfId="2113" priority="1166" operator="lessThan">
      <formula>$C$4</formula>
    </cfRule>
  </conditionalFormatting>
  <conditionalFormatting sqref="AM12">
    <cfRule type="cellIs" dxfId="2114" priority="1206" operator="lessThan">
      <formula>$C$4</formula>
    </cfRule>
  </conditionalFormatting>
  <conditionalFormatting sqref="AN12">
    <cfRule type="cellIs" dxfId="2115" priority="1246" operator="lessThan">
      <formula>$C$4</formula>
    </cfRule>
  </conditionalFormatting>
  <conditionalFormatting sqref="AO12">
    <cfRule type="cellIs" dxfId="2116" priority="1286" operator="lessThan">
      <formula>$C$4</formula>
    </cfRule>
  </conditionalFormatting>
  <conditionalFormatting sqref="AP12">
    <cfRule type="cellIs" dxfId="2117" priority="1326" operator="lessThan">
      <formula>$C$4</formula>
    </cfRule>
  </conditionalFormatting>
  <conditionalFormatting sqref="AQ12">
    <cfRule type="cellIs" dxfId="2118" priority="1366" operator="lessThan">
      <formula>$C$4</formula>
    </cfRule>
  </conditionalFormatting>
  <conditionalFormatting sqref="AR12">
    <cfRule type="cellIs" dxfId="2119" priority="1406" operator="lessThan">
      <formula>$C$4</formula>
    </cfRule>
  </conditionalFormatting>
  <conditionalFormatting sqref="AS12">
    <cfRule type="cellIs" dxfId="2120" priority="1446" operator="lessThan">
      <formula>$C$4</formula>
    </cfRule>
  </conditionalFormatting>
  <conditionalFormatting sqref="AT12">
    <cfRule type="cellIs" dxfId="2121" priority="1486" operator="lessThan">
      <formula>$C$4</formula>
    </cfRule>
  </conditionalFormatting>
  <conditionalFormatting sqref="AU12">
    <cfRule type="cellIs" dxfId="2122" priority="294" operator="lessThan">
      <formula>$C$4</formula>
    </cfRule>
  </conditionalFormatting>
  <conditionalFormatting sqref="AV12">
    <cfRule type="cellIs" dxfId="2123" priority="296" operator="lessThan">
      <formula>$C$4</formula>
    </cfRule>
  </conditionalFormatting>
  <conditionalFormatting sqref="BA12">
    <cfRule type="cellIs" dxfId="2124" priority="1766" operator="lessThan">
      <formula>$C$4</formula>
    </cfRule>
  </conditionalFormatting>
  <conditionalFormatting sqref="BB12">
    <cfRule type="cellIs" dxfId="2125" priority="1806" operator="lessThan">
      <formula>$C$4</formula>
    </cfRule>
  </conditionalFormatting>
  <conditionalFormatting sqref="BC12">
    <cfRule type="cellIs" dxfId="2126" priority="1846" operator="lessThan">
      <formula>$C$4</formula>
    </cfRule>
  </conditionalFormatting>
  <conditionalFormatting sqref="BD12">
    <cfRule type="cellIs" dxfId="2127" priority="1886" operator="lessThan">
      <formula>$C$4</formula>
    </cfRule>
  </conditionalFormatting>
  <conditionalFormatting sqref="BE12">
    <cfRule type="cellIs" dxfId="2128" priority="1926" operator="lessThan">
      <formula>$C$4</formula>
    </cfRule>
  </conditionalFormatting>
  <conditionalFormatting sqref="BF12">
    <cfRule type="cellIs" dxfId="2129" priority="208" operator="lessThan">
      <formula>$C$4</formula>
    </cfRule>
  </conditionalFormatting>
  <conditionalFormatting sqref="BH12">
    <cfRule type="cellIs" dxfId="2130" priority="2046" operator="lessThan">
      <formula>$C$4</formula>
    </cfRule>
  </conditionalFormatting>
  <conditionalFormatting sqref="BI12">
    <cfRule type="cellIs" dxfId="2131" priority="2086" operator="lessThan">
      <formula>$C$4</formula>
    </cfRule>
  </conditionalFormatting>
  <conditionalFormatting sqref="BJ12">
    <cfRule type="cellIs" dxfId="2132" priority="2126" operator="lessThan">
      <formula>$C$4</formula>
    </cfRule>
  </conditionalFormatting>
  <conditionalFormatting sqref="BQ12">
    <cfRule type="cellIs" dxfId="2133" priority="2406" operator="lessThan">
      <formula>$C$4</formula>
    </cfRule>
  </conditionalFormatting>
  <conditionalFormatting sqref="BR12">
    <cfRule type="cellIs" dxfId="2134" priority="2446" operator="lessThan">
      <formula>$C$4</formula>
    </cfRule>
  </conditionalFormatting>
  <conditionalFormatting sqref="BS12">
    <cfRule type="cellIs" dxfId="2135" priority="2486" operator="lessThan">
      <formula>$C$4</formula>
    </cfRule>
  </conditionalFormatting>
  <conditionalFormatting sqref="BT12">
    <cfRule type="cellIs" dxfId="2136" priority="2526" operator="lessThan">
      <formula>$C$4</formula>
    </cfRule>
  </conditionalFormatting>
  <conditionalFormatting sqref="BU12">
    <cfRule type="cellIs" dxfId="2137" priority="2566" operator="lessThan">
      <formula>$C$4</formula>
    </cfRule>
  </conditionalFormatting>
  <conditionalFormatting sqref="BV12">
    <cfRule type="cellIs" dxfId="2138" priority="2606" operator="lessThan">
      <formula>$C$4</formula>
    </cfRule>
  </conditionalFormatting>
  <conditionalFormatting sqref="CC12">
    <cfRule type="cellIs" dxfId="2139" priority="2886" operator="lessThan">
      <formula>$C$4</formula>
    </cfRule>
  </conditionalFormatting>
  <conditionalFormatting sqref="CD12">
    <cfRule type="cellIs" dxfId="2140" priority="2926" operator="lessThan">
      <formula>$C$4</formula>
    </cfRule>
  </conditionalFormatting>
  <conditionalFormatting sqref="CE12">
    <cfRule type="cellIs" dxfId="2141" priority="2966" operator="lessThan">
      <formula>$C$4</formula>
    </cfRule>
  </conditionalFormatting>
  <conditionalFormatting sqref="CF12">
    <cfRule type="cellIs" dxfId="2142" priority="3006" operator="lessThan">
      <formula>$C$4</formula>
    </cfRule>
  </conditionalFormatting>
  <conditionalFormatting sqref="CG12">
    <cfRule type="cellIs" dxfId="2143" priority="3046" operator="lessThan">
      <formula>$C$4</formula>
    </cfRule>
  </conditionalFormatting>
  <conditionalFormatting sqref="CH12">
    <cfRule type="cellIs" dxfId="2144" priority="3086" operator="greaterThan">
      <formula>$BJ$2+15</formula>
    </cfRule>
  </conditionalFormatting>
  <conditionalFormatting sqref="CJ12">
    <cfRule type="cellIs" dxfId="2145" priority="3286" operator="lessThan">
      <formula>$C$4</formula>
    </cfRule>
  </conditionalFormatting>
  <conditionalFormatting sqref="Q13">
    <cfRule type="cellIs" dxfId="2146" priority="308" operator="lessThan">
      <formula>$C$4</formula>
    </cfRule>
  </conditionalFormatting>
  <conditionalFormatting sqref="R13">
    <cfRule type="cellIs" dxfId="2147" priority="338" operator="lessThan">
      <formula>$C$4</formula>
    </cfRule>
  </conditionalFormatting>
  <conditionalFormatting sqref="S13">
    <cfRule type="cellIs" dxfId="2148" priority="398" operator="lessThan">
      <formula>$C$4</formula>
    </cfRule>
  </conditionalFormatting>
  <conditionalFormatting sqref="T13">
    <cfRule type="cellIs" dxfId="2149" priority="417" operator="lessThan">
      <formula>$C$4</formula>
    </cfRule>
  </conditionalFormatting>
  <conditionalFormatting sqref="U13">
    <cfRule type="cellIs" dxfId="2150" priority="368" operator="lessThan">
      <formula>$C$4</formula>
    </cfRule>
  </conditionalFormatting>
  <conditionalFormatting sqref="W13">
    <cfRule type="cellIs" dxfId="2151" priority="12" operator="lessThan">
      <formula>$C$4</formula>
    </cfRule>
  </conditionalFormatting>
  <conditionalFormatting sqref="Z13">
    <cfRule type="cellIs" dxfId="2152" priority="45" operator="lessThan">
      <formula>$C$4</formula>
    </cfRule>
  </conditionalFormatting>
  <conditionalFormatting sqref="AC13">
    <cfRule type="cellIs" dxfId="2153" priority="78" operator="lessThan">
      <formula>$C$4</formula>
    </cfRule>
  </conditionalFormatting>
  <conditionalFormatting sqref="AF13">
    <cfRule type="cellIs" dxfId="2154" priority="111" operator="lessThan">
      <formula>$C$4</formula>
    </cfRule>
  </conditionalFormatting>
  <conditionalFormatting sqref="AH13">
    <cfRule type="cellIs" dxfId="2155" priority="1007" operator="lessThan">
      <formula>$C$4</formula>
    </cfRule>
  </conditionalFormatting>
  <conditionalFormatting sqref="AI13">
    <cfRule type="cellIs" dxfId="2156" priority="1047" operator="lessThan">
      <formula>$C$4</formula>
    </cfRule>
  </conditionalFormatting>
  <conditionalFormatting sqref="AJ13">
    <cfRule type="cellIs" dxfId="2157" priority="1087" operator="lessThan">
      <formula>$C$4</formula>
    </cfRule>
  </conditionalFormatting>
  <conditionalFormatting sqref="AK13">
    <cfRule type="cellIs" dxfId="2158" priority="1127" operator="lessThan">
      <formula>$C$4</formula>
    </cfRule>
  </conditionalFormatting>
  <conditionalFormatting sqref="AL13">
    <cfRule type="cellIs" dxfId="2159" priority="1167" operator="lessThan">
      <formula>$C$4</formula>
    </cfRule>
  </conditionalFormatting>
  <conditionalFormatting sqref="AM13">
    <cfRule type="cellIs" dxfId="2160" priority="1207" operator="lessThan">
      <formula>$C$4</formula>
    </cfRule>
  </conditionalFormatting>
  <conditionalFormatting sqref="AN13">
    <cfRule type="cellIs" dxfId="2161" priority="1247" operator="lessThan">
      <formula>$C$4</formula>
    </cfRule>
  </conditionalFormatting>
  <conditionalFormatting sqref="AO13">
    <cfRule type="cellIs" dxfId="2162" priority="1287" operator="lessThan">
      <formula>$C$4</formula>
    </cfRule>
  </conditionalFormatting>
  <conditionalFormatting sqref="AP13">
    <cfRule type="cellIs" dxfId="2163" priority="1327" operator="lessThan">
      <formula>$C$4</formula>
    </cfRule>
  </conditionalFormatting>
  <conditionalFormatting sqref="AQ13">
    <cfRule type="cellIs" dxfId="2164" priority="1367" operator="lessThan">
      <formula>$C$4</formula>
    </cfRule>
  </conditionalFormatting>
  <conditionalFormatting sqref="AR13">
    <cfRule type="cellIs" dxfId="2165" priority="1407" operator="lessThan">
      <formula>$C$4</formula>
    </cfRule>
  </conditionalFormatting>
  <conditionalFormatting sqref="AS13">
    <cfRule type="cellIs" dxfId="2166" priority="1447" operator="lessThan">
      <formula>$C$4</formula>
    </cfRule>
  </conditionalFormatting>
  <conditionalFormatting sqref="AT13">
    <cfRule type="cellIs" dxfId="2167" priority="1487" operator="lessThan">
      <formula>$C$4</formula>
    </cfRule>
  </conditionalFormatting>
  <conditionalFormatting sqref="AU13">
    <cfRule type="cellIs" dxfId="2168" priority="289" operator="lessThan">
      <formula>$C$4</formula>
    </cfRule>
  </conditionalFormatting>
  <conditionalFormatting sqref="AV13">
    <cfRule type="cellIs" dxfId="2169" priority="291" operator="lessThan">
      <formula>$C$4</formula>
    </cfRule>
  </conditionalFormatting>
  <conditionalFormatting sqref="BA13">
    <cfRule type="cellIs" dxfId="2170" priority="1767" operator="lessThan">
      <formula>$C$4</formula>
    </cfRule>
  </conditionalFormatting>
  <conditionalFormatting sqref="BB13">
    <cfRule type="cellIs" dxfId="2171" priority="1807" operator="lessThan">
      <formula>$C$4</formula>
    </cfRule>
  </conditionalFormatting>
  <conditionalFormatting sqref="BC13">
    <cfRule type="cellIs" dxfId="2172" priority="1847" operator="lessThan">
      <formula>$C$4</formula>
    </cfRule>
  </conditionalFormatting>
  <conditionalFormatting sqref="BD13">
    <cfRule type="cellIs" dxfId="2173" priority="1887" operator="lessThan">
      <formula>$C$4</formula>
    </cfRule>
  </conditionalFormatting>
  <conditionalFormatting sqref="BE13">
    <cfRule type="cellIs" dxfId="2174" priority="1927" operator="lessThan">
      <formula>$C$4</formula>
    </cfRule>
  </conditionalFormatting>
  <conditionalFormatting sqref="BF13">
    <cfRule type="cellIs" dxfId="2175" priority="209" operator="lessThan">
      <formula>$C$4</formula>
    </cfRule>
  </conditionalFormatting>
  <conditionalFormatting sqref="BH13">
    <cfRule type="cellIs" dxfId="2176" priority="2047" operator="lessThan">
      <formula>$C$4</formula>
    </cfRule>
  </conditionalFormatting>
  <conditionalFormatting sqref="BI13">
    <cfRule type="cellIs" dxfId="2177" priority="2087" operator="lessThan">
      <formula>$C$4</formula>
    </cfRule>
  </conditionalFormatting>
  <conditionalFormatting sqref="BJ13">
    <cfRule type="cellIs" dxfId="2178" priority="2127" operator="lessThan">
      <formula>$C$4</formula>
    </cfRule>
  </conditionalFormatting>
  <conditionalFormatting sqref="BQ13">
    <cfRule type="cellIs" dxfId="2179" priority="171" operator="lessThan">
      <formula>$C$4</formula>
    </cfRule>
  </conditionalFormatting>
  <conditionalFormatting sqref="BR13">
    <cfRule type="cellIs" dxfId="2180" priority="2447" operator="lessThan">
      <formula>$C$4</formula>
    </cfRule>
  </conditionalFormatting>
  <conditionalFormatting sqref="BS13">
    <cfRule type="cellIs" dxfId="2181" priority="2487" operator="lessThan">
      <formula>$C$4</formula>
    </cfRule>
  </conditionalFormatting>
  <conditionalFormatting sqref="BT13">
    <cfRule type="cellIs" dxfId="2182" priority="2527" operator="lessThan">
      <formula>$C$4</formula>
    </cfRule>
  </conditionalFormatting>
  <conditionalFormatting sqref="BU13">
    <cfRule type="cellIs" dxfId="2183" priority="2567" operator="lessThan">
      <formula>$C$4</formula>
    </cfRule>
  </conditionalFormatting>
  <conditionalFormatting sqref="BV13">
    <cfRule type="cellIs" dxfId="2184" priority="2607" operator="lessThan">
      <formula>$C$4</formula>
    </cfRule>
  </conditionalFormatting>
  <conditionalFormatting sqref="CC13">
    <cfRule type="cellIs" dxfId="2185" priority="2887" operator="lessThan">
      <formula>$C$4</formula>
    </cfRule>
  </conditionalFormatting>
  <conditionalFormatting sqref="CD13">
    <cfRule type="cellIs" dxfId="2186" priority="2927" operator="lessThan">
      <formula>$C$4</formula>
    </cfRule>
  </conditionalFormatting>
  <conditionalFormatting sqref="CE13">
    <cfRule type="cellIs" dxfId="2187" priority="2967" operator="lessThan">
      <formula>$C$4</formula>
    </cfRule>
  </conditionalFormatting>
  <conditionalFormatting sqref="CF13">
    <cfRule type="cellIs" dxfId="2188" priority="3007" operator="lessThan">
      <formula>$C$4</formula>
    </cfRule>
  </conditionalFormatting>
  <conditionalFormatting sqref="CG13">
    <cfRule type="cellIs" dxfId="2189" priority="3047" operator="lessThan">
      <formula>$C$4</formula>
    </cfRule>
  </conditionalFormatting>
  <conditionalFormatting sqref="CH13">
    <cfRule type="cellIs" dxfId="2190" priority="3087" operator="greaterThan">
      <formula>$BJ$2+15</formula>
    </cfRule>
  </conditionalFormatting>
  <conditionalFormatting sqref="CJ13">
    <cfRule type="cellIs" dxfId="2191" priority="3287" operator="lessThan">
      <formula>$C$4</formula>
    </cfRule>
  </conditionalFormatting>
  <conditionalFormatting sqref="Q14">
    <cfRule type="cellIs" dxfId="2192" priority="309" operator="lessThan">
      <formula>$C$4</formula>
    </cfRule>
  </conditionalFormatting>
  <conditionalFormatting sqref="R14">
    <cfRule type="cellIs" dxfId="2193" priority="339" operator="lessThan">
      <formula>$C$4</formula>
    </cfRule>
  </conditionalFormatting>
  <conditionalFormatting sqref="S14">
    <cfRule type="cellIs" dxfId="2194" priority="399" operator="lessThan">
      <formula>$C$4</formula>
    </cfRule>
  </conditionalFormatting>
  <conditionalFormatting sqref="T14">
    <cfRule type="cellIs" dxfId="2195" priority="418" operator="lessThan">
      <formula>$C$4</formula>
    </cfRule>
  </conditionalFormatting>
  <conditionalFormatting sqref="U14">
    <cfRule type="cellIs" dxfId="2196" priority="369" operator="lessThan">
      <formula>$C$4</formula>
    </cfRule>
  </conditionalFormatting>
  <conditionalFormatting sqref="W14">
    <cfRule type="cellIs" dxfId="2197" priority="13" operator="lessThan">
      <formula>$C$4</formula>
    </cfRule>
  </conditionalFormatting>
  <conditionalFormatting sqref="Z14">
    <cfRule type="cellIs" dxfId="2198" priority="46" operator="lessThan">
      <formula>$C$4</formula>
    </cfRule>
  </conditionalFormatting>
  <conditionalFormatting sqref="AC14">
    <cfRule type="cellIs" dxfId="2199" priority="79" operator="lessThan">
      <formula>$C$4</formula>
    </cfRule>
  </conditionalFormatting>
  <conditionalFormatting sqref="AF14">
    <cfRule type="cellIs" dxfId="2200" priority="112" operator="lessThan">
      <formula>$C$4</formula>
    </cfRule>
  </conditionalFormatting>
  <conditionalFormatting sqref="AH14">
    <cfRule type="cellIs" dxfId="2201" priority="1008" operator="lessThan">
      <formula>$C$4</formula>
    </cfRule>
  </conditionalFormatting>
  <conditionalFormatting sqref="AI14">
    <cfRule type="cellIs" dxfId="2202" priority="1048" operator="lessThan">
      <formula>$C$4</formula>
    </cfRule>
  </conditionalFormatting>
  <conditionalFormatting sqref="AJ14">
    <cfRule type="cellIs" dxfId="2203" priority="1088" operator="lessThan">
      <formula>$C$4</formula>
    </cfRule>
  </conditionalFormatting>
  <conditionalFormatting sqref="AK14">
    <cfRule type="cellIs" dxfId="2204" priority="1128" operator="lessThan">
      <formula>$C$4</formula>
    </cfRule>
  </conditionalFormatting>
  <conditionalFormatting sqref="AL14">
    <cfRule type="cellIs" dxfId="2205" priority="1168" operator="lessThan">
      <formula>$C$4</formula>
    </cfRule>
  </conditionalFormatting>
  <conditionalFormatting sqref="AM14">
    <cfRule type="cellIs" dxfId="2206" priority="1208" operator="lessThan">
      <formula>$C$4</formula>
    </cfRule>
  </conditionalFormatting>
  <conditionalFormatting sqref="AN14">
    <cfRule type="cellIs" dxfId="2207" priority="1248" operator="lessThan">
      <formula>$C$4</formula>
    </cfRule>
  </conditionalFormatting>
  <conditionalFormatting sqref="AO14">
    <cfRule type="cellIs" dxfId="2208" priority="1288" operator="lessThan">
      <formula>$C$4</formula>
    </cfRule>
  </conditionalFormatting>
  <conditionalFormatting sqref="AP14">
    <cfRule type="cellIs" dxfId="2209" priority="1328" operator="lessThan">
      <formula>$C$4</formula>
    </cfRule>
  </conditionalFormatting>
  <conditionalFormatting sqref="AQ14">
    <cfRule type="cellIs" dxfId="2210" priority="1368" operator="lessThan">
      <formula>$C$4</formula>
    </cfRule>
  </conditionalFormatting>
  <conditionalFormatting sqref="AR14">
    <cfRule type="cellIs" dxfId="2211" priority="1408" operator="lessThan">
      <formula>$C$4</formula>
    </cfRule>
  </conditionalFormatting>
  <conditionalFormatting sqref="AS14">
    <cfRule type="cellIs" dxfId="2212" priority="1448" operator="lessThan">
      <formula>$C$4</formula>
    </cfRule>
  </conditionalFormatting>
  <conditionalFormatting sqref="AT14">
    <cfRule type="cellIs" dxfId="2213" priority="1488" operator="lessThan">
      <formula>$C$4</formula>
    </cfRule>
  </conditionalFormatting>
  <conditionalFormatting sqref="AU14">
    <cfRule type="cellIs" dxfId="2214" priority="290" operator="lessThan">
      <formula>$C$4</formula>
    </cfRule>
  </conditionalFormatting>
  <conditionalFormatting sqref="AV14">
    <cfRule type="cellIs" dxfId="2215" priority="292" operator="lessThan">
      <formula>$C$4</formula>
    </cfRule>
  </conditionalFormatting>
  <conditionalFormatting sqref="BA14">
    <cfRule type="cellIs" dxfId="2216" priority="1768" operator="lessThan">
      <formula>$C$4</formula>
    </cfRule>
  </conditionalFormatting>
  <conditionalFormatting sqref="BB14">
    <cfRule type="cellIs" dxfId="2217" priority="1808" operator="lessThan">
      <formula>$C$4</formula>
    </cfRule>
  </conditionalFormatting>
  <conditionalFormatting sqref="BC14">
    <cfRule type="cellIs" dxfId="2218" priority="1848" operator="lessThan">
      <formula>$C$4</formula>
    </cfRule>
  </conditionalFormatting>
  <conditionalFormatting sqref="BD14">
    <cfRule type="cellIs" dxfId="2219" priority="1888" operator="lessThan">
      <formula>$C$4</formula>
    </cfRule>
  </conditionalFormatting>
  <conditionalFormatting sqref="BE14">
    <cfRule type="cellIs" dxfId="2220" priority="1928" operator="lessThan">
      <formula>$C$4</formula>
    </cfRule>
  </conditionalFormatting>
  <conditionalFormatting sqref="BF14">
    <cfRule type="cellIs" dxfId="2221" priority="210" operator="lessThan">
      <formula>$C$4</formula>
    </cfRule>
  </conditionalFormatting>
  <conditionalFormatting sqref="BH14">
    <cfRule type="cellIs" dxfId="2222" priority="2048" operator="lessThan">
      <formula>$C$4</formula>
    </cfRule>
  </conditionalFormatting>
  <conditionalFormatting sqref="BI14">
    <cfRule type="cellIs" dxfId="2223" priority="2088" operator="lessThan">
      <formula>$C$4</formula>
    </cfRule>
  </conditionalFormatting>
  <conditionalFormatting sqref="BJ14">
    <cfRule type="cellIs" dxfId="2224" priority="2128" operator="lessThan">
      <formula>$C$4</formula>
    </cfRule>
  </conditionalFormatting>
  <conditionalFormatting sqref="BQ14">
    <cfRule type="cellIs" dxfId="2225" priority="172" operator="lessThan">
      <formula>$C$4</formula>
    </cfRule>
  </conditionalFormatting>
  <conditionalFormatting sqref="BR14">
    <cfRule type="cellIs" dxfId="2226" priority="2448" operator="lessThan">
      <formula>$C$4</formula>
    </cfRule>
  </conditionalFormatting>
  <conditionalFormatting sqref="BS14">
    <cfRule type="cellIs" dxfId="2227" priority="2488" operator="lessThan">
      <formula>$C$4</formula>
    </cfRule>
  </conditionalFormatting>
  <conditionalFormatting sqref="BT14">
    <cfRule type="cellIs" dxfId="2228" priority="2528" operator="lessThan">
      <formula>$C$4</formula>
    </cfRule>
  </conditionalFormatting>
  <conditionalFormatting sqref="BU14">
    <cfRule type="cellIs" dxfId="2229" priority="2568" operator="lessThan">
      <formula>$C$4</formula>
    </cfRule>
  </conditionalFormatting>
  <conditionalFormatting sqref="BV14">
    <cfRule type="cellIs" dxfId="2230" priority="2608" operator="lessThan">
      <formula>$C$4</formula>
    </cfRule>
  </conditionalFormatting>
  <conditionalFormatting sqref="CC14">
    <cfRule type="cellIs" dxfId="2231" priority="2888" operator="lessThan">
      <formula>$C$4</formula>
    </cfRule>
  </conditionalFormatting>
  <conditionalFormatting sqref="CD14">
    <cfRule type="cellIs" dxfId="2232" priority="2928" operator="lessThan">
      <formula>$C$4</formula>
    </cfRule>
  </conditionalFormatting>
  <conditionalFormatting sqref="CE14">
    <cfRule type="cellIs" dxfId="2233" priority="2968" operator="lessThan">
      <formula>$C$4</formula>
    </cfRule>
  </conditionalFormatting>
  <conditionalFormatting sqref="CF14">
    <cfRule type="cellIs" dxfId="2234" priority="3008" operator="lessThan">
      <formula>$C$4</formula>
    </cfRule>
  </conditionalFormatting>
  <conditionalFormatting sqref="CG14">
    <cfRule type="cellIs" dxfId="2235" priority="3048" operator="lessThan">
      <formula>$C$4</formula>
    </cfRule>
  </conditionalFormatting>
  <conditionalFormatting sqref="CH14">
    <cfRule type="cellIs" dxfId="2236" priority="3088" operator="greaterThan">
      <formula>$BJ$2+15</formula>
    </cfRule>
  </conditionalFormatting>
  <conditionalFormatting sqref="CJ14">
    <cfRule type="cellIs" dxfId="2237" priority="3288" operator="lessThan">
      <formula>$C$4</formula>
    </cfRule>
  </conditionalFormatting>
  <conditionalFormatting sqref="Q15">
    <cfRule type="cellIs" dxfId="2238" priority="310" operator="lessThan">
      <formula>$C$4</formula>
    </cfRule>
  </conditionalFormatting>
  <conditionalFormatting sqref="R15">
    <cfRule type="cellIs" dxfId="2239" priority="340" operator="lessThan">
      <formula>$C$4</formula>
    </cfRule>
  </conditionalFormatting>
  <conditionalFormatting sqref="S15">
    <cfRule type="cellIs" dxfId="2240" priority="400" operator="lessThan">
      <formula>$C$4</formula>
    </cfRule>
  </conditionalFormatting>
  <conditionalFormatting sqref="T15">
    <cfRule type="cellIs" dxfId="2241" priority="419" operator="lessThan">
      <formula>$C$4</formula>
    </cfRule>
  </conditionalFormatting>
  <conditionalFormatting sqref="U15">
    <cfRule type="cellIs" dxfId="2242" priority="370" operator="lessThan">
      <formula>$C$4</formula>
    </cfRule>
  </conditionalFormatting>
  <conditionalFormatting sqref="W15">
    <cfRule type="cellIs" dxfId="2243" priority="14" operator="lessThan">
      <formula>$C$4</formula>
    </cfRule>
  </conditionalFormatting>
  <conditionalFormatting sqref="Z15">
    <cfRule type="cellIs" dxfId="2244" priority="47" operator="lessThan">
      <formula>$C$4</formula>
    </cfRule>
  </conditionalFormatting>
  <conditionalFormatting sqref="AC15">
    <cfRule type="cellIs" dxfId="2245" priority="80" operator="lessThan">
      <formula>$C$4</formula>
    </cfRule>
  </conditionalFormatting>
  <conditionalFormatting sqref="AF15">
    <cfRule type="cellIs" dxfId="2246" priority="113" operator="lessThan">
      <formula>$C$4</formula>
    </cfRule>
  </conditionalFormatting>
  <conditionalFormatting sqref="AH15">
    <cfRule type="cellIs" dxfId="2247" priority="1009" operator="lessThan">
      <formula>$C$4</formula>
    </cfRule>
  </conditionalFormatting>
  <conditionalFormatting sqref="AI15">
    <cfRule type="cellIs" dxfId="2248" priority="1049" operator="lessThan">
      <formula>$C$4</formula>
    </cfRule>
  </conditionalFormatting>
  <conditionalFormatting sqref="AJ15">
    <cfRule type="cellIs" dxfId="2249" priority="1089" operator="lessThan">
      <formula>$C$4</formula>
    </cfRule>
  </conditionalFormatting>
  <conditionalFormatting sqref="AK15">
    <cfRule type="cellIs" dxfId="2250" priority="1129" operator="lessThan">
      <formula>$C$4</formula>
    </cfRule>
  </conditionalFormatting>
  <conditionalFormatting sqref="AL15">
    <cfRule type="cellIs" dxfId="2251" priority="1169" operator="lessThan">
      <formula>$C$4</formula>
    </cfRule>
  </conditionalFormatting>
  <conditionalFormatting sqref="AM15">
    <cfRule type="cellIs" dxfId="2252" priority="1209" operator="lessThan">
      <formula>$C$4</formula>
    </cfRule>
  </conditionalFormatting>
  <conditionalFormatting sqref="AN15">
    <cfRule type="cellIs" dxfId="2253" priority="1249" operator="lessThan">
      <formula>$C$4</formula>
    </cfRule>
  </conditionalFormatting>
  <conditionalFormatting sqref="AO15">
    <cfRule type="cellIs" dxfId="2254" priority="1289" operator="lessThan">
      <formula>$C$4</formula>
    </cfRule>
  </conditionalFormatting>
  <conditionalFormatting sqref="AP15">
    <cfRule type="cellIs" dxfId="2255" priority="1329" operator="lessThan">
      <formula>$C$4</formula>
    </cfRule>
  </conditionalFormatting>
  <conditionalFormatting sqref="AQ15">
    <cfRule type="cellIs" dxfId="2256" priority="1369" operator="lessThan">
      <formula>$C$4</formula>
    </cfRule>
  </conditionalFormatting>
  <conditionalFormatting sqref="AR15">
    <cfRule type="cellIs" dxfId="2257" priority="1409" operator="lessThan">
      <formula>$C$4</formula>
    </cfRule>
  </conditionalFormatting>
  <conditionalFormatting sqref="AS15">
    <cfRule type="cellIs" dxfId="2258" priority="1449" operator="lessThan">
      <formula>$C$4</formula>
    </cfRule>
  </conditionalFormatting>
  <conditionalFormatting sqref="AT15">
    <cfRule type="cellIs" dxfId="2259" priority="1489" operator="lessThan">
      <formula>$C$4</formula>
    </cfRule>
  </conditionalFormatting>
  <conditionalFormatting sqref="AU15">
    <cfRule type="cellIs" dxfId="2260" priority="285" operator="lessThan">
      <formula>$C$4</formula>
    </cfRule>
  </conditionalFormatting>
  <conditionalFormatting sqref="AV15">
    <cfRule type="cellIs" dxfId="2261" priority="287" operator="lessThan">
      <formula>$C$4</formula>
    </cfRule>
  </conditionalFormatting>
  <conditionalFormatting sqref="BA15">
    <cfRule type="cellIs" dxfId="2262" priority="1769" operator="lessThan">
      <formula>$C$4</formula>
    </cfRule>
  </conditionalFormatting>
  <conditionalFormatting sqref="BB15">
    <cfRule type="cellIs" dxfId="2263" priority="1809" operator="lessThan">
      <formula>$C$4</formula>
    </cfRule>
  </conditionalFormatting>
  <conditionalFormatting sqref="BC15">
    <cfRule type="cellIs" dxfId="2264" priority="1849" operator="lessThan">
      <formula>$C$4</formula>
    </cfRule>
  </conditionalFormatting>
  <conditionalFormatting sqref="BD15">
    <cfRule type="cellIs" dxfId="2265" priority="1889" operator="lessThan">
      <formula>$C$4</formula>
    </cfRule>
  </conditionalFormatting>
  <conditionalFormatting sqref="BE15">
    <cfRule type="cellIs" dxfId="2266" priority="1929" operator="lessThan">
      <formula>$C$4</formula>
    </cfRule>
  </conditionalFormatting>
  <conditionalFormatting sqref="BF15">
    <cfRule type="cellIs" dxfId="2267" priority="211" operator="lessThan">
      <formula>$C$4</formula>
    </cfRule>
  </conditionalFormatting>
  <conditionalFormatting sqref="BH15">
    <cfRule type="cellIs" dxfId="2268" priority="2049" operator="lessThan">
      <formula>$C$4</formula>
    </cfRule>
  </conditionalFormatting>
  <conditionalFormatting sqref="BI15">
    <cfRule type="cellIs" dxfId="2269" priority="2089" operator="lessThan">
      <formula>$C$4</formula>
    </cfRule>
  </conditionalFormatting>
  <conditionalFormatting sqref="BJ15">
    <cfRule type="cellIs" dxfId="2270" priority="2129" operator="lessThan">
      <formula>$C$4</formula>
    </cfRule>
  </conditionalFormatting>
  <conditionalFormatting sqref="BQ15">
    <cfRule type="cellIs" dxfId="2271" priority="173" operator="lessThan">
      <formula>$C$4</formula>
    </cfRule>
  </conditionalFormatting>
  <conditionalFormatting sqref="BR15">
    <cfRule type="cellIs" dxfId="2272" priority="2449" operator="lessThan">
      <formula>$C$4</formula>
    </cfRule>
  </conditionalFormatting>
  <conditionalFormatting sqref="BS15">
    <cfRule type="cellIs" dxfId="2273" priority="2489" operator="lessThan">
      <formula>$C$4</formula>
    </cfRule>
  </conditionalFormatting>
  <conditionalFormatting sqref="BT15">
    <cfRule type="cellIs" dxfId="2274" priority="2529" operator="lessThan">
      <formula>$C$4</formula>
    </cfRule>
  </conditionalFormatting>
  <conditionalFormatting sqref="BU15">
    <cfRule type="cellIs" dxfId="2275" priority="2569" operator="lessThan">
      <formula>$C$4</formula>
    </cfRule>
  </conditionalFormatting>
  <conditionalFormatting sqref="BV15">
    <cfRule type="cellIs" dxfId="2276" priority="2609" operator="lessThan">
      <formula>$C$4</formula>
    </cfRule>
  </conditionalFormatting>
  <conditionalFormatting sqref="CC15">
    <cfRule type="cellIs" dxfId="2277" priority="2889" operator="lessThan">
      <formula>$C$4</formula>
    </cfRule>
  </conditionalFormatting>
  <conditionalFormatting sqref="CD15">
    <cfRule type="cellIs" dxfId="2278" priority="2929" operator="lessThan">
      <formula>$C$4</formula>
    </cfRule>
  </conditionalFormatting>
  <conditionalFormatting sqref="CE15">
    <cfRule type="cellIs" dxfId="2279" priority="2969" operator="lessThan">
      <formula>$C$4</formula>
    </cfRule>
  </conditionalFormatting>
  <conditionalFormatting sqref="CF15">
    <cfRule type="cellIs" dxfId="2280" priority="3009" operator="lessThan">
      <formula>$C$4</formula>
    </cfRule>
  </conditionalFormatting>
  <conditionalFormatting sqref="CG15">
    <cfRule type="cellIs" dxfId="2281" priority="3049" operator="lessThan">
      <formula>$C$4</formula>
    </cfRule>
  </conditionalFormatting>
  <conditionalFormatting sqref="CH15">
    <cfRule type="cellIs" dxfId="2282" priority="3089" operator="greaterThan">
      <formula>$BJ$2+15</formula>
    </cfRule>
  </conditionalFormatting>
  <conditionalFormatting sqref="CJ15">
    <cfRule type="cellIs" dxfId="2283" priority="3289" operator="lessThan">
      <formula>$C$4</formula>
    </cfRule>
  </conditionalFormatting>
  <conditionalFormatting sqref="Q16">
    <cfRule type="cellIs" dxfId="2284" priority="311" operator="lessThan">
      <formula>$C$4</formula>
    </cfRule>
  </conditionalFormatting>
  <conditionalFormatting sqref="R16">
    <cfRule type="cellIs" dxfId="2285" priority="341" operator="lessThan">
      <formula>$C$4</formula>
    </cfRule>
  </conditionalFormatting>
  <conditionalFormatting sqref="S16">
    <cfRule type="cellIs" dxfId="2286" priority="401" operator="lessThan">
      <formula>$C$4</formula>
    </cfRule>
  </conditionalFormatting>
  <conditionalFormatting sqref="T16">
    <cfRule type="cellIs" dxfId="2287" priority="420" operator="lessThan">
      <formula>$C$4</formula>
    </cfRule>
  </conditionalFormatting>
  <conditionalFormatting sqref="U16">
    <cfRule type="cellIs" dxfId="2288" priority="371" operator="lessThan">
      <formula>$C$4</formula>
    </cfRule>
  </conditionalFormatting>
  <conditionalFormatting sqref="W16">
    <cfRule type="cellIs" dxfId="2289" priority="15" operator="lessThan">
      <formula>$C$4</formula>
    </cfRule>
  </conditionalFormatting>
  <conditionalFormatting sqref="Z16">
    <cfRule type="cellIs" dxfId="2290" priority="48" operator="lessThan">
      <formula>$C$4</formula>
    </cfRule>
  </conditionalFormatting>
  <conditionalFormatting sqref="AC16">
    <cfRule type="cellIs" dxfId="2291" priority="81" operator="lessThan">
      <formula>$C$4</formula>
    </cfRule>
  </conditionalFormatting>
  <conditionalFormatting sqref="AF16">
    <cfRule type="cellIs" dxfId="2292" priority="114" operator="lessThan">
      <formula>$C$4</formula>
    </cfRule>
  </conditionalFormatting>
  <conditionalFormatting sqref="AH16">
    <cfRule type="cellIs" dxfId="2293" priority="1010" operator="lessThan">
      <formula>$C$4</formula>
    </cfRule>
  </conditionalFormatting>
  <conditionalFormatting sqref="AI16">
    <cfRule type="cellIs" dxfId="2294" priority="1050" operator="lessThan">
      <formula>$C$4</formula>
    </cfRule>
  </conditionalFormatting>
  <conditionalFormatting sqref="AJ16">
    <cfRule type="cellIs" dxfId="2295" priority="1090" operator="lessThan">
      <formula>$C$4</formula>
    </cfRule>
  </conditionalFormatting>
  <conditionalFormatting sqref="AK16">
    <cfRule type="cellIs" dxfId="2296" priority="1130" operator="lessThan">
      <formula>$C$4</formula>
    </cfRule>
  </conditionalFormatting>
  <conditionalFormatting sqref="AL16">
    <cfRule type="cellIs" dxfId="2297" priority="1170" operator="lessThan">
      <formula>$C$4</formula>
    </cfRule>
  </conditionalFormatting>
  <conditionalFormatting sqref="AM16">
    <cfRule type="cellIs" dxfId="2298" priority="1210" operator="lessThan">
      <formula>$C$4</formula>
    </cfRule>
  </conditionalFormatting>
  <conditionalFormatting sqref="AN16">
    <cfRule type="cellIs" dxfId="2299" priority="1250" operator="lessThan">
      <formula>$C$4</formula>
    </cfRule>
  </conditionalFormatting>
  <conditionalFormatting sqref="AO16">
    <cfRule type="cellIs" dxfId="2300" priority="1290" operator="lessThan">
      <formula>$C$4</formula>
    </cfRule>
  </conditionalFormatting>
  <conditionalFormatting sqref="AP16">
    <cfRule type="cellIs" dxfId="2301" priority="1330" operator="lessThan">
      <formula>$C$4</formula>
    </cfRule>
  </conditionalFormatting>
  <conditionalFormatting sqref="AQ16">
    <cfRule type="cellIs" dxfId="2302" priority="1370" operator="lessThan">
      <formula>$C$4</formula>
    </cfRule>
  </conditionalFormatting>
  <conditionalFormatting sqref="AR16">
    <cfRule type="cellIs" dxfId="2303" priority="1410" operator="lessThan">
      <formula>$C$4</formula>
    </cfRule>
  </conditionalFormatting>
  <conditionalFormatting sqref="AS16">
    <cfRule type="cellIs" dxfId="2304" priority="1450" operator="lessThan">
      <formula>$C$4</formula>
    </cfRule>
  </conditionalFormatting>
  <conditionalFormatting sqref="AT16">
    <cfRule type="cellIs" dxfId="2305" priority="1490" operator="lessThan">
      <formula>$C$4</formula>
    </cfRule>
  </conditionalFormatting>
  <conditionalFormatting sqref="AU16">
    <cfRule type="cellIs" dxfId="2306" priority="286" operator="lessThan">
      <formula>$C$4</formula>
    </cfRule>
  </conditionalFormatting>
  <conditionalFormatting sqref="AV16">
    <cfRule type="cellIs" dxfId="2307" priority="288" operator="lessThan">
      <formula>$C$4</formula>
    </cfRule>
  </conditionalFormatting>
  <conditionalFormatting sqref="BA16">
    <cfRule type="cellIs" dxfId="2308" priority="1770" operator="lessThan">
      <formula>$C$4</formula>
    </cfRule>
  </conditionalFormatting>
  <conditionalFormatting sqref="BB16">
    <cfRule type="cellIs" dxfId="2309" priority="1810" operator="lessThan">
      <formula>$C$4</formula>
    </cfRule>
  </conditionalFormatting>
  <conditionalFormatting sqref="BC16">
    <cfRule type="cellIs" dxfId="2310" priority="1850" operator="lessThan">
      <formula>$C$4</formula>
    </cfRule>
  </conditionalFormatting>
  <conditionalFormatting sqref="BD16">
    <cfRule type="cellIs" dxfId="2311" priority="1890" operator="lessThan">
      <formula>$C$4</formula>
    </cfRule>
  </conditionalFormatting>
  <conditionalFormatting sqref="BE16">
    <cfRule type="cellIs" dxfId="2312" priority="1930" operator="lessThan">
      <formula>$C$4</formula>
    </cfRule>
  </conditionalFormatting>
  <conditionalFormatting sqref="BF16">
    <cfRule type="cellIs" dxfId="2313" priority="212" operator="lessThan">
      <formula>$C$4</formula>
    </cfRule>
  </conditionalFormatting>
  <conditionalFormatting sqref="BH16">
    <cfRule type="cellIs" dxfId="2314" priority="2050" operator="lessThan">
      <formula>$C$4</formula>
    </cfRule>
  </conditionalFormatting>
  <conditionalFormatting sqref="BI16">
    <cfRule type="cellIs" dxfId="2315" priority="2090" operator="lessThan">
      <formula>$C$4</formula>
    </cfRule>
  </conditionalFormatting>
  <conditionalFormatting sqref="BJ16">
    <cfRule type="cellIs" dxfId="2316" priority="2130" operator="lessThan">
      <formula>$C$4</formula>
    </cfRule>
  </conditionalFormatting>
  <conditionalFormatting sqref="BQ16">
    <cfRule type="cellIs" dxfId="2317" priority="174" operator="lessThan">
      <formula>$C$4</formula>
    </cfRule>
  </conditionalFormatting>
  <conditionalFormatting sqref="BR16">
    <cfRule type="cellIs" dxfId="2318" priority="2450" operator="lessThan">
      <formula>$C$4</formula>
    </cfRule>
  </conditionalFormatting>
  <conditionalFormatting sqref="BS16">
    <cfRule type="cellIs" dxfId="2319" priority="2490" operator="lessThan">
      <formula>$C$4</formula>
    </cfRule>
  </conditionalFormatting>
  <conditionalFormatting sqref="BT16">
    <cfRule type="cellIs" dxfId="2320" priority="2530" operator="lessThan">
      <formula>$C$4</formula>
    </cfRule>
  </conditionalFormatting>
  <conditionalFormatting sqref="BU16">
    <cfRule type="cellIs" dxfId="2321" priority="2570" operator="lessThan">
      <formula>$C$4</formula>
    </cfRule>
  </conditionalFormatting>
  <conditionalFormatting sqref="BV16">
    <cfRule type="cellIs" dxfId="2322" priority="2610" operator="lessThan">
      <formula>$C$4</formula>
    </cfRule>
  </conditionalFormatting>
  <conditionalFormatting sqref="CC16">
    <cfRule type="cellIs" dxfId="2323" priority="2890" operator="lessThan">
      <formula>$C$4</formula>
    </cfRule>
  </conditionalFormatting>
  <conditionalFormatting sqref="CD16">
    <cfRule type="cellIs" dxfId="2324" priority="2930" operator="lessThan">
      <formula>$C$4</formula>
    </cfRule>
  </conditionalFormatting>
  <conditionalFormatting sqref="CE16">
    <cfRule type="cellIs" dxfId="2325" priority="2970" operator="lessThan">
      <formula>$C$4</formula>
    </cfRule>
  </conditionalFormatting>
  <conditionalFormatting sqref="CF16">
    <cfRule type="cellIs" dxfId="2326" priority="3010" operator="lessThan">
      <formula>$C$4</formula>
    </cfRule>
  </conditionalFormatting>
  <conditionalFormatting sqref="CG16">
    <cfRule type="cellIs" dxfId="2327" priority="3050" operator="lessThan">
      <formula>$C$4</formula>
    </cfRule>
  </conditionalFormatting>
  <conditionalFormatting sqref="CH16">
    <cfRule type="cellIs" dxfId="2328" priority="3090" operator="greaterThan">
      <formula>$BJ$2+15</formula>
    </cfRule>
  </conditionalFormatting>
  <conditionalFormatting sqref="CJ16">
    <cfRule type="cellIs" dxfId="2329" priority="3290" operator="lessThan">
      <formula>$C$4</formula>
    </cfRule>
  </conditionalFormatting>
  <conditionalFormatting sqref="CN16">
    <cfRule type="cellIs" dxfId="2330" priority="3331" operator="lessThan">
      <formula>$C$4</formula>
    </cfRule>
  </conditionalFormatting>
  <conditionalFormatting sqref="Q17">
    <cfRule type="cellIs" dxfId="2331" priority="312" operator="lessThan">
      <formula>$C$4</formula>
    </cfRule>
  </conditionalFormatting>
  <conditionalFormatting sqref="R17">
    <cfRule type="cellIs" dxfId="2332" priority="342" operator="lessThan">
      <formula>$C$4</formula>
    </cfRule>
  </conditionalFormatting>
  <conditionalFormatting sqref="S17">
    <cfRule type="cellIs" dxfId="2333" priority="402" operator="lessThan">
      <formula>$C$4</formula>
    </cfRule>
  </conditionalFormatting>
  <conditionalFormatting sqref="T17">
    <cfRule type="cellIs" dxfId="2334" priority="421" operator="lessThan">
      <formula>$C$4</formula>
    </cfRule>
  </conditionalFormatting>
  <conditionalFormatting sqref="U17">
    <cfRule type="cellIs" dxfId="2335" priority="372" operator="lessThan">
      <formula>$C$4</formula>
    </cfRule>
  </conditionalFormatting>
  <conditionalFormatting sqref="W17">
    <cfRule type="cellIs" dxfId="2336" priority="16" operator="lessThan">
      <formula>$C$4</formula>
    </cfRule>
  </conditionalFormatting>
  <conditionalFormatting sqref="Z17">
    <cfRule type="cellIs" dxfId="2337" priority="49" operator="lessThan">
      <formula>$C$4</formula>
    </cfRule>
  </conditionalFormatting>
  <conditionalFormatting sqref="AC17">
    <cfRule type="cellIs" dxfId="2338" priority="82" operator="lessThan">
      <formula>$C$4</formula>
    </cfRule>
  </conditionalFormatting>
  <conditionalFormatting sqref="AF17">
    <cfRule type="cellIs" dxfId="2339" priority="115" operator="lessThan">
      <formula>$C$4</formula>
    </cfRule>
  </conditionalFormatting>
  <conditionalFormatting sqref="AH17">
    <cfRule type="cellIs" dxfId="2340" priority="1011" operator="lessThan">
      <formula>$C$4</formula>
    </cfRule>
  </conditionalFormatting>
  <conditionalFormatting sqref="AI17">
    <cfRule type="cellIs" dxfId="2341" priority="1051" operator="lessThan">
      <formula>$C$4</formula>
    </cfRule>
  </conditionalFormatting>
  <conditionalFormatting sqref="AJ17">
    <cfRule type="cellIs" dxfId="2342" priority="1091" operator="lessThan">
      <formula>$C$4</formula>
    </cfRule>
  </conditionalFormatting>
  <conditionalFormatting sqref="AK17">
    <cfRule type="cellIs" dxfId="2343" priority="1131" operator="lessThan">
      <formula>$C$4</formula>
    </cfRule>
  </conditionalFormatting>
  <conditionalFormatting sqref="AL17">
    <cfRule type="cellIs" dxfId="2344" priority="1171" operator="lessThan">
      <formula>$C$4</formula>
    </cfRule>
  </conditionalFormatting>
  <conditionalFormatting sqref="AM17">
    <cfRule type="cellIs" dxfId="2345" priority="1211" operator="lessThan">
      <formula>$C$4</formula>
    </cfRule>
  </conditionalFormatting>
  <conditionalFormatting sqref="AN17">
    <cfRule type="cellIs" dxfId="2346" priority="1251" operator="lessThan">
      <formula>$C$4</formula>
    </cfRule>
  </conditionalFormatting>
  <conditionalFormatting sqref="AO17">
    <cfRule type="cellIs" dxfId="2347" priority="1291" operator="lessThan">
      <formula>$C$4</formula>
    </cfRule>
  </conditionalFormatting>
  <conditionalFormatting sqref="AP17">
    <cfRule type="cellIs" dxfId="2348" priority="1331" operator="lessThan">
      <formula>$C$4</formula>
    </cfRule>
  </conditionalFormatting>
  <conditionalFormatting sqref="AQ17">
    <cfRule type="cellIs" dxfId="2349" priority="1371" operator="lessThan">
      <formula>$C$4</formula>
    </cfRule>
  </conditionalFormatting>
  <conditionalFormatting sqref="AR17">
    <cfRule type="cellIs" dxfId="2350" priority="1411" operator="lessThan">
      <formula>$C$4</formula>
    </cfRule>
  </conditionalFormatting>
  <conditionalFormatting sqref="AS17">
    <cfRule type="cellIs" dxfId="2351" priority="1451" operator="lessThan">
      <formula>$C$4</formula>
    </cfRule>
  </conditionalFormatting>
  <conditionalFormatting sqref="AT17">
    <cfRule type="cellIs" dxfId="2352" priority="1491" operator="lessThan">
      <formula>$C$4</formula>
    </cfRule>
  </conditionalFormatting>
  <conditionalFormatting sqref="AU17">
    <cfRule type="cellIs" dxfId="2353" priority="281" operator="lessThan">
      <formula>$C$4</formula>
    </cfRule>
  </conditionalFormatting>
  <conditionalFormatting sqref="AV17">
    <cfRule type="cellIs" dxfId="2354" priority="283" operator="lessThan">
      <formula>$C$4</formula>
    </cfRule>
  </conditionalFormatting>
  <conditionalFormatting sqref="BA17">
    <cfRule type="cellIs" dxfId="2355" priority="1771" operator="lessThan">
      <formula>$C$4</formula>
    </cfRule>
  </conditionalFormatting>
  <conditionalFormatting sqref="BB17">
    <cfRule type="cellIs" dxfId="2356" priority="1811" operator="lessThan">
      <formula>$C$4</formula>
    </cfRule>
  </conditionalFormatting>
  <conditionalFormatting sqref="BC17">
    <cfRule type="cellIs" dxfId="2357" priority="1851" operator="lessThan">
      <formula>$C$4</formula>
    </cfRule>
  </conditionalFormatting>
  <conditionalFormatting sqref="BD17">
    <cfRule type="cellIs" dxfId="2358" priority="1891" operator="lessThan">
      <formula>$C$4</formula>
    </cfRule>
  </conditionalFormatting>
  <conditionalFormatting sqref="BE17">
    <cfRule type="cellIs" dxfId="2359" priority="1931" operator="lessThan">
      <formula>$C$4</formula>
    </cfRule>
  </conditionalFormatting>
  <conditionalFormatting sqref="BF17">
    <cfRule type="cellIs" dxfId="2360" priority="213" operator="lessThan">
      <formula>$C$4</formula>
    </cfRule>
  </conditionalFormatting>
  <conditionalFormatting sqref="BH17">
    <cfRule type="cellIs" dxfId="2361" priority="2051" operator="lessThan">
      <formula>$C$4</formula>
    </cfRule>
  </conditionalFormatting>
  <conditionalFormatting sqref="BI17">
    <cfRule type="cellIs" dxfId="2362" priority="2091" operator="lessThan">
      <formula>$C$4</formula>
    </cfRule>
  </conditionalFormatting>
  <conditionalFormatting sqref="BJ17">
    <cfRule type="cellIs" dxfId="2363" priority="2131" operator="lessThan">
      <formula>$C$4</formula>
    </cfRule>
  </conditionalFormatting>
  <conditionalFormatting sqref="BQ17">
    <cfRule type="cellIs" dxfId="2364" priority="175" operator="lessThan">
      <formula>$C$4</formula>
    </cfRule>
  </conditionalFormatting>
  <conditionalFormatting sqref="BR17">
    <cfRule type="cellIs" dxfId="2365" priority="2451" operator="lessThan">
      <formula>$C$4</formula>
    </cfRule>
  </conditionalFormatting>
  <conditionalFormatting sqref="BS17">
    <cfRule type="cellIs" dxfId="2366" priority="2491" operator="lessThan">
      <formula>$C$4</formula>
    </cfRule>
  </conditionalFormatting>
  <conditionalFormatting sqref="BT17">
    <cfRule type="cellIs" dxfId="2367" priority="2531" operator="lessThan">
      <formula>$C$4</formula>
    </cfRule>
  </conditionalFormatting>
  <conditionalFormatting sqref="BU17">
    <cfRule type="cellIs" dxfId="2368" priority="2571" operator="lessThan">
      <formula>$C$4</formula>
    </cfRule>
  </conditionalFormatting>
  <conditionalFormatting sqref="BV17">
    <cfRule type="cellIs" dxfId="2369" priority="2611" operator="lessThan">
      <formula>$C$4</formula>
    </cfRule>
  </conditionalFormatting>
  <conditionalFormatting sqref="CC17">
    <cfRule type="cellIs" dxfId="2370" priority="2891" operator="lessThan">
      <formula>$C$4</formula>
    </cfRule>
  </conditionalFormatting>
  <conditionalFormatting sqref="CD17">
    <cfRule type="cellIs" dxfId="2371" priority="2931" operator="lessThan">
      <formula>$C$4</formula>
    </cfRule>
  </conditionalFormatting>
  <conditionalFormatting sqref="CE17">
    <cfRule type="cellIs" dxfId="2372" priority="2971" operator="lessThan">
      <formula>$C$4</formula>
    </cfRule>
  </conditionalFormatting>
  <conditionalFormatting sqref="CF17">
    <cfRule type="cellIs" dxfId="2373" priority="3011" operator="lessThan">
      <formula>$C$4</formula>
    </cfRule>
  </conditionalFormatting>
  <conditionalFormatting sqref="CG17">
    <cfRule type="cellIs" dxfId="2374" priority="3051" operator="lessThan">
      <formula>$C$4</formula>
    </cfRule>
  </conditionalFormatting>
  <conditionalFormatting sqref="CH17">
    <cfRule type="cellIs" dxfId="2375" priority="3091" operator="greaterThan">
      <formula>$BJ$2+15</formula>
    </cfRule>
  </conditionalFormatting>
  <conditionalFormatting sqref="CJ17">
    <cfRule type="cellIs" dxfId="2376" priority="3291" operator="lessThan">
      <formula>$C$4</formula>
    </cfRule>
  </conditionalFormatting>
  <conditionalFormatting sqref="CN17">
    <cfRule type="cellIs" dxfId="2377" priority="3332" operator="lessThan">
      <formula>$C$4</formula>
    </cfRule>
  </conditionalFormatting>
  <conditionalFormatting sqref="Q18">
    <cfRule type="cellIs" dxfId="2378" priority="313" operator="lessThan">
      <formula>$C$4</formula>
    </cfRule>
  </conditionalFormatting>
  <conditionalFormatting sqref="R18">
    <cfRule type="cellIs" dxfId="2379" priority="343" operator="lessThan">
      <formula>$C$4</formula>
    </cfRule>
  </conditionalFormatting>
  <conditionalFormatting sqref="S18">
    <cfRule type="cellIs" dxfId="2380" priority="403" operator="lessThan">
      <formula>$C$4</formula>
    </cfRule>
  </conditionalFormatting>
  <conditionalFormatting sqref="T18">
    <cfRule type="cellIs" dxfId="2381" priority="422" operator="lessThan">
      <formula>$C$4</formula>
    </cfRule>
  </conditionalFormatting>
  <conditionalFormatting sqref="U18">
    <cfRule type="cellIs" dxfId="2382" priority="373" operator="lessThan">
      <formula>$C$4</formula>
    </cfRule>
  </conditionalFormatting>
  <conditionalFormatting sqref="W18">
    <cfRule type="cellIs" dxfId="2383" priority="17" operator="lessThan">
      <formula>$C$4</formula>
    </cfRule>
  </conditionalFormatting>
  <conditionalFormatting sqref="Z18">
    <cfRule type="cellIs" dxfId="2384" priority="50" operator="lessThan">
      <formula>$C$4</formula>
    </cfRule>
  </conditionalFormatting>
  <conditionalFormatting sqref="AC18">
    <cfRule type="cellIs" dxfId="2385" priority="83" operator="lessThan">
      <formula>$C$4</formula>
    </cfRule>
  </conditionalFormatting>
  <conditionalFormatting sqref="AF18">
    <cfRule type="cellIs" dxfId="2386" priority="116" operator="lessThan">
      <formula>$C$4</formula>
    </cfRule>
  </conditionalFormatting>
  <conditionalFormatting sqref="AH18">
    <cfRule type="cellIs" dxfId="2387" priority="1012" operator="lessThan">
      <formula>$C$4</formula>
    </cfRule>
  </conditionalFormatting>
  <conditionalFormatting sqref="AI18">
    <cfRule type="cellIs" dxfId="2388" priority="1052" operator="lessThan">
      <formula>$C$4</formula>
    </cfRule>
  </conditionalFormatting>
  <conditionalFormatting sqref="AJ18">
    <cfRule type="cellIs" dxfId="2389" priority="1092" operator="lessThan">
      <formula>$C$4</formula>
    </cfRule>
  </conditionalFormatting>
  <conditionalFormatting sqref="AK18">
    <cfRule type="cellIs" dxfId="2390" priority="1132" operator="lessThan">
      <formula>$C$4</formula>
    </cfRule>
  </conditionalFormatting>
  <conditionalFormatting sqref="AL18">
    <cfRule type="cellIs" dxfId="2391" priority="1172" operator="lessThan">
      <formula>$C$4</formula>
    </cfRule>
  </conditionalFormatting>
  <conditionalFormatting sqref="AM18">
    <cfRule type="cellIs" dxfId="2392" priority="1212" operator="lessThan">
      <formula>$C$4</formula>
    </cfRule>
  </conditionalFormatting>
  <conditionalFormatting sqref="AN18">
    <cfRule type="cellIs" dxfId="2393" priority="1252" operator="lessThan">
      <formula>$C$4</formula>
    </cfRule>
  </conditionalFormatting>
  <conditionalFormatting sqref="AO18">
    <cfRule type="cellIs" dxfId="2394" priority="1292" operator="lessThan">
      <formula>$C$4</formula>
    </cfRule>
  </conditionalFormatting>
  <conditionalFormatting sqref="AP18">
    <cfRule type="cellIs" dxfId="2395" priority="1332" operator="lessThan">
      <formula>$C$4</formula>
    </cfRule>
  </conditionalFormatting>
  <conditionalFormatting sqref="AQ18">
    <cfRule type="cellIs" dxfId="2396" priority="1372" operator="lessThan">
      <formula>$C$4</formula>
    </cfRule>
  </conditionalFormatting>
  <conditionalFormatting sqref="AR18">
    <cfRule type="cellIs" dxfId="2397" priority="1412" operator="lessThan">
      <formula>$C$4</formula>
    </cfRule>
  </conditionalFormatting>
  <conditionalFormatting sqref="AS18">
    <cfRule type="cellIs" dxfId="2398" priority="1452" operator="lessThan">
      <formula>$C$4</formula>
    </cfRule>
  </conditionalFormatting>
  <conditionalFormatting sqref="AT18">
    <cfRule type="cellIs" dxfId="2399" priority="1492" operator="lessThan">
      <formula>$C$4</formula>
    </cfRule>
  </conditionalFormatting>
  <conditionalFormatting sqref="AU18">
    <cfRule type="cellIs" dxfId="2400" priority="282" operator="lessThan">
      <formula>$C$4</formula>
    </cfRule>
  </conditionalFormatting>
  <conditionalFormatting sqref="AV18">
    <cfRule type="cellIs" dxfId="2401" priority="284" operator="lessThan">
      <formula>$C$4</formula>
    </cfRule>
  </conditionalFormatting>
  <conditionalFormatting sqref="BA18">
    <cfRule type="cellIs" dxfId="2402" priority="1772" operator="lessThan">
      <formula>$C$4</formula>
    </cfRule>
  </conditionalFormatting>
  <conditionalFormatting sqref="BB18">
    <cfRule type="cellIs" dxfId="2403" priority="1812" operator="lessThan">
      <formula>$C$4</formula>
    </cfRule>
  </conditionalFormatting>
  <conditionalFormatting sqref="BC18">
    <cfRule type="cellIs" dxfId="2404" priority="1852" operator="lessThan">
      <formula>$C$4</formula>
    </cfRule>
  </conditionalFormatting>
  <conditionalFormatting sqref="BD18">
    <cfRule type="cellIs" dxfId="2405" priority="1892" operator="lessThan">
      <formula>$C$4</formula>
    </cfRule>
  </conditionalFormatting>
  <conditionalFormatting sqref="BE18">
    <cfRule type="cellIs" dxfId="2406" priority="1932" operator="lessThan">
      <formula>$C$4</formula>
    </cfRule>
  </conditionalFormatting>
  <conditionalFormatting sqref="BF18">
    <cfRule type="cellIs" dxfId="2407" priority="214" operator="lessThan">
      <formula>$C$4</formula>
    </cfRule>
  </conditionalFormatting>
  <conditionalFormatting sqref="BH18">
    <cfRule type="cellIs" dxfId="2408" priority="2052" operator="lessThan">
      <formula>$C$4</formula>
    </cfRule>
  </conditionalFormatting>
  <conditionalFormatting sqref="BI18">
    <cfRule type="cellIs" dxfId="2409" priority="2092" operator="lessThan">
      <formula>$C$4</formula>
    </cfRule>
  </conditionalFormatting>
  <conditionalFormatting sqref="BJ18">
    <cfRule type="cellIs" dxfId="2410" priority="2132" operator="lessThan">
      <formula>$C$4</formula>
    </cfRule>
  </conditionalFormatting>
  <conditionalFormatting sqref="BQ18">
    <cfRule type="cellIs" dxfId="2411" priority="176" operator="lessThan">
      <formula>$C$4</formula>
    </cfRule>
  </conditionalFormatting>
  <conditionalFormatting sqref="BR18">
    <cfRule type="cellIs" dxfId="2412" priority="2452" operator="lessThan">
      <formula>$C$4</formula>
    </cfRule>
  </conditionalFormatting>
  <conditionalFormatting sqref="BS18">
    <cfRule type="cellIs" dxfId="2413" priority="2492" operator="lessThan">
      <formula>$C$4</formula>
    </cfRule>
  </conditionalFormatting>
  <conditionalFormatting sqref="BT18">
    <cfRule type="cellIs" dxfId="2414" priority="2532" operator="lessThan">
      <formula>$C$4</formula>
    </cfRule>
  </conditionalFormatting>
  <conditionalFormatting sqref="BU18">
    <cfRule type="cellIs" dxfId="2415" priority="2572" operator="lessThan">
      <formula>$C$4</formula>
    </cfRule>
  </conditionalFormatting>
  <conditionalFormatting sqref="BV18">
    <cfRule type="cellIs" dxfId="2416" priority="2612" operator="lessThan">
      <formula>$C$4</formula>
    </cfRule>
  </conditionalFormatting>
  <conditionalFormatting sqref="CC18">
    <cfRule type="cellIs" dxfId="2417" priority="2892" operator="lessThan">
      <formula>$C$4</formula>
    </cfRule>
  </conditionalFormatting>
  <conditionalFormatting sqref="CD18">
    <cfRule type="cellIs" dxfId="2418" priority="2932" operator="lessThan">
      <formula>$C$4</formula>
    </cfRule>
  </conditionalFormatting>
  <conditionalFormatting sqref="CE18">
    <cfRule type="cellIs" dxfId="2419" priority="2972" operator="lessThan">
      <formula>$C$4</formula>
    </cfRule>
  </conditionalFormatting>
  <conditionalFormatting sqref="CF18">
    <cfRule type="cellIs" dxfId="2420" priority="3012" operator="lessThan">
      <formula>$C$4</formula>
    </cfRule>
  </conditionalFormatting>
  <conditionalFormatting sqref="CG18">
    <cfRule type="cellIs" dxfId="2421" priority="3052" operator="lessThan">
      <formula>$C$4</formula>
    </cfRule>
  </conditionalFormatting>
  <conditionalFormatting sqref="CH18">
    <cfRule type="cellIs" dxfId="2422" priority="3092" operator="greaterThan">
      <formula>$BJ$2+15</formula>
    </cfRule>
  </conditionalFormatting>
  <conditionalFormatting sqref="CJ18">
    <cfRule type="cellIs" dxfId="2423" priority="3292" operator="lessThan">
      <formula>$C$4</formula>
    </cfRule>
  </conditionalFormatting>
  <conditionalFormatting sqref="CN18">
    <cfRule type="cellIs" dxfId="2424" priority="3333" operator="lessThan">
      <formula>$C$4</formula>
    </cfRule>
  </conditionalFormatting>
  <conditionalFormatting sqref="Q19">
    <cfRule type="cellIs" dxfId="2425" priority="314" operator="lessThan">
      <formula>$C$4</formula>
    </cfRule>
  </conditionalFormatting>
  <conditionalFormatting sqref="R19">
    <cfRule type="cellIs" dxfId="2426" priority="344" operator="lessThan">
      <formula>$C$4</formula>
    </cfRule>
  </conditionalFormatting>
  <conditionalFormatting sqref="S19">
    <cfRule type="cellIs" dxfId="2427" priority="404" operator="lessThan">
      <formula>$C$4</formula>
    </cfRule>
  </conditionalFormatting>
  <conditionalFormatting sqref="T19">
    <cfRule type="cellIs" dxfId="2428" priority="423" operator="lessThan">
      <formula>$C$4</formula>
    </cfRule>
  </conditionalFormatting>
  <conditionalFormatting sqref="U19">
    <cfRule type="cellIs" dxfId="2429" priority="374" operator="lessThan">
      <formula>$C$4</formula>
    </cfRule>
  </conditionalFormatting>
  <conditionalFormatting sqref="W19">
    <cfRule type="cellIs" dxfId="2430" priority="18" operator="lessThan">
      <formula>$C$4</formula>
    </cfRule>
  </conditionalFormatting>
  <conditionalFormatting sqref="Z19">
    <cfRule type="cellIs" dxfId="2431" priority="51" operator="lessThan">
      <formula>$C$4</formula>
    </cfRule>
  </conditionalFormatting>
  <conditionalFormatting sqref="AC19">
    <cfRule type="cellIs" dxfId="2432" priority="84" operator="lessThan">
      <formula>$C$4</formula>
    </cfRule>
  </conditionalFormatting>
  <conditionalFormatting sqref="AF19">
    <cfRule type="cellIs" dxfId="2433" priority="117" operator="lessThan">
      <formula>$C$4</formula>
    </cfRule>
  </conditionalFormatting>
  <conditionalFormatting sqref="AH19">
    <cfRule type="cellIs" dxfId="2434" priority="1013" operator="lessThan">
      <formula>$C$4</formula>
    </cfRule>
  </conditionalFormatting>
  <conditionalFormatting sqref="AI19">
    <cfRule type="cellIs" dxfId="2435" priority="1053" operator="lessThan">
      <formula>$C$4</formula>
    </cfRule>
  </conditionalFormatting>
  <conditionalFormatting sqref="AJ19">
    <cfRule type="cellIs" dxfId="2436" priority="1093" operator="lessThan">
      <formula>$C$4</formula>
    </cfRule>
  </conditionalFormatting>
  <conditionalFormatting sqref="AK19">
    <cfRule type="cellIs" dxfId="2437" priority="1133" operator="lessThan">
      <formula>$C$4</formula>
    </cfRule>
  </conditionalFormatting>
  <conditionalFormatting sqref="AL19">
    <cfRule type="cellIs" dxfId="2438" priority="1173" operator="lessThan">
      <formula>$C$4</formula>
    </cfRule>
  </conditionalFormatting>
  <conditionalFormatting sqref="AM19">
    <cfRule type="cellIs" dxfId="2439" priority="1213" operator="lessThan">
      <formula>$C$4</formula>
    </cfRule>
  </conditionalFormatting>
  <conditionalFormatting sqref="AN19">
    <cfRule type="cellIs" dxfId="2440" priority="1253" operator="lessThan">
      <formula>$C$4</formula>
    </cfRule>
  </conditionalFormatting>
  <conditionalFormatting sqref="AO19">
    <cfRule type="cellIs" dxfId="2441" priority="1293" operator="lessThan">
      <formula>$C$4</formula>
    </cfRule>
  </conditionalFormatting>
  <conditionalFormatting sqref="AP19">
    <cfRule type="cellIs" dxfId="2442" priority="1333" operator="lessThan">
      <formula>$C$4</formula>
    </cfRule>
  </conditionalFormatting>
  <conditionalFormatting sqref="AQ19">
    <cfRule type="cellIs" dxfId="2443" priority="1373" operator="lessThan">
      <formula>$C$4</formula>
    </cfRule>
  </conditionalFormatting>
  <conditionalFormatting sqref="AR19">
    <cfRule type="cellIs" dxfId="2444" priority="1413" operator="lessThan">
      <formula>$C$4</formula>
    </cfRule>
  </conditionalFormatting>
  <conditionalFormatting sqref="AS19">
    <cfRule type="cellIs" dxfId="2445" priority="1453" operator="lessThan">
      <formula>$C$4</formula>
    </cfRule>
  </conditionalFormatting>
  <conditionalFormatting sqref="AT19">
    <cfRule type="cellIs" dxfId="2446" priority="1493" operator="lessThan">
      <formula>$C$4</formula>
    </cfRule>
  </conditionalFormatting>
  <conditionalFormatting sqref="AU19">
    <cfRule type="cellIs" dxfId="2447" priority="277" operator="lessThan">
      <formula>$C$4</formula>
    </cfRule>
  </conditionalFormatting>
  <conditionalFormatting sqref="AV19">
    <cfRule type="cellIs" dxfId="2448" priority="279" operator="lessThan">
      <formula>$C$4</formula>
    </cfRule>
  </conditionalFormatting>
  <conditionalFormatting sqref="BA19">
    <cfRule type="cellIs" dxfId="2449" priority="1773" operator="lessThan">
      <formula>$C$4</formula>
    </cfRule>
  </conditionalFormatting>
  <conditionalFormatting sqref="BB19">
    <cfRule type="cellIs" dxfId="2450" priority="1813" operator="lessThan">
      <formula>$C$4</formula>
    </cfRule>
  </conditionalFormatting>
  <conditionalFormatting sqref="BC19">
    <cfRule type="cellIs" dxfId="2451" priority="1853" operator="lessThan">
      <formula>$C$4</formula>
    </cfRule>
  </conditionalFormatting>
  <conditionalFormatting sqref="BD19">
    <cfRule type="cellIs" dxfId="2452" priority="1893" operator="lessThan">
      <formula>$C$4</formula>
    </cfRule>
  </conditionalFormatting>
  <conditionalFormatting sqref="BE19">
    <cfRule type="cellIs" dxfId="2453" priority="1933" operator="lessThan">
      <formula>$C$4</formula>
    </cfRule>
  </conditionalFormatting>
  <conditionalFormatting sqref="BF19">
    <cfRule type="cellIs" dxfId="2454" priority="215" operator="lessThan">
      <formula>$C$4</formula>
    </cfRule>
  </conditionalFormatting>
  <conditionalFormatting sqref="BH19">
    <cfRule type="cellIs" dxfId="2455" priority="2053" operator="lessThan">
      <formula>$C$4</formula>
    </cfRule>
  </conditionalFormatting>
  <conditionalFormatting sqref="BI19">
    <cfRule type="cellIs" dxfId="2456" priority="2093" operator="lessThan">
      <formula>$C$4</formula>
    </cfRule>
  </conditionalFormatting>
  <conditionalFormatting sqref="BJ19">
    <cfRule type="cellIs" dxfId="2457" priority="2133" operator="lessThan">
      <formula>$C$4</formula>
    </cfRule>
  </conditionalFormatting>
  <conditionalFormatting sqref="BQ19">
    <cfRule type="cellIs" dxfId="2458" priority="177" operator="lessThan">
      <formula>$C$4</formula>
    </cfRule>
  </conditionalFormatting>
  <conditionalFormatting sqref="BR19">
    <cfRule type="cellIs" dxfId="2459" priority="2453" operator="lessThan">
      <formula>$C$4</formula>
    </cfRule>
  </conditionalFormatting>
  <conditionalFormatting sqref="BS19">
    <cfRule type="cellIs" dxfId="2460" priority="2493" operator="lessThan">
      <formula>$C$4</formula>
    </cfRule>
  </conditionalFormatting>
  <conditionalFormatting sqref="BT19">
    <cfRule type="cellIs" dxfId="2461" priority="2533" operator="lessThan">
      <formula>$C$4</formula>
    </cfRule>
  </conditionalFormatting>
  <conditionalFormatting sqref="BU19">
    <cfRule type="cellIs" dxfId="2462" priority="2573" operator="lessThan">
      <formula>$C$4</formula>
    </cfRule>
  </conditionalFormatting>
  <conditionalFormatting sqref="BV19">
    <cfRule type="cellIs" dxfId="2463" priority="2613" operator="lessThan">
      <formula>$C$4</formula>
    </cfRule>
  </conditionalFormatting>
  <conditionalFormatting sqref="CC19">
    <cfRule type="cellIs" dxfId="2464" priority="2893" operator="lessThan">
      <formula>$C$4</formula>
    </cfRule>
  </conditionalFormatting>
  <conditionalFormatting sqref="CD19">
    <cfRule type="cellIs" dxfId="2465" priority="2933" operator="lessThan">
      <formula>$C$4</formula>
    </cfRule>
  </conditionalFormatting>
  <conditionalFormatting sqref="CE19">
    <cfRule type="cellIs" dxfId="2466" priority="2973" operator="lessThan">
      <formula>$C$4</formula>
    </cfRule>
  </conditionalFormatting>
  <conditionalFormatting sqref="CF19">
    <cfRule type="cellIs" dxfId="2467" priority="3013" operator="lessThan">
      <formula>$C$4</formula>
    </cfRule>
  </conditionalFormatting>
  <conditionalFormatting sqref="CG19">
    <cfRule type="cellIs" dxfId="2468" priority="3053" operator="lessThan">
      <formula>$C$4</formula>
    </cfRule>
  </conditionalFormatting>
  <conditionalFormatting sqref="CH19">
    <cfRule type="cellIs" dxfId="2469" priority="3093" operator="greaterThan">
      <formula>$BJ$2+15</formula>
    </cfRule>
  </conditionalFormatting>
  <conditionalFormatting sqref="CJ19">
    <cfRule type="cellIs" dxfId="2470" priority="3293" operator="lessThan">
      <formula>$C$4</formula>
    </cfRule>
  </conditionalFormatting>
  <conditionalFormatting sqref="CN19">
    <cfRule type="cellIs" dxfId="2471" priority="3334" operator="lessThan">
      <formula>$C$4</formula>
    </cfRule>
  </conditionalFormatting>
  <conditionalFormatting sqref="Q20">
    <cfRule type="cellIs" dxfId="2472" priority="315" operator="lessThan">
      <formula>$C$4</formula>
    </cfRule>
  </conditionalFormatting>
  <conditionalFormatting sqref="R20">
    <cfRule type="cellIs" dxfId="2473" priority="345" operator="lessThan">
      <formula>$C$4</formula>
    </cfRule>
  </conditionalFormatting>
  <conditionalFormatting sqref="S20">
    <cfRule type="cellIs" dxfId="2474" priority="405" operator="lessThan">
      <formula>$C$4</formula>
    </cfRule>
  </conditionalFormatting>
  <conditionalFormatting sqref="T20">
    <cfRule type="cellIs" dxfId="2475" priority="424" operator="lessThan">
      <formula>$C$4</formula>
    </cfRule>
  </conditionalFormatting>
  <conditionalFormatting sqref="U20">
    <cfRule type="cellIs" dxfId="2476" priority="375" operator="lessThan">
      <formula>$C$4</formula>
    </cfRule>
  </conditionalFormatting>
  <conditionalFormatting sqref="W20">
    <cfRule type="cellIs" dxfId="2477" priority="19" operator="lessThan">
      <formula>$C$4</formula>
    </cfRule>
  </conditionalFormatting>
  <conditionalFormatting sqref="Z20">
    <cfRule type="cellIs" dxfId="2478" priority="52" operator="lessThan">
      <formula>$C$4</formula>
    </cfRule>
  </conditionalFormatting>
  <conditionalFormatting sqref="AC20">
    <cfRule type="cellIs" dxfId="2479" priority="85" operator="lessThan">
      <formula>$C$4</formula>
    </cfRule>
  </conditionalFormatting>
  <conditionalFormatting sqref="AF20">
    <cfRule type="cellIs" dxfId="2480" priority="118" operator="lessThan">
      <formula>$C$4</formula>
    </cfRule>
  </conditionalFormatting>
  <conditionalFormatting sqref="AH20">
    <cfRule type="cellIs" dxfId="2481" priority="1014" operator="lessThan">
      <formula>$C$4</formula>
    </cfRule>
  </conditionalFormatting>
  <conditionalFormatting sqref="AI20">
    <cfRule type="cellIs" dxfId="2482" priority="1054" operator="lessThan">
      <formula>$C$4</formula>
    </cfRule>
  </conditionalFormatting>
  <conditionalFormatting sqref="AJ20">
    <cfRule type="cellIs" dxfId="2483" priority="1094" operator="lessThan">
      <formula>$C$4</formula>
    </cfRule>
  </conditionalFormatting>
  <conditionalFormatting sqref="AK20">
    <cfRule type="cellIs" dxfId="2484" priority="1134" operator="lessThan">
      <formula>$C$4</formula>
    </cfRule>
  </conditionalFormatting>
  <conditionalFormatting sqref="AL20">
    <cfRule type="cellIs" dxfId="2485" priority="1174" operator="lessThan">
      <formula>$C$4</formula>
    </cfRule>
  </conditionalFormatting>
  <conditionalFormatting sqref="AM20">
    <cfRule type="cellIs" dxfId="2486" priority="1214" operator="lessThan">
      <formula>$C$4</formula>
    </cfRule>
  </conditionalFormatting>
  <conditionalFormatting sqref="AN20">
    <cfRule type="cellIs" dxfId="2487" priority="1254" operator="lessThan">
      <formula>$C$4</formula>
    </cfRule>
  </conditionalFormatting>
  <conditionalFormatting sqref="AO20">
    <cfRule type="cellIs" dxfId="2488" priority="1294" operator="lessThan">
      <formula>$C$4</formula>
    </cfRule>
  </conditionalFormatting>
  <conditionalFormatting sqref="AP20">
    <cfRule type="cellIs" dxfId="2489" priority="1334" operator="lessThan">
      <formula>$C$4</formula>
    </cfRule>
  </conditionalFormatting>
  <conditionalFormatting sqref="AQ20">
    <cfRule type="cellIs" dxfId="2490" priority="1374" operator="lessThan">
      <formula>$C$4</formula>
    </cfRule>
  </conditionalFormatting>
  <conditionalFormatting sqref="AR20">
    <cfRule type="cellIs" dxfId="2491" priority="1414" operator="lessThan">
      <formula>$C$4</formula>
    </cfRule>
  </conditionalFormatting>
  <conditionalFormatting sqref="AS20">
    <cfRule type="cellIs" dxfId="2492" priority="1454" operator="lessThan">
      <formula>$C$4</formula>
    </cfRule>
  </conditionalFormatting>
  <conditionalFormatting sqref="AT20">
    <cfRule type="cellIs" dxfId="2493" priority="1494" operator="lessThan">
      <formula>$C$4</formula>
    </cfRule>
  </conditionalFormatting>
  <conditionalFormatting sqref="AU20">
    <cfRule type="cellIs" dxfId="2494" priority="278" operator="lessThan">
      <formula>$C$4</formula>
    </cfRule>
  </conditionalFormatting>
  <conditionalFormatting sqref="AV20">
    <cfRule type="cellIs" dxfId="2495" priority="280" operator="lessThan">
      <formula>$C$4</formula>
    </cfRule>
  </conditionalFormatting>
  <conditionalFormatting sqref="BA20">
    <cfRule type="cellIs" dxfId="2496" priority="1774" operator="lessThan">
      <formula>$C$4</formula>
    </cfRule>
  </conditionalFormatting>
  <conditionalFormatting sqref="BB20">
    <cfRule type="cellIs" dxfId="2497" priority="1814" operator="lessThan">
      <formula>$C$4</formula>
    </cfRule>
  </conditionalFormatting>
  <conditionalFormatting sqref="BC20">
    <cfRule type="cellIs" dxfId="2498" priority="1854" operator="lessThan">
      <formula>$C$4</formula>
    </cfRule>
  </conditionalFormatting>
  <conditionalFormatting sqref="BD20">
    <cfRule type="cellIs" dxfId="2499" priority="1894" operator="lessThan">
      <formula>$C$4</formula>
    </cfRule>
  </conditionalFormatting>
  <conditionalFormatting sqref="BE20">
    <cfRule type="cellIs" dxfId="2500" priority="1934" operator="lessThan">
      <formula>$C$4</formula>
    </cfRule>
  </conditionalFormatting>
  <conditionalFormatting sqref="BF20">
    <cfRule type="cellIs" dxfId="2501" priority="216" operator="lessThan">
      <formula>$C$4</formula>
    </cfRule>
  </conditionalFormatting>
  <conditionalFormatting sqref="BH20">
    <cfRule type="cellIs" dxfId="2502" priority="2054" operator="lessThan">
      <formula>$C$4</formula>
    </cfRule>
  </conditionalFormatting>
  <conditionalFormatting sqref="BI20">
    <cfRule type="cellIs" dxfId="2503" priority="2094" operator="lessThan">
      <formula>$C$4</formula>
    </cfRule>
  </conditionalFormatting>
  <conditionalFormatting sqref="BJ20">
    <cfRule type="cellIs" dxfId="2504" priority="2134" operator="lessThan">
      <formula>$C$4</formula>
    </cfRule>
  </conditionalFormatting>
  <conditionalFormatting sqref="BQ20">
    <cfRule type="cellIs" dxfId="2505" priority="178" operator="lessThan">
      <formula>$C$4</formula>
    </cfRule>
  </conditionalFormatting>
  <conditionalFormatting sqref="BR20">
    <cfRule type="cellIs" dxfId="2506" priority="2454" operator="lessThan">
      <formula>$C$4</formula>
    </cfRule>
  </conditionalFormatting>
  <conditionalFormatting sqref="BS20">
    <cfRule type="cellIs" dxfId="2507" priority="2494" operator="lessThan">
      <formula>$C$4</formula>
    </cfRule>
  </conditionalFormatting>
  <conditionalFormatting sqref="BT20">
    <cfRule type="cellIs" dxfId="2508" priority="2534" operator="lessThan">
      <formula>$C$4</formula>
    </cfRule>
  </conditionalFormatting>
  <conditionalFormatting sqref="BU20">
    <cfRule type="cellIs" dxfId="2509" priority="2574" operator="lessThan">
      <formula>$C$4</formula>
    </cfRule>
  </conditionalFormatting>
  <conditionalFormatting sqref="BV20">
    <cfRule type="cellIs" dxfId="2510" priority="2614" operator="lessThan">
      <formula>$C$4</formula>
    </cfRule>
  </conditionalFormatting>
  <conditionalFormatting sqref="CC20">
    <cfRule type="cellIs" dxfId="2511" priority="2894" operator="lessThan">
      <formula>$C$4</formula>
    </cfRule>
  </conditionalFormatting>
  <conditionalFormatting sqref="CD20">
    <cfRule type="cellIs" dxfId="2512" priority="2934" operator="lessThan">
      <formula>$C$4</formula>
    </cfRule>
  </conditionalFormatting>
  <conditionalFormatting sqref="CE20">
    <cfRule type="cellIs" dxfId="2513" priority="2974" operator="lessThan">
      <formula>$C$4</formula>
    </cfRule>
  </conditionalFormatting>
  <conditionalFormatting sqref="CF20">
    <cfRule type="cellIs" dxfId="2514" priority="3014" operator="lessThan">
      <formula>$C$4</formula>
    </cfRule>
  </conditionalFormatting>
  <conditionalFormatting sqref="CG20">
    <cfRule type="cellIs" dxfId="2515" priority="3054" operator="lessThan">
      <formula>$C$4</formula>
    </cfRule>
  </conditionalFormatting>
  <conditionalFormatting sqref="CH20">
    <cfRule type="cellIs" dxfId="2516" priority="3094" operator="greaterThan">
      <formula>$BJ$2+15</formula>
    </cfRule>
  </conditionalFormatting>
  <conditionalFormatting sqref="CJ20">
    <cfRule type="cellIs" dxfId="2517" priority="3294" operator="lessThan">
      <formula>$C$4</formula>
    </cfRule>
  </conditionalFormatting>
  <conditionalFormatting sqref="Q21">
    <cfRule type="cellIs" dxfId="2518" priority="316" operator="lessThan">
      <formula>$C$4</formula>
    </cfRule>
  </conditionalFormatting>
  <conditionalFormatting sqref="R21">
    <cfRule type="cellIs" dxfId="2519" priority="346" operator="lessThan">
      <formula>$C$4</formula>
    </cfRule>
  </conditionalFormatting>
  <conditionalFormatting sqref="S21">
    <cfRule type="cellIs" dxfId="2520" priority="406" operator="lessThan">
      <formula>$C$4</formula>
    </cfRule>
  </conditionalFormatting>
  <conditionalFormatting sqref="T21">
    <cfRule type="cellIs" dxfId="2521" priority="425" operator="lessThan">
      <formula>$C$4</formula>
    </cfRule>
  </conditionalFormatting>
  <conditionalFormatting sqref="U21">
    <cfRule type="cellIs" dxfId="2522" priority="376" operator="lessThan">
      <formula>$C$4</formula>
    </cfRule>
  </conditionalFormatting>
  <conditionalFormatting sqref="W21">
    <cfRule type="cellIs" dxfId="2523" priority="20" operator="lessThan">
      <formula>$C$4</formula>
    </cfRule>
  </conditionalFormatting>
  <conditionalFormatting sqref="Z21">
    <cfRule type="cellIs" dxfId="2524" priority="53" operator="lessThan">
      <formula>$C$4</formula>
    </cfRule>
  </conditionalFormatting>
  <conditionalFormatting sqref="AC21">
    <cfRule type="cellIs" dxfId="2525" priority="86" operator="lessThan">
      <formula>$C$4</formula>
    </cfRule>
  </conditionalFormatting>
  <conditionalFormatting sqref="AF21">
    <cfRule type="cellIs" dxfId="2526" priority="119" operator="lessThan">
      <formula>$C$4</formula>
    </cfRule>
  </conditionalFormatting>
  <conditionalFormatting sqref="AH21">
    <cfRule type="cellIs" dxfId="2527" priority="1015" operator="lessThan">
      <formula>$C$4</formula>
    </cfRule>
  </conditionalFormatting>
  <conditionalFormatting sqref="AI21">
    <cfRule type="cellIs" dxfId="2528" priority="1055" operator="lessThan">
      <formula>$C$4</formula>
    </cfRule>
  </conditionalFormatting>
  <conditionalFormatting sqref="AJ21">
    <cfRule type="cellIs" dxfId="2529" priority="1095" operator="lessThan">
      <formula>$C$4</formula>
    </cfRule>
  </conditionalFormatting>
  <conditionalFormatting sqref="AK21">
    <cfRule type="cellIs" dxfId="2530" priority="1135" operator="lessThan">
      <formula>$C$4</formula>
    </cfRule>
  </conditionalFormatting>
  <conditionalFormatting sqref="AL21">
    <cfRule type="cellIs" dxfId="2531" priority="1175" operator="lessThan">
      <formula>$C$4</formula>
    </cfRule>
  </conditionalFormatting>
  <conditionalFormatting sqref="AM21">
    <cfRule type="cellIs" dxfId="2532" priority="1215" operator="lessThan">
      <formula>$C$4</formula>
    </cfRule>
  </conditionalFormatting>
  <conditionalFormatting sqref="AN21">
    <cfRule type="cellIs" dxfId="2533" priority="1255" operator="lessThan">
      <formula>$C$4</formula>
    </cfRule>
  </conditionalFormatting>
  <conditionalFormatting sqref="AO21">
    <cfRule type="cellIs" dxfId="2534" priority="1295" operator="lessThan">
      <formula>$C$4</formula>
    </cfRule>
  </conditionalFormatting>
  <conditionalFormatting sqref="AP21">
    <cfRule type="cellIs" dxfId="2535" priority="1335" operator="lessThan">
      <formula>$C$4</formula>
    </cfRule>
  </conditionalFormatting>
  <conditionalFormatting sqref="AQ21">
    <cfRule type="cellIs" dxfId="2536" priority="1375" operator="lessThan">
      <formula>$C$4</formula>
    </cfRule>
  </conditionalFormatting>
  <conditionalFormatting sqref="AR21">
    <cfRule type="cellIs" dxfId="2537" priority="1415" operator="lessThan">
      <formula>$C$4</formula>
    </cfRule>
  </conditionalFormatting>
  <conditionalFormatting sqref="AS21">
    <cfRule type="cellIs" dxfId="2538" priority="1455" operator="lessThan">
      <formula>$C$4</formula>
    </cfRule>
  </conditionalFormatting>
  <conditionalFormatting sqref="AT21">
    <cfRule type="cellIs" dxfId="2539" priority="1495" operator="lessThan">
      <formula>$C$4</formula>
    </cfRule>
  </conditionalFormatting>
  <conditionalFormatting sqref="AU21">
    <cfRule type="cellIs" dxfId="2540" priority="273" operator="lessThan">
      <formula>$C$4</formula>
    </cfRule>
  </conditionalFormatting>
  <conditionalFormatting sqref="AV21">
    <cfRule type="cellIs" dxfId="2541" priority="275" operator="lessThan">
      <formula>$C$4</formula>
    </cfRule>
  </conditionalFormatting>
  <conditionalFormatting sqref="BA21">
    <cfRule type="cellIs" dxfId="2542" priority="1775" operator="lessThan">
      <formula>$C$4</formula>
    </cfRule>
  </conditionalFormatting>
  <conditionalFormatting sqref="BB21">
    <cfRule type="cellIs" dxfId="2543" priority="1815" operator="lessThan">
      <formula>$C$4</formula>
    </cfRule>
  </conditionalFormatting>
  <conditionalFormatting sqref="BC21">
    <cfRule type="cellIs" dxfId="2544" priority="1855" operator="lessThan">
      <formula>$C$4</formula>
    </cfRule>
  </conditionalFormatting>
  <conditionalFormatting sqref="BD21">
    <cfRule type="cellIs" dxfId="2545" priority="1895" operator="lessThan">
      <formula>$C$4</formula>
    </cfRule>
  </conditionalFormatting>
  <conditionalFormatting sqref="BE21">
    <cfRule type="cellIs" dxfId="2546" priority="1935" operator="lessThan">
      <formula>$C$4</formula>
    </cfRule>
  </conditionalFormatting>
  <conditionalFormatting sqref="BF21">
    <cfRule type="cellIs" dxfId="2547" priority="217" operator="lessThan">
      <formula>$C$4</formula>
    </cfRule>
  </conditionalFormatting>
  <conditionalFormatting sqref="BH21">
    <cfRule type="cellIs" dxfId="2548" priority="2055" operator="lessThan">
      <formula>$C$4</formula>
    </cfRule>
  </conditionalFormatting>
  <conditionalFormatting sqref="BI21">
    <cfRule type="cellIs" dxfId="2549" priority="2095" operator="lessThan">
      <formula>$C$4</formula>
    </cfRule>
  </conditionalFormatting>
  <conditionalFormatting sqref="BJ21">
    <cfRule type="cellIs" dxfId="2550" priority="2135" operator="lessThan">
      <formula>$C$4</formula>
    </cfRule>
  </conditionalFormatting>
  <conditionalFormatting sqref="BQ21">
    <cfRule type="cellIs" dxfId="2551" priority="179" operator="lessThan">
      <formula>$C$4</formula>
    </cfRule>
  </conditionalFormatting>
  <conditionalFormatting sqref="BR21">
    <cfRule type="cellIs" dxfId="2552" priority="2455" operator="lessThan">
      <formula>$C$4</formula>
    </cfRule>
  </conditionalFormatting>
  <conditionalFormatting sqref="BS21">
    <cfRule type="cellIs" dxfId="2553" priority="2495" operator="lessThan">
      <formula>$C$4</formula>
    </cfRule>
  </conditionalFormatting>
  <conditionalFormatting sqref="BT21">
    <cfRule type="cellIs" dxfId="2554" priority="2535" operator="lessThan">
      <formula>$C$4</formula>
    </cfRule>
  </conditionalFormatting>
  <conditionalFormatting sqref="BU21">
    <cfRule type="cellIs" dxfId="2555" priority="2575" operator="lessThan">
      <formula>$C$4</formula>
    </cfRule>
  </conditionalFormatting>
  <conditionalFormatting sqref="BV21">
    <cfRule type="cellIs" dxfId="2556" priority="2615" operator="lessThan">
      <formula>$C$4</formula>
    </cfRule>
  </conditionalFormatting>
  <conditionalFormatting sqref="CC21">
    <cfRule type="cellIs" dxfId="2557" priority="2895" operator="lessThan">
      <formula>$C$4</formula>
    </cfRule>
  </conditionalFormatting>
  <conditionalFormatting sqref="CD21">
    <cfRule type="cellIs" dxfId="2558" priority="2935" operator="lessThan">
      <formula>$C$4</formula>
    </cfRule>
  </conditionalFormatting>
  <conditionalFormatting sqref="CE21">
    <cfRule type="cellIs" dxfId="2559" priority="2975" operator="lessThan">
      <formula>$C$4</formula>
    </cfRule>
  </conditionalFormatting>
  <conditionalFormatting sqref="CF21">
    <cfRule type="cellIs" dxfId="2560" priority="3015" operator="lessThan">
      <formula>$C$4</formula>
    </cfRule>
  </conditionalFormatting>
  <conditionalFormatting sqref="CG21">
    <cfRule type="cellIs" dxfId="2561" priority="3055" operator="lessThan">
      <formula>$C$4</formula>
    </cfRule>
  </conditionalFormatting>
  <conditionalFormatting sqref="CH21">
    <cfRule type="cellIs" dxfId="2562" priority="3095" operator="greaterThan">
      <formula>$BJ$2+15</formula>
    </cfRule>
  </conditionalFormatting>
  <conditionalFormatting sqref="CJ21">
    <cfRule type="cellIs" dxfId="2563" priority="3295" operator="lessThan">
      <formula>$C$4</formula>
    </cfRule>
  </conditionalFormatting>
  <conditionalFormatting sqref="Q22">
    <cfRule type="cellIs" dxfId="2564" priority="317" operator="lessThan">
      <formula>$C$4</formula>
    </cfRule>
  </conditionalFormatting>
  <conditionalFormatting sqref="R22">
    <cfRule type="cellIs" dxfId="2565" priority="347" operator="lessThan">
      <formula>$C$4</formula>
    </cfRule>
  </conditionalFormatting>
  <conditionalFormatting sqref="S22">
    <cfRule type="cellIs" dxfId="2566" priority="407" operator="lessThan">
      <formula>$C$4</formula>
    </cfRule>
  </conditionalFormatting>
  <conditionalFormatting sqref="T22">
    <cfRule type="cellIs" dxfId="2567" priority="426" operator="lessThan">
      <formula>$C$4</formula>
    </cfRule>
  </conditionalFormatting>
  <conditionalFormatting sqref="U22">
    <cfRule type="cellIs" dxfId="2568" priority="377" operator="lessThan">
      <formula>$C$4</formula>
    </cfRule>
  </conditionalFormatting>
  <conditionalFormatting sqref="W22">
    <cfRule type="cellIs" dxfId="2569" priority="21" operator="lessThan">
      <formula>$C$4</formula>
    </cfRule>
  </conditionalFormatting>
  <conditionalFormatting sqref="Z22">
    <cfRule type="cellIs" dxfId="2570" priority="54" operator="lessThan">
      <formula>$C$4</formula>
    </cfRule>
  </conditionalFormatting>
  <conditionalFormatting sqref="AC22">
    <cfRule type="cellIs" dxfId="2571" priority="87" operator="lessThan">
      <formula>$C$4</formula>
    </cfRule>
  </conditionalFormatting>
  <conditionalFormatting sqref="AF22">
    <cfRule type="cellIs" dxfId="2572" priority="120" operator="lessThan">
      <formula>$C$4</formula>
    </cfRule>
  </conditionalFormatting>
  <conditionalFormatting sqref="AH22">
    <cfRule type="cellIs" dxfId="2573" priority="1016" operator="lessThan">
      <formula>$C$4</formula>
    </cfRule>
  </conditionalFormatting>
  <conditionalFormatting sqref="AI22">
    <cfRule type="cellIs" dxfId="2574" priority="1056" operator="lessThan">
      <formula>$C$4</formula>
    </cfRule>
  </conditionalFormatting>
  <conditionalFormatting sqref="AJ22">
    <cfRule type="cellIs" dxfId="2575" priority="1096" operator="lessThan">
      <formula>$C$4</formula>
    </cfRule>
  </conditionalFormatting>
  <conditionalFormatting sqref="AK22">
    <cfRule type="cellIs" dxfId="2576" priority="1136" operator="lessThan">
      <formula>$C$4</formula>
    </cfRule>
  </conditionalFormatting>
  <conditionalFormatting sqref="AL22">
    <cfRule type="cellIs" dxfId="2577" priority="1176" operator="lessThan">
      <formula>$C$4</formula>
    </cfRule>
  </conditionalFormatting>
  <conditionalFormatting sqref="AM22">
    <cfRule type="cellIs" dxfId="2578" priority="1216" operator="lessThan">
      <formula>$C$4</formula>
    </cfRule>
  </conditionalFormatting>
  <conditionalFormatting sqref="AN22">
    <cfRule type="cellIs" dxfId="2579" priority="1256" operator="lessThan">
      <formula>$C$4</formula>
    </cfRule>
  </conditionalFormatting>
  <conditionalFormatting sqref="AO22">
    <cfRule type="cellIs" dxfId="2580" priority="1296" operator="lessThan">
      <formula>$C$4</formula>
    </cfRule>
  </conditionalFormatting>
  <conditionalFormatting sqref="AP22">
    <cfRule type="cellIs" dxfId="2581" priority="1336" operator="lessThan">
      <formula>$C$4</formula>
    </cfRule>
  </conditionalFormatting>
  <conditionalFormatting sqref="AQ22">
    <cfRule type="cellIs" dxfId="2582" priority="1376" operator="lessThan">
      <formula>$C$4</formula>
    </cfRule>
  </conditionalFormatting>
  <conditionalFormatting sqref="AR22">
    <cfRule type="cellIs" dxfId="2583" priority="1416" operator="lessThan">
      <formula>$C$4</formula>
    </cfRule>
  </conditionalFormatting>
  <conditionalFormatting sqref="AS22">
    <cfRule type="cellIs" dxfId="2584" priority="1456" operator="lessThan">
      <formula>$C$4</formula>
    </cfRule>
  </conditionalFormatting>
  <conditionalFormatting sqref="AT22">
    <cfRule type="cellIs" dxfId="2585" priority="1496" operator="lessThan">
      <formula>$C$4</formula>
    </cfRule>
  </conditionalFormatting>
  <conditionalFormatting sqref="AU22">
    <cfRule type="cellIs" dxfId="2586" priority="274" operator="lessThan">
      <formula>$C$4</formula>
    </cfRule>
  </conditionalFormatting>
  <conditionalFormatting sqref="AV22">
    <cfRule type="cellIs" dxfId="2587" priority="276" operator="lessThan">
      <formula>$C$4</formula>
    </cfRule>
  </conditionalFormatting>
  <conditionalFormatting sqref="BA22">
    <cfRule type="cellIs" dxfId="2588" priority="1776" operator="lessThan">
      <formula>$C$4</formula>
    </cfRule>
  </conditionalFormatting>
  <conditionalFormatting sqref="BB22">
    <cfRule type="cellIs" dxfId="2589" priority="1816" operator="lessThan">
      <formula>$C$4</formula>
    </cfRule>
  </conditionalFormatting>
  <conditionalFormatting sqref="BC22">
    <cfRule type="cellIs" dxfId="2590" priority="1856" operator="lessThan">
      <formula>$C$4</formula>
    </cfRule>
  </conditionalFormatting>
  <conditionalFormatting sqref="BD22">
    <cfRule type="cellIs" dxfId="2591" priority="1896" operator="lessThan">
      <formula>$C$4</formula>
    </cfRule>
  </conditionalFormatting>
  <conditionalFormatting sqref="BE22">
    <cfRule type="cellIs" dxfId="2592" priority="1936" operator="lessThan">
      <formula>$C$4</formula>
    </cfRule>
  </conditionalFormatting>
  <conditionalFormatting sqref="BF22">
    <cfRule type="cellIs" dxfId="2593" priority="218" operator="lessThan">
      <formula>$C$4</formula>
    </cfRule>
  </conditionalFormatting>
  <conditionalFormatting sqref="BH22">
    <cfRule type="cellIs" dxfId="2594" priority="2056" operator="lessThan">
      <formula>$C$4</formula>
    </cfRule>
  </conditionalFormatting>
  <conditionalFormatting sqref="BI22">
    <cfRule type="cellIs" dxfId="2595" priority="2096" operator="lessThan">
      <formula>$C$4</formula>
    </cfRule>
  </conditionalFormatting>
  <conditionalFormatting sqref="BJ22">
    <cfRule type="cellIs" dxfId="2596" priority="2136" operator="lessThan">
      <formula>$C$4</formula>
    </cfRule>
  </conditionalFormatting>
  <conditionalFormatting sqref="BQ22">
    <cfRule type="cellIs" dxfId="2597" priority="180" operator="lessThan">
      <formula>$C$4</formula>
    </cfRule>
  </conditionalFormatting>
  <conditionalFormatting sqref="BR22">
    <cfRule type="cellIs" dxfId="2598" priority="2456" operator="lessThan">
      <formula>$C$4</formula>
    </cfRule>
  </conditionalFormatting>
  <conditionalFormatting sqref="BS22">
    <cfRule type="cellIs" dxfId="2599" priority="2496" operator="lessThan">
      <formula>$C$4</formula>
    </cfRule>
  </conditionalFormatting>
  <conditionalFormatting sqref="BT22">
    <cfRule type="cellIs" dxfId="2600" priority="2536" operator="lessThan">
      <formula>$C$4</formula>
    </cfRule>
  </conditionalFormatting>
  <conditionalFormatting sqref="BU22">
    <cfRule type="cellIs" dxfId="2601" priority="2576" operator="lessThan">
      <formula>$C$4</formula>
    </cfRule>
  </conditionalFormatting>
  <conditionalFormatting sqref="BV22">
    <cfRule type="cellIs" dxfId="2602" priority="2616" operator="lessThan">
      <formula>$C$4</formula>
    </cfRule>
  </conditionalFormatting>
  <conditionalFormatting sqref="CC22">
    <cfRule type="cellIs" dxfId="2603" priority="2896" operator="lessThan">
      <formula>$C$4</formula>
    </cfRule>
  </conditionalFormatting>
  <conditionalFormatting sqref="CD22">
    <cfRule type="cellIs" dxfId="2604" priority="2936" operator="lessThan">
      <formula>$C$4</formula>
    </cfRule>
  </conditionalFormatting>
  <conditionalFormatting sqref="CE22">
    <cfRule type="cellIs" dxfId="2605" priority="2976" operator="lessThan">
      <formula>$C$4</formula>
    </cfRule>
  </conditionalFormatting>
  <conditionalFormatting sqref="CF22">
    <cfRule type="cellIs" dxfId="2606" priority="3016" operator="lessThan">
      <formula>$C$4</formula>
    </cfRule>
  </conditionalFormatting>
  <conditionalFormatting sqref="CG22">
    <cfRule type="cellIs" dxfId="2607" priority="3056" operator="lessThan">
      <formula>$C$4</formula>
    </cfRule>
  </conditionalFormatting>
  <conditionalFormatting sqref="CH22">
    <cfRule type="cellIs" dxfId="2608" priority="3096" operator="greaterThan">
      <formula>$BJ$2+15</formula>
    </cfRule>
  </conditionalFormatting>
  <conditionalFormatting sqref="CJ22">
    <cfRule type="cellIs" dxfId="2609" priority="3296" operator="lessThan">
      <formula>$C$4</formula>
    </cfRule>
  </conditionalFormatting>
  <conditionalFormatting sqref="Q23">
    <cfRule type="cellIs" dxfId="2610" priority="318" operator="lessThan">
      <formula>$C$4</formula>
    </cfRule>
  </conditionalFormatting>
  <conditionalFormatting sqref="R23">
    <cfRule type="cellIs" dxfId="2611" priority="348" operator="lessThan">
      <formula>$C$4</formula>
    </cfRule>
  </conditionalFormatting>
  <conditionalFormatting sqref="T23">
    <cfRule type="cellIs" dxfId="2612" priority="427" operator="lessThan">
      <formula>$C$4</formula>
    </cfRule>
  </conditionalFormatting>
  <conditionalFormatting sqref="U23">
    <cfRule type="cellIs" dxfId="2613" priority="378" operator="lessThan">
      <formula>$C$4</formula>
    </cfRule>
  </conditionalFormatting>
  <conditionalFormatting sqref="W23">
    <cfRule type="cellIs" dxfId="2614" priority="22" operator="lessThan">
      <formula>$C$4</formula>
    </cfRule>
  </conditionalFormatting>
  <conditionalFormatting sqref="Z23">
    <cfRule type="cellIs" dxfId="2615" priority="55" operator="lessThan">
      <formula>$C$4</formula>
    </cfRule>
  </conditionalFormatting>
  <conditionalFormatting sqref="AC23">
    <cfRule type="cellIs" dxfId="2616" priority="88" operator="lessThan">
      <formula>$C$4</formula>
    </cfRule>
  </conditionalFormatting>
  <conditionalFormatting sqref="AF23">
    <cfRule type="cellIs" dxfId="2617" priority="121" operator="lessThan">
      <formula>$C$4</formula>
    </cfRule>
  </conditionalFormatting>
  <conditionalFormatting sqref="AH23">
    <cfRule type="cellIs" dxfId="2618" priority="1017" operator="lessThan">
      <formula>$C$4</formula>
    </cfRule>
  </conditionalFormatting>
  <conditionalFormatting sqref="AI23">
    <cfRule type="cellIs" dxfId="2619" priority="1057" operator="lessThan">
      <formula>$C$4</formula>
    </cfRule>
  </conditionalFormatting>
  <conditionalFormatting sqref="AJ23">
    <cfRule type="cellIs" dxfId="2620" priority="1097" operator="lessThan">
      <formula>$C$4</formula>
    </cfRule>
  </conditionalFormatting>
  <conditionalFormatting sqref="AK23">
    <cfRule type="cellIs" dxfId="2621" priority="1137" operator="lessThan">
      <formula>$C$4</formula>
    </cfRule>
  </conditionalFormatting>
  <conditionalFormatting sqref="AL23">
    <cfRule type="cellIs" dxfId="2622" priority="1177" operator="lessThan">
      <formula>$C$4</formula>
    </cfRule>
  </conditionalFormatting>
  <conditionalFormatting sqref="AM23">
    <cfRule type="cellIs" dxfId="2623" priority="1217" operator="lessThan">
      <formula>$C$4</formula>
    </cfRule>
  </conditionalFormatting>
  <conditionalFormatting sqref="AN23">
    <cfRule type="cellIs" dxfId="2624" priority="1257" operator="lessThan">
      <formula>$C$4</formula>
    </cfRule>
  </conditionalFormatting>
  <conditionalFormatting sqref="AO23">
    <cfRule type="cellIs" dxfId="2625" priority="1297" operator="lessThan">
      <formula>$C$4</formula>
    </cfRule>
  </conditionalFormatting>
  <conditionalFormatting sqref="AP23">
    <cfRule type="cellIs" dxfId="2626" priority="1337" operator="lessThan">
      <formula>$C$4</formula>
    </cfRule>
  </conditionalFormatting>
  <conditionalFormatting sqref="AQ23">
    <cfRule type="cellIs" dxfId="2627" priority="1377" operator="lessThan">
      <formula>$C$4</formula>
    </cfRule>
  </conditionalFormatting>
  <conditionalFormatting sqref="AR23">
    <cfRule type="cellIs" dxfId="2628" priority="1417" operator="lessThan">
      <formula>$C$4</formula>
    </cfRule>
  </conditionalFormatting>
  <conditionalFormatting sqref="AS23">
    <cfRule type="cellIs" dxfId="2629" priority="1457" operator="lessThan">
      <formula>$C$4</formula>
    </cfRule>
  </conditionalFormatting>
  <conditionalFormatting sqref="AT23">
    <cfRule type="cellIs" dxfId="2630" priority="1497" operator="lessThan">
      <formula>$C$4</formula>
    </cfRule>
  </conditionalFormatting>
  <conditionalFormatting sqref="AU23">
    <cfRule type="cellIs" dxfId="2631" priority="269" operator="lessThan">
      <formula>$C$4</formula>
    </cfRule>
  </conditionalFormatting>
  <conditionalFormatting sqref="AV23">
    <cfRule type="cellIs" dxfId="2632" priority="271" operator="lessThan">
      <formula>$C$4</formula>
    </cfRule>
  </conditionalFormatting>
  <conditionalFormatting sqref="BA23">
    <cfRule type="cellIs" dxfId="2633" priority="1777" operator="lessThan">
      <formula>$C$4</formula>
    </cfRule>
  </conditionalFormatting>
  <conditionalFormatting sqref="BB23">
    <cfRule type="cellIs" dxfId="2634" priority="1817" operator="lessThan">
      <formula>$C$4</formula>
    </cfRule>
  </conditionalFormatting>
  <conditionalFormatting sqref="BC23">
    <cfRule type="cellIs" dxfId="2635" priority="1857" operator="lessThan">
      <formula>$C$4</formula>
    </cfRule>
  </conditionalFormatting>
  <conditionalFormatting sqref="BD23">
    <cfRule type="cellIs" dxfId="2636" priority="1897" operator="lessThan">
      <formula>$C$4</formula>
    </cfRule>
  </conditionalFormatting>
  <conditionalFormatting sqref="BE23">
    <cfRule type="cellIs" dxfId="2637" priority="1937" operator="lessThan">
      <formula>$C$4</formula>
    </cfRule>
  </conditionalFormatting>
  <conditionalFormatting sqref="BF23">
    <cfRule type="cellIs" dxfId="2638" priority="219" operator="lessThan">
      <formula>$C$4</formula>
    </cfRule>
  </conditionalFormatting>
  <conditionalFormatting sqref="BH23">
    <cfRule type="cellIs" dxfId="2639" priority="2057" operator="lessThan">
      <formula>$C$4</formula>
    </cfRule>
  </conditionalFormatting>
  <conditionalFormatting sqref="BI23">
    <cfRule type="cellIs" dxfId="2640" priority="2097" operator="lessThan">
      <formula>$C$4</formula>
    </cfRule>
  </conditionalFormatting>
  <conditionalFormatting sqref="BJ23">
    <cfRule type="cellIs" dxfId="2641" priority="2137" operator="lessThan">
      <formula>$C$4</formula>
    </cfRule>
  </conditionalFormatting>
  <conditionalFormatting sqref="BQ23">
    <cfRule type="cellIs" dxfId="2642" priority="181" operator="lessThan">
      <formula>$C$4</formula>
    </cfRule>
  </conditionalFormatting>
  <conditionalFormatting sqref="BR23">
    <cfRule type="cellIs" dxfId="2643" priority="2457" operator="lessThan">
      <formula>$C$4</formula>
    </cfRule>
  </conditionalFormatting>
  <conditionalFormatting sqref="BS23">
    <cfRule type="cellIs" dxfId="2644" priority="2497" operator="lessThan">
      <formula>$C$4</formula>
    </cfRule>
  </conditionalFormatting>
  <conditionalFormatting sqref="BT23">
    <cfRule type="cellIs" dxfId="2645" priority="2537" operator="lessThan">
      <formula>$C$4</formula>
    </cfRule>
  </conditionalFormatting>
  <conditionalFormatting sqref="BU23">
    <cfRule type="cellIs" dxfId="2646" priority="2577" operator="lessThan">
      <formula>$C$4</formula>
    </cfRule>
  </conditionalFormatting>
  <conditionalFormatting sqref="BV23">
    <cfRule type="cellIs" dxfId="2647" priority="2617" operator="lessThan">
      <formula>$C$4</formula>
    </cfRule>
  </conditionalFormatting>
  <conditionalFormatting sqref="CC23">
    <cfRule type="cellIs" dxfId="2648" priority="2897" operator="lessThan">
      <formula>$C$4</formula>
    </cfRule>
  </conditionalFormatting>
  <conditionalFormatting sqref="CD23">
    <cfRule type="cellIs" dxfId="2649" priority="2937" operator="lessThan">
      <formula>$C$4</formula>
    </cfRule>
  </conditionalFormatting>
  <conditionalFormatting sqref="CE23">
    <cfRule type="cellIs" dxfId="2650" priority="2977" operator="lessThan">
      <formula>$C$4</formula>
    </cfRule>
  </conditionalFormatting>
  <conditionalFormatting sqref="CF23">
    <cfRule type="cellIs" dxfId="2651" priority="3017" operator="lessThan">
      <formula>$C$4</formula>
    </cfRule>
  </conditionalFormatting>
  <conditionalFormatting sqref="CG23">
    <cfRule type="cellIs" dxfId="2652" priority="3057" operator="lessThan">
      <formula>$C$4</formula>
    </cfRule>
  </conditionalFormatting>
  <conditionalFormatting sqref="CH23">
    <cfRule type="cellIs" dxfId="2653" priority="3097" operator="greaterThan">
      <formula>$BJ$2+15</formula>
    </cfRule>
  </conditionalFormatting>
  <conditionalFormatting sqref="CJ23">
    <cfRule type="cellIs" dxfId="2654" priority="3297" operator="lessThan">
      <formula>$C$4</formula>
    </cfRule>
  </conditionalFormatting>
  <conditionalFormatting sqref="Q24">
    <cfRule type="cellIs" dxfId="2655" priority="319" operator="lessThan">
      <formula>$C$4</formula>
    </cfRule>
  </conditionalFormatting>
  <conditionalFormatting sqref="R24">
    <cfRule type="cellIs" dxfId="2656" priority="349" operator="lessThan">
      <formula>$C$4</formula>
    </cfRule>
  </conditionalFormatting>
  <conditionalFormatting sqref="T24">
    <cfRule type="cellIs" dxfId="2657" priority="428" operator="lessThan">
      <formula>$C$4</formula>
    </cfRule>
  </conditionalFormatting>
  <conditionalFormatting sqref="U24">
    <cfRule type="cellIs" dxfId="2658" priority="379" operator="lessThan">
      <formula>$C$4</formula>
    </cfRule>
  </conditionalFormatting>
  <conditionalFormatting sqref="W24">
    <cfRule type="cellIs" dxfId="2659" priority="23" operator="lessThan">
      <formula>$C$4</formula>
    </cfRule>
  </conditionalFormatting>
  <conditionalFormatting sqref="Z24">
    <cfRule type="cellIs" dxfId="2660" priority="56" operator="lessThan">
      <formula>$C$4</formula>
    </cfRule>
  </conditionalFormatting>
  <conditionalFormatting sqref="AC24">
    <cfRule type="cellIs" dxfId="2661" priority="89" operator="lessThan">
      <formula>$C$4</formula>
    </cfRule>
  </conditionalFormatting>
  <conditionalFormatting sqref="AF24">
    <cfRule type="cellIs" dxfId="2662" priority="122" operator="lessThan">
      <formula>$C$4</formula>
    </cfRule>
  </conditionalFormatting>
  <conditionalFormatting sqref="AH24">
    <cfRule type="cellIs" dxfId="2663" priority="1018" operator="lessThan">
      <formula>$C$4</formula>
    </cfRule>
  </conditionalFormatting>
  <conditionalFormatting sqref="AI24">
    <cfRule type="cellIs" dxfId="2664" priority="1058" operator="lessThan">
      <formula>$C$4</formula>
    </cfRule>
  </conditionalFormatting>
  <conditionalFormatting sqref="AJ24">
    <cfRule type="cellIs" dxfId="2665" priority="1098" operator="lessThan">
      <formula>$C$4</formula>
    </cfRule>
  </conditionalFormatting>
  <conditionalFormatting sqref="AK24">
    <cfRule type="cellIs" dxfId="2666" priority="1138" operator="lessThan">
      <formula>$C$4</formula>
    </cfRule>
  </conditionalFormatting>
  <conditionalFormatting sqref="AL24">
    <cfRule type="cellIs" dxfId="2667" priority="1178" operator="lessThan">
      <formula>$C$4</formula>
    </cfRule>
  </conditionalFormatting>
  <conditionalFormatting sqref="AM24">
    <cfRule type="cellIs" dxfId="2668" priority="1218" operator="lessThan">
      <formula>$C$4</formula>
    </cfRule>
  </conditionalFormatting>
  <conditionalFormatting sqref="AN24">
    <cfRule type="cellIs" dxfId="2669" priority="1258" operator="lessThan">
      <formula>$C$4</formula>
    </cfRule>
  </conditionalFormatting>
  <conditionalFormatting sqref="AO24">
    <cfRule type="cellIs" dxfId="2670" priority="1298" operator="lessThan">
      <formula>$C$4</formula>
    </cfRule>
  </conditionalFormatting>
  <conditionalFormatting sqref="AP24">
    <cfRule type="cellIs" dxfId="2671" priority="1338" operator="lessThan">
      <formula>$C$4</formula>
    </cfRule>
  </conditionalFormatting>
  <conditionalFormatting sqref="AQ24">
    <cfRule type="cellIs" dxfId="2672" priority="1378" operator="lessThan">
      <formula>$C$4</formula>
    </cfRule>
  </conditionalFormatting>
  <conditionalFormatting sqref="AR24">
    <cfRule type="cellIs" dxfId="2673" priority="1418" operator="lessThan">
      <formula>$C$4</formula>
    </cfRule>
  </conditionalFormatting>
  <conditionalFormatting sqref="AS24">
    <cfRule type="cellIs" dxfId="2674" priority="1458" operator="lessThan">
      <formula>$C$4</formula>
    </cfRule>
  </conditionalFormatting>
  <conditionalFormatting sqref="AT24">
    <cfRule type="cellIs" dxfId="2675" priority="1498" operator="lessThan">
      <formula>$C$4</formula>
    </cfRule>
  </conditionalFormatting>
  <conditionalFormatting sqref="AU24">
    <cfRule type="cellIs" dxfId="2676" priority="270" operator="lessThan">
      <formula>$C$4</formula>
    </cfRule>
  </conditionalFormatting>
  <conditionalFormatting sqref="AV24">
    <cfRule type="cellIs" dxfId="2677" priority="272" operator="lessThan">
      <formula>$C$4</formula>
    </cfRule>
  </conditionalFormatting>
  <conditionalFormatting sqref="BA24">
    <cfRule type="cellIs" dxfId="2678" priority="1778" operator="lessThan">
      <formula>$C$4</formula>
    </cfRule>
  </conditionalFormatting>
  <conditionalFormatting sqref="BB24">
    <cfRule type="cellIs" dxfId="2679" priority="1818" operator="lessThan">
      <formula>$C$4</formula>
    </cfRule>
  </conditionalFormatting>
  <conditionalFormatting sqref="BC24">
    <cfRule type="cellIs" dxfId="2680" priority="1858" operator="lessThan">
      <formula>$C$4</formula>
    </cfRule>
  </conditionalFormatting>
  <conditionalFormatting sqref="BD24">
    <cfRule type="cellIs" dxfId="2681" priority="1898" operator="lessThan">
      <formula>$C$4</formula>
    </cfRule>
  </conditionalFormatting>
  <conditionalFormatting sqref="BE24">
    <cfRule type="cellIs" dxfId="2682" priority="1938" operator="lessThan">
      <formula>$C$4</formula>
    </cfRule>
  </conditionalFormatting>
  <conditionalFormatting sqref="BF24">
    <cfRule type="cellIs" dxfId="2683" priority="220" operator="lessThan">
      <formula>$C$4</formula>
    </cfRule>
  </conditionalFormatting>
  <conditionalFormatting sqref="BH24">
    <cfRule type="cellIs" dxfId="2684" priority="2058" operator="lessThan">
      <formula>$C$4</formula>
    </cfRule>
  </conditionalFormatting>
  <conditionalFormatting sqref="BI24">
    <cfRule type="cellIs" dxfId="2685" priority="2098" operator="lessThan">
      <formula>$C$4</formula>
    </cfRule>
  </conditionalFormatting>
  <conditionalFormatting sqref="BJ24">
    <cfRule type="cellIs" dxfId="2686" priority="2138" operator="lessThan">
      <formula>$C$4</formula>
    </cfRule>
  </conditionalFormatting>
  <conditionalFormatting sqref="BQ24">
    <cfRule type="cellIs" dxfId="2687" priority="182" operator="lessThan">
      <formula>$C$4</formula>
    </cfRule>
  </conditionalFormatting>
  <conditionalFormatting sqref="BR24">
    <cfRule type="cellIs" dxfId="2688" priority="2458" operator="lessThan">
      <formula>$C$4</formula>
    </cfRule>
  </conditionalFormatting>
  <conditionalFormatting sqref="BS24">
    <cfRule type="cellIs" dxfId="2689" priority="2498" operator="lessThan">
      <formula>$C$4</formula>
    </cfRule>
  </conditionalFormatting>
  <conditionalFormatting sqref="BT24">
    <cfRule type="cellIs" dxfId="2690" priority="2538" operator="lessThan">
      <formula>$C$4</formula>
    </cfRule>
  </conditionalFormatting>
  <conditionalFormatting sqref="BU24">
    <cfRule type="cellIs" dxfId="2691" priority="2578" operator="lessThan">
      <formula>$C$4</formula>
    </cfRule>
  </conditionalFormatting>
  <conditionalFormatting sqref="BV24">
    <cfRule type="cellIs" dxfId="2692" priority="2618" operator="lessThan">
      <formula>$C$4</formula>
    </cfRule>
  </conditionalFormatting>
  <conditionalFormatting sqref="CC24">
    <cfRule type="cellIs" dxfId="2693" priority="2898" operator="lessThan">
      <formula>$C$4</formula>
    </cfRule>
  </conditionalFormatting>
  <conditionalFormatting sqref="CD24">
    <cfRule type="cellIs" dxfId="2694" priority="2938" operator="lessThan">
      <formula>$C$4</formula>
    </cfRule>
  </conditionalFormatting>
  <conditionalFormatting sqref="CE24">
    <cfRule type="cellIs" dxfId="2695" priority="2978" operator="lessThan">
      <formula>$C$4</formula>
    </cfRule>
  </conditionalFormatting>
  <conditionalFormatting sqref="CF24">
    <cfRule type="cellIs" dxfId="2696" priority="3018" operator="lessThan">
      <formula>$C$4</formula>
    </cfRule>
  </conditionalFormatting>
  <conditionalFormatting sqref="CG24">
    <cfRule type="cellIs" dxfId="2697" priority="3058" operator="lessThan">
      <formula>$C$4</formula>
    </cfRule>
  </conditionalFormatting>
  <conditionalFormatting sqref="CH24">
    <cfRule type="cellIs" dxfId="2698" priority="3098" operator="greaterThan">
      <formula>$BJ$2+15</formula>
    </cfRule>
  </conditionalFormatting>
  <conditionalFormatting sqref="CJ24">
    <cfRule type="cellIs" dxfId="2699" priority="3298" operator="lessThan">
      <formula>$C$4</formula>
    </cfRule>
  </conditionalFormatting>
  <conditionalFormatting sqref="Q25">
    <cfRule type="cellIs" dxfId="2700" priority="320" operator="lessThan">
      <formula>$C$4</formula>
    </cfRule>
  </conditionalFormatting>
  <conditionalFormatting sqref="R25">
    <cfRule type="cellIs" dxfId="2701" priority="350" operator="lessThan">
      <formula>$C$4</formula>
    </cfRule>
  </conditionalFormatting>
  <conditionalFormatting sqref="T25">
    <cfRule type="cellIs" dxfId="2702" priority="429" operator="lessThan">
      <formula>$C$4</formula>
    </cfRule>
  </conditionalFormatting>
  <conditionalFormatting sqref="U25">
    <cfRule type="cellIs" dxfId="2703" priority="380" operator="lessThan">
      <formula>$C$4</formula>
    </cfRule>
  </conditionalFormatting>
  <conditionalFormatting sqref="W25">
    <cfRule type="cellIs" dxfId="2704" priority="24" operator="lessThan">
      <formula>$C$4</formula>
    </cfRule>
  </conditionalFormatting>
  <conditionalFormatting sqref="Z25">
    <cfRule type="cellIs" dxfId="2705" priority="57" operator="lessThan">
      <formula>$C$4</formula>
    </cfRule>
  </conditionalFormatting>
  <conditionalFormatting sqref="AC25">
    <cfRule type="cellIs" dxfId="2706" priority="90" operator="lessThan">
      <formula>$C$4</formula>
    </cfRule>
  </conditionalFormatting>
  <conditionalFormatting sqref="AF25">
    <cfRule type="cellIs" dxfId="2707" priority="123" operator="lessThan">
      <formula>$C$4</formula>
    </cfRule>
  </conditionalFormatting>
  <conditionalFormatting sqref="AH25">
    <cfRule type="cellIs" dxfId="2708" priority="1019" operator="lessThan">
      <formula>$C$4</formula>
    </cfRule>
  </conditionalFormatting>
  <conditionalFormatting sqref="AI25">
    <cfRule type="cellIs" dxfId="2709" priority="1059" operator="lessThan">
      <formula>$C$4</formula>
    </cfRule>
  </conditionalFormatting>
  <conditionalFormatting sqref="AJ25">
    <cfRule type="cellIs" dxfId="2710" priority="1099" operator="lessThan">
      <formula>$C$4</formula>
    </cfRule>
  </conditionalFormatting>
  <conditionalFormatting sqref="AK25">
    <cfRule type="cellIs" dxfId="2711" priority="1139" operator="lessThan">
      <formula>$C$4</formula>
    </cfRule>
  </conditionalFormatting>
  <conditionalFormatting sqref="AL25">
    <cfRule type="cellIs" dxfId="2712" priority="1179" operator="lessThan">
      <formula>$C$4</formula>
    </cfRule>
  </conditionalFormatting>
  <conditionalFormatting sqref="AM25">
    <cfRule type="cellIs" dxfId="2713" priority="1219" operator="lessThan">
      <formula>$C$4</formula>
    </cfRule>
  </conditionalFormatting>
  <conditionalFormatting sqref="AN25">
    <cfRule type="cellIs" dxfId="2714" priority="1259" operator="lessThan">
      <formula>$C$4</formula>
    </cfRule>
  </conditionalFormatting>
  <conditionalFormatting sqref="AO25">
    <cfRule type="cellIs" dxfId="2715" priority="1299" operator="lessThan">
      <formula>$C$4</formula>
    </cfRule>
  </conditionalFormatting>
  <conditionalFormatting sqref="AP25">
    <cfRule type="cellIs" dxfId="2716" priority="1339" operator="lessThan">
      <formula>$C$4</formula>
    </cfRule>
  </conditionalFormatting>
  <conditionalFormatting sqref="AQ25">
    <cfRule type="cellIs" dxfId="2717" priority="1379" operator="lessThan">
      <formula>$C$4</formula>
    </cfRule>
  </conditionalFormatting>
  <conditionalFormatting sqref="AR25">
    <cfRule type="cellIs" dxfId="2718" priority="1419" operator="lessThan">
      <formula>$C$4</formula>
    </cfRule>
  </conditionalFormatting>
  <conditionalFormatting sqref="AS25">
    <cfRule type="cellIs" dxfId="2719" priority="1459" operator="lessThan">
      <formula>$C$4</formula>
    </cfRule>
  </conditionalFormatting>
  <conditionalFormatting sqref="AT25">
    <cfRule type="cellIs" dxfId="2720" priority="1499" operator="lessThan">
      <formula>$C$4</formula>
    </cfRule>
  </conditionalFormatting>
  <conditionalFormatting sqref="AU25">
    <cfRule type="cellIs" dxfId="2721" priority="265" operator="lessThan">
      <formula>$C$4</formula>
    </cfRule>
  </conditionalFormatting>
  <conditionalFormatting sqref="AV25">
    <cfRule type="cellIs" dxfId="2722" priority="267" operator="lessThan">
      <formula>$C$4</formula>
    </cfRule>
  </conditionalFormatting>
  <conditionalFormatting sqref="BA25">
    <cfRule type="cellIs" dxfId="2723" priority="1779" operator="lessThan">
      <formula>$C$4</formula>
    </cfRule>
  </conditionalFormatting>
  <conditionalFormatting sqref="BB25">
    <cfRule type="cellIs" dxfId="2724" priority="1819" operator="lessThan">
      <formula>$C$4</formula>
    </cfRule>
  </conditionalFormatting>
  <conditionalFormatting sqref="BC25">
    <cfRule type="cellIs" dxfId="2725" priority="1859" operator="lessThan">
      <formula>$C$4</formula>
    </cfRule>
  </conditionalFormatting>
  <conditionalFormatting sqref="BD25">
    <cfRule type="cellIs" dxfId="2726" priority="1899" operator="lessThan">
      <formula>$C$4</formula>
    </cfRule>
  </conditionalFormatting>
  <conditionalFormatting sqref="BE25">
    <cfRule type="cellIs" dxfId="2727" priority="1939" operator="lessThan">
      <formula>$C$4</formula>
    </cfRule>
  </conditionalFormatting>
  <conditionalFormatting sqref="BF25">
    <cfRule type="cellIs" dxfId="2728" priority="221" operator="lessThan">
      <formula>$C$4</formula>
    </cfRule>
  </conditionalFormatting>
  <conditionalFormatting sqref="BH25">
    <cfRule type="cellIs" dxfId="2729" priority="2059" operator="lessThan">
      <formula>$C$4</formula>
    </cfRule>
  </conditionalFormatting>
  <conditionalFormatting sqref="BI25">
    <cfRule type="cellIs" dxfId="2730" priority="2099" operator="lessThan">
      <formula>$C$4</formula>
    </cfRule>
  </conditionalFormatting>
  <conditionalFormatting sqref="BJ25">
    <cfRule type="cellIs" dxfId="2731" priority="2139" operator="lessThan">
      <formula>$C$4</formula>
    </cfRule>
  </conditionalFormatting>
  <conditionalFormatting sqref="BQ25">
    <cfRule type="cellIs" dxfId="2732" priority="183" operator="lessThan">
      <formula>$C$4</formula>
    </cfRule>
  </conditionalFormatting>
  <conditionalFormatting sqref="BR25">
    <cfRule type="cellIs" dxfId="2733" priority="2459" operator="lessThan">
      <formula>$C$4</formula>
    </cfRule>
  </conditionalFormatting>
  <conditionalFormatting sqref="BS25">
    <cfRule type="cellIs" dxfId="2734" priority="2499" operator="lessThan">
      <formula>$C$4</formula>
    </cfRule>
  </conditionalFormatting>
  <conditionalFormatting sqref="BT25">
    <cfRule type="cellIs" dxfId="2735" priority="2539" operator="lessThan">
      <formula>$C$4</formula>
    </cfRule>
  </conditionalFormatting>
  <conditionalFormatting sqref="BU25">
    <cfRule type="cellIs" dxfId="2736" priority="2579" operator="lessThan">
      <formula>$C$4</formula>
    </cfRule>
  </conditionalFormatting>
  <conditionalFormatting sqref="BV25">
    <cfRule type="cellIs" dxfId="2737" priority="2619" operator="lessThan">
      <formula>$C$4</formula>
    </cfRule>
  </conditionalFormatting>
  <conditionalFormatting sqref="CC25">
    <cfRule type="cellIs" dxfId="2738" priority="2899" operator="lessThan">
      <formula>$C$4</formula>
    </cfRule>
  </conditionalFormatting>
  <conditionalFormatting sqref="CD25">
    <cfRule type="cellIs" dxfId="2739" priority="2939" operator="lessThan">
      <formula>$C$4</formula>
    </cfRule>
  </conditionalFormatting>
  <conditionalFormatting sqref="CE25">
    <cfRule type="cellIs" dxfId="2740" priority="2979" operator="lessThan">
      <formula>$C$4</formula>
    </cfRule>
  </conditionalFormatting>
  <conditionalFormatting sqref="CF25">
    <cfRule type="cellIs" dxfId="2741" priority="3019" operator="lessThan">
      <formula>$C$4</formula>
    </cfRule>
  </conditionalFormatting>
  <conditionalFormatting sqref="CG25">
    <cfRule type="cellIs" dxfId="2742" priority="3059" operator="lessThan">
      <formula>$C$4</formula>
    </cfRule>
  </conditionalFormatting>
  <conditionalFormatting sqref="CH25">
    <cfRule type="cellIs" dxfId="2743" priority="3099" operator="greaterThan">
      <formula>$BJ$2+15</formula>
    </cfRule>
  </conditionalFormatting>
  <conditionalFormatting sqref="CJ25">
    <cfRule type="cellIs" dxfId="2744" priority="3299" operator="lessThan">
      <formula>$C$4</formula>
    </cfRule>
  </conditionalFormatting>
  <conditionalFormatting sqref="Q26">
    <cfRule type="cellIs" dxfId="2745" priority="321" operator="lessThan">
      <formula>$C$4</formula>
    </cfRule>
  </conditionalFormatting>
  <conditionalFormatting sqref="R26">
    <cfRule type="cellIs" dxfId="2746" priority="351" operator="lessThan">
      <formula>$C$4</formula>
    </cfRule>
  </conditionalFormatting>
  <conditionalFormatting sqref="T26">
    <cfRule type="cellIs" dxfId="2747" priority="430" operator="lessThan">
      <formula>$C$4</formula>
    </cfRule>
  </conditionalFormatting>
  <conditionalFormatting sqref="U26">
    <cfRule type="cellIs" dxfId="2748" priority="381" operator="lessThan">
      <formula>$C$4</formula>
    </cfRule>
  </conditionalFormatting>
  <conditionalFormatting sqref="W26">
    <cfRule type="cellIs" dxfId="2749" priority="25" operator="lessThan">
      <formula>$C$4</formula>
    </cfRule>
  </conditionalFormatting>
  <conditionalFormatting sqref="Z26">
    <cfRule type="cellIs" dxfId="2750" priority="58" operator="lessThan">
      <formula>$C$4</formula>
    </cfRule>
  </conditionalFormatting>
  <conditionalFormatting sqref="AC26">
    <cfRule type="cellIs" dxfId="2751" priority="91" operator="lessThan">
      <formula>$C$4</formula>
    </cfRule>
  </conditionalFormatting>
  <conditionalFormatting sqref="AF26">
    <cfRule type="cellIs" dxfId="2752" priority="124" operator="lessThan">
      <formula>$C$4</formula>
    </cfRule>
  </conditionalFormatting>
  <conditionalFormatting sqref="AH26">
    <cfRule type="cellIs" dxfId="2753" priority="1020" operator="lessThan">
      <formula>$C$4</formula>
    </cfRule>
  </conditionalFormatting>
  <conditionalFormatting sqref="AI26">
    <cfRule type="cellIs" dxfId="2754" priority="1060" operator="lessThan">
      <formula>$C$4</formula>
    </cfRule>
  </conditionalFormatting>
  <conditionalFormatting sqref="AJ26">
    <cfRule type="cellIs" dxfId="2755" priority="1100" operator="lessThan">
      <formula>$C$4</formula>
    </cfRule>
  </conditionalFormatting>
  <conditionalFormatting sqref="AK26">
    <cfRule type="cellIs" dxfId="2756" priority="1140" operator="lessThan">
      <formula>$C$4</formula>
    </cfRule>
  </conditionalFormatting>
  <conditionalFormatting sqref="AL26">
    <cfRule type="cellIs" dxfId="2757" priority="1180" operator="lessThan">
      <formula>$C$4</formula>
    </cfRule>
  </conditionalFormatting>
  <conditionalFormatting sqref="AM26">
    <cfRule type="cellIs" dxfId="2758" priority="1220" operator="lessThan">
      <formula>$C$4</formula>
    </cfRule>
  </conditionalFormatting>
  <conditionalFormatting sqref="AN26">
    <cfRule type="cellIs" dxfId="2759" priority="1260" operator="lessThan">
      <formula>$C$4</formula>
    </cfRule>
  </conditionalFormatting>
  <conditionalFormatting sqref="AO26">
    <cfRule type="cellIs" dxfId="2760" priority="1300" operator="lessThan">
      <formula>$C$4</formula>
    </cfRule>
  </conditionalFormatting>
  <conditionalFormatting sqref="AP26">
    <cfRule type="cellIs" dxfId="2761" priority="1340" operator="lessThan">
      <formula>$C$4</formula>
    </cfRule>
  </conditionalFormatting>
  <conditionalFormatting sqref="AQ26">
    <cfRule type="cellIs" dxfId="2762" priority="1380" operator="lessThan">
      <formula>$C$4</formula>
    </cfRule>
  </conditionalFormatting>
  <conditionalFormatting sqref="AR26">
    <cfRule type="cellIs" dxfId="2763" priority="1420" operator="lessThan">
      <formula>$C$4</formula>
    </cfRule>
  </conditionalFormatting>
  <conditionalFormatting sqref="AS26">
    <cfRule type="cellIs" dxfId="2764" priority="1460" operator="lessThan">
      <formula>$C$4</formula>
    </cfRule>
  </conditionalFormatting>
  <conditionalFormatting sqref="AT26">
    <cfRule type="cellIs" dxfId="2765" priority="1500" operator="lessThan">
      <formula>$C$4</formula>
    </cfRule>
  </conditionalFormatting>
  <conditionalFormatting sqref="AU26">
    <cfRule type="cellIs" dxfId="2766" priority="266" operator="lessThan">
      <formula>$C$4</formula>
    </cfRule>
  </conditionalFormatting>
  <conditionalFormatting sqref="AV26">
    <cfRule type="cellIs" dxfId="2767" priority="268" operator="lessThan">
      <formula>$C$4</formula>
    </cfRule>
  </conditionalFormatting>
  <conditionalFormatting sqref="BA26">
    <cfRule type="cellIs" dxfId="2768" priority="1780" operator="lessThan">
      <formula>$C$4</formula>
    </cfRule>
  </conditionalFormatting>
  <conditionalFormatting sqref="BB26">
    <cfRule type="cellIs" dxfId="2769" priority="1820" operator="lessThan">
      <formula>$C$4</formula>
    </cfRule>
  </conditionalFormatting>
  <conditionalFormatting sqref="BC26">
    <cfRule type="cellIs" dxfId="2770" priority="1860" operator="lessThan">
      <formula>$C$4</formula>
    </cfRule>
  </conditionalFormatting>
  <conditionalFormatting sqref="BD26">
    <cfRule type="cellIs" dxfId="2771" priority="1900" operator="lessThan">
      <formula>$C$4</formula>
    </cfRule>
  </conditionalFormatting>
  <conditionalFormatting sqref="BE26">
    <cfRule type="cellIs" dxfId="2772" priority="1940" operator="lessThan">
      <formula>$C$4</formula>
    </cfRule>
  </conditionalFormatting>
  <conditionalFormatting sqref="BF26">
    <cfRule type="cellIs" dxfId="2773" priority="222" operator="lessThan">
      <formula>$C$4</formula>
    </cfRule>
  </conditionalFormatting>
  <conditionalFormatting sqref="BH26">
    <cfRule type="cellIs" dxfId="2774" priority="2060" operator="lessThan">
      <formula>$C$4</formula>
    </cfRule>
  </conditionalFormatting>
  <conditionalFormatting sqref="BI26">
    <cfRule type="cellIs" dxfId="2775" priority="2100" operator="lessThan">
      <formula>$C$4</formula>
    </cfRule>
  </conditionalFormatting>
  <conditionalFormatting sqref="BJ26">
    <cfRule type="cellIs" dxfId="2776" priority="2140" operator="lessThan">
      <formula>$C$4</formula>
    </cfRule>
  </conditionalFormatting>
  <conditionalFormatting sqref="BQ26">
    <cfRule type="cellIs" dxfId="2777" priority="184" operator="lessThan">
      <formula>$C$4</formula>
    </cfRule>
  </conditionalFormatting>
  <conditionalFormatting sqref="BR26">
    <cfRule type="cellIs" dxfId="2778" priority="2460" operator="lessThan">
      <formula>$C$4</formula>
    </cfRule>
  </conditionalFormatting>
  <conditionalFormatting sqref="BS26">
    <cfRule type="cellIs" dxfId="2779" priority="2500" operator="lessThan">
      <formula>$C$4</formula>
    </cfRule>
  </conditionalFormatting>
  <conditionalFormatting sqref="BT26">
    <cfRule type="cellIs" dxfId="2780" priority="2540" operator="lessThan">
      <formula>$C$4</formula>
    </cfRule>
  </conditionalFormatting>
  <conditionalFormatting sqref="BU26">
    <cfRule type="cellIs" dxfId="2781" priority="2580" operator="lessThan">
      <formula>$C$4</formula>
    </cfRule>
  </conditionalFormatting>
  <conditionalFormatting sqref="BV26">
    <cfRule type="cellIs" dxfId="2782" priority="2620" operator="lessThan">
      <formula>$C$4</formula>
    </cfRule>
  </conditionalFormatting>
  <conditionalFormatting sqref="CC26">
    <cfRule type="cellIs" dxfId="2783" priority="2900" operator="lessThan">
      <formula>$C$4</formula>
    </cfRule>
  </conditionalFormatting>
  <conditionalFormatting sqref="CD26">
    <cfRule type="cellIs" dxfId="2784" priority="2940" operator="lessThan">
      <formula>$C$4</formula>
    </cfRule>
  </conditionalFormatting>
  <conditionalFormatting sqref="CE26">
    <cfRule type="cellIs" dxfId="2785" priority="2980" operator="lessThan">
      <formula>$C$4</formula>
    </cfRule>
  </conditionalFormatting>
  <conditionalFormatting sqref="CF26">
    <cfRule type="cellIs" dxfId="2786" priority="3020" operator="lessThan">
      <formula>$C$4</formula>
    </cfRule>
  </conditionalFormatting>
  <conditionalFormatting sqref="CG26">
    <cfRule type="cellIs" dxfId="2787" priority="3060" operator="lessThan">
      <formula>$C$4</formula>
    </cfRule>
  </conditionalFormatting>
  <conditionalFormatting sqref="CH26">
    <cfRule type="cellIs" dxfId="2788" priority="3100" operator="greaterThan">
      <formula>$BJ$2+15</formula>
    </cfRule>
  </conditionalFormatting>
  <conditionalFormatting sqref="CJ26">
    <cfRule type="cellIs" dxfId="2789" priority="3300" operator="lessThan">
      <formula>$C$4</formula>
    </cfRule>
  </conditionalFormatting>
  <conditionalFormatting sqref="Q27">
    <cfRule type="cellIs" dxfId="2790" priority="322" operator="lessThan">
      <formula>$C$4</formula>
    </cfRule>
  </conditionalFormatting>
  <conditionalFormatting sqref="R27">
    <cfRule type="cellIs" dxfId="2791" priority="352" operator="lessThan">
      <formula>$C$4</formula>
    </cfRule>
  </conditionalFormatting>
  <conditionalFormatting sqref="T27">
    <cfRule type="cellIs" dxfId="2792" priority="431" operator="lessThan">
      <formula>$C$4</formula>
    </cfRule>
  </conditionalFormatting>
  <conditionalFormatting sqref="U27">
    <cfRule type="cellIs" dxfId="2793" priority="382" operator="lessThan">
      <formula>$C$4</formula>
    </cfRule>
  </conditionalFormatting>
  <conditionalFormatting sqref="W27">
    <cfRule type="cellIs" dxfId="2794" priority="26" operator="lessThan">
      <formula>$C$4</formula>
    </cfRule>
  </conditionalFormatting>
  <conditionalFormatting sqref="Z27">
    <cfRule type="cellIs" dxfId="2795" priority="59" operator="lessThan">
      <formula>$C$4</formula>
    </cfRule>
  </conditionalFormatting>
  <conditionalFormatting sqref="AC27">
    <cfRule type="cellIs" dxfId="2796" priority="92" operator="lessThan">
      <formula>$C$4</formula>
    </cfRule>
  </conditionalFormatting>
  <conditionalFormatting sqref="AF27">
    <cfRule type="cellIs" dxfId="2797" priority="125" operator="lessThan">
      <formula>$C$4</formula>
    </cfRule>
  </conditionalFormatting>
  <conditionalFormatting sqref="AH27">
    <cfRule type="cellIs" dxfId="2798" priority="1021" operator="lessThan">
      <formula>$C$4</formula>
    </cfRule>
  </conditionalFormatting>
  <conditionalFormatting sqref="AI27">
    <cfRule type="cellIs" dxfId="2799" priority="1061" operator="lessThan">
      <formula>$C$4</formula>
    </cfRule>
  </conditionalFormatting>
  <conditionalFormatting sqref="AJ27">
    <cfRule type="cellIs" dxfId="2800" priority="1101" operator="lessThan">
      <formula>$C$4</formula>
    </cfRule>
  </conditionalFormatting>
  <conditionalFormatting sqref="AK27">
    <cfRule type="cellIs" dxfId="2801" priority="1141" operator="lessThan">
      <formula>$C$4</formula>
    </cfRule>
  </conditionalFormatting>
  <conditionalFormatting sqref="AL27">
    <cfRule type="cellIs" dxfId="2802" priority="1181" operator="lessThan">
      <formula>$C$4</formula>
    </cfRule>
  </conditionalFormatting>
  <conditionalFormatting sqref="AM27">
    <cfRule type="cellIs" dxfId="2803" priority="1221" operator="lessThan">
      <formula>$C$4</formula>
    </cfRule>
  </conditionalFormatting>
  <conditionalFormatting sqref="AN27">
    <cfRule type="cellIs" dxfId="2804" priority="1261" operator="lessThan">
      <formula>$C$4</formula>
    </cfRule>
  </conditionalFormatting>
  <conditionalFormatting sqref="AO27">
    <cfRule type="cellIs" dxfId="2805" priority="1301" operator="lessThan">
      <formula>$C$4</formula>
    </cfRule>
  </conditionalFormatting>
  <conditionalFormatting sqref="AP27">
    <cfRule type="cellIs" dxfId="2806" priority="1341" operator="lessThan">
      <formula>$C$4</formula>
    </cfRule>
  </conditionalFormatting>
  <conditionalFormatting sqref="AQ27">
    <cfRule type="cellIs" dxfId="2807" priority="1381" operator="lessThan">
      <formula>$C$4</formula>
    </cfRule>
  </conditionalFormatting>
  <conditionalFormatting sqref="AR27">
    <cfRule type="cellIs" dxfId="2808" priority="1421" operator="lessThan">
      <formula>$C$4</formula>
    </cfRule>
  </conditionalFormatting>
  <conditionalFormatting sqref="AS27">
    <cfRule type="cellIs" dxfId="2809" priority="1461" operator="lessThan">
      <formula>$C$4</formula>
    </cfRule>
  </conditionalFormatting>
  <conditionalFormatting sqref="AT27">
    <cfRule type="cellIs" dxfId="2810" priority="1501" operator="lessThan">
      <formula>$C$4</formula>
    </cfRule>
  </conditionalFormatting>
  <conditionalFormatting sqref="AU27">
    <cfRule type="cellIs" dxfId="2811" priority="261" operator="lessThan">
      <formula>$C$4</formula>
    </cfRule>
  </conditionalFormatting>
  <conditionalFormatting sqref="AV27">
    <cfRule type="cellIs" dxfId="2812" priority="263" operator="lessThan">
      <formula>$C$4</formula>
    </cfRule>
  </conditionalFormatting>
  <conditionalFormatting sqref="BA27">
    <cfRule type="cellIs" dxfId="2813" priority="1781" operator="lessThan">
      <formula>$C$4</formula>
    </cfRule>
  </conditionalFormatting>
  <conditionalFormatting sqref="BB27">
    <cfRule type="cellIs" dxfId="2814" priority="1821" operator="lessThan">
      <formula>$C$4</formula>
    </cfRule>
  </conditionalFormatting>
  <conditionalFormatting sqref="BC27">
    <cfRule type="cellIs" dxfId="2815" priority="1861" operator="lessThan">
      <formula>$C$4</formula>
    </cfRule>
  </conditionalFormatting>
  <conditionalFormatting sqref="BD27">
    <cfRule type="cellIs" dxfId="2816" priority="1901" operator="lessThan">
      <formula>$C$4</formula>
    </cfRule>
  </conditionalFormatting>
  <conditionalFormatting sqref="BE27">
    <cfRule type="cellIs" dxfId="2817" priority="1941" operator="lessThan">
      <formula>$C$4</formula>
    </cfRule>
  </conditionalFormatting>
  <conditionalFormatting sqref="BF27">
    <cfRule type="cellIs" dxfId="2818" priority="223" operator="lessThan">
      <formula>$C$4</formula>
    </cfRule>
  </conditionalFormatting>
  <conditionalFormatting sqref="BH27">
    <cfRule type="cellIs" dxfId="2819" priority="2061" operator="lessThan">
      <formula>$C$4</formula>
    </cfRule>
  </conditionalFormatting>
  <conditionalFormatting sqref="BI27">
    <cfRule type="cellIs" dxfId="2820" priority="2101" operator="lessThan">
      <formula>$C$4</formula>
    </cfRule>
  </conditionalFormatting>
  <conditionalFormatting sqref="BJ27">
    <cfRule type="cellIs" dxfId="2821" priority="2141" operator="lessThan">
      <formula>$C$4</formula>
    </cfRule>
  </conditionalFormatting>
  <conditionalFormatting sqref="BQ27">
    <cfRule type="cellIs" dxfId="2822" priority="185" operator="lessThan">
      <formula>$C$4</formula>
    </cfRule>
  </conditionalFormatting>
  <conditionalFormatting sqref="BR27">
    <cfRule type="cellIs" dxfId="2823" priority="2461" operator="lessThan">
      <formula>$C$4</formula>
    </cfRule>
  </conditionalFormatting>
  <conditionalFormatting sqref="BS27">
    <cfRule type="cellIs" dxfId="2824" priority="2501" operator="lessThan">
      <formula>$C$4</formula>
    </cfRule>
  </conditionalFormatting>
  <conditionalFormatting sqref="BT27">
    <cfRule type="cellIs" dxfId="2825" priority="2541" operator="lessThan">
      <formula>$C$4</formula>
    </cfRule>
  </conditionalFormatting>
  <conditionalFormatting sqref="BU27">
    <cfRule type="cellIs" dxfId="2826" priority="2581" operator="lessThan">
      <formula>$C$4</formula>
    </cfRule>
  </conditionalFormatting>
  <conditionalFormatting sqref="BV27">
    <cfRule type="cellIs" dxfId="2827" priority="2621" operator="lessThan">
      <formula>$C$4</formula>
    </cfRule>
  </conditionalFormatting>
  <conditionalFormatting sqref="CC27">
    <cfRule type="cellIs" dxfId="2828" priority="2901" operator="lessThan">
      <formula>$C$4</formula>
    </cfRule>
  </conditionalFormatting>
  <conditionalFormatting sqref="CD27">
    <cfRule type="cellIs" dxfId="2829" priority="2941" operator="lessThan">
      <formula>$C$4</formula>
    </cfRule>
  </conditionalFormatting>
  <conditionalFormatting sqref="CE27">
    <cfRule type="cellIs" dxfId="2830" priority="2981" operator="lessThan">
      <formula>$C$4</formula>
    </cfRule>
  </conditionalFormatting>
  <conditionalFormatting sqref="CF27">
    <cfRule type="cellIs" dxfId="2831" priority="3021" operator="lessThan">
      <formula>$C$4</formula>
    </cfRule>
  </conditionalFormatting>
  <conditionalFormatting sqref="CG27">
    <cfRule type="cellIs" dxfId="2832" priority="3061" operator="lessThan">
      <formula>$C$4</formula>
    </cfRule>
  </conditionalFormatting>
  <conditionalFormatting sqref="CH27">
    <cfRule type="cellIs" dxfId="2833" priority="3101" operator="greaterThan">
      <formula>$BJ$2+15</formula>
    </cfRule>
  </conditionalFormatting>
  <conditionalFormatting sqref="CJ27">
    <cfRule type="cellIs" dxfId="2834" priority="3301" operator="lessThan">
      <formula>$C$4</formula>
    </cfRule>
  </conditionalFormatting>
  <conditionalFormatting sqref="Q28">
    <cfRule type="cellIs" dxfId="2835" priority="323" operator="lessThan">
      <formula>$C$4</formula>
    </cfRule>
  </conditionalFormatting>
  <conditionalFormatting sqref="R28">
    <cfRule type="cellIs" dxfId="2836" priority="353" operator="lessThan">
      <formula>$C$4</formula>
    </cfRule>
  </conditionalFormatting>
  <conditionalFormatting sqref="T28">
    <cfRule type="cellIs" dxfId="2837" priority="432" operator="lessThan">
      <formula>$C$4</formula>
    </cfRule>
  </conditionalFormatting>
  <conditionalFormatting sqref="U28">
    <cfRule type="cellIs" dxfId="2838" priority="383" operator="lessThan">
      <formula>$C$4</formula>
    </cfRule>
  </conditionalFormatting>
  <conditionalFormatting sqref="W28">
    <cfRule type="cellIs" dxfId="2839" priority="27" operator="lessThan">
      <formula>$C$4</formula>
    </cfRule>
  </conditionalFormatting>
  <conditionalFormatting sqref="Z28">
    <cfRule type="cellIs" dxfId="2840" priority="60" operator="lessThan">
      <formula>$C$4</formula>
    </cfRule>
  </conditionalFormatting>
  <conditionalFormatting sqref="AC28">
    <cfRule type="cellIs" dxfId="2841" priority="93" operator="lessThan">
      <formula>$C$4</formula>
    </cfRule>
  </conditionalFormatting>
  <conditionalFormatting sqref="AF28">
    <cfRule type="cellIs" dxfId="2842" priority="126" operator="lessThan">
      <formula>$C$4</formula>
    </cfRule>
  </conditionalFormatting>
  <conditionalFormatting sqref="AH28">
    <cfRule type="cellIs" dxfId="2843" priority="1022" operator="lessThan">
      <formula>$C$4</formula>
    </cfRule>
  </conditionalFormatting>
  <conditionalFormatting sqref="AI28">
    <cfRule type="cellIs" dxfId="2844" priority="1062" operator="lessThan">
      <formula>$C$4</formula>
    </cfRule>
  </conditionalFormatting>
  <conditionalFormatting sqref="AJ28">
    <cfRule type="cellIs" dxfId="2845" priority="1102" operator="lessThan">
      <formula>$C$4</formula>
    </cfRule>
  </conditionalFormatting>
  <conditionalFormatting sqref="AK28">
    <cfRule type="cellIs" dxfId="2846" priority="1142" operator="lessThan">
      <formula>$C$4</formula>
    </cfRule>
  </conditionalFormatting>
  <conditionalFormatting sqref="AL28">
    <cfRule type="cellIs" dxfId="2847" priority="1182" operator="lessThan">
      <formula>$C$4</formula>
    </cfRule>
  </conditionalFormatting>
  <conditionalFormatting sqref="AM28">
    <cfRule type="cellIs" dxfId="2848" priority="1222" operator="lessThan">
      <formula>$C$4</formula>
    </cfRule>
  </conditionalFormatting>
  <conditionalFormatting sqref="AN28">
    <cfRule type="cellIs" dxfId="2849" priority="1262" operator="lessThan">
      <formula>$C$4</formula>
    </cfRule>
  </conditionalFormatting>
  <conditionalFormatting sqref="AO28">
    <cfRule type="cellIs" dxfId="2850" priority="1302" operator="lessThan">
      <formula>$C$4</formula>
    </cfRule>
  </conditionalFormatting>
  <conditionalFormatting sqref="AP28">
    <cfRule type="cellIs" dxfId="2851" priority="1342" operator="lessThan">
      <formula>$C$4</formula>
    </cfRule>
  </conditionalFormatting>
  <conditionalFormatting sqref="AQ28">
    <cfRule type="cellIs" dxfId="2852" priority="1382" operator="lessThan">
      <formula>$C$4</formula>
    </cfRule>
  </conditionalFormatting>
  <conditionalFormatting sqref="AR28">
    <cfRule type="cellIs" dxfId="2853" priority="1422" operator="lessThan">
      <formula>$C$4</formula>
    </cfRule>
  </conditionalFormatting>
  <conditionalFormatting sqref="AS28">
    <cfRule type="cellIs" dxfId="2854" priority="1462" operator="lessThan">
      <formula>$C$4</formula>
    </cfRule>
  </conditionalFormatting>
  <conditionalFormatting sqref="AT28">
    <cfRule type="cellIs" dxfId="2855" priority="1502" operator="lessThan">
      <formula>$C$4</formula>
    </cfRule>
  </conditionalFormatting>
  <conditionalFormatting sqref="AU28">
    <cfRule type="cellIs" dxfId="2856" priority="262" operator="lessThan">
      <formula>$C$4</formula>
    </cfRule>
  </conditionalFormatting>
  <conditionalFormatting sqref="AV28">
    <cfRule type="cellIs" dxfId="2857" priority="264" operator="lessThan">
      <formula>$C$4</formula>
    </cfRule>
  </conditionalFormatting>
  <conditionalFormatting sqref="BA28">
    <cfRule type="cellIs" dxfId="2858" priority="1782" operator="lessThan">
      <formula>$C$4</formula>
    </cfRule>
  </conditionalFormatting>
  <conditionalFormatting sqref="BB28">
    <cfRule type="cellIs" dxfId="2859" priority="1822" operator="lessThan">
      <formula>$C$4</formula>
    </cfRule>
  </conditionalFormatting>
  <conditionalFormatting sqref="BC28">
    <cfRule type="cellIs" dxfId="2860" priority="1862" operator="lessThan">
      <formula>$C$4</formula>
    </cfRule>
  </conditionalFormatting>
  <conditionalFormatting sqref="BD28">
    <cfRule type="cellIs" dxfId="2861" priority="1902" operator="lessThan">
      <formula>$C$4</formula>
    </cfRule>
  </conditionalFormatting>
  <conditionalFormatting sqref="BE28">
    <cfRule type="cellIs" dxfId="2862" priority="1942" operator="lessThan">
      <formula>$C$4</formula>
    </cfRule>
  </conditionalFormatting>
  <conditionalFormatting sqref="BF28">
    <cfRule type="cellIs" dxfId="2863" priority="224" operator="lessThan">
      <formula>$C$4</formula>
    </cfRule>
  </conditionalFormatting>
  <conditionalFormatting sqref="BH28">
    <cfRule type="cellIs" dxfId="2864" priority="2062" operator="lessThan">
      <formula>$C$4</formula>
    </cfRule>
  </conditionalFormatting>
  <conditionalFormatting sqref="BI28">
    <cfRule type="cellIs" dxfId="2865" priority="2102" operator="lessThan">
      <formula>$C$4</formula>
    </cfRule>
  </conditionalFormatting>
  <conditionalFormatting sqref="BJ28">
    <cfRule type="cellIs" dxfId="2866" priority="2142" operator="lessThan">
      <formula>$C$4</formula>
    </cfRule>
  </conditionalFormatting>
  <conditionalFormatting sqref="BQ28">
    <cfRule type="cellIs" dxfId="2867" priority="186" operator="lessThan">
      <formula>$C$4</formula>
    </cfRule>
  </conditionalFormatting>
  <conditionalFormatting sqref="BR28">
    <cfRule type="cellIs" dxfId="2868" priority="2462" operator="lessThan">
      <formula>$C$4</formula>
    </cfRule>
  </conditionalFormatting>
  <conditionalFormatting sqref="BS28">
    <cfRule type="cellIs" dxfId="2869" priority="2502" operator="lessThan">
      <formula>$C$4</formula>
    </cfRule>
  </conditionalFormatting>
  <conditionalFormatting sqref="BT28">
    <cfRule type="cellIs" dxfId="2870" priority="2542" operator="lessThan">
      <formula>$C$4</formula>
    </cfRule>
  </conditionalFormatting>
  <conditionalFormatting sqref="BU28">
    <cfRule type="cellIs" dxfId="2871" priority="2582" operator="lessThan">
      <formula>$C$4</formula>
    </cfRule>
  </conditionalFormatting>
  <conditionalFormatting sqref="BV28">
    <cfRule type="cellIs" dxfId="2872" priority="2622" operator="lessThan">
      <formula>$C$4</formula>
    </cfRule>
  </conditionalFormatting>
  <conditionalFormatting sqref="CC28">
    <cfRule type="cellIs" dxfId="2873" priority="2902" operator="lessThan">
      <formula>$C$4</formula>
    </cfRule>
  </conditionalFormatting>
  <conditionalFormatting sqref="CD28">
    <cfRule type="cellIs" dxfId="2874" priority="2942" operator="lessThan">
      <formula>$C$4</formula>
    </cfRule>
  </conditionalFormatting>
  <conditionalFormatting sqref="CE28">
    <cfRule type="cellIs" dxfId="2875" priority="2982" operator="lessThan">
      <formula>$C$4</formula>
    </cfRule>
  </conditionalFormatting>
  <conditionalFormatting sqref="CF28">
    <cfRule type="cellIs" dxfId="2876" priority="3022" operator="lessThan">
      <formula>$C$4</formula>
    </cfRule>
  </conditionalFormatting>
  <conditionalFormatting sqref="CG28">
    <cfRule type="cellIs" dxfId="2877" priority="3062" operator="lessThan">
      <formula>$C$4</formula>
    </cfRule>
  </conditionalFormatting>
  <conditionalFormatting sqref="CH28">
    <cfRule type="cellIs" dxfId="2878" priority="3102" operator="greaterThan">
      <formula>$BJ$2+15</formula>
    </cfRule>
  </conditionalFormatting>
  <conditionalFormatting sqref="CJ28">
    <cfRule type="cellIs" dxfId="2879" priority="3302" operator="lessThan">
      <formula>$C$4</formula>
    </cfRule>
  </conditionalFormatting>
  <conditionalFormatting sqref="Q29">
    <cfRule type="cellIs" dxfId="2880" priority="324" operator="lessThan">
      <formula>$C$4</formula>
    </cfRule>
  </conditionalFormatting>
  <conditionalFormatting sqref="R29">
    <cfRule type="cellIs" dxfId="2881" priority="354" operator="lessThan">
      <formula>$C$4</formula>
    </cfRule>
  </conditionalFormatting>
  <conditionalFormatting sqref="T29">
    <cfRule type="cellIs" dxfId="2882" priority="433" operator="lessThan">
      <formula>$C$4</formula>
    </cfRule>
  </conditionalFormatting>
  <conditionalFormatting sqref="U29">
    <cfRule type="cellIs" dxfId="2883" priority="384" operator="lessThan">
      <formula>$C$4</formula>
    </cfRule>
  </conditionalFormatting>
  <conditionalFormatting sqref="W29">
    <cfRule type="cellIs" dxfId="2884" priority="28" operator="lessThan">
      <formula>$C$4</formula>
    </cfRule>
  </conditionalFormatting>
  <conditionalFormatting sqref="Z29">
    <cfRule type="cellIs" dxfId="2885" priority="61" operator="lessThan">
      <formula>$C$4</formula>
    </cfRule>
  </conditionalFormatting>
  <conditionalFormatting sqref="AC29">
    <cfRule type="cellIs" dxfId="2886" priority="94" operator="lessThan">
      <formula>$C$4</formula>
    </cfRule>
  </conditionalFormatting>
  <conditionalFormatting sqref="AF29">
    <cfRule type="cellIs" dxfId="2887" priority="127" operator="lessThan">
      <formula>$C$4</formula>
    </cfRule>
  </conditionalFormatting>
  <conditionalFormatting sqref="AH29">
    <cfRule type="cellIs" dxfId="2888" priority="1023" operator="lessThan">
      <formula>$C$4</formula>
    </cfRule>
  </conditionalFormatting>
  <conditionalFormatting sqref="AI29">
    <cfRule type="cellIs" dxfId="2889" priority="1063" operator="lessThan">
      <formula>$C$4</formula>
    </cfRule>
  </conditionalFormatting>
  <conditionalFormatting sqref="AJ29">
    <cfRule type="cellIs" dxfId="2890" priority="1103" operator="lessThan">
      <formula>$C$4</formula>
    </cfRule>
  </conditionalFormatting>
  <conditionalFormatting sqref="AK29">
    <cfRule type="cellIs" dxfId="2891" priority="1143" operator="lessThan">
      <formula>$C$4</formula>
    </cfRule>
  </conditionalFormatting>
  <conditionalFormatting sqref="AL29">
    <cfRule type="cellIs" dxfId="2892" priority="1183" operator="lessThan">
      <formula>$C$4</formula>
    </cfRule>
  </conditionalFormatting>
  <conditionalFormatting sqref="AM29">
    <cfRule type="cellIs" dxfId="2893" priority="1223" operator="lessThan">
      <formula>$C$4</formula>
    </cfRule>
  </conditionalFormatting>
  <conditionalFormatting sqref="AN29">
    <cfRule type="cellIs" dxfId="2894" priority="1263" operator="lessThan">
      <formula>$C$4</formula>
    </cfRule>
  </conditionalFormatting>
  <conditionalFormatting sqref="AO29">
    <cfRule type="cellIs" dxfId="2895" priority="1303" operator="lessThan">
      <formula>$C$4</formula>
    </cfRule>
  </conditionalFormatting>
  <conditionalFormatting sqref="AP29">
    <cfRule type="cellIs" dxfId="2896" priority="1343" operator="lessThan">
      <formula>$C$4</formula>
    </cfRule>
  </conditionalFormatting>
  <conditionalFormatting sqref="AQ29">
    <cfRule type="cellIs" dxfId="2897" priority="1383" operator="lessThan">
      <formula>$C$4</formula>
    </cfRule>
  </conditionalFormatting>
  <conditionalFormatting sqref="AR29">
    <cfRule type="cellIs" dxfId="2898" priority="1423" operator="lessThan">
      <formula>$C$4</formula>
    </cfRule>
  </conditionalFormatting>
  <conditionalFormatting sqref="AS29">
    <cfRule type="cellIs" dxfId="2899" priority="1463" operator="lessThan">
      <formula>$C$4</formula>
    </cfRule>
  </conditionalFormatting>
  <conditionalFormatting sqref="AT29">
    <cfRule type="cellIs" dxfId="2900" priority="1503" operator="lessThan">
      <formula>$C$4</formula>
    </cfRule>
  </conditionalFormatting>
  <conditionalFormatting sqref="AU29">
    <cfRule type="cellIs" dxfId="2901" priority="257" operator="lessThan">
      <formula>$C$4</formula>
    </cfRule>
  </conditionalFormatting>
  <conditionalFormatting sqref="AV29">
    <cfRule type="cellIs" dxfId="2902" priority="259" operator="lessThan">
      <formula>$C$4</formula>
    </cfRule>
  </conditionalFormatting>
  <conditionalFormatting sqref="BA29">
    <cfRule type="cellIs" dxfId="2903" priority="1783" operator="lessThan">
      <formula>$C$4</formula>
    </cfRule>
  </conditionalFormatting>
  <conditionalFormatting sqref="BB29">
    <cfRule type="cellIs" dxfId="2904" priority="1823" operator="lessThan">
      <formula>$C$4</formula>
    </cfRule>
  </conditionalFormatting>
  <conditionalFormatting sqref="BC29">
    <cfRule type="cellIs" dxfId="2905" priority="1863" operator="lessThan">
      <formula>$C$4</formula>
    </cfRule>
  </conditionalFormatting>
  <conditionalFormatting sqref="BD29">
    <cfRule type="cellIs" dxfId="2906" priority="1903" operator="lessThan">
      <formula>$C$4</formula>
    </cfRule>
  </conditionalFormatting>
  <conditionalFormatting sqref="BE29">
    <cfRule type="cellIs" dxfId="2907" priority="1943" operator="lessThan">
      <formula>$C$4</formula>
    </cfRule>
  </conditionalFormatting>
  <conditionalFormatting sqref="BF29">
    <cfRule type="cellIs" dxfId="2908" priority="225" operator="lessThan">
      <formula>$C$4</formula>
    </cfRule>
  </conditionalFormatting>
  <conditionalFormatting sqref="BH29">
    <cfRule type="cellIs" dxfId="2909" priority="2063" operator="lessThan">
      <formula>$C$4</formula>
    </cfRule>
  </conditionalFormatting>
  <conditionalFormatting sqref="BI29">
    <cfRule type="cellIs" dxfId="2910" priority="2103" operator="lessThan">
      <formula>$C$4</formula>
    </cfRule>
  </conditionalFormatting>
  <conditionalFormatting sqref="BJ29">
    <cfRule type="cellIs" dxfId="2911" priority="2143" operator="lessThan">
      <formula>$C$4</formula>
    </cfRule>
  </conditionalFormatting>
  <conditionalFormatting sqref="BQ29">
    <cfRule type="cellIs" dxfId="2912" priority="187" operator="lessThan">
      <formula>$C$4</formula>
    </cfRule>
  </conditionalFormatting>
  <conditionalFormatting sqref="BR29">
    <cfRule type="cellIs" dxfId="2913" priority="2463" operator="lessThan">
      <formula>$C$4</formula>
    </cfRule>
  </conditionalFormatting>
  <conditionalFormatting sqref="BS29">
    <cfRule type="cellIs" dxfId="2914" priority="2503" operator="lessThan">
      <formula>$C$4</formula>
    </cfRule>
  </conditionalFormatting>
  <conditionalFormatting sqref="BT29">
    <cfRule type="cellIs" dxfId="2915" priority="2543" operator="lessThan">
      <formula>$C$4</formula>
    </cfRule>
  </conditionalFormatting>
  <conditionalFormatting sqref="BU29">
    <cfRule type="cellIs" dxfId="2916" priority="2583" operator="lessThan">
      <formula>$C$4</formula>
    </cfRule>
  </conditionalFormatting>
  <conditionalFormatting sqref="BV29">
    <cfRule type="cellIs" dxfId="2917" priority="2623" operator="lessThan">
      <formula>$C$4</formula>
    </cfRule>
  </conditionalFormatting>
  <conditionalFormatting sqref="CC29">
    <cfRule type="cellIs" dxfId="2918" priority="2903" operator="lessThan">
      <formula>$C$4</formula>
    </cfRule>
  </conditionalFormatting>
  <conditionalFormatting sqref="CD29">
    <cfRule type="cellIs" dxfId="2919" priority="2943" operator="lessThan">
      <formula>$C$4</formula>
    </cfRule>
  </conditionalFormatting>
  <conditionalFormatting sqref="CE29">
    <cfRule type="cellIs" dxfId="2920" priority="2983" operator="lessThan">
      <formula>$C$4</formula>
    </cfRule>
  </conditionalFormatting>
  <conditionalFormatting sqref="CF29">
    <cfRule type="cellIs" dxfId="2921" priority="3023" operator="lessThan">
      <formula>$C$4</formula>
    </cfRule>
  </conditionalFormatting>
  <conditionalFormatting sqref="CG29">
    <cfRule type="cellIs" dxfId="2922" priority="3063" operator="lessThan">
      <formula>$C$4</formula>
    </cfRule>
  </conditionalFormatting>
  <conditionalFormatting sqref="CH29">
    <cfRule type="cellIs" dxfId="2923" priority="3103" operator="greaterThan">
      <formula>$BJ$2+15</formula>
    </cfRule>
  </conditionalFormatting>
  <conditionalFormatting sqref="CJ29">
    <cfRule type="cellIs" dxfId="2924" priority="3303" operator="lessThan">
      <formula>$C$4</formula>
    </cfRule>
  </conditionalFormatting>
  <conditionalFormatting sqref="Q30">
    <cfRule type="cellIs" dxfId="2925" priority="325" operator="lessThan">
      <formula>$C$4</formula>
    </cfRule>
  </conditionalFormatting>
  <conditionalFormatting sqref="R30">
    <cfRule type="cellIs" dxfId="2926" priority="355" operator="lessThan">
      <formula>$C$4</formula>
    </cfRule>
  </conditionalFormatting>
  <conditionalFormatting sqref="T30">
    <cfRule type="cellIs" dxfId="2927" priority="434" operator="lessThan">
      <formula>$C$4</formula>
    </cfRule>
  </conditionalFormatting>
  <conditionalFormatting sqref="U30">
    <cfRule type="cellIs" dxfId="2928" priority="385" operator="lessThan">
      <formula>$C$4</formula>
    </cfRule>
  </conditionalFormatting>
  <conditionalFormatting sqref="W30">
    <cfRule type="cellIs" dxfId="2929" priority="29" operator="lessThan">
      <formula>$C$4</formula>
    </cfRule>
  </conditionalFormatting>
  <conditionalFormatting sqref="Z30">
    <cfRule type="cellIs" dxfId="2930" priority="62" operator="lessThan">
      <formula>$C$4</formula>
    </cfRule>
  </conditionalFormatting>
  <conditionalFormatting sqref="AC30">
    <cfRule type="cellIs" dxfId="2931" priority="95" operator="lessThan">
      <formula>$C$4</formula>
    </cfRule>
  </conditionalFormatting>
  <conditionalFormatting sqref="AF30">
    <cfRule type="cellIs" dxfId="2932" priority="128" operator="lessThan">
      <formula>$C$4</formula>
    </cfRule>
  </conditionalFormatting>
  <conditionalFormatting sqref="AH30">
    <cfRule type="cellIs" dxfId="2933" priority="1024" operator="lessThan">
      <formula>$C$4</formula>
    </cfRule>
  </conditionalFormatting>
  <conditionalFormatting sqref="AI30">
    <cfRule type="cellIs" dxfId="2934" priority="1064" operator="lessThan">
      <formula>$C$4</formula>
    </cfRule>
  </conditionalFormatting>
  <conditionalFormatting sqref="AJ30">
    <cfRule type="cellIs" dxfId="2935" priority="1104" operator="lessThan">
      <formula>$C$4</formula>
    </cfRule>
  </conditionalFormatting>
  <conditionalFormatting sqref="AK30">
    <cfRule type="cellIs" dxfId="2936" priority="1144" operator="lessThan">
      <formula>$C$4</formula>
    </cfRule>
  </conditionalFormatting>
  <conditionalFormatting sqref="AL30">
    <cfRule type="cellIs" dxfId="2937" priority="1184" operator="lessThan">
      <formula>$C$4</formula>
    </cfRule>
  </conditionalFormatting>
  <conditionalFormatting sqref="AM30">
    <cfRule type="cellIs" dxfId="2938" priority="1224" operator="lessThan">
      <formula>$C$4</formula>
    </cfRule>
  </conditionalFormatting>
  <conditionalFormatting sqref="AN30">
    <cfRule type="cellIs" dxfId="2939" priority="1264" operator="lessThan">
      <formula>$C$4</formula>
    </cfRule>
  </conditionalFormatting>
  <conditionalFormatting sqref="AO30">
    <cfRule type="cellIs" dxfId="2940" priority="1304" operator="lessThan">
      <formula>$C$4</formula>
    </cfRule>
  </conditionalFormatting>
  <conditionalFormatting sqref="AP30">
    <cfRule type="cellIs" dxfId="2941" priority="1344" operator="lessThan">
      <formula>$C$4</formula>
    </cfRule>
  </conditionalFormatting>
  <conditionalFormatting sqref="AQ30">
    <cfRule type="cellIs" dxfId="2942" priority="1384" operator="lessThan">
      <formula>$C$4</formula>
    </cfRule>
  </conditionalFormatting>
  <conditionalFormatting sqref="AR30">
    <cfRule type="cellIs" dxfId="2943" priority="1424" operator="lessThan">
      <formula>$C$4</formula>
    </cfRule>
  </conditionalFormatting>
  <conditionalFormatting sqref="AS30">
    <cfRule type="cellIs" dxfId="2944" priority="1464" operator="lessThan">
      <formula>$C$4</formula>
    </cfRule>
  </conditionalFormatting>
  <conditionalFormatting sqref="AT30">
    <cfRule type="cellIs" dxfId="2945" priority="1504" operator="lessThan">
      <formula>$C$4</formula>
    </cfRule>
  </conditionalFormatting>
  <conditionalFormatting sqref="AU30">
    <cfRule type="cellIs" dxfId="2946" priority="258" operator="lessThan">
      <formula>$C$4</formula>
    </cfRule>
  </conditionalFormatting>
  <conditionalFormatting sqref="AV30">
    <cfRule type="cellIs" dxfId="2947" priority="260" operator="lessThan">
      <formula>$C$4</formula>
    </cfRule>
  </conditionalFormatting>
  <conditionalFormatting sqref="BA30">
    <cfRule type="cellIs" dxfId="2948" priority="1784" operator="lessThan">
      <formula>$C$4</formula>
    </cfRule>
  </conditionalFormatting>
  <conditionalFormatting sqref="BB30">
    <cfRule type="cellIs" dxfId="2949" priority="1824" operator="lessThan">
      <formula>$C$4</formula>
    </cfRule>
  </conditionalFormatting>
  <conditionalFormatting sqref="BC30">
    <cfRule type="cellIs" dxfId="2950" priority="1864" operator="lessThan">
      <formula>$C$4</formula>
    </cfRule>
  </conditionalFormatting>
  <conditionalFormatting sqref="BD30">
    <cfRule type="cellIs" dxfId="2951" priority="1904" operator="lessThan">
      <formula>$C$4</formula>
    </cfRule>
  </conditionalFormatting>
  <conditionalFormatting sqref="BE30">
    <cfRule type="cellIs" dxfId="2952" priority="1944" operator="lessThan">
      <formula>$C$4</formula>
    </cfRule>
  </conditionalFormatting>
  <conditionalFormatting sqref="BF30">
    <cfRule type="cellIs" dxfId="2953" priority="226" operator="lessThan">
      <formula>$C$4</formula>
    </cfRule>
  </conditionalFormatting>
  <conditionalFormatting sqref="BH30">
    <cfRule type="cellIs" dxfId="2954" priority="2064" operator="lessThan">
      <formula>$C$4</formula>
    </cfRule>
  </conditionalFormatting>
  <conditionalFormatting sqref="BI30">
    <cfRule type="cellIs" dxfId="2955" priority="2104" operator="lessThan">
      <formula>$C$4</formula>
    </cfRule>
  </conditionalFormatting>
  <conditionalFormatting sqref="BJ30">
    <cfRule type="cellIs" dxfId="2956" priority="2144" operator="lessThan">
      <formula>$C$4</formula>
    </cfRule>
  </conditionalFormatting>
  <conditionalFormatting sqref="BQ30">
    <cfRule type="cellIs" dxfId="2957" priority="188" operator="lessThan">
      <formula>$C$4</formula>
    </cfRule>
  </conditionalFormatting>
  <conditionalFormatting sqref="BR30">
    <cfRule type="cellIs" dxfId="2958" priority="2464" operator="lessThan">
      <formula>$C$4</formula>
    </cfRule>
  </conditionalFormatting>
  <conditionalFormatting sqref="BS30">
    <cfRule type="cellIs" dxfId="2959" priority="2504" operator="lessThan">
      <formula>$C$4</formula>
    </cfRule>
  </conditionalFormatting>
  <conditionalFormatting sqref="BT30">
    <cfRule type="cellIs" dxfId="2960" priority="2544" operator="lessThan">
      <formula>$C$4</formula>
    </cfRule>
  </conditionalFormatting>
  <conditionalFormatting sqref="BU30">
    <cfRule type="cellIs" dxfId="2961" priority="2584" operator="lessThan">
      <formula>$C$4</formula>
    </cfRule>
  </conditionalFormatting>
  <conditionalFormatting sqref="BV30">
    <cfRule type="cellIs" dxfId="2962" priority="2624" operator="lessThan">
      <formula>$C$4</formula>
    </cfRule>
  </conditionalFormatting>
  <conditionalFormatting sqref="CC30">
    <cfRule type="cellIs" dxfId="2963" priority="2904" operator="lessThan">
      <formula>$C$4</formula>
    </cfRule>
  </conditionalFormatting>
  <conditionalFormatting sqref="CD30">
    <cfRule type="cellIs" dxfId="2964" priority="2944" operator="lessThan">
      <formula>$C$4</formula>
    </cfRule>
  </conditionalFormatting>
  <conditionalFormatting sqref="CE30">
    <cfRule type="cellIs" dxfId="2965" priority="2984" operator="lessThan">
      <formula>$C$4</formula>
    </cfRule>
  </conditionalFormatting>
  <conditionalFormatting sqref="CF30">
    <cfRule type="cellIs" dxfId="2966" priority="3024" operator="lessThan">
      <formula>$C$4</formula>
    </cfRule>
  </conditionalFormatting>
  <conditionalFormatting sqref="CG30">
    <cfRule type="cellIs" dxfId="2967" priority="3064" operator="lessThan">
      <formula>$C$4</formula>
    </cfRule>
  </conditionalFormatting>
  <conditionalFormatting sqref="CH30">
    <cfRule type="cellIs" dxfId="2968" priority="3104" operator="greaterThan">
      <formula>$BJ$2+15</formula>
    </cfRule>
  </conditionalFormatting>
  <conditionalFormatting sqref="CJ30">
    <cfRule type="cellIs" dxfId="2969" priority="3304" operator="lessThan">
      <formula>$C$4</formula>
    </cfRule>
  </conditionalFormatting>
  <conditionalFormatting sqref="Q31">
    <cfRule type="cellIs" dxfId="2970" priority="326" operator="lessThan">
      <formula>$C$4</formula>
    </cfRule>
  </conditionalFormatting>
  <conditionalFormatting sqref="R31">
    <cfRule type="cellIs" dxfId="2971" priority="356" operator="lessThan">
      <formula>$C$4</formula>
    </cfRule>
  </conditionalFormatting>
  <conditionalFormatting sqref="T31">
    <cfRule type="cellIs" dxfId="2972" priority="435" operator="lessThan">
      <formula>$C$4</formula>
    </cfRule>
  </conditionalFormatting>
  <conditionalFormatting sqref="U31">
    <cfRule type="cellIs" dxfId="2973" priority="386" operator="lessThan">
      <formula>$C$4</formula>
    </cfRule>
  </conditionalFormatting>
  <conditionalFormatting sqref="W31">
    <cfRule type="cellIs" dxfId="2974" priority="30" operator="lessThan">
      <formula>$C$4</formula>
    </cfRule>
  </conditionalFormatting>
  <conditionalFormatting sqref="Z31">
    <cfRule type="cellIs" dxfId="2975" priority="63" operator="lessThan">
      <formula>$C$4</formula>
    </cfRule>
  </conditionalFormatting>
  <conditionalFormatting sqref="AC31">
    <cfRule type="cellIs" dxfId="2976" priority="96" operator="lessThan">
      <formula>$C$4</formula>
    </cfRule>
  </conditionalFormatting>
  <conditionalFormatting sqref="AF31">
    <cfRule type="cellIs" dxfId="2977" priority="129" operator="lessThan">
      <formula>$C$4</formula>
    </cfRule>
  </conditionalFormatting>
  <conditionalFormatting sqref="AH31">
    <cfRule type="cellIs" dxfId="2978" priority="1025" operator="lessThan">
      <formula>$C$4</formula>
    </cfRule>
  </conditionalFormatting>
  <conditionalFormatting sqref="AI31">
    <cfRule type="cellIs" dxfId="2979" priority="1065" operator="lessThan">
      <formula>$C$4</formula>
    </cfRule>
  </conditionalFormatting>
  <conditionalFormatting sqref="AJ31">
    <cfRule type="cellIs" dxfId="2980" priority="1105" operator="lessThan">
      <formula>$C$4</formula>
    </cfRule>
  </conditionalFormatting>
  <conditionalFormatting sqref="AK31">
    <cfRule type="cellIs" dxfId="2981" priority="1145" operator="lessThan">
      <formula>$C$4</formula>
    </cfRule>
  </conditionalFormatting>
  <conditionalFormatting sqref="AL31">
    <cfRule type="cellIs" dxfId="2982" priority="1185" operator="lessThan">
      <formula>$C$4</formula>
    </cfRule>
  </conditionalFormatting>
  <conditionalFormatting sqref="AM31">
    <cfRule type="cellIs" dxfId="2983" priority="1225" operator="lessThan">
      <formula>$C$4</formula>
    </cfRule>
  </conditionalFormatting>
  <conditionalFormatting sqref="AN31">
    <cfRule type="cellIs" dxfId="2984" priority="1265" operator="lessThan">
      <formula>$C$4</formula>
    </cfRule>
  </conditionalFormatting>
  <conditionalFormatting sqref="AO31">
    <cfRule type="cellIs" dxfId="2985" priority="1305" operator="lessThan">
      <formula>$C$4</formula>
    </cfRule>
  </conditionalFormatting>
  <conditionalFormatting sqref="AP31">
    <cfRule type="cellIs" dxfId="2986" priority="1345" operator="lessThan">
      <formula>$C$4</formula>
    </cfRule>
  </conditionalFormatting>
  <conditionalFormatting sqref="AQ31">
    <cfRule type="cellIs" dxfId="2987" priority="1385" operator="lessThan">
      <formula>$C$4</formula>
    </cfRule>
  </conditionalFormatting>
  <conditionalFormatting sqref="AR31">
    <cfRule type="cellIs" dxfId="2988" priority="1425" operator="lessThan">
      <formula>$C$4</formula>
    </cfRule>
  </conditionalFormatting>
  <conditionalFormatting sqref="AS31">
    <cfRule type="cellIs" dxfId="2989" priority="1465" operator="lessThan">
      <formula>$C$4</formula>
    </cfRule>
  </conditionalFormatting>
  <conditionalFormatting sqref="AT31">
    <cfRule type="cellIs" dxfId="2990" priority="1505" operator="lessThan">
      <formula>$C$4</formula>
    </cfRule>
  </conditionalFormatting>
  <conditionalFormatting sqref="AU31">
    <cfRule type="cellIs" dxfId="2991" priority="253" operator="lessThan">
      <formula>$C$4</formula>
    </cfRule>
  </conditionalFormatting>
  <conditionalFormatting sqref="AV31">
    <cfRule type="cellIs" dxfId="2992" priority="255" operator="lessThan">
      <formula>$C$4</formula>
    </cfRule>
  </conditionalFormatting>
  <conditionalFormatting sqref="BA31">
    <cfRule type="cellIs" dxfId="2993" priority="1785" operator="lessThan">
      <formula>$C$4</formula>
    </cfRule>
  </conditionalFormatting>
  <conditionalFormatting sqref="BB31">
    <cfRule type="cellIs" dxfId="2994" priority="1825" operator="lessThan">
      <formula>$C$4</formula>
    </cfRule>
  </conditionalFormatting>
  <conditionalFormatting sqref="BC31">
    <cfRule type="cellIs" dxfId="2995" priority="1865" operator="lessThan">
      <formula>$C$4</formula>
    </cfRule>
  </conditionalFormatting>
  <conditionalFormatting sqref="BD31">
    <cfRule type="cellIs" dxfId="2996" priority="1905" operator="lessThan">
      <formula>$C$4</formula>
    </cfRule>
  </conditionalFormatting>
  <conditionalFormatting sqref="BE31">
    <cfRule type="cellIs" dxfId="2997" priority="1945" operator="lessThan">
      <formula>$C$4</formula>
    </cfRule>
  </conditionalFormatting>
  <conditionalFormatting sqref="BF31">
    <cfRule type="cellIs" dxfId="2998" priority="227" operator="lessThan">
      <formula>$C$4</formula>
    </cfRule>
  </conditionalFormatting>
  <conditionalFormatting sqref="BH31">
    <cfRule type="cellIs" dxfId="2999" priority="2065" operator="lessThan">
      <formula>$C$4</formula>
    </cfRule>
  </conditionalFormatting>
  <conditionalFormatting sqref="BI31">
    <cfRule type="cellIs" dxfId="3000" priority="2105" operator="lessThan">
      <formula>$C$4</formula>
    </cfRule>
  </conditionalFormatting>
  <conditionalFormatting sqref="BJ31">
    <cfRule type="cellIs" dxfId="3001" priority="2145" operator="lessThan">
      <formula>$C$4</formula>
    </cfRule>
  </conditionalFormatting>
  <conditionalFormatting sqref="BQ31">
    <cfRule type="cellIs" dxfId="3002" priority="189" operator="lessThan">
      <formula>$C$4</formula>
    </cfRule>
  </conditionalFormatting>
  <conditionalFormatting sqref="BR31">
    <cfRule type="cellIs" dxfId="3003" priority="2465" operator="lessThan">
      <formula>$C$4</formula>
    </cfRule>
  </conditionalFormatting>
  <conditionalFormatting sqref="BS31">
    <cfRule type="cellIs" dxfId="3004" priority="2505" operator="lessThan">
      <formula>$C$4</formula>
    </cfRule>
  </conditionalFormatting>
  <conditionalFormatting sqref="BT31">
    <cfRule type="cellIs" dxfId="3005" priority="2545" operator="lessThan">
      <formula>$C$4</formula>
    </cfRule>
  </conditionalFormatting>
  <conditionalFormatting sqref="BU31">
    <cfRule type="cellIs" dxfId="3006" priority="2585" operator="lessThan">
      <formula>$C$4</formula>
    </cfRule>
  </conditionalFormatting>
  <conditionalFormatting sqref="BV31">
    <cfRule type="cellIs" dxfId="3007" priority="2625" operator="lessThan">
      <formula>$C$4</formula>
    </cfRule>
  </conditionalFormatting>
  <conditionalFormatting sqref="CC31">
    <cfRule type="cellIs" dxfId="3008" priority="2905" operator="lessThan">
      <formula>$C$4</formula>
    </cfRule>
  </conditionalFormatting>
  <conditionalFormatting sqref="CD31">
    <cfRule type="cellIs" dxfId="3009" priority="2945" operator="lessThan">
      <formula>$C$4</formula>
    </cfRule>
  </conditionalFormatting>
  <conditionalFormatting sqref="CE31">
    <cfRule type="cellIs" dxfId="3010" priority="2985" operator="lessThan">
      <formula>$C$4</formula>
    </cfRule>
  </conditionalFormatting>
  <conditionalFormatting sqref="CF31">
    <cfRule type="cellIs" dxfId="3011" priority="3025" operator="lessThan">
      <formula>$C$4</formula>
    </cfRule>
  </conditionalFormatting>
  <conditionalFormatting sqref="CG31">
    <cfRule type="cellIs" dxfId="3012" priority="3065" operator="lessThan">
      <formula>$C$4</formula>
    </cfRule>
  </conditionalFormatting>
  <conditionalFormatting sqref="CH31">
    <cfRule type="cellIs" dxfId="3013" priority="3105" operator="greaterThan">
      <formula>$BJ$2+15</formula>
    </cfRule>
  </conditionalFormatting>
  <conditionalFormatting sqref="CJ31">
    <cfRule type="cellIs" dxfId="3014" priority="3305" operator="lessThan">
      <formula>$C$4</formula>
    </cfRule>
  </conditionalFormatting>
  <conditionalFormatting sqref="Q32">
    <cfRule type="cellIs" dxfId="3015" priority="327" operator="lessThan">
      <formula>$C$4</formula>
    </cfRule>
  </conditionalFormatting>
  <conditionalFormatting sqref="R32">
    <cfRule type="cellIs" dxfId="3016" priority="357" operator="lessThan">
      <formula>$C$4</formula>
    </cfRule>
  </conditionalFormatting>
  <conditionalFormatting sqref="T32">
    <cfRule type="cellIs" dxfId="3017" priority="436" operator="lessThan">
      <formula>$C$4</formula>
    </cfRule>
  </conditionalFormatting>
  <conditionalFormatting sqref="U32">
    <cfRule type="cellIs" dxfId="3018" priority="387" operator="lessThan">
      <formula>$C$4</formula>
    </cfRule>
  </conditionalFormatting>
  <conditionalFormatting sqref="W32">
    <cfRule type="cellIs" dxfId="3019" priority="31" operator="lessThan">
      <formula>$C$4</formula>
    </cfRule>
  </conditionalFormatting>
  <conditionalFormatting sqref="Z32">
    <cfRule type="cellIs" dxfId="3020" priority="64" operator="lessThan">
      <formula>$C$4</formula>
    </cfRule>
  </conditionalFormatting>
  <conditionalFormatting sqref="AC32">
    <cfRule type="cellIs" dxfId="3021" priority="97" operator="lessThan">
      <formula>$C$4</formula>
    </cfRule>
  </conditionalFormatting>
  <conditionalFormatting sqref="AF32">
    <cfRule type="cellIs" dxfId="3022" priority="130" operator="lessThan">
      <formula>$C$4</formula>
    </cfRule>
  </conditionalFormatting>
  <conditionalFormatting sqref="AH32">
    <cfRule type="cellIs" dxfId="3023" priority="1026" operator="lessThan">
      <formula>$C$4</formula>
    </cfRule>
  </conditionalFormatting>
  <conditionalFormatting sqref="AI32">
    <cfRule type="cellIs" dxfId="3024" priority="1066" operator="lessThan">
      <formula>$C$4</formula>
    </cfRule>
  </conditionalFormatting>
  <conditionalFormatting sqref="AJ32">
    <cfRule type="cellIs" dxfId="3025" priority="1106" operator="lessThan">
      <formula>$C$4</formula>
    </cfRule>
  </conditionalFormatting>
  <conditionalFormatting sqref="AK32">
    <cfRule type="cellIs" dxfId="3026" priority="1146" operator="lessThan">
      <formula>$C$4</formula>
    </cfRule>
  </conditionalFormatting>
  <conditionalFormatting sqref="AL32">
    <cfRule type="cellIs" dxfId="3027" priority="1186" operator="lessThan">
      <formula>$C$4</formula>
    </cfRule>
  </conditionalFormatting>
  <conditionalFormatting sqref="AM32">
    <cfRule type="cellIs" dxfId="3028" priority="1226" operator="lessThan">
      <formula>$C$4</formula>
    </cfRule>
  </conditionalFormatting>
  <conditionalFormatting sqref="AN32">
    <cfRule type="cellIs" dxfId="3029" priority="1266" operator="lessThan">
      <formula>$C$4</formula>
    </cfRule>
  </conditionalFormatting>
  <conditionalFormatting sqref="AO32">
    <cfRule type="cellIs" dxfId="3030" priority="1306" operator="lessThan">
      <formula>$C$4</formula>
    </cfRule>
  </conditionalFormatting>
  <conditionalFormatting sqref="AP32">
    <cfRule type="cellIs" dxfId="3031" priority="1346" operator="lessThan">
      <formula>$C$4</formula>
    </cfRule>
  </conditionalFormatting>
  <conditionalFormatting sqref="AQ32">
    <cfRule type="cellIs" dxfId="3032" priority="1386" operator="lessThan">
      <formula>$C$4</formula>
    </cfRule>
  </conditionalFormatting>
  <conditionalFormatting sqref="AR32">
    <cfRule type="cellIs" dxfId="3033" priority="1426" operator="lessThan">
      <formula>$C$4</formula>
    </cfRule>
  </conditionalFormatting>
  <conditionalFormatting sqref="AS32">
    <cfRule type="cellIs" dxfId="3034" priority="1466" operator="lessThan">
      <formula>$C$4</formula>
    </cfRule>
  </conditionalFormatting>
  <conditionalFormatting sqref="AT32">
    <cfRule type="cellIs" dxfId="3035" priority="1506" operator="lessThan">
      <formula>$C$4</formula>
    </cfRule>
  </conditionalFormatting>
  <conditionalFormatting sqref="AU32">
    <cfRule type="cellIs" dxfId="3036" priority="254" operator="lessThan">
      <formula>$C$4</formula>
    </cfRule>
  </conditionalFormatting>
  <conditionalFormatting sqref="AV32">
    <cfRule type="cellIs" dxfId="3037" priority="256" operator="lessThan">
      <formula>$C$4</formula>
    </cfRule>
  </conditionalFormatting>
  <conditionalFormatting sqref="BA32">
    <cfRule type="cellIs" dxfId="3038" priority="1786" operator="lessThan">
      <formula>$C$4</formula>
    </cfRule>
  </conditionalFormatting>
  <conditionalFormatting sqref="BB32">
    <cfRule type="cellIs" dxfId="3039" priority="1826" operator="lessThan">
      <formula>$C$4</formula>
    </cfRule>
  </conditionalFormatting>
  <conditionalFormatting sqref="BC32">
    <cfRule type="cellIs" dxfId="3040" priority="1866" operator="lessThan">
      <formula>$C$4</formula>
    </cfRule>
  </conditionalFormatting>
  <conditionalFormatting sqref="BD32">
    <cfRule type="cellIs" dxfId="3041" priority="1906" operator="lessThan">
      <formula>$C$4</formula>
    </cfRule>
  </conditionalFormatting>
  <conditionalFormatting sqref="BE32">
    <cfRule type="cellIs" dxfId="3042" priority="1946" operator="lessThan">
      <formula>$C$4</formula>
    </cfRule>
  </conditionalFormatting>
  <conditionalFormatting sqref="BF32">
    <cfRule type="cellIs" dxfId="3043" priority="228" operator="lessThan">
      <formula>$C$4</formula>
    </cfRule>
  </conditionalFormatting>
  <conditionalFormatting sqref="BH32">
    <cfRule type="cellIs" dxfId="3044" priority="2066" operator="lessThan">
      <formula>$C$4</formula>
    </cfRule>
  </conditionalFormatting>
  <conditionalFormatting sqref="BI32">
    <cfRule type="cellIs" dxfId="3045" priority="2106" operator="lessThan">
      <formula>$C$4</formula>
    </cfRule>
  </conditionalFormatting>
  <conditionalFormatting sqref="BJ32">
    <cfRule type="cellIs" dxfId="3046" priority="2146" operator="lessThan">
      <formula>$C$4</formula>
    </cfRule>
  </conditionalFormatting>
  <conditionalFormatting sqref="BQ32">
    <cfRule type="cellIs" dxfId="3047" priority="190" operator="lessThan">
      <formula>$C$4</formula>
    </cfRule>
  </conditionalFormatting>
  <conditionalFormatting sqref="BR32">
    <cfRule type="cellIs" dxfId="3048" priority="2466" operator="lessThan">
      <formula>$C$4</formula>
    </cfRule>
  </conditionalFormatting>
  <conditionalFormatting sqref="BS32">
    <cfRule type="cellIs" dxfId="3049" priority="2506" operator="lessThan">
      <formula>$C$4</formula>
    </cfRule>
  </conditionalFormatting>
  <conditionalFormatting sqref="BT32">
    <cfRule type="cellIs" dxfId="3050" priority="2546" operator="lessThan">
      <formula>$C$4</formula>
    </cfRule>
  </conditionalFormatting>
  <conditionalFormatting sqref="BU32">
    <cfRule type="cellIs" dxfId="3051" priority="2586" operator="lessThan">
      <formula>$C$4</formula>
    </cfRule>
  </conditionalFormatting>
  <conditionalFormatting sqref="BV32">
    <cfRule type="cellIs" dxfId="3052" priority="2626" operator="lessThan">
      <formula>$C$4</formula>
    </cfRule>
  </conditionalFormatting>
  <conditionalFormatting sqref="CC32">
    <cfRule type="cellIs" dxfId="3053" priority="2906" operator="lessThan">
      <formula>$C$4</formula>
    </cfRule>
  </conditionalFormatting>
  <conditionalFormatting sqref="CD32">
    <cfRule type="cellIs" dxfId="3054" priority="2946" operator="lessThan">
      <formula>$C$4</formula>
    </cfRule>
  </conditionalFormatting>
  <conditionalFormatting sqref="CE32">
    <cfRule type="cellIs" dxfId="3055" priority="2986" operator="lessThan">
      <formula>$C$4</formula>
    </cfRule>
  </conditionalFormatting>
  <conditionalFormatting sqref="CF32">
    <cfRule type="cellIs" dxfId="3056" priority="3026" operator="lessThan">
      <formula>$C$4</formula>
    </cfRule>
  </conditionalFormatting>
  <conditionalFormatting sqref="CG32">
    <cfRule type="cellIs" dxfId="3057" priority="3066" operator="lessThan">
      <formula>$C$4</formula>
    </cfRule>
  </conditionalFormatting>
  <conditionalFormatting sqref="CH32">
    <cfRule type="cellIs" dxfId="3058" priority="3106" operator="greaterThan">
      <formula>$BJ$2+15</formula>
    </cfRule>
  </conditionalFormatting>
  <conditionalFormatting sqref="CJ32">
    <cfRule type="cellIs" dxfId="3059" priority="3306" operator="lessThan">
      <formula>$C$4</formula>
    </cfRule>
  </conditionalFormatting>
  <conditionalFormatting sqref="Q33">
    <cfRule type="cellIs" dxfId="3060" priority="328" operator="lessThan">
      <formula>$C$4</formula>
    </cfRule>
  </conditionalFormatting>
  <conditionalFormatting sqref="R33">
    <cfRule type="cellIs" dxfId="3061" priority="358" operator="lessThan">
      <formula>$C$4</formula>
    </cfRule>
  </conditionalFormatting>
  <conditionalFormatting sqref="T33">
    <cfRule type="cellIs" dxfId="3062" priority="437" operator="lessThan">
      <formula>$C$4</formula>
    </cfRule>
  </conditionalFormatting>
  <conditionalFormatting sqref="U33">
    <cfRule type="cellIs" dxfId="3063" priority="388" operator="lessThan">
      <formula>$C$4</formula>
    </cfRule>
  </conditionalFormatting>
  <conditionalFormatting sqref="W33">
    <cfRule type="cellIs" dxfId="3064" priority="32" operator="lessThan">
      <formula>$C$4</formula>
    </cfRule>
  </conditionalFormatting>
  <conditionalFormatting sqref="Z33">
    <cfRule type="cellIs" dxfId="3065" priority="65" operator="lessThan">
      <formula>$C$4</formula>
    </cfRule>
  </conditionalFormatting>
  <conditionalFormatting sqref="AC33">
    <cfRule type="cellIs" dxfId="3066" priority="98" operator="lessThan">
      <formula>$C$4</formula>
    </cfRule>
  </conditionalFormatting>
  <conditionalFormatting sqref="AF33">
    <cfRule type="cellIs" dxfId="3067" priority="131" operator="lessThan">
      <formula>$C$4</formula>
    </cfRule>
  </conditionalFormatting>
  <conditionalFormatting sqref="AH33">
    <cfRule type="cellIs" dxfId="3068" priority="1027" operator="lessThan">
      <formula>$C$4</formula>
    </cfRule>
  </conditionalFormatting>
  <conditionalFormatting sqref="AI33">
    <cfRule type="cellIs" dxfId="3069" priority="1067" operator="lessThan">
      <formula>$C$4</formula>
    </cfRule>
  </conditionalFormatting>
  <conditionalFormatting sqref="AJ33">
    <cfRule type="cellIs" dxfId="3070" priority="1107" operator="lessThan">
      <formula>$C$4</formula>
    </cfRule>
  </conditionalFormatting>
  <conditionalFormatting sqref="AK33">
    <cfRule type="cellIs" dxfId="3071" priority="1147" operator="lessThan">
      <formula>$C$4</formula>
    </cfRule>
  </conditionalFormatting>
  <conditionalFormatting sqref="AL33">
    <cfRule type="cellIs" dxfId="3072" priority="1187" operator="lessThan">
      <formula>$C$4</formula>
    </cfRule>
  </conditionalFormatting>
  <conditionalFormatting sqref="AM33">
    <cfRule type="cellIs" dxfId="3073" priority="1227" operator="lessThan">
      <formula>$C$4</formula>
    </cfRule>
  </conditionalFormatting>
  <conditionalFormatting sqref="AN33">
    <cfRule type="cellIs" dxfId="3074" priority="1267" operator="lessThan">
      <formula>$C$4</formula>
    </cfRule>
  </conditionalFormatting>
  <conditionalFormatting sqref="AO33">
    <cfRule type="cellIs" dxfId="3075" priority="1307" operator="lessThan">
      <formula>$C$4</formula>
    </cfRule>
  </conditionalFormatting>
  <conditionalFormatting sqref="AP33">
    <cfRule type="cellIs" dxfId="3076" priority="1347" operator="lessThan">
      <formula>$C$4</formula>
    </cfRule>
  </conditionalFormatting>
  <conditionalFormatting sqref="AQ33">
    <cfRule type="cellIs" dxfId="3077" priority="1387" operator="lessThan">
      <formula>$C$4</formula>
    </cfRule>
  </conditionalFormatting>
  <conditionalFormatting sqref="AR33">
    <cfRule type="cellIs" dxfId="3078" priority="1427" operator="lessThan">
      <formula>$C$4</formula>
    </cfRule>
  </conditionalFormatting>
  <conditionalFormatting sqref="AS33">
    <cfRule type="cellIs" dxfId="3079" priority="1467" operator="lessThan">
      <formula>$C$4</formula>
    </cfRule>
  </conditionalFormatting>
  <conditionalFormatting sqref="AT33">
    <cfRule type="cellIs" dxfId="3080" priority="1507" operator="lessThan">
      <formula>$C$4</formula>
    </cfRule>
  </conditionalFormatting>
  <conditionalFormatting sqref="AU33">
    <cfRule type="cellIs" dxfId="3081" priority="249" operator="lessThan">
      <formula>$C$4</formula>
    </cfRule>
  </conditionalFormatting>
  <conditionalFormatting sqref="AV33">
    <cfRule type="cellIs" dxfId="3082" priority="251" operator="lessThan">
      <formula>$C$4</formula>
    </cfRule>
  </conditionalFormatting>
  <conditionalFormatting sqref="BA33">
    <cfRule type="cellIs" dxfId="3083" priority="1787" operator="lessThan">
      <formula>$C$4</formula>
    </cfRule>
  </conditionalFormatting>
  <conditionalFormatting sqref="BB33">
    <cfRule type="cellIs" dxfId="3084" priority="1827" operator="lessThan">
      <formula>$C$4</formula>
    </cfRule>
  </conditionalFormatting>
  <conditionalFormatting sqref="BC33">
    <cfRule type="cellIs" dxfId="3085" priority="1867" operator="lessThan">
      <formula>$C$4</formula>
    </cfRule>
  </conditionalFormatting>
  <conditionalFormatting sqref="BD33">
    <cfRule type="cellIs" dxfId="3086" priority="1907" operator="lessThan">
      <formula>$C$4</formula>
    </cfRule>
  </conditionalFormatting>
  <conditionalFormatting sqref="BE33">
    <cfRule type="cellIs" dxfId="3087" priority="1947" operator="lessThan">
      <formula>$C$4</formula>
    </cfRule>
  </conditionalFormatting>
  <conditionalFormatting sqref="BF33">
    <cfRule type="cellIs" dxfId="3088" priority="229" operator="lessThan">
      <formula>$C$4</formula>
    </cfRule>
  </conditionalFormatting>
  <conditionalFormatting sqref="BH33">
    <cfRule type="cellIs" dxfId="3089" priority="2067" operator="lessThan">
      <formula>$C$4</formula>
    </cfRule>
  </conditionalFormatting>
  <conditionalFormatting sqref="BI33">
    <cfRule type="cellIs" dxfId="3090" priority="2107" operator="lessThan">
      <formula>$C$4</formula>
    </cfRule>
  </conditionalFormatting>
  <conditionalFormatting sqref="BJ33">
    <cfRule type="cellIs" dxfId="3091" priority="2147" operator="lessThan">
      <formula>$C$4</formula>
    </cfRule>
  </conditionalFormatting>
  <conditionalFormatting sqref="BQ33">
    <cfRule type="cellIs" dxfId="3092" priority="191" operator="lessThan">
      <formula>$C$4</formula>
    </cfRule>
  </conditionalFormatting>
  <conditionalFormatting sqref="BR33">
    <cfRule type="cellIs" dxfId="3093" priority="2467" operator="lessThan">
      <formula>$C$4</formula>
    </cfRule>
  </conditionalFormatting>
  <conditionalFormatting sqref="BS33">
    <cfRule type="cellIs" dxfId="3094" priority="2507" operator="lessThan">
      <formula>$C$4</formula>
    </cfRule>
  </conditionalFormatting>
  <conditionalFormatting sqref="BT33">
    <cfRule type="cellIs" dxfId="3095" priority="2547" operator="lessThan">
      <formula>$C$4</formula>
    </cfRule>
  </conditionalFormatting>
  <conditionalFormatting sqref="BU33">
    <cfRule type="cellIs" dxfId="3096" priority="2587" operator="lessThan">
      <formula>$C$4</formula>
    </cfRule>
  </conditionalFormatting>
  <conditionalFormatting sqref="BV33">
    <cfRule type="cellIs" dxfId="3097" priority="2627" operator="lessThan">
      <formula>$C$4</formula>
    </cfRule>
  </conditionalFormatting>
  <conditionalFormatting sqref="CC33">
    <cfRule type="cellIs" dxfId="3098" priority="2907" operator="lessThan">
      <formula>$C$4</formula>
    </cfRule>
  </conditionalFormatting>
  <conditionalFormatting sqref="CD33">
    <cfRule type="cellIs" dxfId="3099" priority="2947" operator="lessThan">
      <formula>$C$4</formula>
    </cfRule>
  </conditionalFormatting>
  <conditionalFormatting sqref="CE33">
    <cfRule type="cellIs" dxfId="3100" priority="2987" operator="lessThan">
      <formula>$C$4</formula>
    </cfRule>
  </conditionalFormatting>
  <conditionalFormatting sqref="CF33">
    <cfRule type="cellIs" dxfId="3101" priority="3027" operator="lessThan">
      <formula>$C$4</formula>
    </cfRule>
  </conditionalFormatting>
  <conditionalFormatting sqref="CG33">
    <cfRule type="cellIs" dxfId="3102" priority="3067" operator="lessThan">
      <formula>$C$4</formula>
    </cfRule>
  </conditionalFormatting>
  <conditionalFormatting sqref="CH33">
    <cfRule type="cellIs" dxfId="3103" priority="3107" operator="greaterThan">
      <formula>$BJ$2+15</formula>
    </cfRule>
  </conditionalFormatting>
  <conditionalFormatting sqref="CJ33">
    <cfRule type="cellIs" dxfId="3104" priority="3307" operator="lessThan">
      <formula>$C$4</formula>
    </cfRule>
  </conditionalFormatting>
  <conditionalFormatting sqref="Q34">
    <cfRule type="cellIs" dxfId="3105" priority="329" operator="lessThan">
      <formula>$C$4</formula>
    </cfRule>
  </conditionalFormatting>
  <conditionalFormatting sqref="R34">
    <cfRule type="cellIs" dxfId="3106" priority="359" operator="lessThan">
      <formula>$C$4</formula>
    </cfRule>
  </conditionalFormatting>
  <conditionalFormatting sqref="S34">
    <cfRule type="cellIs" dxfId="3107" priority="408" operator="lessThan">
      <formula>$C$4</formula>
    </cfRule>
  </conditionalFormatting>
  <conditionalFormatting sqref="T34">
    <cfRule type="cellIs" dxfId="3108" priority="438" operator="lessThan">
      <formula>$C$4</formula>
    </cfRule>
  </conditionalFormatting>
  <conditionalFormatting sqref="U34">
    <cfRule type="cellIs" dxfId="3109" priority="389" operator="lessThan">
      <formula>$C$4</formula>
    </cfRule>
  </conditionalFormatting>
  <conditionalFormatting sqref="W34">
    <cfRule type="cellIs" dxfId="3110" priority="33" operator="lessThan">
      <formula>$C$4</formula>
    </cfRule>
  </conditionalFormatting>
  <conditionalFormatting sqref="Z34">
    <cfRule type="cellIs" dxfId="3111" priority="66" operator="lessThan">
      <formula>$C$4</formula>
    </cfRule>
  </conditionalFormatting>
  <conditionalFormatting sqref="AC34">
    <cfRule type="cellIs" dxfId="3112" priority="99" operator="lessThan">
      <formula>$C$4</formula>
    </cfRule>
  </conditionalFormatting>
  <conditionalFormatting sqref="AF34">
    <cfRule type="cellIs" dxfId="3113" priority="132" operator="lessThan">
      <formula>$C$4</formula>
    </cfRule>
  </conditionalFormatting>
  <conditionalFormatting sqref="AH34">
    <cfRule type="cellIs" dxfId="3114" priority="1028" operator="lessThan">
      <formula>$C$4</formula>
    </cfRule>
  </conditionalFormatting>
  <conditionalFormatting sqref="AI34">
    <cfRule type="cellIs" dxfId="3115" priority="1068" operator="lessThan">
      <formula>$C$4</formula>
    </cfRule>
  </conditionalFormatting>
  <conditionalFormatting sqref="AJ34">
    <cfRule type="cellIs" dxfId="3116" priority="1108" operator="lessThan">
      <formula>$C$4</formula>
    </cfRule>
  </conditionalFormatting>
  <conditionalFormatting sqref="AK34">
    <cfRule type="cellIs" dxfId="3117" priority="1148" operator="lessThan">
      <formula>$C$4</formula>
    </cfRule>
  </conditionalFormatting>
  <conditionalFormatting sqref="AL34">
    <cfRule type="cellIs" dxfId="3118" priority="1188" operator="lessThan">
      <formula>$C$4</formula>
    </cfRule>
  </conditionalFormatting>
  <conditionalFormatting sqref="AM34">
    <cfRule type="cellIs" dxfId="3119" priority="1228" operator="lessThan">
      <formula>$C$4</formula>
    </cfRule>
  </conditionalFormatting>
  <conditionalFormatting sqref="AN34">
    <cfRule type="cellIs" dxfId="3120" priority="1268" operator="lessThan">
      <formula>$C$4</formula>
    </cfRule>
  </conditionalFormatting>
  <conditionalFormatting sqref="AO34">
    <cfRule type="cellIs" dxfId="3121" priority="1308" operator="lessThan">
      <formula>$C$4</formula>
    </cfRule>
  </conditionalFormatting>
  <conditionalFormatting sqref="AP34">
    <cfRule type="cellIs" dxfId="3122" priority="1348" operator="lessThan">
      <formula>$C$4</formula>
    </cfRule>
  </conditionalFormatting>
  <conditionalFormatting sqref="AQ34">
    <cfRule type="cellIs" dxfId="3123" priority="1388" operator="lessThan">
      <formula>$C$4</formula>
    </cfRule>
  </conditionalFormatting>
  <conditionalFormatting sqref="AR34">
    <cfRule type="cellIs" dxfId="3124" priority="1428" operator="lessThan">
      <formula>$C$4</formula>
    </cfRule>
  </conditionalFormatting>
  <conditionalFormatting sqref="AS34">
    <cfRule type="cellIs" dxfId="3125" priority="1468" operator="lessThan">
      <formula>$C$4</formula>
    </cfRule>
  </conditionalFormatting>
  <conditionalFormatting sqref="AT34">
    <cfRule type="cellIs" dxfId="3126" priority="1508" operator="lessThan">
      <formula>$C$4</formula>
    </cfRule>
  </conditionalFormatting>
  <conditionalFormatting sqref="AU34">
    <cfRule type="cellIs" dxfId="3127" priority="250" operator="lessThan">
      <formula>$C$4</formula>
    </cfRule>
  </conditionalFormatting>
  <conditionalFormatting sqref="AV34">
    <cfRule type="cellIs" dxfId="3128" priority="252" operator="lessThan">
      <formula>$C$4</formula>
    </cfRule>
  </conditionalFormatting>
  <conditionalFormatting sqref="BA34">
    <cfRule type="cellIs" dxfId="3129" priority="1788" operator="lessThan">
      <formula>$C$4</formula>
    </cfRule>
  </conditionalFormatting>
  <conditionalFormatting sqref="BB34">
    <cfRule type="cellIs" dxfId="3130" priority="1828" operator="lessThan">
      <formula>$C$4</formula>
    </cfRule>
  </conditionalFormatting>
  <conditionalFormatting sqref="BC34">
    <cfRule type="cellIs" dxfId="3131" priority="1868" operator="lessThan">
      <formula>$C$4</formula>
    </cfRule>
  </conditionalFormatting>
  <conditionalFormatting sqref="BD34">
    <cfRule type="cellIs" dxfId="3132" priority="1908" operator="lessThan">
      <formula>$C$4</formula>
    </cfRule>
  </conditionalFormatting>
  <conditionalFormatting sqref="BE34">
    <cfRule type="cellIs" dxfId="3133" priority="1948" operator="lessThan">
      <formula>$C$4</formula>
    </cfRule>
  </conditionalFormatting>
  <conditionalFormatting sqref="BF34">
    <cfRule type="cellIs" dxfId="3134" priority="230" operator="lessThan">
      <formula>$C$4</formula>
    </cfRule>
  </conditionalFormatting>
  <conditionalFormatting sqref="BH34">
    <cfRule type="cellIs" dxfId="3135" priority="2068" operator="lessThan">
      <formula>$C$4</formula>
    </cfRule>
  </conditionalFormatting>
  <conditionalFormatting sqref="BI34">
    <cfRule type="cellIs" dxfId="3136" priority="2108" operator="lessThan">
      <formula>$C$4</formula>
    </cfRule>
  </conditionalFormatting>
  <conditionalFormatting sqref="BJ34">
    <cfRule type="cellIs" dxfId="3137" priority="2148" operator="lessThan">
      <formula>$C$4</formula>
    </cfRule>
  </conditionalFormatting>
  <conditionalFormatting sqref="BQ34">
    <cfRule type="cellIs" dxfId="3138" priority="192" operator="lessThan">
      <formula>$C$4</formula>
    </cfRule>
  </conditionalFormatting>
  <conditionalFormatting sqref="BR34">
    <cfRule type="cellIs" dxfId="3139" priority="2468" operator="lessThan">
      <formula>$C$4</formula>
    </cfRule>
  </conditionalFormatting>
  <conditionalFormatting sqref="BS34">
    <cfRule type="cellIs" dxfId="3140" priority="2508" operator="lessThan">
      <formula>$C$4</formula>
    </cfRule>
  </conditionalFormatting>
  <conditionalFormatting sqref="BT34">
    <cfRule type="cellIs" dxfId="3141" priority="2548" operator="lessThan">
      <formula>$C$4</formula>
    </cfRule>
  </conditionalFormatting>
  <conditionalFormatting sqref="BU34">
    <cfRule type="cellIs" dxfId="3142" priority="2588" operator="lessThan">
      <formula>$C$4</formula>
    </cfRule>
  </conditionalFormatting>
  <conditionalFormatting sqref="BV34">
    <cfRule type="cellIs" dxfId="3143" priority="2628" operator="lessThan">
      <formula>$C$4</formula>
    </cfRule>
  </conditionalFormatting>
  <conditionalFormatting sqref="CC34">
    <cfRule type="cellIs" dxfId="3144" priority="2908" operator="lessThan">
      <formula>$C$4</formula>
    </cfRule>
  </conditionalFormatting>
  <conditionalFormatting sqref="CD34">
    <cfRule type="cellIs" dxfId="3145" priority="2948" operator="lessThan">
      <formula>$C$4</formula>
    </cfRule>
  </conditionalFormatting>
  <conditionalFormatting sqref="CE34">
    <cfRule type="cellIs" dxfId="3146" priority="2988" operator="lessThan">
      <formula>$C$4</formula>
    </cfRule>
  </conditionalFormatting>
  <conditionalFormatting sqref="CF34">
    <cfRule type="cellIs" dxfId="3147" priority="3028" operator="lessThan">
      <formula>$C$4</formula>
    </cfRule>
  </conditionalFormatting>
  <conditionalFormatting sqref="CG34">
    <cfRule type="cellIs" dxfId="3148" priority="3068" operator="lessThan">
      <formula>$C$4</formula>
    </cfRule>
  </conditionalFormatting>
  <conditionalFormatting sqref="CH34">
    <cfRule type="cellIs" dxfId="3149" priority="3108" operator="greaterThan">
      <formula>$BJ$2+15</formula>
    </cfRule>
  </conditionalFormatting>
  <conditionalFormatting sqref="CJ34">
    <cfRule type="cellIs" dxfId="3150" priority="3308" operator="lessThan">
      <formula>$C$4</formula>
    </cfRule>
  </conditionalFormatting>
  <conditionalFormatting sqref="Q35">
    <cfRule type="cellIs" dxfId="3151" priority="330" operator="lessThan">
      <formula>$C$4</formula>
    </cfRule>
  </conditionalFormatting>
  <conditionalFormatting sqref="R35">
    <cfRule type="cellIs" dxfId="3152" priority="360" operator="lessThan">
      <formula>$C$4</formula>
    </cfRule>
  </conditionalFormatting>
  <conditionalFormatting sqref="S35">
    <cfRule type="cellIs" dxfId="3153" priority="409" operator="lessThan">
      <formula>$C$4</formula>
    </cfRule>
  </conditionalFormatting>
  <conditionalFormatting sqref="T35">
    <cfRule type="cellIs" dxfId="3154" priority="439" operator="lessThan">
      <formula>$C$4</formula>
    </cfRule>
  </conditionalFormatting>
  <conditionalFormatting sqref="U35">
    <cfRule type="cellIs" dxfId="3155" priority="390" operator="lessThan">
      <formula>$C$4</formula>
    </cfRule>
  </conditionalFormatting>
  <conditionalFormatting sqref="W35">
    <cfRule type="cellIs" dxfId="3156" priority="34" operator="lessThan">
      <formula>$C$4</formula>
    </cfRule>
  </conditionalFormatting>
  <conditionalFormatting sqref="Z35">
    <cfRule type="cellIs" dxfId="3157" priority="67" operator="lessThan">
      <formula>$C$4</formula>
    </cfRule>
  </conditionalFormatting>
  <conditionalFormatting sqref="AC35">
    <cfRule type="cellIs" dxfId="3158" priority="100" operator="lessThan">
      <formula>$C$4</formula>
    </cfRule>
  </conditionalFormatting>
  <conditionalFormatting sqref="AF35">
    <cfRule type="cellIs" dxfId="3159" priority="133" operator="lessThan">
      <formula>$C$4</formula>
    </cfRule>
  </conditionalFormatting>
  <conditionalFormatting sqref="AH35">
    <cfRule type="cellIs" dxfId="3160" priority="1029" operator="lessThan">
      <formula>$C$4</formula>
    </cfRule>
  </conditionalFormatting>
  <conditionalFormatting sqref="AI35">
    <cfRule type="cellIs" dxfId="3161" priority="1069" operator="lessThan">
      <formula>$C$4</formula>
    </cfRule>
  </conditionalFormatting>
  <conditionalFormatting sqref="AJ35">
    <cfRule type="cellIs" dxfId="3162" priority="1109" operator="lessThan">
      <formula>$C$4</formula>
    </cfRule>
  </conditionalFormatting>
  <conditionalFormatting sqref="AK35">
    <cfRule type="cellIs" dxfId="3163" priority="1149" operator="lessThan">
      <formula>$C$4</formula>
    </cfRule>
  </conditionalFormatting>
  <conditionalFormatting sqref="AL35">
    <cfRule type="cellIs" dxfId="3164" priority="1189" operator="lessThan">
      <formula>$C$4</formula>
    </cfRule>
  </conditionalFormatting>
  <conditionalFormatting sqref="AM35">
    <cfRule type="cellIs" dxfId="3165" priority="1229" operator="lessThan">
      <formula>$C$4</formula>
    </cfRule>
  </conditionalFormatting>
  <conditionalFormatting sqref="AN35">
    <cfRule type="cellIs" dxfId="3166" priority="1269" operator="lessThan">
      <formula>$C$4</formula>
    </cfRule>
  </conditionalFormatting>
  <conditionalFormatting sqref="AO35">
    <cfRule type="cellIs" dxfId="3167" priority="1309" operator="lessThan">
      <formula>$C$4</formula>
    </cfRule>
  </conditionalFormatting>
  <conditionalFormatting sqref="AP35">
    <cfRule type="cellIs" dxfId="3168" priority="1349" operator="lessThan">
      <formula>$C$4</formula>
    </cfRule>
  </conditionalFormatting>
  <conditionalFormatting sqref="AQ35">
    <cfRule type="cellIs" dxfId="3169" priority="1389" operator="lessThan">
      <formula>$C$4</formula>
    </cfRule>
  </conditionalFormatting>
  <conditionalFormatting sqref="AR35">
    <cfRule type="cellIs" dxfId="3170" priority="1429" operator="lessThan">
      <formula>$C$4</formula>
    </cfRule>
  </conditionalFormatting>
  <conditionalFormatting sqref="AS35">
    <cfRule type="cellIs" dxfId="3171" priority="1469" operator="lessThan">
      <formula>$C$4</formula>
    </cfRule>
  </conditionalFormatting>
  <conditionalFormatting sqref="AT35">
    <cfRule type="cellIs" dxfId="3172" priority="1509" operator="lessThan">
      <formula>$C$4</formula>
    </cfRule>
  </conditionalFormatting>
  <conditionalFormatting sqref="AU35">
    <cfRule type="cellIs" dxfId="3173" priority="245" operator="lessThan">
      <formula>$C$4</formula>
    </cfRule>
  </conditionalFormatting>
  <conditionalFormatting sqref="AV35">
    <cfRule type="cellIs" dxfId="3174" priority="247" operator="lessThan">
      <formula>$C$4</formula>
    </cfRule>
  </conditionalFormatting>
  <conditionalFormatting sqref="BA35">
    <cfRule type="cellIs" dxfId="3175" priority="1789" operator="lessThan">
      <formula>$C$4</formula>
    </cfRule>
  </conditionalFormatting>
  <conditionalFormatting sqref="BB35">
    <cfRule type="cellIs" dxfId="3176" priority="1829" operator="lessThan">
      <formula>$C$4</formula>
    </cfRule>
  </conditionalFormatting>
  <conditionalFormatting sqref="BC35">
    <cfRule type="cellIs" dxfId="3177" priority="1869" operator="lessThan">
      <formula>$C$4</formula>
    </cfRule>
  </conditionalFormatting>
  <conditionalFormatting sqref="BD35">
    <cfRule type="cellIs" dxfId="3178" priority="1909" operator="lessThan">
      <formula>$C$4</formula>
    </cfRule>
  </conditionalFormatting>
  <conditionalFormatting sqref="BE35">
    <cfRule type="cellIs" dxfId="3179" priority="1949" operator="lessThan">
      <formula>$C$4</formula>
    </cfRule>
  </conditionalFormatting>
  <conditionalFormatting sqref="BF35">
    <cfRule type="cellIs" dxfId="3180" priority="231" operator="lessThan">
      <formula>$C$4</formula>
    </cfRule>
  </conditionalFormatting>
  <conditionalFormatting sqref="BH35">
    <cfRule type="cellIs" dxfId="3181" priority="2069" operator="lessThan">
      <formula>$C$4</formula>
    </cfRule>
  </conditionalFormatting>
  <conditionalFormatting sqref="BI35">
    <cfRule type="cellIs" dxfId="3182" priority="2109" operator="lessThan">
      <formula>$C$4</formula>
    </cfRule>
  </conditionalFormatting>
  <conditionalFormatting sqref="BJ35">
    <cfRule type="cellIs" dxfId="3183" priority="2149" operator="lessThan">
      <formula>$C$4</formula>
    </cfRule>
  </conditionalFormatting>
  <conditionalFormatting sqref="BQ35">
    <cfRule type="cellIs" dxfId="3184" priority="193" operator="lessThan">
      <formula>$C$4</formula>
    </cfRule>
  </conditionalFormatting>
  <conditionalFormatting sqref="BR35">
    <cfRule type="cellIs" dxfId="3185" priority="2469" operator="lessThan">
      <formula>$C$4</formula>
    </cfRule>
  </conditionalFormatting>
  <conditionalFormatting sqref="BS35">
    <cfRule type="cellIs" dxfId="3186" priority="2509" operator="lessThan">
      <formula>$C$4</formula>
    </cfRule>
  </conditionalFormatting>
  <conditionalFormatting sqref="BT35">
    <cfRule type="cellIs" dxfId="3187" priority="2549" operator="lessThan">
      <formula>$C$4</formula>
    </cfRule>
  </conditionalFormatting>
  <conditionalFormatting sqref="BU35">
    <cfRule type="cellIs" dxfId="3188" priority="2589" operator="lessThan">
      <formula>$C$4</formula>
    </cfRule>
  </conditionalFormatting>
  <conditionalFormatting sqref="BV35">
    <cfRule type="cellIs" dxfId="3189" priority="2629" operator="lessThan">
      <formula>$C$4</formula>
    </cfRule>
  </conditionalFormatting>
  <conditionalFormatting sqref="CC35">
    <cfRule type="cellIs" dxfId="3190" priority="2909" operator="lessThan">
      <formula>$C$4</formula>
    </cfRule>
  </conditionalFormatting>
  <conditionalFormatting sqref="CD35">
    <cfRule type="cellIs" dxfId="3191" priority="2949" operator="lessThan">
      <formula>$C$4</formula>
    </cfRule>
  </conditionalFormatting>
  <conditionalFormatting sqref="CE35">
    <cfRule type="cellIs" dxfId="3192" priority="2989" operator="lessThan">
      <formula>$C$4</formula>
    </cfRule>
  </conditionalFormatting>
  <conditionalFormatting sqref="CF35">
    <cfRule type="cellIs" dxfId="3193" priority="3029" operator="lessThan">
      <formula>$C$4</formula>
    </cfRule>
  </conditionalFormatting>
  <conditionalFormatting sqref="CG35">
    <cfRule type="cellIs" dxfId="3194" priority="3069" operator="lessThan">
      <formula>$C$4</formula>
    </cfRule>
  </conditionalFormatting>
  <conditionalFormatting sqref="CH35">
    <cfRule type="cellIs" dxfId="3195" priority="3109" operator="greaterThan">
      <formula>$BJ$2+15</formula>
    </cfRule>
  </conditionalFormatting>
  <conditionalFormatting sqref="CJ35">
    <cfRule type="cellIs" dxfId="3196" priority="3309" operator="lessThan">
      <formula>$C$4</formula>
    </cfRule>
  </conditionalFormatting>
  <conditionalFormatting sqref="Q36">
    <cfRule type="cellIs" dxfId="3197" priority="331" operator="lessThan">
      <formula>$C$4</formula>
    </cfRule>
  </conditionalFormatting>
  <conditionalFormatting sqref="R36">
    <cfRule type="cellIs" dxfId="3198" priority="361" operator="lessThan">
      <formula>$C$4</formula>
    </cfRule>
  </conditionalFormatting>
  <conditionalFormatting sqref="S36">
    <cfRule type="cellIs" dxfId="3199" priority="410" operator="lessThan">
      <formula>$C$4</formula>
    </cfRule>
  </conditionalFormatting>
  <conditionalFormatting sqref="T36">
    <cfRule type="cellIs" dxfId="3200" priority="440" operator="lessThan">
      <formula>$C$4</formula>
    </cfRule>
  </conditionalFormatting>
  <conditionalFormatting sqref="U36">
    <cfRule type="cellIs" dxfId="3201" priority="391" operator="lessThan">
      <formula>$C$4</formula>
    </cfRule>
  </conditionalFormatting>
  <conditionalFormatting sqref="W36">
    <cfRule type="cellIs" dxfId="3202" priority="35" operator="lessThan">
      <formula>$C$4</formula>
    </cfRule>
  </conditionalFormatting>
  <conditionalFormatting sqref="Z36">
    <cfRule type="cellIs" dxfId="3203" priority="68" operator="lessThan">
      <formula>$C$4</formula>
    </cfRule>
  </conditionalFormatting>
  <conditionalFormatting sqref="AC36">
    <cfRule type="cellIs" dxfId="3204" priority="101" operator="lessThan">
      <formula>$C$4</formula>
    </cfRule>
  </conditionalFormatting>
  <conditionalFormatting sqref="AF36">
    <cfRule type="cellIs" dxfId="3205" priority="134" operator="lessThan">
      <formula>$C$4</formula>
    </cfRule>
  </conditionalFormatting>
  <conditionalFormatting sqref="AH36">
    <cfRule type="cellIs" dxfId="3206" priority="1030" operator="lessThan">
      <formula>$C$4</formula>
    </cfRule>
  </conditionalFormatting>
  <conditionalFormatting sqref="AI36">
    <cfRule type="cellIs" dxfId="3207" priority="1070" operator="lessThan">
      <formula>$C$4</formula>
    </cfRule>
  </conditionalFormatting>
  <conditionalFormatting sqref="AJ36">
    <cfRule type="cellIs" dxfId="3208" priority="1110" operator="lessThan">
      <formula>$C$4</formula>
    </cfRule>
  </conditionalFormatting>
  <conditionalFormatting sqref="AK36">
    <cfRule type="cellIs" dxfId="3209" priority="1150" operator="lessThan">
      <formula>$C$4</formula>
    </cfRule>
  </conditionalFormatting>
  <conditionalFormatting sqref="AL36">
    <cfRule type="cellIs" dxfId="3210" priority="1190" operator="lessThan">
      <formula>$C$4</formula>
    </cfRule>
  </conditionalFormatting>
  <conditionalFormatting sqref="AM36">
    <cfRule type="cellIs" dxfId="3211" priority="1230" operator="lessThan">
      <formula>$C$4</formula>
    </cfRule>
  </conditionalFormatting>
  <conditionalFormatting sqref="AN36">
    <cfRule type="cellIs" dxfId="3212" priority="1270" operator="lessThan">
      <formula>$C$4</formula>
    </cfRule>
  </conditionalFormatting>
  <conditionalFormatting sqref="AO36">
    <cfRule type="cellIs" dxfId="3213" priority="1310" operator="lessThan">
      <formula>$C$4</formula>
    </cfRule>
  </conditionalFormatting>
  <conditionalFormatting sqref="AP36">
    <cfRule type="cellIs" dxfId="3214" priority="1350" operator="lessThan">
      <formula>$C$4</formula>
    </cfRule>
  </conditionalFormatting>
  <conditionalFormatting sqref="AQ36">
    <cfRule type="cellIs" dxfId="3215" priority="1390" operator="lessThan">
      <formula>$C$4</formula>
    </cfRule>
  </conditionalFormatting>
  <conditionalFormatting sqref="AR36">
    <cfRule type="cellIs" dxfId="3216" priority="1430" operator="lessThan">
      <formula>$C$4</formula>
    </cfRule>
  </conditionalFormatting>
  <conditionalFormatting sqref="AS36">
    <cfRule type="cellIs" dxfId="3217" priority="1470" operator="lessThan">
      <formula>$C$4</formula>
    </cfRule>
  </conditionalFormatting>
  <conditionalFormatting sqref="AT36">
    <cfRule type="cellIs" dxfId="3218" priority="1510" operator="lessThan">
      <formula>$C$4</formula>
    </cfRule>
  </conditionalFormatting>
  <conditionalFormatting sqref="AU36">
    <cfRule type="cellIs" dxfId="3219" priority="246" operator="lessThan">
      <formula>$C$4</formula>
    </cfRule>
  </conditionalFormatting>
  <conditionalFormatting sqref="AV36">
    <cfRule type="cellIs" dxfId="3220" priority="248" operator="lessThan">
      <formula>$C$4</formula>
    </cfRule>
  </conditionalFormatting>
  <conditionalFormatting sqref="BA36">
    <cfRule type="cellIs" dxfId="3221" priority="1790" operator="lessThan">
      <formula>$C$4</formula>
    </cfRule>
  </conditionalFormatting>
  <conditionalFormatting sqref="BB36">
    <cfRule type="cellIs" dxfId="3222" priority="1830" operator="lessThan">
      <formula>$C$4</formula>
    </cfRule>
  </conditionalFormatting>
  <conditionalFormatting sqref="BC36">
    <cfRule type="cellIs" dxfId="3223" priority="1870" operator="lessThan">
      <formula>$C$4</formula>
    </cfRule>
  </conditionalFormatting>
  <conditionalFormatting sqref="BD36">
    <cfRule type="cellIs" dxfId="3224" priority="1910" operator="lessThan">
      <formula>$C$4</formula>
    </cfRule>
  </conditionalFormatting>
  <conditionalFormatting sqref="BE36">
    <cfRule type="cellIs" dxfId="3225" priority="1950" operator="lessThan">
      <formula>$C$4</formula>
    </cfRule>
  </conditionalFormatting>
  <conditionalFormatting sqref="BF36">
    <cfRule type="cellIs" dxfId="3226" priority="232" operator="lessThan">
      <formula>$C$4</formula>
    </cfRule>
  </conditionalFormatting>
  <conditionalFormatting sqref="BH36">
    <cfRule type="cellIs" dxfId="3227" priority="2070" operator="lessThan">
      <formula>$C$4</formula>
    </cfRule>
  </conditionalFormatting>
  <conditionalFormatting sqref="BI36">
    <cfRule type="cellIs" dxfId="3228" priority="2110" operator="lessThan">
      <formula>$C$4</formula>
    </cfRule>
  </conditionalFormatting>
  <conditionalFormatting sqref="BJ36">
    <cfRule type="cellIs" dxfId="3229" priority="2150" operator="lessThan">
      <formula>$C$4</formula>
    </cfRule>
  </conditionalFormatting>
  <conditionalFormatting sqref="BQ36">
    <cfRule type="cellIs" dxfId="3230" priority="194" operator="lessThan">
      <formula>$C$4</formula>
    </cfRule>
  </conditionalFormatting>
  <conditionalFormatting sqref="BR36">
    <cfRule type="cellIs" dxfId="3231" priority="2470" operator="lessThan">
      <formula>$C$4</formula>
    </cfRule>
  </conditionalFormatting>
  <conditionalFormatting sqref="BS36">
    <cfRule type="cellIs" dxfId="3232" priority="2510" operator="lessThan">
      <formula>$C$4</formula>
    </cfRule>
  </conditionalFormatting>
  <conditionalFormatting sqref="BT36">
    <cfRule type="cellIs" dxfId="3233" priority="2550" operator="lessThan">
      <formula>$C$4</formula>
    </cfRule>
  </conditionalFormatting>
  <conditionalFormatting sqref="BU36">
    <cfRule type="cellIs" dxfId="3234" priority="2590" operator="lessThan">
      <formula>$C$4</formula>
    </cfRule>
  </conditionalFormatting>
  <conditionalFormatting sqref="BV36">
    <cfRule type="cellIs" dxfId="3235" priority="2630" operator="lessThan">
      <formula>$C$4</formula>
    </cfRule>
  </conditionalFormatting>
  <conditionalFormatting sqref="CC36">
    <cfRule type="cellIs" dxfId="3236" priority="2910" operator="lessThan">
      <formula>$C$4</formula>
    </cfRule>
  </conditionalFormatting>
  <conditionalFormatting sqref="CD36">
    <cfRule type="cellIs" dxfId="3237" priority="2950" operator="lessThan">
      <formula>$C$4</formula>
    </cfRule>
  </conditionalFormatting>
  <conditionalFormatting sqref="CE36">
    <cfRule type="cellIs" dxfId="3238" priority="2990" operator="lessThan">
      <formula>$C$4</formula>
    </cfRule>
  </conditionalFormatting>
  <conditionalFormatting sqref="CF36">
    <cfRule type="cellIs" dxfId="3239" priority="3030" operator="lessThan">
      <formula>$C$4</formula>
    </cfRule>
  </conditionalFormatting>
  <conditionalFormatting sqref="CG36">
    <cfRule type="cellIs" dxfId="3240" priority="3070" operator="lessThan">
      <formula>$C$4</formula>
    </cfRule>
  </conditionalFormatting>
  <conditionalFormatting sqref="CH36">
    <cfRule type="cellIs" dxfId="3241" priority="3110" operator="greaterThan">
      <formula>$BJ$2+15</formula>
    </cfRule>
  </conditionalFormatting>
  <conditionalFormatting sqref="CJ36">
    <cfRule type="cellIs" dxfId="3242" priority="3310" operator="lessThan">
      <formula>$C$4</formula>
    </cfRule>
  </conditionalFormatting>
  <conditionalFormatting sqref="Q37">
    <cfRule type="cellIs" dxfId="3243" priority="332" operator="lessThan">
      <formula>$C$4</formula>
    </cfRule>
  </conditionalFormatting>
  <conditionalFormatting sqref="R37">
    <cfRule type="cellIs" dxfId="3244" priority="362" operator="lessThan">
      <formula>$C$4</formula>
    </cfRule>
  </conditionalFormatting>
  <conditionalFormatting sqref="S37">
    <cfRule type="cellIs" dxfId="3245" priority="411" operator="lessThan">
      <formula>$C$4</formula>
    </cfRule>
  </conditionalFormatting>
  <conditionalFormatting sqref="T37">
    <cfRule type="cellIs" dxfId="3246" priority="441" operator="lessThan">
      <formula>$C$4</formula>
    </cfRule>
  </conditionalFormatting>
  <conditionalFormatting sqref="U37">
    <cfRule type="cellIs" dxfId="3247" priority="392" operator="lessThan">
      <formula>$C$4</formula>
    </cfRule>
  </conditionalFormatting>
  <conditionalFormatting sqref="W37">
    <cfRule type="cellIs" dxfId="3248" priority="36" operator="lessThan">
      <formula>$C$4</formula>
    </cfRule>
  </conditionalFormatting>
  <conditionalFormatting sqref="Z37">
    <cfRule type="cellIs" dxfId="3249" priority="69" operator="lessThan">
      <formula>$C$4</formula>
    </cfRule>
  </conditionalFormatting>
  <conditionalFormatting sqref="AC37">
    <cfRule type="cellIs" dxfId="3250" priority="102" operator="lessThan">
      <formula>$C$4</formula>
    </cfRule>
  </conditionalFormatting>
  <conditionalFormatting sqref="AF37">
    <cfRule type="cellIs" dxfId="3251" priority="135" operator="lessThan">
      <formula>$C$4</formula>
    </cfRule>
  </conditionalFormatting>
  <conditionalFormatting sqref="AH37">
    <cfRule type="cellIs" dxfId="3252" priority="1031" operator="lessThan">
      <formula>$C$4</formula>
    </cfRule>
  </conditionalFormatting>
  <conditionalFormatting sqref="AI37">
    <cfRule type="cellIs" dxfId="3253" priority="1071" operator="lessThan">
      <formula>$C$4</formula>
    </cfRule>
  </conditionalFormatting>
  <conditionalFormatting sqref="AJ37">
    <cfRule type="cellIs" dxfId="3254" priority="1111" operator="lessThan">
      <formula>$C$4</formula>
    </cfRule>
  </conditionalFormatting>
  <conditionalFormatting sqref="AK37">
    <cfRule type="cellIs" dxfId="3255" priority="1151" operator="lessThan">
      <formula>$C$4</formula>
    </cfRule>
  </conditionalFormatting>
  <conditionalFormatting sqref="AL37">
    <cfRule type="cellIs" dxfId="3256" priority="1191" operator="lessThan">
      <formula>$C$4</formula>
    </cfRule>
  </conditionalFormatting>
  <conditionalFormatting sqref="AM37">
    <cfRule type="cellIs" dxfId="3257" priority="1231" operator="lessThan">
      <formula>$C$4</formula>
    </cfRule>
  </conditionalFormatting>
  <conditionalFormatting sqref="AN37">
    <cfRule type="cellIs" dxfId="3258" priority="1271" operator="lessThan">
      <formula>$C$4</formula>
    </cfRule>
  </conditionalFormatting>
  <conditionalFormatting sqref="AO37">
    <cfRule type="cellIs" dxfId="3259" priority="1311" operator="lessThan">
      <formula>$C$4</formula>
    </cfRule>
  </conditionalFormatting>
  <conditionalFormatting sqref="AP37">
    <cfRule type="cellIs" dxfId="3260" priority="1351" operator="lessThan">
      <formula>$C$4</formula>
    </cfRule>
  </conditionalFormatting>
  <conditionalFormatting sqref="AQ37">
    <cfRule type="cellIs" dxfId="3261" priority="1391" operator="lessThan">
      <formula>$C$4</formula>
    </cfRule>
  </conditionalFormatting>
  <conditionalFormatting sqref="AR37">
    <cfRule type="cellIs" dxfId="3262" priority="1431" operator="lessThan">
      <formula>$C$4</formula>
    </cfRule>
  </conditionalFormatting>
  <conditionalFormatting sqref="AS37">
    <cfRule type="cellIs" dxfId="3263" priority="1471" operator="lessThan">
      <formula>$C$4</formula>
    </cfRule>
  </conditionalFormatting>
  <conditionalFormatting sqref="AT37">
    <cfRule type="cellIs" dxfId="3264" priority="1511" operator="lessThan">
      <formula>$C$4</formula>
    </cfRule>
  </conditionalFormatting>
  <conditionalFormatting sqref="AU37">
    <cfRule type="cellIs" dxfId="3265" priority="241" operator="lessThan">
      <formula>$C$4</formula>
    </cfRule>
  </conditionalFormatting>
  <conditionalFormatting sqref="AV37">
    <cfRule type="cellIs" dxfId="3266" priority="243" operator="lessThan">
      <formula>$C$4</formula>
    </cfRule>
  </conditionalFormatting>
  <conditionalFormatting sqref="BA37">
    <cfRule type="cellIs" dxfId="3267" priority="1791" operator="lessThan">
      <formula>$C$4</formula>
    </cfRule>
  </conditionalFormatting>
  <conditionalFormatting sqref="BB37">
    <cfRule type="cellIs" dxfId="3268" priority="1831" operator="lessThan">
      <formula>$C$4</formula>
    </cfRule>
  </conditionalFormatting>
  <conditionalFormatting sqref="BC37">
    <cfRule type="cellIs" dxfId="3269" priority="1871" operator="lessThan">
      <formula>$C$4</formula>
    </cfRule>
  </conditionalFormatting>
  <conditionalFormatting sqref="BD37">
    <cfRule type="cellIs" dxfId="3270" priority="1911" operator="lessThan">
      <formula>$C$4</formula>
    </cfRule>
  </conditionalFormatting>
  <conditionalFormatting sqref="BE37">
    <cfRule type="cellIs" dxfId="3271" priority="1951" operator="lessThan">
      <formula>$C$4</formula>
    </cfRule>
  </conditionalFormatting>
  <conditionalFormatting sqref="BF37">
    <cfRule type="cellIs" dxfId="3272" priority="233" operator="lessThan">
      <formula>$C$4</formula>
    </cfRule>
  </conditionalFormatting>
  <conditionalFormatting sqref="BH37">
    <cfRule type="cellIs" dxfId="3273" priority="2071" operator="lessThan">
      <formula>$C$4</formula>
    </cfRule>
  </conditionalFormatting>
  <conditionalFormatting sqref="BI37">
    <cfRule type="cellIs" dxfId="3274" priority="2111" operator="lessThan">
      <formula>$C$4</formula>
    </cfRule>
  </conditionalFormatting>
  <conditionalFormatting sqref="BJ37">
    <cfRule type="cellIs" dxfId="3275" priority="2151" operator="lessThan">
      <formula>$C$4</formula>
    </cfRule>
  </conditionalFormatting>
  <conditionalFormatting sqref="BQ37">
    <cfRule type="cellIs" dxfId="3276" priority="195" operator="lessThan">
      <formula>$C$4</formula>
    </cfRule>
  </conditionalFormatting>
  <conditionalFormatting sqref="BR37">
    <cfRule type="cellIs" dxfId="3277" priority="2471" operator="lessThan">
      <formula>$C$4</formula>
    </cfRule>
  </conditionalFormatting>
  <conditionalFormatting sqref="BS37">
    <cfRule type="cellIs" dxfId="3278" priority="2511" operator="lessThan">
      <formula>$C$4</formula>
    </cfRule>
  </conditionalFormatting>
  <conditionalFormatting sqref="BT37">
    <cfRule type="cellIs" dxfId="3279" priority="2551" operator="lessThan">
      <formula>$C$4</formula>
    </cfRule>
  </conditionalFormatting>
  <conditionalFormatting sqref="BU37">
    <cfRule type="cellIs" dxfId="3280" priority="2591" operator="lessThan">
      <formula>$C$4</formula>
    </cfRule>
  </conditionalFormatting>
  <conditionalFormatting sqref="BV37">
    <cfRule type="cellIs" dxfId="3281" priority="2631" operator="lessThan">
      <formula>$C$4</formula>
    </cfRule>
  </conditionalFormatting>
  <conditionalFormatting sqref="CC37">
    <cfRule type="cellIs" dxfId="3282" priority="2911" operator="lessThan">
      <formula>$C$4</formula>
    </cfRule>
  </conditionalFormatting>
  <conditionalFormatting sqref="CD37">
    <cfRule type="cellIs" dxfId="3283" priority="2951" operator="lessThan">
      <formula>$C$4</formula>
    </cfRule>
  </conditionalFormatting>
  <conditionalFormatting sqref="CE37">
    <cfRule type="cellIs" dxfId="3284" priority="2991" operator="lessThan">
      <formula>$C$4</formula>
    </cfRule>
  </conditionalFormatting>
  <conditionalFormatting sqref="CF37">
    <cfRule type="cellIs" dxfId="3285" priority="3031" operator="lessThan">
      <formula>$C$4</formula>
    </cfRule>
  </conditionalFormatting>
  <conditionalFormatting sqref="CG37">
    <cfRule type="cellIs" dxfId="3286" priority="3071" operator="lessThan">
      <formula>$C$4</formula>
    </cfRule>
  </conditionalFormatting>
  <conditionalFormatting sqref="CH37">
    <cfRule type="cellIs" dxfId="3287" priority="3111" operator="greaterThan">
      <formula>$BJ$2+15</formula>
    </cfRule>
  </conditionalFormatting>
  <conditionalFormatting sqref="CJ37">
    <cfRule type="cellIs" dxfId="3288" priority="3311" operator="lessThan">
      <formula>$C$4</formula>
    </cfRule>
  </conditionalFormatting>
  <conditionalFormatting sqref="Q38">
    <cfRule type="cellIs" dxfId="3289" priority="333" operator="lessThan">
      <formula>$C$4</formula>
    </cfRule>
  </conditionalFormatting>
  <conditionalFormatting sqref="R38">
    <cfRule type="cellIs" dxfId="3290" priority="363" operator="lessThan">
      <formula>$C$4</formula>
    </cfRule>
  </conditionalFormatting>
  <conditionalFormatting sqref="S38">
    <cfRule type="cellIs" dxfId="3291" priority="412" operator="lessThan">
      <formula>$C$4</formula>
    </cfRule>
  </conditionalFormatting>
  <conditionalFormatting sqref="T38">
    <cfRule type="cellIs" dxfId="3292" priority="442" operator="lessThan">
      <formula>$C$4</formula>
    </cfRule>
  </conditionalFormatting>
  <conditionalFormatting sqref="U38">
    <cfRule type="cellIs" dxfId="3293" priority="393" operator="lessThan">
      <formula>$C$4</formula>
    </cfRule>
  </conditionalFormatting>
  <conditionalFormatting sqref="W38">
    <cfRule type="cellIs" dxfId="3294" priority="37" operator="lessThan">
      <formula>$C$4</formula>
    </cfRule>
  </conditionalFormatting>
  <conditionalFormatting sqref="Z38">
    <cfRule type="cellIs" dxfId="3295" priority="70" operator="lessThan">
      <formula>$C$4</formula>
    </cfRule>
  </conditionalFormatting>
  <conditionalFormatting sqref="AC38">
    <cfRule type="cellIs" dxfId="3296" priority="103" operator="lessThan">
      <formula>$C$4</formula>
    </cfRule>
  </conditionalFormatting>
  <conditionalFormatting sqref="AF38">
    <cfRule type="cellIs" dxfId="3297" priority="136" operator="lessThan">
      <formula>$C$4</formula>
    </cfRule>
  </conditionalFormatting>
  <conditionalFormatting sqref="AH38">
    <cfRule type="cellIs" dxfId="3298" priority="1032" operator="lessThan">
      <formula>$C$4</formula>
    </cfRule>
  </conditionalFormatting>
  <conditionalFormatting sqref="AI38">
    <cfRule type="cellIs" dxfId="3299" priority="1072" operator="lessThan">
      <formula>$C$4</formula>
    </cfRule>
  </conditionalFormatting>
  <conditionalFormatting sqref="AJ38">
    <cfRule type="cellIs" dxfId="3300" priority="1112" operator="lessThan">
      <formula>$C$4</formula>
    </cfRule>
  </conditionalFormatting>
  <conditionalFormatting sqref="AK38">
    <cfRule type="cellIs" dxfId="3301" priority="1152" operator="lessThan">
      <formula>$C$4</formula>
    </cfRule>
  </conditionalFormatting>
  <conditionalFormatting sqref="AL38">
    <cfRule type="cellIs" dxfId="3302" priority="1192" operator="lessThan">
      <formula>$C$4</formula>
    </cfRule>
  </conditionalFormatting>
  <conditionalFormatting sqref="AM38">
    <cfRule type="cellIs" dxfId="3303" priority="1232" operator="lessThan">
      <formula>$C$4</formula>
    </cfRule>
  </conditionalFormatting>
  <conditionalFormatting sqref="AN38">
    <cfRule type="cellIs" dxfId="3304" priority="1272" operator="lessThan">
      <formula>$C$4</formula>
    </cfRule>
  </conditionalFormatting>
  <conditionalFormatting sqref="AO38">
    <cfRule type="cellIs" dxfId="3305" priority="1312" operator="lessThan">
      <formula>$C$4</formula>
    </cfRule>
  </conditionalFormatting>
  <conditionalFormatting sqref="AP38">
    <cfRule type="cellIs" dxfId="3306" priority="1352" operator="lessThan">
      <formula>$C$4</formula>
    </cfRule>
  </conditionalFormatting>
  <conditionalFormatting sqref="AQ38">
    <cfRule type="cellIs" dxfId="3307" priority="1392" operator="lessThan">
      <formula>$C$4</formula>
    </cfRule>
  </conditionalFormatting>
  <conditionalFormatting sqref="AR38">
    <cfRule type="cellIs" dxfId="3308" priority="1432" operator="lessThan">
      <formula>$C$4</formula>
    </cfRule>
  </conditionalFormatting>
  <conditionalFormatting sqref="AS38">
    <cfRule type="cellIs" dxfId="3309" priority="1472" operator="lessThan">
      <formula>$C$4</formula>
    </cfRule>
  </conditionalFormatting>
  <conditionalFormatting sqref="AT38">
    <cfRule type="cellIs" dxfId="3310" priority="1512" operator="lessThan">
      <formula>$C$4</formula>
    </cfRule>
  </conditionalFormatting>
  <conditionalFormatting sqref="AU38">
    <cfRule type="cellIs" dxfId="3311" priority="242" operator="lessThan">
      <formula>$C$4</formula>
    </cfRule>
  </conditionalFormatting>
  <conditionalFormatting sqref="AV38">
    <cfRule type="cellIs" dxfId="3312" priority="244" operator="lessThan">
      <formula>$C$4</formula>
    </cfRule>
  </conditionalFormatting>
  <conditionalFormatting sqref="BA38">
    <cfRule type="cellIs" dxfId="3313" priority="1792" operator="lessThan">
      <formula>$C$4</formula>
    </cfRule>
  </conditionalFormatting>
  <conditionalFormatting sqref="BB38">
    <cfRule type="cellIs" dxfId="3314" priority="1832" operator="lessThan">
      <formula>$C$4</formula>
    </cfRule>
  </conditionalFormatting>
  <conditionalFormatting sqref="BC38">
    <cfRule type="cellIs" dxfId="3315" priority="1872" operator="lessThan">
      <formula>$C$4</formula>
    </cfRule>
  </conditionalFormatting>
  <conditionalFormatting sqref="BD38">
    <cfRule type="cellIs" dxfId="3316" priority="1912" operator="lessThan">
      <formula>$C$4</formula>
    </cfRule>
  </conditionalFormatting>
  <conditionalFormatting sqref="BE38">
    <cfRule type="cellIs" dxfId="3317" priority="1952" operator="lessThan">
      <formula>$C$4</formula>
    </cfRule>
  </conditionalFormatting>
  <conditionalFormatting sqref="BF38">
    <cfRule type="cellIs" dxfId="3318" priority="234" operator="lessThan">
      <formula>$C$4</formula>
    </cfRule>
  </conditionalFormatting>
  <conditionalFormatting sqref="BH38">
    <cfRule type="cellIs" dxfId="3319" priority="2072" operator="lessThan">
      <formula>$C$4</formula>
    </cfRule>
  </conditionalFormatting>
  <conditionalFormatting sqref="BI38">
    <cfRule type="cellIs" dxfId="3320" priority="2112" operator="lessThan">
      <formula>$C$4</formula>
    </cfRule>
  </conditionalFormatting>
  <conditionalFormatting sqref="BJ38">
    <cfRule type="cellIs" dxfId="3321" priority="2152" operator="lessThan">
      <formula>$C$4</formula>
    </cfRule>
  </conditionalFormatting>
  <conditionalFormatting sqref="BQ38">
    <cfRule type="cellIs" dxfId="3322" priority="196" operator="lessThan">
      <formula>$C$4</formula>
    </cfRule>
  </conditionalFormatting>
  <conditionalFormatting sqref="BR38">
    <cfRule type="cellIs" dxfId="3323" priority="2472" operator="lessThan">
      <formula>$C$4</formula>
    </cfRule>
  </conditionalFormatting>
  <conditionalFormatting sqref="BS38">
    <cfRule type="cellIs" dxfId="3324" priority="2512" operator="lessThan">
      <formula>$C$4</formula>
    </cfRule>
  </conditionalFormatting>
  <conditionalFormatting sqref="BT38">
    <cfRule type="cellIs" dxfId="3325" priority="2552" operator="lessThan">
      <formula>$C$4</formula>
    </cfRule>
  </conditionalFormatting>
  <conditionalFormatting sqref="BU38">
    <cfRule type="cellIs" dxfId="3326" priority="2592" operator="lessThan">
      <formula>$C$4</formula>
    </cfRule>
  </conditionalFormatting>
  <conditionalFormatting sqref="BV38">
    <cfRule type="cellIs" dxfId="3327" priority="2632" operator="lessThan">
      <formula>$C$4</formula>
    </cfRule>
  </conditionalFormatting>
  <conditionalFormatting sqref="CC38">
    <cfRule type="cellIs" dxfId="3328" priority="2912" operator="lessThan">
      <formula>$C$4</formula>
    </cfRule>
  </conditionalFormatting>
  <conditionalFormatting sqref="CD38">
    <cfRule type="cellIs" dxfId="3329" priority="2952" operator="lessThan">
      <formula>$C$4</formula>
    </cfRule>
  </conditionalFormatting>
  <conditionalFormatting sqref="CE38">
    <cfRule type="cellIs" dxfId="3330" priority="2992" operator="lessThan">
      <formula>$C$4</formula>
    </cfRule>
  </conditionalFormatting>
  <conditionalFormatting sqref="CF38">
    <cfRule type="cellIs" dxfId="3331" priority="3032" operator="lessThan">
      <formula>$C$4</formula>
    </cfRule>
  </conditionalFormatting>
  <conditionalFormatting sqref="CG38">
    <cfRule type="cellIs" dxfId="3332" priority="3072" operator="lessThan">
      <formula>$C$4</formula>
    </cfRule>
  </conditionalFormatting>
  <conditionalFormatting sqref="CH38">
    <cfRule type="cellIs" dxfId="3333" priority="3112" operator="greaterThan">
      <formula>$BJ$2+15</formula>
    </cfRule>
  </conditionalFormatting>
  <conditionalFormatting sqref="CJ38">
    <cfRule type="cellIs" dxfId="3334" priority="3312" operator="lessThan">
      <formula>$C$4</formula>
    </cfRule>
  </conditionalFormatting>
  <conditionalFormatting sqref="Q39">
    <cfRule type="cellIs" dxfId="3335" priority="334" operator="lessThan">
      <formula>$C$4</formula>
    </cfRule>
  </conditionalFormatting>
  <conditionalFormatting sqref="R39">
    <cfRule type="cellIs" dxfId="3336" priority="364" operator="lessThan">
      <formula>$C$4</formula>
    </cfRule>
  </conditionalFormatting>
  <conditionalFormatting sqref="S39">
    <cfRule type="cellIs" dxfId="3337" priority="413" operator="lessThan">
      <formula>$C$4</formula>
    </cfRule>
  </conditionalFormatting>
  <conditionalFormatting sqref="T39">
    <cfRule type="cellIs" dxfId="3338" priority="443" operator="lessThan">
      <formula>$C$4</formula>
    </cfRule>
  </conditionalFormatting>
  <conditionalFormatting sqref="U39">
    <cfRule type="cellIs" dxfId="3339" priority="394" operator="lessThan">
      <formula>$C$4</formula>
    </cfRule>
  </conditionalFormatting>
  <conditionalFormatting sqref="W39">
    <cfRule type="cellIs" dxfId="3340" priority="38" operator="lessThan">
      <formula>$C$4</formula>
    </cfRule>
  </conditionalFormatting>
  <conditionalFormatting sqref="Z39">
    <cfRule type="cellIs" dxfId="3341" priority="71" operator="lessThan">
      <formula>$C$4</formula>
    </cfRule>
  </conditionalFormatting>
  <conditionalFormatting sqref="AC39">
    <cfRule type="cellIs" dxfId="3342" priority="104" operator="lessThan">
      <formula>$C$4</formula>
    </cfRule>
  </conditionalFormatting>
  <conditionalFormatting sqref="AF39">
    <cfRule type="cellIs" dxfId="3343" priority="137" operator="lessThan">
      <formula>$C$4</formula>
    </cfRule>
  </conditionalFormatting>
  <conditionalFormatting sqref="AH39">
    <cfRule type="cellIs" dxfId="3344" priority="1033" operator="lessThan">
      <formula>$C$4</formula>
    </cfRule>
  </conditionalFormatting>
  <conditionalFormatting sqref="AI39">
    <cfRule type="cellIs" dxfId="3345" priority="1073" operator="lessThan">
      <formula>$C$4</formula>
    </cfRule>
  </conditionalFormatting>
  <conditionalFormatting sqref="AJ39">
    <cfRule type="cellIs" dxfId="3346" priority="1113" operator="lessThan">
      <formula>$C$4</formula>
    </cfRule>
  </conditionalFormatting>
  <conditionalFormatting sqref="AK39">
    <cfRule type="cellIs" dxfId="3347" priority="1153" operator="lessThan">
      <formula>$C$4</formula>
    </cfRule>
  </conditionalFormatting>
  <conditionalFormatting sqref="AL39">
    <cfRule type="cellIs" dxfId="3348" priority="1193" operator="lessThan">
      <formula>$C$4</formula>
    </cfRule>
  </conditionalFormatting>
  <conditionalFormatting sqref="AM39">
    <cfRule type="cellIs" dxfId="3349" priority="1233" operator="lessThan">
      <formula>$C$4</formula>
    </cfRule>
  </conditionalFormatting>
  <conditionalFormatting sqref="AN39">
    <cfRule type="cellIs" dxfId="3350" priority="1273" operator="lessThan">
      <formula>$C$4</formula>
    </cfRule>
  </conditionalFormatting>
  <conditionalFormatting sqref="AO39">
    <cfRule type="cellIs" dxfId="3351" priority="1313" operator="lessThan">
      <formula>$C$4</formula>
    </cfRule>
  </conditionalFormatting>
  <conditionalFormatting sqref="AP39">
    <cfRule type="cellIs" dxfId="3352" priority="1353" operator="lessThan">
      <formula>$C$4</formula>
    </cfRule>
  </conditionalFormatting>
  <conditionalFormatting sqref="AQ39">
    <cfRule type="cellIs" dxfId="3353" priority="1393" operator="lessThan">
      <formula>$C$4</formula>
    </cfRule>
  </conditionalFormatting>
  <conditionalFormatting sqref="AR39">
    <cfRule type="cellIs" dxfId="3354" priority="1433" operator="lessThan">
      <formula>$C$4</formula>
    </cfRule>
  </conditionalFormatting>
  <conditionalFormatting sqref="AS39">
    <cfRule type="cellIs" dxfId="3355" priority="1473" operator="lessThan">
      <formula>$C$4</formula>
    </cfRule>
  </conditionalFormatting>
  <conditionalFormatting sqref="AT39">
    <cfRule type="cellIs" dxfId="3356" priority="1513" operator="lessThan">
      <formula>$C$4</formula>
    </cfRule>
  </conditionalFormatting>
  <conditionalFormatting sqref="AU39">
    <cfRule type="cellIs" dxfId="3357" priority="237" operator="lessThan">
      <formula>$C$4</formula>
    </cfRule>
  </conditionalFormatting>
  <conditionalFormatting sqref="AV39">
    <cfRule type="cellIs" dxfId="3358" priority="239" operator="lessThan">
      <formula>$C$4</formula>
    </cfRule>
  </conditionalFormatting>
  <conditionalFormatting sqref="BA39">
    <cfRule type="cellIs" dxfId="3359" priority="1793" operator="lessThan">
      <formula>$C$4</formula>
    </cfRule>
  </conditionalFormatting>
  <conditionalFormatting sqref="BB39">
    <cfRule type="cellIs" dxfId="3360" priority="1833" operator="lessThan">
      <formula>$C$4</formula>
    </cfRule>
  </conditionalFormatting>
  <conditionalFormatting sqref="BC39">
    <cfRule type="cellIs" dxfId="3361" priority="1873" operator="lessThan">
      <formula>$C$4</formula>
    </cfRule>
  </conditionalFormatting>
  <conditionalFormatting sqref="BD39">
    <cfRule type="cellIs" dxfId="3362" priority="1913" operator="lessThan">
      <formula>$C$4</formula>
    </cfRule>
  </conditionalFormatting>
  <conditionalFormatting sqref="BE39">
    <cfRule type="cellIs" dxfId="3363" priority="1953" operator="lessThan">
      <formula>$C$4</formula>
    </cfRule>
  </conditionalFormatting>
  <conditionalFormatting sqref="BF39">
    <cfRule type="cellIs" dxfId="3364" priority="235" operator="lessThan">
      <formula>$C$4</formula>
    </cfRule>
  </conditionalFormatting>
  <conditionalFormatting sqref="BH39">
    <cfRule type="cellIs" dxfId="3365" priority="2073" operator="lessThan">
      <formula>$C$4</formula>
    </cfRule>
  </conditionalFormatting>
  <conditionalFormatting sqref="BI39">
    <cfRule type="cellIs" dxfId="3366" priority="2113" operator="lessThan">
      <formula>$C$4</formula>
    </cfRule>
  </conditionalFormatting>
  <conditionalFormatting sqref="BJ39">
    <cfRule type="cellIs" dxfId="3367" priority="2153" operator="lessThan">
      <formula>$C$4</formula>
    </cfRule>
  </conditionalFormatting>
  <conditionalFormatting sqref="BQ39">
    <cfRule type="cellIs" dxfId="3368" priority="197" operator="lessThan">
      <formula>$C$4</formula>
    </cfRule>
  </conditionalFormatting>
  <conditionalFormatting sqref="BR39">
    <cfRule type="cellIs" dxfId="3369" priority="2473" operator="lessThan">
      <formula>$C$4</formula>
    </cfRule>
  </conditionalFormatting>
  <conditionalFormatting sqref="BS39">
    <cfRule type="cellIs" dxfId="3370" priority="2513" operator="lessThan">
      <formula>$C$4</formula>
    </cfRule>
  </conditionalFormatting>
  <conditionalFormatting sqref="BT39">
    <cfRule type="cellIs" dxfId="3371" priority="2553" operator="lessThan">
      <formula>$C$4</formula>
    </cfRule>
  </conditionalFormatting>
  <conditionalFormatting sqref="BU39">
    <cfRule type="cellIs" dxfId="3372" priority="2593" operator="lessThan">
      <formula>$C$4</formula>
    </cfRule>
  </conditionalFormatting>
  <conditionalFormatting sqref="BV39">
    <cfRule type="cellIs" dxfId="3373" priority="2633" operator="lessThan">
      <formula>$C$4</formula>
    </cfRule>
  </conditionalFormatting>
  <conditionalFormatting sqref="CC39">
    <cfRule type="cellIs" dxfId="3374" priority="2913" operator="lessThan">
      <formula>$C$4</formula>
    </cfRule>
  </conditionalFormatting>
  <conditionalFormatting sqref="CD39">
    <cfRule type="cellIs" dxfId="3375" priority="2953" operator="lessThan">
      <formula>$C$4</formula>
    </cfRule>
  </conditionalFormatting>
  <conditionalFormatting sqref="CE39">
    <cfRule type="cellIs" dxfId="3376" priority="2993" operator="lessThan">
      <formula>$C$4</formula>
    </cfRule>
  </conditionalFormatting>
  <conditionalFormatting sqref="CF39">
    <cfRule type="cellIs" dxfId="3377" priority="3033" operator="lessThan">
      <formula>$C$4</formula>
    </cfRule>
  </conditionalFormatting>
  <conditionalFormatting sqref="CG39">
    <cfRule type="cellIs" dxfId="3378" priority="3073" operator="lessThan">
      <formula>$C$4</formula>
    </cfRule>
  </conditionalFormatting>
  <conditionalFormatting sqref="CH39">
    <cfRule type="cellIs" dxfId="3379" priority="3113" operator="greaterThan">
      <formula>$BJ$2+15</formula>
    </cfRule>
  </conditionalFormatting>
  <conditionalFormatting sqref="CJ39">
    <cfRule type="cellIs" dxfId="3380" priority="3313" operator="lessThan">
      <formula>$C$4</formula>
    </cfRule>
  </conditionalFormatting>
  <conditionalFormatting sqref="Q40">
    <cfRule type="cellIs" dxfId="3381" priority="335" operator="lessThan">
      <formula>$C$4</formula>
    </cfRule>
  </conditionalFormatting>
  <conditionalFormatting sqref="R40">
    <cfRule type="cellIs" dxfId="3382" priority="365" operator="lessThan">
      <formula>$C$4</formula>
    </cfRule>
  </conditionalFormatting>
  <conditionalFormatting sqref="S40">
    <cfRule type="cellIs" dxfId="3383" priority="414" operator="lessThan">
      <formula>$C$4</formula>
    </cfRule>
  </conditionalFormatting>
  <conditionalFormatting sqref="T40">
    <cfRule type="cellIs" dxfId="3384" priority="444" operator="lessThan">
      <formula>$C$4</formula>
    </cfRule>
  </conditionalFormatting>
  <conditionalFormatting sqref="U40">
    <cfRule type="cellIs" dxfId="3385" priority="395" operator="lessThan">
      <formula>$C$4</formula>
    </cfRule>
  </conditionalFormatting>
  <conditionalFormatting sqref="V40">
    <cfRule type="cellIs" dxfId="3386" priority="6" operator="lessThan">
      <formula>$C$4</formula>
    </cfRule>
  </conditionalFormatting>
  <conditionalFormatting sqref="W40">
    <cfRule type="cellIs" dxfId="3387" priority="1" operator="lessThan">
      <formula>$C$4</formula>
    </cfRule>
  </conditionalFormatting>
  <conditionalFormatting sqref="Y40">
    <cfRule type="cellIs" dxfId="3388" priority="8" operator="lessThan">
      <formula>$C$4</formula>
    </cfRule>
  </conditionalFormatting>
  <conditionalFormatting sqref="Z40">
    <cfRule type="cellIs" dxfId="3389" priority="2" operator="lessThan">
      <formula>$C$4</formula>
    </cfRule>
  </conditionalFormatting>
  <conditionalFormatting sqref="AB40">
    <cfRule type="cellIs" dxfId="3390" priority="7" operator="lessThan">
      <formula>$C$4</formula>
    </cfRule>
  </conditionalFormatting>
  <conditionalFormatting sqref="AC40">
    <cfRule type="cellIs" dxfId="3391" priority="3" operator="lessThan">
      <formula>$C$4</formula>
    </cfRule>
  </conditionalFormatting>
  <conditionalFormatting sqref="AE40">
    <cfRule type="cellIs" dxfId="3392" priority="5" operator="lessThan">
      <formula>$C$4</formula>
    </cfRule>
  </conditionalFormatting>
  <conditionalFormatting sqref="AF40">
    <cfRule type="cellIs" dxfId="3393" priority="4" operator="lessThan">
      <formula>$C$4</formula>
    </cfRule>
  </conditionalFormatting>
  <conditionalFormatting sqref="AH40">
    <cfRule type="cellIs" dxfId="3394" priority="1034" operator="lessThan">
      <formula>$C$4</formula>
    </cfRule>
  </conditionalFormatting>
  <conditionalFormatting sqref="AI40">
    <cfRule type="cellIs" dxfId="3395" priority="1074" operator="lessThan">
      <formula>$C$4</formula>
    </cfRule>
  </conditionalFormatting>
  <conditionalFormatting sqref="AJ40">
    <cfRule type="cellIs" dxfId="3396" priority="1114" operator="lessThan">
      <formula>$C$4</formula>
    </cfRule>
  </conditionalFormatting>
  <conditionalFormatting sqref="AK40">
    <cfRule type="cellIs" dxfId="3397" priority="1154" operator="lessThan">
      <formula>$C$4</formula>
    </cfRule>
  </conditionalFormatting>
  <conditionalFormatting sqref="AL40">
    <cfRule type="cellIs" dxfId="3398" priority="1194" operator="lessThan">
      <formula>$C$4</formula>
    </cfRule>
  </conditionalFormatting>
  <conditionalFormatting sqref="AM40">
    <cfRule type="cellIs" dxfId="3399" priority="1234" operator="lessThan">
      <formula>$C$4</formula>
    </cfRule>
  </conditionalFormatting>
  <conditionalFormatting sqref="AN40">
    <cfRule type="cellIs" dxfId="3400" priority="1274" operator="lessThan">
      <formula>$C$4</formula>
    </cfRule>
  </conditionalFormatting>
  <conditionalFormatting sqref="AO40">
    <cfRule type="cellIs" dxfId="3401" priority="1314" operator="lessThan">
      <formula>$C$4</formula>
    </cfRule>
  </conditionalFormatting>
  <conditionalFormatting sqref="AP40">
    <cfRule type="cellIs" dxfId="3402" priority="1354" operator="lessThan">
      <formula>$C$4</formula>
    </cfRule>
  </conditionalFormatting>
  <conditionalFormatting sqref="AQ40">
    <cfRule type="cellIs" dxfId="3403" priority="1394" operator="lessThan">
      <formula>$C$4</formula>
    </cfRule>
  </conditionalFormatting>
  <conditionalFormatting sqref="AR40">
    <cfRule type="cellIs" dxfId="3404" priority="1434" operator="lessThan">
      <formula>$C$4</formula>
    </cfRule>
  </conditionalFormatting>
  <conditionalFormatting sqref="AS40">
    <cfRule type="cellIs" dxfId="3405" priority="1474" operator="lessThan">
      <formula>$C$4</formula>
    </cfRule>
  </conditionalFormatting>
  <conditionalFormatting sqref="AT40">
    <cfRule type="cellIs" dxfId="3406" priority="1514" operator="lessThan">
      <formula>$C$4</formula>
    </cfRule>
  </conditionalFormatting>
  <conditionalFormatting sqref="AU40">
    <cfRule type="cellIs" dxfId="3407" priority="238" operator="lessThan">
      <formula>$C$4</formula>
    </cfRule>
  </conditionalFormatting>
  <conditionalFormatting sqref="AV40">
    <cfRule type="cellIs" dxfId="3408" priority="240" operator="lessThan">
      <formula>$C$4</formula>
    </cfRule>
  </conditionalFormatting>
  <conditionalFormatting sqref="BA40">
    <cfRule type="cellIs" dxfId="3409" priority="1794" operator="lessThan">
      <formula>$C$4</formula>
    </cfRule>
  </conditionalFormatting>
  <conditionalFormatting sqref="BB40">
    <cfRule type="cellIs" dxfId="3410" priority="1834" operator="lessThan">
      <formula>$C$4</formula>
    </cfRule>
  </conditionalFormatting>
  <conditionalFormatting sqref="BC40">
    <cfRule type="cellIs" dxfId="3411" priority="1874" operator="lessThan">
      <formula>$C$4</formula>
    </cfRule>
  </conditionalFormatting>
  <conditionalFormatting sqref="BD40">
    <cfRule type="cellIs" dxfId="3412" priority="1914" operator="lessThan">
      <formula>$C$4</formula>
    </cfRule>
  </conditionalFormatting>
  <conditionalFormatting sqref="BE40">
    <cfRule type="cellIs" dxfId="3413" priority="1954" operator="lessThan">
      <formula>$C$4</formula>
    </cfRule>
  </conditionalFormatting>
  <conditionalFormatting sqref="BF40">
    <cfRule type="cellIs" dxfId="3414" priority="236" operator="lessThan">
      <formula>$C$4</formula>
    </cfRule>
  </conditionalFormatting>
  <conditionalFormatting sqref="BH40">
    <cfRule type="cellIs" dxfId="3415" priority="2074" operator="lessThan">
      <formula>$C$4</formula>
    </cfRule>
  </conditionalFormatting>
  <conditionalFormatting sqref="BI40">
    <cfRule type="cellIs" dxfId="3416" priority="2114" operator="lessThan">
      <formula>$C$4</formula>
    </cfRule>
  </conditionalFormatting>
  <conditionalFormatting sqref="BJ40">
    <cfRule type="cellIs" dxfId="3417" priority="2154" operator="lessThan">
      <formula>$C$4</formula>
    </cfRule>
  </conditionalFormatting>
  <conditionalFormatting sqref="BQ40">
    <cfRule type="cellIs" dxfId="3418" priority="198" operator="lessThan">
      <formula>$C$4</formula>
    </cfRule>
  </conditionalFormatting>
  <conditionalFormatting sqref="BR40">
    <cfRule type="cellIs" dxfId="3419" priority="2474" operator="lessThan">
      <formula>$C$4</formula>
    </cfRule>
  </conditionalFormatting>
  <conditionalFormatting sqref="BS40">
    <cfRule type="cellIs" dxfId="3420" priority="2514" operator="lessThan">
      <formula>$C$4</formula>
    </cfRule>
  </conditionalFormatting>
  <conditionalFormatting sqref="BT40">
    <cfRule type="cellIs" dxfId="3421" priority="2554" operator="lessThan">
      <formula>$C$4</formula>
    </cfRule>
  </conditionalFormatting>
  <conditionalFormatting sqref="BU40">
    <cfRule type="cellIs" dxfId="3422" priority="2594" operator="lessThan">
      <formula>$C$4</formula>
    </cfRule>
  </conditionalFormatting>
  <conditionalFormatting sqref="BV40">
    <cfRule type="cellIs" dxfId="3423" priority="2634" operator="lessThan">
      <formula>$C$4</formula>
    </cfRule>
  </conditionalFormatting>
  <conditionalFormatting sqref="CC40">
    <cfRule type="cellIs" dxfId="3424" priority="2914" operator="lessThan">
      <formula>$C$4</formula>
    </cfRule>
  </conditionalFormatting>
  <conditionalFormatting sqref="CD40">
    <cfRule type="cellIs" dxfId="3425" priority="2954" operator="lessThan">
      <formula>$C$4</formula>
    </cfRule>
  </conditionalFormatting>
  <conditionalFormatting sqref="CE40">
    <cfRule type="cellIs" dxfId="3426" priority="2994" operator="lessThan">
      <formula>$C$4</formula>
    </cfRule>
  </conditionalFormatting>
  <conditionalFormatting sqref="CF40">
    <cfRule type="cellIs" dxfId="3427" priority="3034" operator="lessThan">
      <formula>$C$4</formula>
    </cfRule>
  </conditionalFormatting>
  <conditionalFormatting sqref="CG40">
    <cfRule type="cellIs" dxfId="3428" priority="3074" operator="lessThan">
      <formula>$C$4</formula>
    </cfRule>
  </conditionalFormatting>
  <conditionalFormatting sqref="CH40">
    <cfRule type="cellIs" dxfId="3429" priority="3114" operator="greaterThan">
      <formula>$BJ$2+15</formula>
    </cfRule>
  </conditionalFormatting>
  <conditionalFormatting sqref="CJ40">
    <cfRule type="cellIs" dxfId="3430" priority="3314" operator="lessThan">
      <formula>$C$4</formula>
    </cfRule>
  </conditionalFormatting>
  <conditionalFormatting sqref="P41">
    <cfRule type="cellIs" dxfId="3431" priority="475" operator="lessThan">
      <formula>$C$4</formula>
    </cfRule>
  </conditionalFormatting>
  <conditionalFormatting sqref="Q41">
    <cfRule type="cellIs" dxfId="3432" priority="515" operator="lessThan">
      <formula>$C$4</formula>
    </cfRule>
  </conditionalFormatting>
  <conditionalFormatting sqref="R41">
    <cfRule type="cellIs" dxfId="3433" priority="555" operator="lessThan">
      <formula>$C$4</formula>
    </cfRule>
  </conditionalFormatting>
  <conditionalFormatting sqref="S41">
    <cfRule type="cellIs" dxfId="3434" priority="3155" operator="lessThan">
      <formula>$C$4</formula>
    </cfRule>
  </conditionalFormatting>
  <conditionalFormatting sqref="T41">
    <cfRule type="cellIs" dxfId="3435" priority="3195" operator="lessThan">
      <formula>$C$4</formula>
    </cfRule>
  </conditionalFormatting>
  <conditionalFormatting sqref="U41">
    <cfRule type="cellIs" dxfId="3436" priority="595" operator="lessThan">
      <formula>$C$4</formula>
    </cfRule>
  </conditionalFormatting>
  <conditionalFormatting sqref="V41">
    <cfRule type="cellIs" dxfId="3437" priority="3235" operator="lessThan">
      <formula>$C$4</formula>
    </cfRule>
  </conditionalFormatting>
  <conditionalFormatting sqref="W41">
    <cfRule type="cellIs" dxfId="3438" priority="40" operator="lessThan">
      <formula>$C$4</formula>
    </cfRule>
  </conditionalFormatting>
  <conditionalFormatting sqref="X41">
    <cfRule type="cellIs" dxfId="3439" priority="635" operator="lessThan">
      <formula>$C$4</formula>
    </cfRule>
  </conditionalFormatting>
  <conditionalFormatting sqref="Y41">
    <cfRule type="cellIs" dxfId="3440" priority="675" operator="lessThan">
      <formula>$C$4</formula>
    </cfRule>
  </conditionalFormatting>
  <conditionalFormatting sqref="Z41">
    <cfRule type="cellIs" dxfId="3441" priority="73" operator="lessThan">
      <formula>$C$4</formula>
    </cfRule>
  </conditionalFormatting>
  <conditionalFormatting sqref="AA41">
    <cfRule type="cellIs" dxfId="3442" priority="755" operator="lessThan">
      <formula>$C$4</formula>
    </cfRule>
  </conditionalFormatting>
  <conditionalFormatting sqref="AB41">
    <cfRule type="cellIs" dxfId="3443" priority="795" operator="lessThan">
      <formula>$C$4</formula>
    </cfRule>
  </conditionalFormatting>
  <conditionalFormatting sqref="AC41">
    <cfRule type="cellIs" dxfId="3444" priority="106" operator="lessThan">
      <formula>$C$4</formula>
    </cfRule>
  </conditionalFormatting>
  <conditionalFormatting sqref="AD41">
    <cfRule type="cellIs" dxfId="3445" priority="875" operator="lessThan">
      <formula>$C$4</formula>
    </cfRule>
  </conditionalFormatting>
  <conditionalFormatting sqref="AE41">
    <cfRule type="cellIs" dxfId="3446" priority="915" operator="lessThan">
      <formula>$C$4</formula>
    </cfRule>
  </conditionalFormatting>
  <conditionalFormatting sqref="AF41">
    <cfRule type="cellIs" dxfId="3447" priority="139" operator="lessThan">
      <formula>$C$4</formula>
    </cfRule>
  </conditionalFormatting>
  <conditionalFormatting sqref="AG41">
    <cfRule type="cellIs" dxfId="3448" priority="995" operator="lessThan">
      <formula>$C$4</formula>
    </cfRule>
  </conditionalFormatting>
  <conditionalFormatting sqref="AH41">
    <cfRule type="cellIs" dxfId="3449" priority="1035" operator="lessThan">
      <formula>$C$4</formula>
    </cfRule>
  </conditionalFormatting>
  <conditionalFormatting sqref="AI41">
    <cfRule type="cellIs" dxfId="3450" priority="1075" operator="lessThan">
      <formula>$C$4</formula>
    </cfRule>
  </conditionalFormatting>
  <conditionalFormatting sqref="AJ41">
    <cfRule type="cellIs" dxfId="3451" priority="1115" operator="lessThan">
      <formula>$C$4</formula>
    </cfRule>
  </conditionalFormatting>
  <conditionalFormatting sqref="AK41">
    <cfRule type="cellIs" dxfId="3452" priority="1155" operator="lessThan">
      <formula>$C$4</formula>
    </cfRule>
  </conditionalFormatting>
  <conditionalFormatting sqref="AL41">
    <cfRule type="cellIs" dxfId="3453" priority="1195" operator="lessThan">
      <formula>$C$4</formula>
    </cfRule>
  </conditionalFormatting>
  <conditionalFormatting sqref="AM41">
    <cfRule type="cellIs" dxfId="3454" priority="1235" operator="lessThan">
      <formula>$C$4</formula>
    </cfRule>
  </conditionalFormatting>
  <conditionalFormatting sqref="AN41">
    <cfRule type="cellIs" dxfId="3455" priority="1275" operator="lessThan">
      <formula>$C$4</formula>
    </cfRule>
  </conditionalFormatting>
  <conditionalFormatting sqref="AO41">
    <cfRule type="cellIs" dxfId="3456" priority="1315" operator="lessThan">
      <formula>$C$4</formula>
    </cfRule>
  </conditionalFormatting>
  <conditionalFormatting sqref="AP41">
    <cfRule type="cellIs" dxfId="3457" priority="1355" operator="lessThan">
      <formula>$C$4</formula>
    </cfRule>
  </conditionalFormatting>
  <conditionalFormatting sqref="AQ41">
    <cfRule type="cellIs" dxfId="3458" priority="1395" operator="lessThan">
      <formula>$C$4</formula>
    </cfRule>
  </conditionalFormatting>
  <conditionalFormatting sqref="AR41">
    <cfRule type="cellIs" dxfId="3459" priority="1435" operator="lessThan">
      <formula>$C$4</formula>
    </cfRule>
  </conditionalFormatting>
  <conditionalFormatting sqref="AS41">
    <cfRule type="cellIs" dxfId="3460" priority="1475" operator="lessThan">
      <formula>$C$4</formula>
    </cfRule>
  </conditionalFormatting>
  <conditionalFormatting sqref="AT41">
    <cfRule type="cellIs" dxfId="3461" priority="1515" operator="lessThan">
      <formula>$C$4</formula>
    </cfRule>
  </conditionalFormatting>
  <conditionalFormatting sqref="AU41">
    <cfRule type="cellIs" dxfId="3462" priority="1555" operator="lessThan">
      <formula>$C$4</formula>
    </cfRule>
  </conditionalFormatting>
  <conditionalFormatting sqref="AV41">
    <cfRule type="cellIs" dxfId="3463" priority="1595" operator="lessThan">
      <formula>$C$4</formula>
    </cfRule>
  </conditionalFormatting>
  <conditionalFormatting sqref="AW41">
    <cfRule type="cellIs" dxfId="3464" priority="1635" operator="lessThan">
      <formula>$C$4</formula>
    </cfRule>
  </conditionalFormatting>
  <conditionalFormatting sqref="AX41">
    <cfRule type="cellIs" dxfId="3465" priority="1675" operator="lessThan">
      <formula>$C$4</formula>
    </cfRule>
  </conditionalFormatting>
  <conditionalFormatting sqref="AY41">
    <cfRule type="cellIs" dxfId="3466" priority="1715" operator="lessThan">
      <formula>$C$4</formula>
    </cfRule>
  </conditionalFormatting>
  <conditionalFormatting sqref="AZ41">
    <cfRule type="cellIs" dxfId="3467" priority="1755" operator="lessThan">
      <formula>$C$4</formula>
    </cfRule>
  </conditionalFormatting>
  <conditionalFormatting sqref="BA41">
    <cfRule type="cellIs" dxfId="3468" priority="1795" operator="lessThan">
      <formula>$C$4</formula>
    </cfRule>
  </conditionalFormatting>
  <conditionalFormatting sqref="BB41">
    <cfRule type="cellIs" dxfId="3469" priority="1835" operator="lessThan">
      <formula>$C$4</formula>
    </cfRule>
  </conditionalFormatting>
  <conditionalFormatting sqref="BC41">
    <cfRule type="cellIs" dxfId="3470" priority="1875" operator="lessThan">
      <formula>$C$4</formula>
    </cfRule>
  </conditionalFormatting>
  <conditionalFormatting sqref="BD41">
    <cfRule type="cellIs" dxfId="3471" priority="1915" operator="lessThan">
      <formula>$C$4</formula>
    </cfRule>
  </conditionalFormatting>
  <conditionalFormatting sqref="BE41">
    <cfRule type="cellIs" dxfId="3472" priority="1955" operator="lessThan">
      <formula>$C$4</formula>
    </cfRule>
  </conditionalFormatting>
  <conditionalFormatting sqref="BF41">
    <cfRule type="cellIs" dxfId="3473" priority="1995" operator="lessThan">
      <formula>$C$4</formula>
    </cfRule>
  </conditionalFormatting>
  <conditionalFormatting sqref="BG41">
    <cfRule type="cellIs" dxfId="3474" priority="2035" operator="lessThan">
      <formula>$C$4</formula>
    </cfRule>
  </conditionalFormatting>
  <conditionalFormatting sqref="BH41">
    <cfRule type="cellIs" dxfId="3475" priority="2075" operator="lessThan">
      <formula>$C$4</formula>
    </cfRule>
  </conditionalFormatting>
  <conditionalFormatting sqref="BI41">
    <cfRule type="cellIs" dxfId="3476" priority="2115" operator="lessThan">
      <formula>$C$4</formula>
    </cfRule>
  </conditionalFormatting>
  <conditionalFormatting sqref="BJ41">
    <cfRule type="cellIs" dxfId="3477" priority="2155" operator="lessThan">
      <formula>$C$4</formula>
    </cfRule>
  </conditionalFormatting>
  <conditionalFormatting sqref="BK41">
    <cfRule type="cellIs" dxfId="3478" priority="2195" operator="lessThan">
      <formula>$C$4</formula>
    </cfRule>
  </conditionalFormatting>
  <conditionalFormatting sqref="BL41">
    <cfRule type="cellIs" dxfId="3479" priority="2235" operator="lessThan">
      <formula>$C$4</formula>
    </cfRule>
  </conditionalFormatting>
  <conditionalFormatting sqref="BM41">
    <cfRule type="cellIs" dxfId="3480" priority="159" operator="lessThan">
      <formula>$C$4</formula>
    </cfRule>
  </conditionalFormatting>
  <conditionalFormatting sqref="BN41">
    <cfRule type="cellIs" dxfId="3481" priority="162" operator="lessThan">
      <formula>$C$4</formula>
    </cfRule>
  </conditionalFormatting>
  <conditionalFormatting sqref="BO41">
    <cfRule type="cellIs" dxfId="3482" priority="165" operator="lessThan">
      <formula>$C$4</formula>
    </cfRule>
  </conditionalFormatting>
  <conditionalFormatting sqref="BP41">
    <cfRule type="cellIs" dxfId="3483" priority="168" operator="lessThan">
      <formula>$C$4</formula>
    </cfRule>
  </conditionalFormatting>
  <conditionalFormatting sqref="BQ41">
    <cfRule type="cellIs" dxfId="3484" priority="199" operator="lessThan">
      <formula>$C$4</formula>
    </cfRule>
  </conditionalFormatting>
  <conditionalFormatting sqref="BR41">
    <cfRule type="cellIs" dxfId="3485" priority="2475" operator="lessThan">
      <formula>$C$4</formula>
    </cfRule>
  </conditionalFormatting>
  <conditionalFormatting sqref="BS41">
    <cfRule type="cellIs" dxfId="3486" priority="2515" operator="lessThan">
      <formula>$C$4</formula>
    </cfRule>
  </conditionalFormatting>
  <conditionalFormatting sqref="BT41">
    <cfRule type="cellIs" dxfId="3487" priority="2555" operator="lessThan">
      <formula>$C$4</formula>
    </cfRule>
  </conditionalFormatting>
  <conditionalFormatting sqref="BU41">
    <cfRule type="cellIs" dxfId="3488" priority="2595" operator="lessThan">
      <formula>$C$4</formula>
    </cfRule>
  </conditionalFormatting>
  <conditionalFormatting sqref="BV41">
    <cfRule type="cellIs" dxfId="3489" priority="2635" operator="lessThan">
      <formula>$C$4</formula>
    </cfRule>
  </conditionalFormatting>
  <conditionalFormatting sqref="BW41">
    <cfRule type="cellIs" dxfId="3490" priority="2675" operator="lessThan">
      <formula>$C$4</formula>
    </cfRule>
  </conditionalFormatting>
  <conditionalFormatting sqref="BX41">
    <cfRule type="cellIs" dxfId="3491" priority="2715" operator="lessThan">
      <formula>$C$4</formula>
    </cfRule>
  </conditionalFormatting>
  <conditionalFormatting sqref="BY41">
    <cfRule type="cellIs" dxfId="3492" priority="147" operator="lessThan">
      <formula>$C$4</formula>
    </cfRule>
  </conditionalFormatting>
  <conditionalFormatting sqref="BZ41">
    <cfRule type="cellIs" dxfId="3493" priority="150" operator="lessThan">
      <formula>$C$4</formula>
    </cfRule>
  </conditionalFormatting>
  <conditionalFormatting sqref="CA41">
    <cfRule type="cellIs" dxfId="3494" priority="153" operator="lessThan">
      <formula>$C$4</formula>
    </cfRule>
  </conditionalFormatting>
  <conditionalFormatting sqref="CB41">
    <cfRule type="cellIs" dxfId="3495" priority="156" operator="lessThan">
      <formula>$C$4</formula>
    </cfRule>
  </conditionalFormatting>
  <conditionalFormatting sqref="CC41">
    <cfRule type="cellIs" dxfId="3496" priority="2915" operator="lessThan">
      <formula>$C$4</formula>
    </cfRule>
  </conditionalFormatting>
  <conditionalFormatting sqref="CD41">
    <cfRule type="cellIs" dxfId="3497" priority="2955" operator="lessThan">
      <formula>$C$4</formula>
    </cfRule>
  </conditionalFormatting>
  <conditionalFormatting sqref="CE41">
    <cfRule type="cellIs" dxfId="3498" priority="2995" operator="lessThan">
      <formula>$C$4</formula>
    </cfRule>
  </conditionalFormatting>
  <conditionalFormatting sqref="CF41">
    <cfRule type="cellIs" dxfId="3499" priority="3035" operator="lessThan">
      <formula>$C$4</formula>
    </cfRule>
  </conditionalFormatting>
  <conditionalFormatting sqref="CG41">
    <cfRule type="cellIs" dxfId="3500" priority="3075" operator="lessThan">
      <formula>$C$4</formula>
    </cfRule>
  </conditionalFormatting>
  <conditionalFormatting sqref="CH41">
    <cfRule type="cellIs" dxfId="3501" priority="3115" operator="greaterThan">
      <formula>$BJ$2+15</formula>
    </cfRule>
  </conditionalFormatting>
  <conditionalFormatting sqref="CJ41">
    <cfRule type="cellIs" dxfId="3502" priority="3315" operator="lessThan">
      <formula>$C$4</formula>
    </cfRule>
  </conditionalFormatting>
  <conditionalFormatting sqref="P42">
    <cfRule type="cellIs" dxfId="3503" priority="476" operator="lessThan">
      <formula>$C$4</formula>
    </cfRule>
  </conditionalFormatting>
  <conditionalFormatting sqref="Q42">
    <cfRule type="cellIs" dxfId="3504" priority="516" operator="lessThan">
      <formula>$C$4</formula>
    </cfRule>
  </conditionalFormatting>
  <conditionalFormatting sqref="R42">
    <cfRule type="cellIs" dxfId="3505" priority="556" operator="lessThan">
      <formula>$C$4</formula>
    </cfRule>
  </conditionalFormatting>
  <conditionalFormatting sqref="S42">
    <cfRule type="cellIs" dxfId="3506" priority="3156" operator="lessThan">
      <formula>$C$4</formula>
    </cfRule>
  </conditionalFormatting>
  <conditionalFormatting sqref="T42">
    <cfRule type="cellIs" dxfId="3507" priority="3196" operator="lessThan">
      <formula>$C$4</formula>
    </cfRule>
  </conditionalFormatting>
  <conditionalFormatting sqref="U42">
    <cfRule type="cellIs" dxfId="3508" priority="596" operator="lessThan">
      <formula>$C$4</formula>
    </cfRule>
  </conditionalFormatting>
  <conditionalFormatting sqref="V42">
    <cfRule type="cellIs" dxfId="3509" priority="3236" operator="lessThan">
      <formula>$C$4</formula>
    </cfRule>
  </conditionalFormatting>
  <conditionalFormatting sqref="W42">
    <cfRule type="cellIs" dxfId="3510" priority="41" operator="lessThan">
      <formula>$C$4</formula>
    </cfRule>
  </conditionalFormatting>
  <conditionalFormatting sqref="X42">
    <cfRule type="cellIs" dxfId="3511" priority="636" operator="lessThan">
      <formula>$C$4</formula>
    </cfRule>
  </conditionalFormatting>
  <conditionalFormatting sqref="Y42">
    <cfRule type="cellIs" dxfId="3512" priority="676" operator="lessThan">
      <formula>$C$4</formula>
    </cfRule>
  </conditionalFormatting>
  <conditionalFormatting sqref="Z42">
    <cfRule type="cellIs" dxfId="3513" priority="74" operator="lessThan">
      <formula>$C$4</formula>
    </cfRule>
  </conditionalFormatting>
  <conditionalFormatting sqref="AA42">
    <cfRule type="cellIs" dxfId="3514" priority="756" operator="lessThan">
      <formula>$C$4</formula>
    </cfRule>
  </conditionalFormatting>
  <conditionalFormatting sqref="AB42">
    <cfRule type="cellIs" dxfId="3515" priority="796" operator="lessThan">
      <formula>$C$4</formula>
    </cfRule>
  </conditionalFormatting>
  <conditionalFormatting sqref="AC42">
    <cfRule type="cellIs" dxfId="3516" priority="107" operator="lessThan">
      <formula>$C$4</formula>
    </cfRule>
  </conditionalFormatting>
  <conditionalFormatting sqref="AD42">
    <cfRule type="cellIs" dxfId="3517" priority="876" operator="lessThan">
      <formula>$C$4</formula>
    </cfRule>
  </conditionalFormatting>
  <conditionalFormatting sqref="AE42">
    <cfRule type="cellIs" dxfId="3518" priority="916" operator="lessThan">
      <formula>$C$4</formula>
    </cfRule>
  </conditionalFormatting>
  <conditionalFormatting sqref="AF42">
    <cfRule type="cellIs" dxfId="3519" priority="140" operator="lessThan">
      <formula>$C$4</formula>
    </cfRule>
  </conditionalFormatting>
  <conditionalFormatting sqref="AG42">
    <cfRule type="cellIs" dxfId="3520" priority="996" operator="lessThan">
      <formula>$C$4</formula>
    </cfRule>
  </conditionalFormatting>
  <conditionalFormatting sqref="AH42">
    <cfRule type="cellIs" dxfId="3521" priority="1036" operator="lessThan">
      <formula>$C$4</formula>
    </cfRule>
  </conditionalFormatting>
  <conditionalFormatting sqref="AI42">
    <cfRule type="cellIs" dxfId="3522" priority="1076" operator="lessThan">
      <formula>$C$4</formula>
    </cfRule>
  </conditionalFormatting>
  <conditionalFormatting sqref="AJ42">
    <cfRule type="cellIs" dxfId="3523" priority="1116" operator="lessThan">
      <formula>$C$4</formula>
    </cfRule>
  </conditionalFormatting>
  <conditionalFormatting sqref="AK42">
    <cfRule type="cellIs" dxfId="3524" priority="1156" operator="lessThan">
      <formula>$C$4</formula>
    </cfRule>
  </conditionalFormatting>
  <conditionalFormatting sqref="AL42">
    <cfRule type="cellIs" dxfId="3525" priority="1196" operator="lessThan">
      <formula>$C$4</formula>
    </cfRule>
  </conditionalFormatting>
  <conditionalFormatting sqref="AM42">
    <cfRule type="cellIs" dxfId="3526" priority="1236" operator="lessThan">
      <formula>$C$4</formula>
    </cfRule>
  </conditionalFormatting>
  <conditionalFormatting sqref="AN42">
    <cfRule type="cellIs" dxfId="3527" priority="1276" operator="lessThan">
      <formula>$C$4</formula>
    </cfRule>
  </conditionalFormatting>
  <conditionalFormatting sqref="AO42">
    <cfRule type="cellIs" dxfId="3528" priority="1316" operator="lessThan">
      <formula>$C$4</formula>
    </cfRule>
  </conditionalFormatting>
  <conditionalFormatting sqref="AP42">
    <cfRule type="cellIs" dxfId="3529" priority="1356" operator="lessThan">
      <formula>$C$4</formula>
    </cfRule>
  </conditionalFormatting>
  <conditionalFormatting sqref="AQ42">
    <cfRule type="cellIs" dxfId="3530" priority="1396" operator="lessThan">
      <formula>$C$4</formula>
    </cfRule>
  </conditionalFormatting>
  <conditionalFormatting sqref="AR42">
    <cfRule type="cellIs" dxfId="3531" priority="1436" operator="lessThan">
      <formula>$C$4</formula>
    </cfRule>
  </conditionalFormatting>
  <conditionalFormatting sqref="AS42">
    <cfRule type="cellIs" dxfId="3532" priority="1476" operator="lessThan">
      <formula>$C$4</formula>
    </cfRule>
  </conditionalFormatting>
  <conditionalFormatting sqref="AT42">
    <cfRule type="cellIs" dxfId="3533" priority="1516" operator="lessThan">
      <formula>$C$4</formula>
    </cfRule>
  </conditionalFormatting>
  <conditionalFormatting sqref="AU42">
    <cfRule type="cellIs" dxfId="3534" priority="1556" operator="lessThan">
      <formula>$C$4</formula>
    </cfRule>
  </conditionalFormatting>
  <conditionalFormatting sqref="AV42">
    <cfRule type="cellIs" dxfId="3535" priority="1596" operator="lessThan">
      <formula>$C$4</formula>
    </cfRule>
  </conditionalFormatting>
  <conditionalFormatting sqref="AW42">
    <cfRule type="cellIs" dxfId="3536" priority="1636" operator="lessThan">
      <formula>$C$4</formula>
    </cfRule>
  </conditionalFormatting>
  <conditionalFormatting sqref="AX42">
    <cfRule type="cellIs" dxfId="3537" priority="1676" operator="lessThan">
      <formula>$C$4</formula>
    </cfRule>
  </conditionalFormatting>
  <conditionalFormatting sqref="AY42">
    <cfRule type="cellIs" dxfId="3538" priority="1716" operator="lessThan">
      <formula>$C$4</formula>
    </cfRule>
  </conditionalFormatting>
  <conditionalFormatting sqref="AZ42">
    <cfRule type="cellIs" dxfId="3539" priority="1756" operator="lessThan">
      <formula>$C$4</formula>
    </cfRule>
  </conditionalFormatting>
  <conditionalFormatting sqref="BA42">
    <cfRule type="cellIs" dxfId="3540" priority="1796" operator="lessThan">
      <formula>$C$4</formula>
    </cfRule>
  </conditionalFormatting>
  <conditionalFormatting sqref="BB42">
    <cfRule type="cellIs" dxfId="3541" priority="1836" operator="lessThan">
      <formula>$C$4</formula>
    </cfRule>
  </conditionalFormatting>
  <conditionalFormatting sqref="BC42">
    <cfRule type="cellIs" dxfId="3542" priority="1876" operator="lessThan">
      <formula>$C$4</formula>
    </cfRule>
  </conditionalFormatting>
  <conditionalFormatting sqref="BD42">
    <cfRule type="cellIs" dxfId="3543" priority="1916" operator="lessThan">
      <formula>$C$4</formula>
    </cfRule>
  </conditionalFormatting>
  <conditionalFormatting sqref="BE42">
    <cfRule type="cellIs" dxfId="3544" priority="1956" operator="lessThan">
      <formula>$C$4</formula>
    </cfRule>
  </conditionalFormatting>
  <conditionalFormatting sqref="BF42">
    <cfRule type="cellIs" dxfId="3545" priority="1996" operator="lessThan">
      <formula>$C$4</formula>
    </cfRule>
  </conditionalFormatting>
  <conditionalFormatting sqref="BG42">
    <cfRule type="cellIs" dxfId="3546" priority="2036" operator="lessThan">
      <formula>$C$4</formula>
    </cfRule>
  </conditionalFormatting>
  <conditionalFormatting sqref="BH42">
    <cfRule type="cellIs" dxfId="3547" priority="2076" operator="lessThan">
      <formula>$C$4</formula>
    </cfRule>
  </conditionalFormatting>
  <conditionalFormatting sqref="BI42">
    <cfRule type="cellIs" dxfId="3548" priority="2116" operator="lessThan">
      <formula>$C$4</formula>
    </cfRule>
  </conditionalFormatting>
  <conditionalFormatting sqref="BJ42">
    <cfRule type="cellIs" dxfId="3549" priority="2156" operator="lessThan">
      <formula>$C$4</formula>
    </cfRule>
  </conditionalFormatting>
  <conditionalFormatting sqref="BK42">
    <cfRule type="cellIs" dxfId="3550" priority="2196" operator="lessThan">
      <formula>$C$4</formula>
    </cfRule>
  </conditionalFormatting>
  <conditionalFormatting sqref="BL42">
    <cfRule type="cellIs" dxfId="3551" priority="2236" operator="lessThan">
      <formula>$C$4</formula>
    </cfRule>
  </conditionalFormatting>
  <conditionalFormatting sqref="BM42">
    <cfRule type="cellIs" dxfId="3552" priority="160" operator="lessThan">
      <formula>$C$4</formula>
    </cfRule>
  </conditionalFormatting>
  <conditionalFormatting sqref="BN42">
    <cfRule type="cellIs" dxfId="3553" priority="163" operator="lessThan">
      <formula>$C$4</formula>
    </cfRule>
  </conditionalFormatting>
  <conditionalFormatting sqref="BO42">
    <cfRule type="cellIs" dxfId="3554" priority="166" operator="lessThan">
      <formula>$C$4</formula>
    </cfRule>
  </conditionalFormatting>
  <conditionalFormatting sqref="BP42">
    <cfRule type="cellIs" dxfId="3555" priority="169" operator="lessThan">
      <formula>$C$4</formula>
    </cfRule>
  </conditionalFormatting>
  <conditionalFormatting sqref="BQ42">
    <cfRule type="cellIs" dxfId="3556" priority="200" operator="lessThan">
      <formula>$C$4</formula>
    </cfRule>
  </conditionalFormatting>
  <conditionalFormatting sqref="BR42">
    <cfRule type="cellIs" dxfId="3557" priority="2476" operator="lessThan">
      <formula>$C$4</formula>
    </cfRule>
  </conditionalFormatting>
  <conditionalFormatting sqref="BS42">
    <cfRule type="cellIs" dxfId="3558" priority="2516" operator="lessThan">
      <formula>$C$4</formula>
    </cfRule>
  </conditionalFormatting>
  <conditionalFormatting sqref="BT42">
    <cfRule type="cellIs" dxfId="3559" priority="2556" operator="lessThan">
      <formula>$C$4</formula>
    </cfRule>
  </conditionalFormatting>
  <conditionalFormatting sqref="BU42">
    <cfRule type="cellIs" dxfId="3560" priority="2596" operator="lessThan">
      <formula>$C$4</formula>
    </cfRule>
  </conditionalFormatting>
  <conditionalFormatting sqref="BV42">
    <cfRule type="cellIs" dxfId="3561" priority="2636" operator="lessThan">
      <formula>$C$4</formula>
    </cfRule>
  </conditionalFormatting>
  <conditionalFormatting sqref="BW42">
    <cfRule type="cellIs" dxfId="3562" priority="2676" operator="lessThan">
      <formula>$C$4</formula>
    </cfRule>
  </conditionalFormatting>
  <conditionalFormatting sqref="BX42">
    <cfRule type="cellIs" dxfId="3563" priority="2716" operator="lessThan">
      <formula>$C$4</formula>
    </cfRule>
  </conditionalFormatting>
  <conditionalFormatting sqref="BY42">
    <cfRule type="cellIs" dxfId="3564" priority="148" operator="lessThan">
      <formula>$C$4</formula>
    </cfRule>
  </conditionalFormatting>
  <conditionalFormatting sqref="BZ42">
    <cfRule type="cellIs" dxfId="3565" priority="151" operator="lessThan">
      <formula>$C$4</formula>
    </cfRule>
  </conditionalFormatting>
  <conditionalFormatting sqref="CA42">
    <cfRule type="cellIs" dxfId="3566" priority="154" operator="lessThan">
      <formula>$C$4</formula>
    </cfRule>
  </conditionalFormatting>
  <conditionalFormatting sqref="CB42">
    <cfRule type="cellIs" dxfId="3567" priority="157" operator="lessThan">
      <formula>$C$4</formula>
    </cfRule>
  </conditionalFormatting>
  <conditionalFormatting sqref="CC42">
    <cfRule type="cellIs" dxfId="3568" priority="2916" operator="lessThan">
      <formula>$C$4</formula>
    </cfRule>
  </conditionalFormatting>
  <conditionalFormatting sqref="CD42">
    <cfRule type="cellIs" dxfId="3569" priority="2956" operator="lessThan">
      <formula>$C$4</formula>
    </cfRule>
  </conditionalFormatting>
  <conditionalFormatting sqref="CE42">
    <cfRule type="cellIs" dxfId="3570" priority="2996" operator="lessThan">
      <formula>$C$4</formula>
    </cfRule>
  </conditionalFormatting>
  <conditionalFormatting sqref="CF42">
    <cfRule type="cellIs" dxfId="3571" priority="3036" operator="lessThan">
      <formula>$C$4</formula>
    </cfRule>
  </conditionalFormatting>
  <conditionalFormatting sqref="CG42">
    <cfRule type="cellIs" dxfId="3572" priority="3076" operator="lessThan">
      <formula>$C$4</formula>
    </cfRule>
  </conditionalFormatting>
  <conditionalFormatting sqref="CH42">
    <cfRule type="cellIs" dxfId="3573" priority="3116" operator="greaterThan">
      <formula>$BJ$2+15</formula>
    </cfRule>
  </conditionalFormatting>
  <conditionalFormatting sqref="CJ42">
    <cfRule type="cellIs" dxfId="3574" priority="3316" operator="lessThan">
      <formula>$C$4</formula>
    </cfRule>
  </conditionalFormatting>
  <conditionalFormatting sqref="P43">
    <cfRule type="cellIs" dxfId="3575" priority="477" operator="lessThan">
      <formula>$C$4</formula>
    </cfRule>
  </conditionalFormatting>
  <conditionalFormatting sqref="Q43">
    <cfRule type="cellIs" dxfId="3576" priority="517" operator="lessThan">
      <formula>$C$4</formula>
    </cfRule>
  </conditionalFormatting>
  <conditionalFormatting sqref="R43">
    <cfRule type="cellIs" dxfId="3577" priority="557" operator="lessThan">
      <formula>$C$4</formula>
    </cfRule>
  </conditionalFormatting>
  <conditionalFormatting sqref="S43">
    <cfRule type="cellIs" dxfId="3578" priority="3157" operator="lessThan">
      <formula>$C$4</formula>
    </cfRule>
  </conditionalFormatting>
  <conditionalFormatting sqref="T43">
    <cfRule type="cellIs" dxfId="3579" priority="3197" operator="lessThan">
      <formula>$C$4</formula>
    </cfRule>
  </conditionalFormatting>
  <conditionalFormatting sqref="U43">
    <cfRule type="cellIs" dxfId="3580" priority="597" operator="lessThan">
      <formula>$C$4</formula>
    </cfRule>
  </conditionalFormatting>
  <conditionalFormatting sqref="V43">
    <cfRule type="cellIs" dxfId="3581" priority="3237" operator="lessThan">
      <formula>$C$4</formula>
    </cfRule>
  </conditionalFormatting>
  <conditionalFormatting sqref="W43">
    <cfRule type="cellIs" dxfId="3582" priority="42" operator="lessThan">
      <formula>$C$4</formula>
    </cfRule>
  </conditionalFormatting>
  <conditionalFormatting sqref="X43">
    <cfRule type="cellIs" dxfId="3583" priority="637" operator="lessThan">
      <formula>$C$4</formula>
    </cfRule>
  </conditionalFormatting>
  <conditionalFormatting sqref="Y43">
    <cfRule type="cellIs" dxfId="3584" priority="677" operator="lessThan">
      <formula>$C$4</formula>
    </cfRule>
  </conditionalFormatting>
  <conditionalFormatting sqref="Z43">
    <cfRule type="cellIs" dxfId="3585" priority="75" operator="lessThan">
      <formula>$C$4</formula>
    </cfRule>
  </conditionalFormatting>
  <conditionalFormatting sqref="AA43">
    <cfRule type="cellIs" dxfId="3586" priority="757" operator="lessThan">
      <formula>$C$4</formula>
    </cfRule>
  </conditionalFormatting>
  <conditionalFormatting sqref="AB43">
    <cfRule type="cellIs" dxfId="3587" priority="797" operator="lessThan">
      <formula>$C$4</formula>
    </cfRule>
  </conditionalFormatting>
  <conditionalFormatting sqref="AC43">
    <cfRule type="cellIs" dxfId="3588" priority="108" operator="lessThan">
      <formula>$C$4</formula>
    </cfRule>
  </conditionalFormatting>
  <conditionalFormatting sqref="AD43">
    <cfRule type="cellIs" dxfId="3589" priority="877" operator="lessThan">
      <formula>$C$4</formula>
    </cfRule>
  </conditionalFormatting>
  <conditionalFormatting sqref="AE43">
    <cfRule type="cellIs" dxfId="3590" priority="917" operator="lessThan">
      <formula>$C$4</formula>
    </cfRule>
  </conditionalFormatting>
  <conditionalFormatting sqref="AF43">
    <cfRule type="cellIs" dxfId="3591" priority="141" operator="lessThan">
      <formula>$C$4</formula>
    </cfRule>
  </conditionalFormatting>
  <conditionalFormatting sqref="AG43">
    <cfRule type="cellIs" dxfId="3592" priority="997" operator="lessThan">
      <formula>$C$4</formula>
    </cfRule>
  </conditionalFormatting>
  <conditionalFormatting sqref="AH43">
    <cfRule type="cellIs" dxfId="3593" priority="1037" operator="lessThan">
      <formula>$C$4</formula>
    </cfRule>
  </conditionalFormatting>
  <conditionalFormatting sqref="AI43">
    <cfRule type="cellIs" dxfId="3594" priority="1077" operator="lessThan">
      <formula>$C$4</formula>
    </cfRule>
  </conditionalFormatting>
  <conditionalFormatting sqref="AJ43">
    <cfRule type="cellIs" dxfId="3595" priority="1117" operator="lessThan">
      <formula>$C$4</formula>
    </cfRule>
  </conditionalFormatting>
  <conditionalFormatting sqref="AK43">
    <cfRule type="cellIs" dxfId="3596" priority="1157" operator="lessThan">
      <formula>$C$4</formula>
    </cfRule>
  </conditionalFormatting>
  <conditionalFormatting sqref="AL43">
    <cfRule type="cellIs" dxfId="3597" priority="1197" operator="lessThan">
      <formula>$C$4</formula>
    </cfRule>
  </conditionalFormatting>
  <conditionalFormatting sqref="AM43">
    <cfRule type="cellIs" dxfId="3598" priority="1237" operator="lessThan">
      <formula>$C$4</formula>
    </cfRule>
  </conditionalFormatting>
  <conditionalFormatting sqref="AN43">
    <cfRule type="cellIs" dxfId="3599" priority="1277" operator="lessThan">
      <formula>$C$4</formula>
    </cfRule>
  </conditionalFormatting>
  <conditionalFormatting sqref="AO43">
    <cfRule type="cellIs" dxfId="3600" priority="1317" operator="lessThan">
      <formula>$C$4</formula>
    </cfRule>
  </conditionalFormatting>
  <conditionalFormatting sqref="AP43">
    <cfRule type="cellIs" dxfId="3601" priority="1357" operator="lessThan">
      <formula>$C$4</formula>
    </cfRule>
  </conditionalFormatting>
  <conditionalFormatting sqref="AQ43">
    <cfRule type="cellIs" dxfId="3602" priority="1397" operator="lessThan">
      <formula>$C$4</formula>
    </cfRule>
  </conditionalFormatting>
  <conditionalFormatting sqref="AR43">
    <cfRule type="cellIs" dxfId="3603" priority="1437" operator="lessThan">
      <formula>$C$4</formula>
    </cfRule>
  </conditionalFormatting>
  <conditionalFormatting sqref="AS43">
    <cfRule type="cellIs" dxfId="3604" priority="1477" operator="lessThan">
      <formula>$C$4</formula>
    </cfRule>
  </conditionalFormatting>
  <conditionalFormatting sqref="AT43">
    <cfRule type="cellIs" dxfId="3605" priority="1517" operator="lessThan">
      <formula>$C$4</formula>
    </cfRule>
  </conditionalFormatting>
  <conditionalFormatting sqref="AU43">
    <cfRule type="cellIs" dxfId="3606" priority="1557" operator="lessThan">
      <formula>$C$4</formula>
    </cfRule>
  </conditionalFormatting>
  <conditionalFormatting sqref="AV43">
    <cfRule type="cellIs" dxfId="3607" priority="1597" operator="lessThan">
      <formula>$C$4</formula>
    </cfRule>
  </conditionalFormatting>
  <conditionalFormatting sqref="AW43">
    <cfRule type="cellIs" dxfId="3608" priority="1637" operator="lessThan">
      <formula>$C$4</formula>
    </cfRule>
  </conditionalFormatting>
  <conditionalFormatting sqref="AX43">
    <cfRule type="cellIs" dxfId="3609" priority="1677" operator="lessThan">
      <formula>$C$4</formula>
    </cfRule>
  </conditionalFormatting>
  <conditionalFormatting sqref="AY43">
    <cfRule type="cellIs" dxfId="3610" priority="1717" operator="lessThan">
      <formula>$C$4</formula>
    </cfRule>
  </conditionalFormatting>
  <conditionalFormatting sqref="AZ43">
    <cfRule type="cellIs" dxfId="3611" priority="1757" operator="lessThan">
      <formula>$C$4</formula>
    </cfRule>
  </conditionalFormatting>
  <conditionalFormatting sqref="BA43">
    <cfRule type="cellIs" dxfId="3612" priority="1797" operator="lessThan">
      <formula>$C$4</formula>
    </cfRule>
  </conditionalFormatting>
  <conditionalFormatting sqref="BB43">
    <cfRule type="cellIs" dxfId="3613" priority="1837" operator="lessThan">
      <formula>$C$4</formula>
    </cfRule>
  </conditionalFormatting>
  <conditionalFormatting sqref="BC43">
    <cfRule type="cellIs" dxfId="3614" priority="1877" operator="lessThan">
      <formula>$C$4</formula>
    </cfRule>
  </conditionalFormatting>
  <conditionalFormatting sqref="BD43">
    <cfRule type="cellIs" dxfId="3615" priority="1917" operator="lessThan">
      <formula>$C$4</formula>
    </cfRule>
  </conditionalFormatting>
  <conditionalFormatting sqref="BE43">
    <cfRule type="cellIs" dxfId="3616" priority="1957" operator="lessThan">
      <formula>$C$4</formula>
    </cfRule>
  </conditionalFormatting>
  <conditionalFormatting sqref="BF43">
    <cfRule type="cellIs" dxfId="3617" priority="1997" operator="lessThan">
      <formula>$C$4</formula>
    </cfRule>
  </conditionalFormatting>
  <conditionalFormatting sqref="BG43">
    <cfRule type="cellIs" dxfId="3618" priority="2037" operator="lessThan">
      <formula>$C$4</formula>
    </cfRule>
  </conditionalFormatting>
  <conditionalFormatting sqref="BH43">
    <cfRule type="cellIs" dxfId="3619" priority="2077" operator="lessThan">
      <formula>$C$4</formula>
    </cfRule>
  </conditionalFormatting>
  <conditionalFormatting sqref="BI43">
    <cfRule type="cellIs" dxfId="3620" priority="2117" operator="lessThan">
      <formula>$C$4</formula>
    </cfRule>
  </conditionalFormatting>
  <conditionalFormatting sqref="BJ43">
    <cfRule type="cellIs" dxfId="3621" priority="2157" operator="lessThan">
      <formula>$C$4</formula>
    </cfRule>
  </conditionalFormatting>
  <conditionalFormatting sqref="BK43">
    <cfRule type="cellIs" dxfId="3622" priority="2197" operator="lessThan">
      <formula>$C$4</formula>
    </cfRule>
  </conditionalFormatting>
  <conditionalFormatting sqref="BL43">
    <cfRule type="cellIs" dxfId="3623" priority="2237" operator="lessThan">
      <formula>$C$4</formula>
    </cfRule>
  </conditionalFormatting>
  <conditionalFormatting sqref="BM43">
    <cfRule type="cellIs" dxfId="3624" priority="161" operator="lessThan">
      <formula>$C$4</formula>
    </cfRule>
  </conditionalFormatting>
  <conditionalFormatting sqref="BN43">
    <cfRule type="cellIs" dxfId="3625" priority="164" operator="lessThan">
      <formula>$C$4</formula>
    </cfRule>
  </conditionalFormatting>
  <conditionalFormatting sqref="BO43">
    <cfRule type="cellIs" dxfId="3626" priority="167" operator="lessThan">
      <formula>$C$4</formula>
    </cfRule>
  </conditionalFormatting>
  <conditionalFormatting sqref="BP43">
    <cfRule type="cellIs" dxfId="3627" priority="170" operator="lessThan">
      <formula>$C$4</formula>
    </cfRule>
  </conditionalFormatting>
  <conditionalFormatting sqref="BQ43">
    <cfRule type="cellIs" dxfId="3628" priority="201" operator="lessThan">
      <formula>$C$4</formula>
    </cfRule>
  </conditionalFormatting>
  <conditionalFormatting sqref="BR43">
    <cfRule type="cellIs" dxfId="3629" priority="2477" operator="lessThan">
      <formula>$C$4</formula>
    </cfRule>
  </conditionalFormatting>
  <conditionalFormatting sqref="BS43">
    <cfRule type="cellIs" dxfId="3630" priority="2517" operator="lessThan">
      <formula>$C$4</formula>
    </cfRule>
  </conditionalFormatting>
  <conditionalFormatting sqref="BT43">
    <cfRule type="cellIs" dxfId="3631" priority="2557" operator="lessThan">
      <formula>$C$4</formula>
    </cfRule>
  </conditionalFormatting>
  <conditionalFormatting sqref="BU43">
    <cfRule type="cellIs" dxfId="3632" priority="2597" operator="lessThan">
      <formula>$C$4</formula>
    </cfRule>
  </conditionalFormatting>
  <conditionalFormatting sqref="BV43">
    <cfRule type="cellIs" dxfId="3633" priority="2637" operator="lessThan">
      <formula>$C$4</formula>
    </cfRule>
  </conditionalFormatting>
  <conditionalFormatting sqref="BW43">
    <cfRule type="cellIs" dxfId="3634" priority="2677" operator="lessThan">
      <formula>$C$4</formula>
    </cfRule>
  </conditionalFormatting>
  <conditionalFormatting sqref="BX43">
    <cfRule type="cellIs" dxfId="3635" priority="2717" operator="lessThan">
      <formula>$C$4</formula>
    </cfRule>
  </conditionalFormatting>
  <conditionalFormatting sqref="BY43">
    <cfRule type="cellIs" dxfId="3636" priority="149" operator="lessThan">
      <formula>$C$4</formula>
    </cfRule>
  </conditionalFormatting>
  <conditionalFormatting sqref="BZ43">
    <cfRule type="cellIs" dxfId="3637" priority="152" operator="lessThan">
      <formula>$C$4</formula>
    </cfRule>
  </conditionalFormatting>
  <conditionalFormatting sqref="CA43">
    <cfRule type="cellIs" dxfId="3638" priority="155" operator="lessThan">
      <formula>$C$4</formula>
    </cfRule>
  </conditionalFormatting>
  <conditionalFormatting sqref="CB43">
    <cfRule type="cellIs" dxfId="3639" priority="158" operator="lessThan">
      <formula>$C$4</formula>
    </cfRule>
  </conditionalFormatting>
  <conditionalFormatting sqref="CC43">
    <cfRule type="cellIs" dxfId="3640" priority="2917" operator="lessThan">
      <formula>$C$4</formula>
    </cfRule>
  </conditionalFormatting>
  <conditionalFormatting sqref="CD43">
    <cfRule type="cellIs" dxfId="3641" priority="2957" operator="lessThan">
      <formula>$C$4</formula>
    </cfRule>
  </conditionalFormatting>
  <conditionalFormatting sqref="CE43">
    <cfRule type="cellIs" dxfId="3642" priority="2997" operator="lessThan">
      <formula>$C$4</formula>
    </cfRule>
  </conditionalFormatting>
  <conditionalFormatting sqref="CF43">
    <cfRule type="cellIs" dxfId="3643" priority="3037" operator="lessThan">
      <formula>$C$4</formula>
    </cfRule>
  </conditionalFormatting>
  <conditionalFormatting sqref="CG43">
    <cfRule type="cellIs" dxfId="3644" priority="3077" operator="lessThan">
      <formula>$C$4</formula>
    </cfRule>
  </conditionalFormatting>
  <conditionalFormatting sqref="CH43">
    <cfRule type="cellIs" dxfId="3645" priority="3117" operator="greaterThan">
      <formula>$BJ$2+15</formula>
    </cfRule>
  </conditionalFormatting>
  <conditionalFormatting sqref="CJ43">
    <cfRule type="cellIs" dxfId="3646" priority="3317" operator="lessThan">
      <formula>$C$4</formula>
    </cfRule>
  </conditionalFormatting>
  <conditionalFormatting sqref="P44">
    <cfRule type="cellIs" dxfId="3647" priority="478" operator="lessThan">
      <formula>$C$4</formula>
    </cfRule>
  </conditionalFormatting>
  <conditionalFormatting sqref="Q44">
    <cfRule type="cellIs" dxfId="3648" priority="518" operator="lessThan">
      <formula>$C$4</formula>
    </cfRule>
  </conditionalFormatting>
  <conditionalFormatting sqref="R44">
    <cfRule type="cellIs" dxfId="3649" priority="558" operator="lessThan">
      <formula>$C$4</formula>
    </cfRule>
  </conditionalFormatting>
  <conditionalFormatting sqref="S44">
    <cfRule type="cellIs" dxfId="3650" priority="3158" operator="lessThan">
      <formula>$C$4</formula>
    </cfRule>
  </conditionalFormatting>
  <conditionalFormatting sqref="T44">
    <cfRule type="cellIs" dxfId="3651" priority="3198" operator="lessThan">
      <formula>$C$4</formula>
    </cfRule>
  </conditionalFormatting>
  <conditionalFormatting sqref="U44">
    <cfRule type="cellIs" dxfId="3652" priority="598" operator="lessThan">
      <formula>$C$4</formula>
    </cfRule>
  </conditionalFormatting>
  <conditionalFormatting sqref="V44">
    <cfRule type="cellIs" dxfId="3653" priority="3238" operator="lessThan">
      <formula>$C$4</formula>
    </cfRule>
  </conditionalFormatting>
  <conditionalFormatting sqref="W44">
    <cfRule type="cellIs" dxfId="3654" priority="3278" operator="lessThan">
      <formula>$C$4</formula>
    </cfRule>
  </conditionalFormatting>
  <conditionalFormatting sqref="X44">
    <cfRule type="cellIs" dxfId="3655" priority="638" operator="lessThan">
      <formula>$C$4</formula>
    </cfRule>
  </conditionalFormatting>
  <conditionalFormatting sqref="Y44">
    <cfRule type="cellIs" dxfId="3656" priority="678" operator="lessThan">
      <formula>$C$4</formula>
    </cfRule>
  </conditionalFormatting>
  <conditionalFormatting sqref="Z44">
    <cfRule type="cellIs" dxfId="3657" priority="718" operator="lessThan">
      <formula>$C$4</formula>
    </cfRule>
  </conditionalFormatting>
  <conditionalFormatting sqref="AA44">
    <cfRule type="cellIs" dxfId="3658" priority="758" operator="lessThan">
      <formula>$C$4</formula>
    </cfRule>
  </conditionalFormatting>
  <conditionalFormatting sqref="AB44">
    <cfRule type="cellIs" dxfId="3659" priority="798" operator="lessThan">
      <formula>$C$4</formula>
    </cfRule>
  </conditionalFormatting>
  <conditionalFormatting sqref="AC44">
    <cfRule type="cellIs" dxfId="3660" priority="838" operator="lessThan">
      <formula>$C$4</formula>
    </cfRule>
  </conditionalFormatting>
  <conditionalFormatting sqref="AD44">
    <cfRule type="cellIs" dxfId="3661" priority="878" operator="lessThan">
      <formula>$C$4</formula>
    </cfRule>
  </conditionalFormatting>
  <conditionalFormatting sqref="AE44">
    <cfRule type="cellIs" dxfId="3662" priority="918" operator="lessThan">
      <formula>$C$4</formula>
    </cfRule>
  </conditionalFormatting>
  <conditionalFormatting sqref="AF44">
    <cfRule type="cellIs" dxfId="3663" priority="958" operator="lessThan">
      <formula>$C$4</formula>
    </cfRule>
  </conditionalFormatting>
  <conditionalFormatting sqref="AG44">
    <cfRule type="cellIs" dxfId="3664" priority="998" operator="lessThan">
      <formula>$C$4</formula>
    </cfRule>
  </conditionalFormatting>
  <conditionalFormatting sqref="AH44">
    <cfRule type="cellIs" dxfId="3665" priority="1038" operator="lessThan">
      <formula>$C$4</formula>
    </cfRule>
  </conditionalFormatting>
  <conditionalFormatting sqref="AI44">
    <cfRule type="cellIs" dxfId="3666" priority="1078" operator="lessThan">
      <formula>$C$4</formula>
    </cfRule>
  </conditionalFormatting>
  <conditionalFormatting sqref="AJ44">
    <cfRule type="cellIs" dxfId="3667" priority="1118" operator="lessThan">
      <formula>$C$4</formula>
    </cfRule>
  </conditionalFormatting>
  <conditionalFormatting sqref="AK44">
    <cfRule type="cellIs" dxfId="3668" priority="1158" operator="lessThan">
      <formula>$C$4</formula>
    </cfRule>
  </conditionalFormatting>
  <conditionalFormatting sqref="AL44">
    <cfRule type="cellIs" dxfId="3669" priority="1198" operator="lessThan">
      <formula>$C$4</formula>
    </cfRule>
  </conditionalFormatting>
  <conditionalFormatting sqref="AM44">
    <cfRule type="cellIs" dxfId="3670" priority="1238" operator="lessThan">
      <formula>$C$4</formula>
    </cfRule>
  </conditionalFormatting>
  <conditionalFormatting sqref="AN44">
    <cfRule type="cellIs" dxfId="3671" priority="1278" operator="lessThan">
      <formula>$C$4</formula>
    </cfRule>
  </conditionalFormatting>
  <conditionalFormatting sqref="AO44">
    <cfRule type="cellIs" dxfId="3672" priority="1318" operator="lessThan">
      <formula>$C$4</formula>
    </cfRule>
  </conditionalFormatting>
  <conditionalFormatting sqref="AP44">
    <cfRule type="cellIs" dxfId="3673" priority="1358" operator="lessThan">
      <formula>$C$4</formula>
    </cfRule>
  </conditionalFormatting>
  <conditionalFormatting sqref="AQ44">
    <cfRule type="cellIs" dxfId="3674" priority="1398" operator="lessThan">
      <formula>$C$4</formula>
    </cfRule>
  </conditionalFormatting>
  <conditionalFormatting sqref="AR44">
    <cfRule type="cellIs" dxfId="3675" priority="1438" operator="lessThan">
      <formula>$C$4</formula>
    </cfRule>
  </conditionalFormatting>
  <conditionalFormatting sqref="AS44">
    <cfRule type="cellIs" dxfId="3676" priority="1478" operator="lessThan">
      <formula>$C$4</formula>
    </cfRule>
  </conditionalFormatting>
  <conditionalFormatting sqref="AT44">
    <cfRule type="cellIs" dxfId="3677" priority="1518" operator="lessThan">
      <formula>$C$4</formula>
    </cfRule>
  </conditionalFormatting>
  <conditionalFormatting sqref="AU44">
    <cfRule type="cellIs" dxfId="3678" priority="1558" operator="lessThan">
      <formula>$C$4</formula>
    </cfRule>
  </conditionalFormatting>
  <conditionalFormatting sqref="AV44">
    <cfRule type="cellIs" dxfId="3679" priority="1598" operator="lessThan">
      <formula>$C$4</formula>
    </cfRule>
  </conditionalFormatting>
  <conditionalFormatting sqref="AW44">
    <cfRule type="cellIs" dxfId="3680" priority="1638" operator="lessThan">
      <formula>$C$4</formula>
    </cfRule>
  </conditionalFormatting>
  <conditionalFormatting sqref="AX44">
    <cfRule type="cellIs" dxfId="3681" priority="1678" operator="lessThan">
      <formula>$C$4</formula>
    </cfRule>
  </conditionalFormatting>
  <conditionalFormatting sqref="AY44">
    <cfRule type="cellIs" dxfId="3682" priority="1718" operator="lessThan">
      <formula>$C$4</formula>
    </cfRule>
  </conditionalFormatting>
  <conditionalFormatting sqref="AZ44">
    <cfRule type="cellIs" dxfId="3683" priority="1758" operator="lessThan">
      <formula>$C$4</formula>
    </cfRule>
  </conditionalFormatting>
  <conditionalFormatting sqref="BA44">
    <cfRule type="cellIs" dxfId="3684" priority="1798" operator="lessThan">
      <formula>$C$4</formula>
    </cfRule>
  </conditionalFormatting>
  <conditionalFormatting sqref="BB44">
    <cfRule type="cellIs" dxfId="3685" priority="1838" operator="lessThan">
      <formula>$C$4</formula>
    </cfRule>
  </conditionalFormatting>
  <conditionalFormatting sqref="BC44">
    <cfRule type="cellIs" dxfId="3686" priority="1878" operator="lessThan">
      <formula>$C$4</formula>
    </cfRule>
  </conditionalFormatting>
  <conditionalFormatting sqref="BD44">
    <cfRule type="cellIs" dxfId="3687" priority="1918" operator="lessThan">
      <formula>$C$4</formula>
    </cfRule>
  </conditionalFormatting>
  <conditionalFormatting sqref="BE44">
    <cfRule type="cellIs" dxfId="3688" priority="1958" operator="lessThan">
      <formula>$C$4</formula>
    </cfRule>
  </conditionalFormatting>
  <conditionalFormatting sqref="BF44">
    <cfRule type="cellIs" dxfId="3689" priority="1998" operator="lessThan">
      <formula>$C$4</formula>
    </cfRule>
  </conditionalFormatting>
  <conditionalFormatting sqref="BG44">
    <cfRule type="cellIs" dxfId="3690" priority="2038" operator="lessThan">
      <formula>$C$4</formula>
    </cfRule>
  </conditionalFormatting>
  <conditionalFormatting sqref="BH44">
    <cfRule type="cellIs" dxfId="3691" priority="2078" operator="lessThan">
      <formula>$C$4</formula>
    </cfRule>
  </conditionalFormatting>
  <conditionalFormatting sqref="BI44">
    <cfRule type="cellIs" dxfId="3692" priority="2118" operator="lessThan">
      <formula>$C$4</formula>
    </cfRule>
  </conditionalFormatting>
  <conditionalFormatting sqref="BJ44">
    <cfRule type="cellIs" dxfId="3693" priority="2158" operator="lessThan">
      <formula>$C$4</formula>
    </cfRule>
  </conditionalFormatting>
  <conditionalFormatting sqref="BK44">
    <cfRule type="cellIs" dxfId="3694" priority="2198" operator="lessThan">
      <formula>$C$4</formula>
    </cfRule>
  </conditionalFormatting>
  <conditionalFormatting sqref="BL44">
    <cfRule type="cellIs" dxfId="3695" priority="2238" operator="lessThan">
      <formula>$C$4</formula>
    </cfRule>
  </conditionalFormatting>
  <conditionalFormatting sqref="BM44">
    <cfRule type="cellIs" dxfId="3696" priority="2278" operator="lessThan">
      <formula>$C$4</formula>
    </cfRule>
  </conditionalFormatting>
  <conditionalFormatting sqref="BN44">
    <cfRule type="cellIs" dxfId="3697" priority="2318" operator="lessThan">
      <formula>$C$4</formula>
    </cfRule>
  </conditionalFormatting>
  <conditionalFormatting sqref="BO44">
    <cfRule type="cellIs" dxfId="3698" priority="2358" operator="lessThan">
      <formula>$C$4</formula>
    </cfRule>
  </conditionalFormatting>
  <conditionalFormatting sqref="BP44">
    <cfRule type="cellIs" dxfId="3699" priority="2398" operator="lessThan">
      <formula>$C$4</formula>
    </cfRule>
  </conditionalFormatting>
  <conditionalFormatting sqref="BQ44">
    <cfRule type="cellIs" dxfId="3700" priority="2438" operator="lessThan">
      <formula>$C$4</formula>
    </cfRule>
  </conditionalFormatting>
  <conditionalFormatting sqref="BR44">
    <cfRule type="cellIs" dxfId="3701" priority="2478" operator="lessThan">
      <formula>$C$4</formula>
    </cfRule>
  </conditionalFormatting>
  <conditionalFormatting sqref="BS44">
    <cfRule type="cellIs" dxfId="3702" priority="2518" operator="lessThan">
      <formula>$C$4</formula>
    </cfRule>
  </conditionalFormatting>
  <conditionalFormatting sqref="BT44">
    <cfRule type="cellIs" dxfId="3703" priority="2558" operator="lessThan">
      <formula>$C$4</formula>
    </cfRule>
  </conditionalFormatting>
  <conditionalFormatting sqref="BU44">
    <cfRule type="cellIs" dxfId="3704" priority="2598" operator="lessThan">
      <formula>$C$4</formula>
    </cfRule>
  </conditionalFormatting>
  <conditionalFormatting sqref="BV44">
    <cfRule type="cellIs" dxfId="3705" priority="2638" operator="lessThan">
      <formula>$C$4</formula>
    </cfRule>
  </conditionalFormatting>
  <conditionalFormatting sqref="BW44">
    <cfRule type="cellIs" dxfId="3706" priority="2678" operator="lessThan">
      <formula>$C$4</formula>
    </cfRule>
  </conditionalFormatting>
  <conditionalFormatting sqref="BX44">
    <cfRule type="cellIs" dxfId="3707" priority="2718" operator="lessThan">
      <formula>$C$4</formula>
    </cfRule>
  </conditionalFormatting>
  <conditionalFormatting sqref="BY44">
    <cfRule type="cellIs" dxfId="3708" priority="2758" operator="lessThan">
      <formula>$C$4</formula>
    </cfRule>
  </conditionalFormatting>
  <conditionalFormatting sqref="BZ44">
    <cfRule type="cellIs" dxfId="3709" priority="2798" operator="lessThan">
      <formula>$C$4</formula>
    </cfRule>
  </conditionalFormatting>
  <conditionalFormatting sqref="CA44">
    <cfRule type="cellIs" dxfId="3710" priority="2838" operator="lessThan">
      <formula>$C$4</formula>
    </cfRule>
  </conditionalFormatting>
  <conditionalFormatting sqref="CB44">
    <cfRule type="cellIs" dxfId="3711" priority="2878" operator="lessThan">
      <formula>$C$4</formula>
    </cfRule>
  </conditionalFormatting>
  <conditionalFormatting sqref="CC44">
    <cfRule type="cellIs" dxfId="3712" priority="2918" operator="lessThan">
      <formula>$C$4</formula>
    </cfRule>
  </conditionalFormatting>
  <conditionalFormatting sqref="CD44">
    <cfRule type="cellIs" dxfId="3713" priority="2958" operator="lessThan">
      <formula>$C$4</formula>
    </cfRule>
  </conditionalFormatting>
  <conditionalFormatting sqref="CE44">
    <cfRule type="cellIs" dxfId="3714" priority="2998" operator="lessThan">
      <formula>$C$4</formula>
    </cfRule>
  </conditionalFormatting>
  <conditionalFormatting sqref="CF44">
    <cfRule type="cellIs" dxfId="3715" priority="3038" operator="lessThan">
      <formula>$C$4</formula>
    </cfRule>
  </conditionalFormatting>
  <conditionalFormatting sqref="CG44">
    <cfRule type="cellIs" dxfId="3716" priority="3078" operator="lessThan">
      <formula>$C$4</formula>
    </cfRule>
  </conditionalFormatting>
  <conditionalFormatting sqref="CH44">
    <cfRule type="cellIs" dxfId="3717" priority="3118" operator="greaterThan">
      <formula>$BJ$2+15</formula>
    </cfRule>
  </conditionalFormatting>
  <conditionalFormatting sqref="CJ44">
    <cfRule type="cellIs" dxfId="3718" priority="3318" operator="lessThan">
      <formula>$C$4</formula>
    </cfRule>
  </conditionalFormatting>
  <conditionalFormatting sqref="P45">
    <cfRule type="cellIs" dxfId="3719" priority="479" operator="lessThan">
      <formula>$C$4</formula>
    </cfRule>
  </conditionalFormatting>
  <conditionalFormatting sqref="Q45">
    <cfRule type="cellIs" dxfId="3720" priority="519" operator="lessThan">
      <formula>$C$4</formula>
    </cfRule>
  </conditionalFormatting>
  <conditionalFormatting sqref="R45">
    <cfRule type="cellIs" dxfId="3721" priority="559" operator="lessThan">
      <formula>$C$4</formula>
    </cfRule>
  </conditionalFormatting>
  <conditionalFormatting sqref="S45">
    <cfRule type="cellIs" dxfId="3722" priority="3159" operator="lessThan">
      <formula>$C$4</formula>
    </cfRule>
  </conditionalFormatting>
  <conditionalFormatting sqref="T45">
    <cfRule type="cellIs" dxfId="3723" priority="3199" operator="lessThan">
      <formula>$C$4</formula>
    </cfRule>
  </conditionalFormatting>
  <conditionalFormatting sqref="U45">
    <cfRule type="cellIs" dxfId="3724" priority="599" operator="lessThan">
      <formula>$C$4</formula>
    </cfRule>
  </conditionalFormatting>
  <conditionalFormatting sqref="V45">
    <cfRule type="cellIs" dxfId="3725" priority="3239" operator="lessThan">
      <formula>$C$4</formula>
    </cfRule>
  </conditionalFormatting>
  <conditionalFormatting sqref="W45">
    <cfRule type="cellIs" dxfId="3726" priority="3279" operator="lessThan">
      <formula>$C$4</formula>
    </cfRule>
  </conditionalFormatting>
  <conditionalFormatting sqref="X45">
    <cfRule type="cellIs" dxfId="3727" priority="639" operator="lessThan">
      <formula>$C$4</formula>
    </cfRule>
  </conditionalFormatting>
  <conditionalFormatting sqref="Y45">
    <cfRule type="cellIs" dxfId="3728" priority="679" operator="lessThan">
      <formula>$C$4</formula>
    </cfRule>
  </conditionalFormatting>
  <conditionalFormatting sqref="Z45">
    <cfRule type="cellIs" dxfId="3729" priority="719" operator="lessThan">
      <formula>$C$4</formula>
    </cfRule>
  </conditionalFormatting>
  <conditionalFormatting sqref="AA45">
    <cfRule type="cellIs" dxfId="3730" priority="759" operator="lessThan">
      <formula>$C$4</formula>
    </cfRule>
  </conditionalFormatting>
  <conditionalFormatting sqref="AB45">
    <cfRule type="cellIs" dxfId="3731" priority="799" operator="lessThan">
      <formula>$C$4</formula>
    </cfRule>
  </conditionalFormatting>
  <conditionalFormatting sqref="AC45">
    <cfRule type="cellIs" dxfId="3732" priority="839" operator="lessThan">
      <formula>$C$4</formula>
    </cfRule>
  </conditionalFormatting>
  <conditionalFormatting sqref="AD45">
    <cfRule type="cellIs" dxfId="3733" priority="879" operator="lessThan">
      <formula>$C$4</formula>
    </cfRule>
  </conditionalFormatting>
  <conditionalFormatting sqref="AE45">
    <cfRule type="cellIs" dxfId="3734" priority="919" operator="lessThan">
      <formula>$C$4</formula>
    </cfRule>
  </conditionalFormatting>
  <conditionalFormatting sqref="AF45">
    <cfRule type="cellIs" dxfId="3735" priority="959" operator="lessThan">
      <formula>$C$4</formula>
    </cfRule>
  </conditionalFormatting>
  <conditionalFormatting sqref="AG45">
    <cfRule type="cellIs" dxfId="3736" priority="999" operator="lessThan">
      <formula>$C$4</formula>
    </cfRule>
  </conditionalFormatting>
  <conditionalFormatting sqref="AH45">
    <cfRule type="cellIs" dxfId="3737" priority="1039" operator="lessThan">
      <formula>$C$4</formula>
    </cfRule>
  </conditionalFormatting>
  <conditionalFormatting sqref="AI45">
    <cfRule type="cellIs" dxfId="3738" priority="1079" operator="lessThan">
      <formula>$C$4</formula>
    </cfRule>
  </conditionalFormatting>
  <conditionalFormatting sqref="AJ45">
    <cfRule type="cellIs" dxfId="3739" priority="1119" operator="lessThan">
      <formula>$C$4</formula>
    </cfRule>
  </conditionalFormatting>
  <conditionalFormatting sqref="AK45">
    <cfRule type="cellIs" dxfId="3740" priority="1159" operator="lessThan">
      <formula>$C$4</formula>
    </cfRule>
  </conditionalFormatting>
  <conditionalFormatting sqref="AL45">
    <cfRule type="cellIs" dxfId="3741" priority="1199" operator="lessThan">
      <formula>$C$4</formula>
    </cfRule>
  </conditionalFormatting>
  <conditionalFormatting sqref="AM45">
    <cfRule type="cellIs" dxfId="3742" priority="1239" operator="lessThan">
      <formula>$C$4</formula>
    </cfRule>
  </conditionalFormatting>
  <conditionalFormatting sqref="AN45">
    <cfRule type="cellIs" dxfId="3743" priority="1279" operator="lessThan">
      <formula>$C$4</formula>
    </cfRule>
  </conditionalFormatting>
  <conditionalFormatting sqref="AO45">
    <cfRule type="cellIs" dxfId="3744" priority="1319" operator="lessThan">
      <formula>$C$4</formula>
    </cfRule>
  </conditionalFormatting>
  <conditionalFormatting sqref="AP45">
    <cfRule type="cellIs" dxfId="3745" priority="1359" operator="lessThan">
      <formula>$C$4</formula>
    </cfRule>
  </conditionalFormatting>
  <conditionalFormatting sqref="AQ45">
    <cfRule type="cellIs" dxfId="3746" priority="1399" operator="lessThan">
      <formula>$C$4</formula>
    </cfRule>
  </conditionalFormatting>
  <conditionalFormatting sqref="AR45">
    <cfRule type="cellIs" dxfId="3747" priority="1439" operator="lessThan">
      <formula>$C$4</formula>
    </cfRule>
  </conditionalFormatting>
  <conditionalFormatting sqref="AS45">
    <cfRule type="cellIs" dxfId="3748" priority="1479" operator="lessThan">
      <formula>$C$4</formula>
    </cfRule>
  </conditionalFormatting>
  <conditionalFormatting sqref="AT45">
    <cfRule type="cellIs" dxfId="3749" priority="1519" operator="lessThan">
      <formula>$C$4</formula>
    </cfRule>
  </conditionalFormatting>
  <conditionalFormatting sqref="AU45">
    <cfRule type="cellIs" dxfId="3750" priority="1559" operator="lessThan">
      <formula>$C$4</formula>
    </cfRule>
  </conditionalFormatting>
  <conditionalFormatting sqref="AV45">
    <cfRule type="cellIs" dxfId="3751" priority="1599" operator="lessThan">
      <formula>$C$4</formula>
    </cfRule>
  </conditionalFormatting>
  <conditionalFormatting sqref="AW45">
    <cfRule type="cellIs" dxfId="3752" priority="1639" operator="lessThan">
      <formula>$C$4</formula>
    </cfRule>
  </conditionalFormatting>
  <conditionalFormatting sqref="AX45">
    <cfRule type="cellIs" dxfId="3753" priority="1679" operator="lessThan">
      <formula>$C$4</formula>
    </cfRule>
  </conditionalFormatting>
  <conditionalFormatting sqref="AY45">
    <cfRule type="cellIs" dxfId="3754" priority="1719" operator="lessThan">
      <formula>$C$4</formula>
    </cfRule>
  </conditionalFormatting>
  <conditionalFormatting sqref="AZ45">
    <cfRule type="cellIs" dxfId="3755" priority="1759" operator="lessThan">
      <formula>$C$4</formula>
    </cfRule>
  </conditionalFormatting>
  <conditionalFormatting sqref="BA45">
    <cfRule type="cellIs" dxfId="3756" priority="1799" operator="lessThan">
      <formula>$C$4</formula>
    </cfRule>
  </conditionalFormatting>
  <conditionalFormatting sqref="BB45">
    <cfRule type="cellIs" dxfId="3757" priority="1839" operator="lessThan">
      <formula>$C$4</formula>
    </cfRule>
  </conditionalFormatting>
  <conditionalFormatting sqref="BC45">
    <cfRule type="cellIs" dxfId="3758" priority="1879" operator="lessThan">
      <formula>$C$4</formula>
    </cfRule>
  </conditionalFormatting>
  <conditionalFormatting sqref="BD45">
    <cfRule type="cellIs" dxfId="3759" priority="1919" operator="lessThan">
      <formula>$C$4</formula>
    </cfRule>
  </conditionalFormatting>
  <conditionalFormatting sqref="BE45">
    <cfRule type="cellIs" dxfId="3760" priority="1959" operator="lessThan">
      <formula>$C$4</formula>
    </cfRule>
  </conditionalFormatting>
  <conditionalFormatting sqref="BF45">
    <cfRule type="cellIs" dxfId="3761" priority="1999" operator="lessThan">
      <formula>$C$4</formula>
    </cfRule>
  </conditionalFormatting>
  <conditionalFormatting sqref="BG45">
    <cfRule type="cellIs" dxfId="3762" priority="2039" operator="lessThan">
      <formula>$C$4</formula>
    </cfRule>
  </conditionalFormatting>
  <conditionalFormatting sqref="BH45">
    <cfRule type="cellIs" dxfId="3763" priority="2079" operator="lessThan">
      <formula>$C$4</formula>
    </cfRule>
  </conditionalFormatting>
  <conditionalFormatting sqref="BI45">
    <cfRule type="cellIs" dxfId="3764" priority="2119" operator="lessThan">
      <formula>$C$4</formula>
    </cfRule>
  </conditionalFormatting>
  <conditionalFormatting sqref="BJ45">
    <cfRule type="cellIs" dxfId="3765" priority="2159" operator="lessThan">
      <formula>$C$4</formula>
    </cfRule>
  </conditionalFormatting>
  <conditionalFormatting sqref="BK45">
    <cfRule type="cellIs" dxfId="3766" priority="2199" operator="lessThan">
      <formula>$C$4</formula>
    </cfRule>
  </conditionalFormatting>
  <conditionalFormatting sqref="BL45">
    <cfRule type="cellIs" dxfId="3767" priority="2239" operator="lessThan">
      <formula>$C$4</formula>
    </cfRule>
  </conditionalFormatting>
  <conditionalFormatting sqref="BM45">
    <cfRule type="cellIs" dxfId="3768" priority="2279" operator="lessThan">
      <formula>$C$4</formula>
    </cfRule>
  </conditionalFormatting>
  <conditionalFormatting sqref="BN45">
    <cfRule type="cellIs" dxfId="3769" priority="2319" operator="lessThan">
      <formula>$C$4</formula>
    </cfRule>
  </conditionalFormatting>
  <conditionalFormatting sqref="BO45">
    <cfRule type="cellIs" dxfId="3770" priority="2359" operator="lessThan">
      <formula>$C$4</formula>
    </cfRule>
  </conditionalFormatting>
  <conditionalFormatting sqref="BP45">
    <cfRule type="cellIs" dxfId="3771" priority="2399" operator="lessThan">
      <formula>$C$4</formula>
    </cfRule>
  </conditionalFormatting>
  <conditionalFormatting sqref="BQ45">
    <cfRule type="cellIs" dxfId="3772" priority="2439" operator="lessThan">
      <formula>$C$4</formula>
    </cfRule>
  </conditionalFormatting>
  <conditionalFormatting sqref="BR45">
    <cfRule type="cellIs" dxfId="3773" priority="2479" operator="lessThan">
      <formula>$C$4</formula>
    </cfRule>
  </conditionalFormatting>
  <conditionalFormatting sqref="BS45">
    <cfRule type="cellIs" dxfId="3774" priority="2519" operator="lessThan">
      <formula>$C$4</formula>
    </cfRule>
  </conditionalFormatting>
  <conditionalFormatting sqref="BT45">
    <cfRule type="cellIs" dxfId="3775" priority="2559" operator="lessThan">
      <formula>$C$4</formula>
    </cfRule>
  </conditionalFormatting>
  <conditionalFormatting sqref="BU45">
    <cfRule type="cellIs" dxfId="3776" priority="2599" operator="lessThan">
      <formula>$C$4</formula>
    </cfRule>
  </conditionalFormatting>
  <conditionalFormatting sqref="BV45">
    <cfRule type="cellIs" dxfId="3777" priority="2639" operator="lessThan">
      <formula>$C$4</formula>
    </cfRule>
  </conditionalFormatting>
  <conditionalFormatting sqref="BW45">
    <cfRule type="cellIs" dxfId="3778" priority="2679" operator="lessThan">
      <formula>$C$4</formula>
    </cfRule>
  </conditionalFormatting>
  <conditionalFormatting sqref="BX45">
    <cfRule type="cellIs" dxfId="3779" priority="2719" operator="lessThan">
      <formula>$C$4</formula>
    </cfRule>
  </conditionalFormatting>
  <conditionalFormatting sqref="BY45">
    <cfRule type="cellIs" dxfId="3780" priority="2759" operator="lessThan">
      <formula>$C$4</formula>
    </cfRule>
  </conditionalFormatting>
  <conditionalFormatting sqref="BZ45">
    <cfRule type="cellIs" dxfId="3781" priority="2799" operator="lessThan">
      <formula>$C$4</formula>
    </cfRule>
  </conditionalFormatting>
  <conditionalFormatting sqref="CA45">
    <cfRule type="cellIs" dxfId="3782" priority="2839" operator="lessThan">
      <formula>$C$4</formula>
    </cfRule>
  </conditionalFormatting>
  <conditionalFormatting sqref="CB45">
    <cfRule type="cellIs" dxfId="3783" priority="2879" operator="lessThan">
      <formula>$C$4</formula>
    </cfRule>
  </conditionalFormatting>
  <conditionalFormatting sqref="CC45">
    <cfRule type="cellIs" dxfId="3784" priority="2919" operator="lessThan">
      <formula>$C$4</formula>
    </cfRule>
  </conditionalFormatting>
  <conditionalFormatting sqref="CD45">
    <cfRule type="cellIs" dxfId="3785" priority="2959" operator="lessThan">
      <formula>$C$4</formula>
    </cfRule>
  </conditionalFormatting>
  <conditionalFormatting sqref="CE45">
    <cfRule type="cellIs" dxfId="3786" priority="2999" operator="lessThan">
      <formula>$C$4</formula>
    </cfRule>
  </conditionalFormatting>
  <conditionalFormatting sqref="CF45">
    <cfRule type="cellIs" dxfId="3787" priority="3039" operator="lessThan">
      <formula>$C$4</formula>
    </cfRule>
  </conditionalFormatting>
  <conditionalFormatting sqref="CG45">
    <cfRule type="cellIs" dxfId="3788" priority="3079" operator="lessThan">
      <formula>$C$4</formula>
    </cfRule>
  </conditionalFormatting>
  <conditionalFormatting sqref="CH45">
    <cfRule type="cellIs" dxfId="3789" priority="3119" operator="greaterThan">
      <formula>$BJ$2+15</formula>
    </cfRule>
  </conditionalFormatting>
  <conditionalFormatting sqref="CJ45">
    <cfRule type="cellIs" dxfId="3790" priority="3319" operator="lessThan">
      <formula>$C$4</formula>
    </cfRule>
  </conditionalFormatting>
  <conditionalFormatting sqref="P46">
    <cfRule type="cellIs" dxfId="3791" priority="480" operator="lessThan">
      <formula>$C$4</formula>
    </cfRule>
  </conditionalFormatting>
  <conditionalFormatting sqref="Q46">
    <cfRule type="cellIs" dxfId="3792" priority="520" operator="lessThan">
      <formula>$C$4</formula>
    </cfRule>
  </conditionalFormatting>
  <conditionalFormatting sqref="R46">
    <cfRule type="cellIs" dxfId="3793" priority="560" operator="lessThan">
      <formula>$C$4</formula>
    </cfRule>
  </conditionalFormatting>
  <conditionalFormatting sqref="S46">
    <cfRule type="cellIs" dxfId="3794" priority="3160" operator="lessThan">
      <formula>$C$4</formula>
    </cfRule>
  </conditionalFormatting>
  <conditionalFormatting sqref="T46">
    <cfRule type="cellIs" dxfId="3795" priority="3200" operator="lessThan">
      <formula>$C$4</formula>
    </cfRule>
  </conditionalFormatting>
  <conditionalFormatting sqref="U46">
    <cfRule type="cellIs" dxfId="3796" priority="600" operator="lessThan">
      <formula>$C$4</formula>
    </cfRule>
  </conditionalFormatting>
  <conditionalFormatting sqref="V46">
    <cfRule type="cellIs" dxfId="3797" priority="3240" operator="lessThan">
      <formula>$C$4</formula>
    </cfRule>
  </conditionalFormatting>
  <conditionalFormatting sqref="W46">
    <cfRule type="cellIs" dxfId="3798" priority="3280" operator="lessThan">
      <formula>$C$4</formula>
    </cfRule>
  </conditionalFormatting>
  <conditionalFormatting sqref="X46">
    <cfRule type="cellIs" dxfId="3799" priority="640" operator="lessThan">
      <formula>$C$4</formula>
    </cfRule>
  </conditionalFormatting>
  <conditionalFormatting sqref="Y46">
    <cfRule type="cellIs" dxfId="3800" priority="680" operator="lessThan">
      <formula>$C$4</formula>
    </cfRule>
  </conditionalFormatting>
  <conditionalFormatting sqref="Z46">
    <cfRule type="cellIs" dxfId="3801" priority="720" operator="lessThan">
      <formula>$C$4</formula>
    </cfRule>
  </conditionalFormatting>
  <conditionalFormatting sqref="AA46">
    <cfRule type="cellIs" dxfId="3802" priority="760" operator="lessThan">
      <formula>$C$4</formula>
    </cfRule>
  </conditionalFormatting>
  <conditionalFormatting sqref="AB46">
    <cfRule type="cellIs" dxfId="3803" priority="800" operator="lessThan">
      <formula>$C$4</formula>
    </cfRule>
  </conditionalFormatting>
  <conditionalFormatting sqref="AC46">
    <cfRule type="cellIs" dxfId="3804" priority="840" operator="lessThan">
      <formula>$C$4</formula>
    </cfRule>
  </conditionalFormatting>
  <conditionalFormatting sqref="AD46">
    <cfRule type="cellIs" dxfId="3805" priority="880" operator="lessThan">
      <formula>$C$4</formula>
    </cfRule>
  </conditionalFormatting>
  <conditionalFormatting sqref="AE46">
    <cfRule type="cellIs" dxfId="3806" priority="920" operator="lessThan">
      <formula>$C$4</formula>
    </cfRule>
  </conditionalFormatting>
  <conditionalFormatting sqref="AF46">
    <cfRule type="cellIs" dxfId="3807" priority="960" operator="lessThan">
      <formula>$C$4</formula>
    </cfRule>
  </conditionalFormatting>
  <conditionalFormatting sqref="AG46">
    <cfRule type="cellIs" dxfId="3808" priority="1000" operator="lessThan">
      <formula>$C$4</formula>
    </cfRule>
  </conditionalFormatting>
  <conditionalFormatting sqref="AH46">
    <cfRule type="cellIs" dxfId="3809" priority="1040" operator="lessThan">
      <formula>$C$4</formula>
    </cfRule>
  </conditionalFormatting>
  <conditionalFormatting sqref="AI46">
    <cfRule type="cellIs" dxfId="3810" priority="1080" operator="lessThan">
      <formula>$C$4</formula>
    </cfRule>
  </conditionalFormatting>
  <conditionalFormatting sqref="AJ46">
    <cfRule type="cellIs" dxfId="3811" priority="1120" operator="lessThan">
      <formula>$C$4</formula>
    </cfRule>
  </conditionalFormatting>
  <conditionalFormatting sqref="AK46">
    <cfRule type="cellIs" dxfId="3812" priority="1160" operator="lessThan">
      <formula>$C$4</formula>
    </cfRule>
  </conditionalFormatting>
  <conditionalFormatting sqref="AL46">
    <cfRule type="cellIs" dxfId="3813" priority="1200" operator="lessThan">
      <formula>$C$4</formula>
    </cfRule>
  </conditionalFormatting>
  <conditionalFormatting sqref="AM46">
    <cfRule type="cellIs" dxfId="3814" priority="1240" operator="lessThan">
      <formula>$C$4</formula>
    </cfRule>
  </conditionalFormatting>
  <conditionalFormatting sqref="AN46">
    <cfRule type="cellIs" dxfId="3815" priority="1280" operator="lessThan">
      <formula>$C$4</formula>
    </cfRule>
  </conditionalFormatting>
  <conditionalFormatting sqref="AO46">
    <cfRule type="cellIs" dxfId="3816" priority="1320" operator="lessThan">
      <formula>$C$4</formula>
    </cfRule>
  </conditionalFormatting>
  <conditionalFormatting sqref="AP46">
    <cfRule type="cellIs" dxfId="3817" priority="1360" operator="lessThan">
      <formula>$C$4</formula>
    </cfRule>
  </conditionalFormatting>
  <conditionalFormatting sqref="AQ46">
    <cfRule type="cellIs" dxfId="3818" priority="1400" operator="lessThan">
      <formula>$C$4</formula>
    </cfRule>
  </conditionalFormatting>
  <conditionalFormatting sqref="AR46">
    <cfRule type="cellIs" dxfId="3819" priority="1440" operator="lessThan">
      <formula>$C$4</formula>
    </cfRule>
  </conditionalFormatting>
  <conditionalFormatting sqref="AS46">
    <cfRule type="cellIs" dxfId="3820" priority="1480" operator="lessThan">
      <formula>$C$4</formula>
    </cfRule>
  </conditionalFormatting>
  <conditionalFormatting sqref="AT46">
    <cfRule type="cellIs" dxfId="3821" priority="1520" operator="lessThan">
      <formula>$C$4</formula>
    </cfRule>
  </conditionalFormatting>
  <conditionalFormatting sqref="AU46">
    <cfRule type="cellIs" dxfId="3822" priority="1560" operator="lessThan">
      <formula>$C$4</formula>
    </cfRule>
  </conditionalFormatting>
  <conditionalFormatting sqref="AV46">
    <cfRule type="cellIs" dxfId="3823" priority="1600" operator="lessThan">
      <formula>$C$4</formula>
    </cfRule>
  </conditionalFormatting>
  <conditionalFormatting sqref="AW46">
    <cfRule type="cellIs" dxfId="3824" priority="1640" operator="lessThan">
      <formula>$C$4</formula>
    </cfRule>
  </conditionalFormatting>
  <conditionalFormatting sqref="AX46">
    <cfRule type="cellIs" dxfId="3825" priority="1680" operator="lessThan">
      <formula>$C$4</formula>
    </cfRule>
  </conditionalFormatting>
  <conditionalFormatting sqref="AY46">
    <cfRule type="cellIs" dxfId="3826" priority="1720" operator="lessThan">
      <formula>$C$4</formula>
    </cfRule>
  </conditionalFormatting>
  <conditionalFormatting sqref="AZ46">
    <cfRule type="cellIs" dxfId="3827" priority="1760" operator="lessThan">
      <formula>$C$4</formula>
    </cfRule>
  </conditionalFormatting>
  <conditionalFormatting sqref="BA46">
    <cfRule type="cellIs" dxfId="3828" priority="1800" operator="lessThan">
      <formula>$C$4</formula>
    </cfRule>
  </conditionalFormatting>
  <conditionalFormatting sqref="BB46">
    <cfRule type="cellIs" dxfId="3829" priority="1840" operator="lessThan">
      <formula>$C$4</formula>
    </cfRule>
  </conditionalFormatting>
  <conditionalFormatting sqref="BC46">
    <cfRule type="cellIs" dxfId="3830" priority="1880" operator="lessThan">
      <formula>$C$4</formula>
    </cfRule>
  </conditionalFormatting>
  <conditionalFormatting sqref="BD46">
    <cfRule type="cellIs" dxfId="3831" priority="1920" operator="lessThan">
      <formula>$C$4</formula>
    </cfRule>
  </conditionalFormatting>
  <conditionalFormatting sqref="BE46">
    <cfRule type="cellIs" dxfId="3832" priority="1960" operator="lessThan">
      <formula>$C$4</formula>
    </cfRule>
  </conditionalFormatting>
  <conditionalFormatting sqref="BF46">
    <cfRule type="cellIs" dxfId="3833" priority="2000" operator="lessThan">
      <formula>$C$4</formula>
    </cfRule>
  </conditionalFormatting>
  <conditionalFormatting sqref="BG46">
    <cfRule type="cellIs" dxfId="3834" priority="2040" operator="lessThan">
      <formula>$C$4</formula>
    </cfRule>
  </conditionalFormatting>
  <conditionalFormatting sqref="BH46">
    <cfRule type="cellIs" dxfId="3835" priority="2080" operator="lessThan">
      <formula>$C$4</formula>
    </cfRule>
  </conditionalFormatting>
  <conditionalFormatting sqref="BI46">
    <cfRule type="cellIs" dxfId="3836" priority="2120" operator="lessThan">
      <formula>$C$4</formula>
    </cfRule>
  </conditionalFormatting>
  <conditionalFormatting sqref="BJ46">
    <cfRule type="cellIs" dxfId="3837" priority="2160" operator="lessThan">
      <formula>$C$4</formula>
    </cfRule>
  </conditionalFormatting>
  <conditionalFormatting sqref="BK46">
    <cfRule type="cellIs" dxfId="3838" priority="2200" operator="lessThan">
      <formula>$C$4</formula>
    </cfRule>
  </conditionalFormatting>
  <conditionalFormatting sqref="BL46">
    <cfRule type="cellIs" dxfId="3839" priority="2240" operator="lessThan">
      <formula>$C$4</formula>
    </cfRule>
  </conditionalFormatting>
  <conditionalFormatting sqref="BM46">
    <cfRule type="cellIs" dxfId="3840" priority="2280" operator="lessThan">
      <formula>$C$4</formula>
    </cfRule>
  </conditionalFormatting>
  <conditionalFormatting sqref="BN46">
    <cfRule type="cellIs" dxfId="3841" priority="2320" operator="lessThan">
      <formula>$C$4</formula>
    </cfRule>
  </conditionalFormatting>
  <conditionalFormatting sqref="BO46">
    <cfRule type="cellIs" dxfId="3842" priority="2360" operator="lessThan">
      <formula>$C$4</formula>
    </cfRule>
  </conditionalFormatting>
  <conditionalFormatting sqref="BP46">
    <cfRule type="cellIs" dxfId="3843" priority="2400" operator="lessThan">
      <formula>$C$4</formula>
    </cfRule>
  </conditionalFormatting>
  <conditionalFormatting sqref="BQ46">
    <cfRule type="cellIs" dxfId="3844" priority="2440" operator="lessThan">
      <formula>$C$4</formula>
    </cfRule>
  </conditionalFormatting>
  <conditionalFormatting sqref="BR46">
    <cfRule type="cellIs" dxfId="3845" priority="2480" operator="lessThan">
      <formula>$C$4</formula>
    </cfRule>
  </conditionalFormatting>
  <conditionalFormatting sqref="BS46">
    <cfRule type="cellIs" dxfId="3846" priority="2520" operator="lessThan">
      <formula>$C$4</formula>
    </cfRule>
  </conditionalFormatting>
  <conditionalFormatting sqref="BT46">
    <cfRule type="cellIs" dxfId="3847" priority="2560" operator="lessThan">
      <formula>$C$4</formula>
    </cfRule>
  </conditionalFormatting>
  <conditionalFormatting sqref="BU46">
    <cfRule type="cellIs" dxfId="3848" priority="2600" operator="lessThan">
      <formula>$C$4</formula>
    </cfRule>
  </conditionalFormatting>
  <conditionalFormatting sqref="BV46">
    <cfRule type="cellIs" dxfId="3849" priority="2640" operator="lessThan">
      <formula>$C$4</formula>
    </cfRule>
  </conditionalFormatting>
  <conditionalFormatting sqref="BW46">
    <cfRule type="cellIs" dxfId="3850" priority="2680" operator="lessThan">
      <formula>$C$4</formula>
    </cfRule>
  </conditionalFormatting>
  <conditionalFormatting sqref="BX46">
    <cfRule type="cellIs" dxfId="3851" priority="2720" operator="lessThan">
      <formula>$C$4</formula>
    </cfRule>
  </conditionalFormatting>
  <conditionalFormatting sqref="BY46">
    <cfRule type="cellIs" dxfId="3852" priority="2760" operator="lessThan">
      <formula>$C$4</formula>
    </cfRule>
  </conditionalFormatting>
  <conditionalFormatting sqref="BZ46">
    <cfRule type="cellIs" dxfId="3853" priority="2800" operator="lessThan">
      <formula>$C$4</formula>
    </cfRule>
  </conditionalFormatting>
  <conditionalFormatting sqref="CA46">
    <cfRule type="cellIs" dxfId="3854" priority="2840" operator="lessThan">
      <formula>$C$4</formula>
    </cfRule>
  </conditionalFormatting>
  <conditionalFormatting sqref="CB46">
    <cfRule type="cellIs" dxfId="3855" priority="2880" operator="lessThan">
      <formula>$C$4</formula>
    </cfRule>
  </conditionalFormatting>
  <conditionalFormatting sqref="CC46">
    <cfRule type="cellIs" dxfId="3856" priority="2920" operator="lessThan">
      <formula>$C$4</formula>
    </cfRule>
  </conditionalFormatting>
  <conditionalFormatting sqref="CD46">
    <cfRule type="cellIs" dxfId="3857" priority="2960" operator="lessThan">
      <formula>$C$4</formula>
    </cfRule>
  </conditionalFormatting>
  <conditionalFormatting sqref="CE46">
    <cfRule type="cellIs" dxfId="3858" priority="3000" operator="lessThan">
      <formula>$C$4</formula>
    </cfRule>
  </conditionalFormatting>
  <conditionalFormatting sqref="CF46">
    <cfRule type="cellIs" dxfId="3859" priority="3040" operator="lessThan">
      <formula>$C$4</formula>
    </cfRule>
  </conditionalFormatting>
  <conditionalFormatting sqref="CG46">
    <cfRule type="cellIs" dxfId="3860" priority="3080" operator="lessThan">
      <formula>$C$4</formula>
    </cfRule>
  </conditionalFormatting>
  <conditionalFormatting sqref="CH46">
    <cfRule type="cellIs" dxfId="3861" priority="3120" operator="greaterThan">
      <formula>$BJ$2+15</formula>
    </cfRule>
  </conditionalFormatting>
  <conditionalFormatting sqref="CJ46">
    <cfRule type="cellIs" dxfId="3862" priority="3320" operator="lessThan">
      <formula>$C$4</formula>
    </cfRule>
  </conditionalFormatting>
  <conditionalFormatting sqref="P47">
    <cfRule type="cellIs" dxfId="3863" priority="481" operator="lessThan">
      <formula>$C$4</formula>
    </cfRule>
  </conditionalFormatting>
  <conditionalFormatting sqref="Q47">
    <cfRule type="cellIs" dxfId="3864" priority="521" operator="lessThan">
      <formula>$C$4</formula>
    </cfRule>
  </conditionalFormatting>
  <conditionalFormatting sqref="R47">
    <cfRule type="cellIs" dxfId="3865" priority="561" operator="lessThan">
      <formula>$C$4</formula>
    </cfRule>
  </conditionalFormatting>
  <conditionalFormatting sqref="S47">
    <cfRule type="cellIs" dxfId="3866" priority="3161" operator="lessThan">
      <formula>$C$4</formula>
    </cfRule>
  </conditionalFormatting>
  <conditionalFormatting sqref="T47">
    <cfRule type="cellIs" dxfId="3867" priority="3201" operator="lessThan">
      <formula>$C$4</formula>
    </cfRule>
  </conditionalFormatting>
  <conditionalFormatting sqref="U47">
    <cfRule type="cellIs" dxfId="3868" priority="601" operator="lessThan">
      <formula>$C$4</formula>
    </cfRule>
  </conditionalFormatting>
  <conditionalFormatting sqref="V47">
    <cfRule type="cellIs" dxfId="3869" priority="3241" operator="lessThan">
      <formula>$C$4</formula>
    </cfRule>
  </conditionalFormatting>
  <conditionalFormatting sqref="W47">
    <cfRule type="cellIs" dxfId="3870" priority="3281" operator="lessThan">
      <formula>$C$4</formula>
    </cfRule>
  </conditionalFormatting>
  <conditionalFormatting sqref="X47">
    <cfRule type="cellIs" dxfId="3871" priority="641" operator="lessThan">
      <formula>$C$4</formula>
    </cfRule>
  </conditionalFormatting>
  <conditionalFormatting sqref="Y47">
    <cfRule type="cellIs" dxfId="3872" priority="681" operator="lessThan">
      <formula>$C$4</formula>
    </cfRule>
  </conditionalFormatting>
  <conditionalFormatting sqref="Z47">
    <cfRule type="cellIs" dxfId="3873" priority="721" operator="lessThan">
      <formula>$C$4</formula>
    </cfRule>
  </conditionalFormatting>
  <conditionalFormatting sqref="AA47">
    <cfRule type="cellIs" dxfId="3874" priority="761" operator="lessThan">
      <formula>$C$4</formula>
    </cfRule>
  </conditionalFormatting>
  <conditionalFormatting sqref="AB47">
    <cfRule type="cellIs" dxfId="3875" priority="801" operator="lessThan">
      <formula>$C$4</formula>
    </cfRule>
  </conditionalFormatting>
  <conditionalFormatting sqref="AC47">
    <cfRule type="cellIs" dxfId="3876" priority="841" operator="lessThan">
      <formula>$C$4</formula>
    </cfRule>
  </conditionalFormatting>
  <conditionalFormatting sqref="AD47">
    <cfRule type="cellIs" dxfId="3877" priority="881" operator="lessThan">
      <formula>$C$4</formula>
    </cfRule>
  </conditionalFormatting>
  <conditionalFormatting sqref="AE47">
    <cfRule type="cellIs" dxfId="3878" priority="921" operator="lessThan">
      <formula>$C$4</formula>
    </cfRule>
  </conditionalFormatting>
  <conditionalFormatting sqref="AF47">
    <cfRule type="cellIs" dxfId="3879" priority="961" operator="lessThan">
      <formula>$C$4</formula>
    </cfRule>
  </conditionalFormatting>
  <conditionalFormatting sqref="AG47">
    <cfRule type="cellIs" dxfId="3880" priority="1001" operator="lessThan">
      <formula>$C$4</formula>
    </cfRule>
  </conditionalFormatting>
  <conditionalFormatting sqref="AH47">
    <cfRule type="cellIs" dxfId="3881" priority="1041" operator="lessThan">
      <formula>$C$4</formula>
    </cfRule>
  </conditionalFormatting>
  <conditionalFormatting sqref="AI47">
    <cfRule type="cellIs" dxfId="3882" priority="1081" operator="lessThan">
      <formula>$C$4</formula>
    </cfRule>
  </conditionalFormatting>
  <conditionalFormatting sqref="AJ47">
    <cfRule type="cellIs" dxfId="3883" priority="1121" operator="lessThan">
      <formula>$C$4</formula>
    </cfRule>
  </conditionalFormatting>
  <conditionalFormatting sqref="AK47">
    <cfRule type="cellIs" dxfId="3884" priority="1161" operator="lessThan">
      <formula>$C$4</formula>
    </cfRule>
  </conditionalFormatting>
  <conditionalFormatting sqref="AL47">
    <cfRule type="cellIs" dxfId="3885" priority="1201" operator="lessThan">
      <formula>$C$4</formula>
    </cfRule>
  </conditionalFormatting>
  <conditionalFormatting sqref="AM47">
    <cfRule type="cellIs" dxfId="3886" priority="1241" operator="lessThan">
      <formula>$C$4</formula>
    </cfRule>
  </conditionalFormatting>
  <conditionalFormatting sqref="AN47">
    <cfRule type="cellIs" dxfId="3887" priority="1281" operator="lessThan">
      <formula>$C$4</formula>
    </cfRule>
  </conditionalFormatting>
  <conditionalFormatting sqref="AO47">
    <cfRule type="cellIs" dxfId="3888" priority="1321" operator="lessThan">
      <formula>$C$4</formula>
    </cfRule>
  </conditionalFormatting>
  <conditionalFormatting sqref="AP47">
    <cfRule type="cellIs" dxfId="3889" priority="1361" operator="lessThan">
      <formula>$C$4</formula>
    </cfRule>
  </conditionalFormatting>
  <conditionalFormatting sqref="AQ47">
    <cfRule type="cellIs" dxfId="3890" priority="1401" operator="lessThan">
      <formula>$C$4</formula>
    </cfRule>
  </conditionalFormatting>
  <conditionalFormatting sqref="AR47">
    <cfRule type="cellIs" dxfId="3891" priority="1441" operator="lessThan">
      <formula>$C$4</formula>
    </cfRule>
  </conditionalFormatting>
  <conditionalFormatting sqref="AS47">
    <cfRule type="cellIs" dxfId="3892" priority="1481" operator="lessThan">
      <formula>$C$4</formula>
    </cfRule>
  </conditionalFormatting>
  <conditionalFormatting sqref="AT47">
    <cfRule type="cellIs" dxfId="3893" priority="1521" operator="lessThan">
      <formula>$C$4</formula>
    </cfRule>
  </conditionalFormatting>
  <conditionalFormatting sqref="AU47">
    <cfRule type="cellIs" dxfId="3894" priority="1561" operator="lessThan">
      <formula>$C$4</formula>
    </cfRule>
  </conditionalFormatting>
  <conditionalFormatting sqref="AV47">
    <cfRule type="cellIs" dxfId="3895" priority="1601" operator="lessThan">
      <formula>$C$4</formula>
    </cfRule>
  </conditionalFormatting>
  <conditionalFormatting sqref="AW47">
    <cfRule type="cellIs" dxfId="3896" priority="1641" operator="lessThan">
      <formula>$C$4</formula>
    </cfRule>
  </conditionalFormatting>
  <conditionalFormatting sqref="AX47">
    <cfRule type="cellIs" dxfId="3897" priority="1681" operator="lessThan">
      <formula>$C$4</formula>
    </cfRule>
  </conditionalFormatting>
  <conditionalFormatting sqref="AY47">
    <cfRule type="cellIs" dxfId="3898" priority="1721" operator="lessThan">
      <formula>$C$4</formula>
    </cfRule>
  </conditionalFormatting>
  <conditionalFormatting sqref="AZ47">
    <cfRule type="cellIs" dxfId="3899" priority="1761" operator="lessThan">
      <formula>$C$4</formula>
    </cfRule>
  </conditionalFormatting>
  <conditionalFormatting sqref="BA47">
    <cfRule type="cellIs" dxfId="3900" priority="1801" operator="lessThan">
      <formula>$C$4</formula>
    </cfRule>
  </conditionalFormatting>
  <conditionalFormatting sqref="BB47">
    <cfRule type="cellIs" dxfId="3901" priority="1841" operator="lessThan">
      <formula>$C$4</formula>
    </cfRule>
  </conditionalFormatting>
  <conditionalFormatting sqref="BC47">
    <cfRule type="cellIs" dxfId="3902" priority="1881" operator="lessThan">
      <formula>$C$4</formula>
    </cfRule>
  </conditionalFormatting>
  <conditionalFormatting sqref="BD47">
    <cfRule type="cellIs" dxfId="3903" priority="1921" operator="lessThan">
      <formula>$C$4</formula>
    </cfRule>
  </conditionalFormatting>
  <conditionalFormatting sqref="BE47">
    <cfRule type="cellIs" dxfId="3904" priority="1961" operator="lessThan">
      <formula>$C$4</formula>
    </cfRule>
  </conditionalFormatting>
  <conditionalFormatting sqref="BF47">
    <cfRule type="cellIs" dxfId="3905" priority="2001" operator="lessThan">
      <formula>$C$4</formula>
    </cfRule>
  </conditionalFormatting>
  <conditionalFormatting sqref="BG47">
    <cfRule type="cellIs" dxfId="3906" priority="2041" operator="lessThan">
      <formula>$C$4</formula>
    </cfRule>
  </conditionalFormatting>
  <conditionalFormatting sqref="BH47">
    <cfRule type="cellIs" dxfId="3907" priority="2081" operator="lessThan">
      <formula>$C$4</formula>
    </cfRule>
  </conditionalFormatting>
  <conditionalFormatting sqref="BI47">
    <cfRule type="cellIs" dxfId="3908" priority="2121" operator="lessThan">
      <formula>$C$4</formula>
    </cfRule>
  </conditionalFormatting>
  <conditionalFormatting sqref="BJ47">
    <cfRule type="cellIs" dxfId="3909" priority="2161" operator="lessThan">
      <formula>$C$4</formula>
    </cfRule>
  </conditionalFormatting>
  <conditionalFormatting sqref="BK47">
    <cfRule type="cellIs" dxfId="3910" priority="2201" operator="lessThan">
      <formula>$C$4</formula>
    </cfRule>
  </conditionalFormatting>
  <conditionalFormatting sqref="BL47">
    <cfRule type="cellIs" dxfId="3911" priority="2241" operator="lessThan">
      <formula>$C$4</formula>
    </cfRule>
  </conditionalFormatting>
  <conditionalFormatting sqref="BM47">
    <cfRule type="cellIs" dxfId="3912" priority="2281" operator="lessThan">
      <formula>$C$4</formula>
    </cfRule>
  </conditionalFormatting>
  <conditionalFormatting sqref="BN47">
    <cfRule type="cellIs" dxfId="3913" priority="2321" operator="lessThan">
      <formula>$C$4</formula>
    </cfRule>
  </conditionalFormatting>
  <conditionalFormatting sqref="BO47">
    <cfRule type="cellIs" dxfId="3914" priority="2361" operator="lessThan">
      <formula>$C$4</formula>
    </cfRule>
  </conditionalFormatting>
  <conditionalFormatting sqref="BP47">
    <cfRule type="cellIs" dxfId="3915" priority="2401" operator="lessThan">
      <formula>$C$4</formula>
    </cfRule>
  </conditionalFormatting>
  <conditionalFormatting sqref="BQ47">
    <cfRule type="cellIs" dxfId="3916" priority="2441" operator="lessThan">
      <formula>$C$4</formula>
    </cfRule>
  </conditionalFormatting>
  <conditionalFormatting sqref="BR47">
    <cfRule type="cellIs" dxfId="3917" priority="2481" operator="lessThan">
      <formula>$C$4</formula>
    </cfRule>
  </conditionalFormatting>
  <conditionalFormatting sqref="BS47">
    <cfRule type="cellIs" dxfId="3918" priority="2521" operator="lessThan">
      <formula>$C$4</formula>
    </cfRule>
  </conditionalFormatting>
  <conditionalFormatting sqref="BT47">
    <cfRule type="cellIs" dxfId="3919" priority="2561" operator="lessThan">
      <formula>$C$4</formula>
    </cfRule>
  </conditionalFormatting>
  <conditionalFormatting sqref="BU47">
    <cfRule type="cellIs" dxfId="3920" priority="2601" operator="lessThan">
      <formula>$C$4</formula>
    </cfRule>
  </conditionalFormatting>
  <conditionalFormatting sqref="BV47">
    <cfRule type="cellIs" dxfId="3921" priority="2641" operator="lessThan">
      <formula>$C$4</formula>
    </cfRule>
  </conditionalFormatting>
  <conditionalFormatting sqref="BW47">
    <cfRule type="cellIs" dxfId="3922" priority="2681" operator="lessThan">
      <formula>$C$4</formula>
    </cfRule>
  </conditionalFormatting>
  <conditionalFormatting sqref="BX47">
    <cfRule type="cellIs" dxfId="3923" priority="2721" operator="lessThan">
      <formula>$C$4</formula>
    </cfRule>
  </conditionalFormatting>
  <conditionalFormatting sqref="BY47">
    <cfRule type="cellIs" dxfId="3924" priority="2761" operator="lessThan">
      <formula>$C$4</formula>
    </cfRule>
  </conditionalFormatting>
  <conditionalFormatting sqref="BZ47">
    <cfRule type="cellIs" dxfId="3925" priority="2801" operator="lessThan">
      <formula>$C$4</formula>
    </cfRule>
  </conditionalFormatting>
  <conditionalFormatting sqref="CA47">
    <cfRule type="cellIs" dxfId="3926" priority="2841" operator="lessThan">
      <formula>$C$4</formula>
    </cfRule>
  </conditionalFormatting>
  <conditionalFormatting sqref="CB47">
    <cfRule type="cellIs" dxfId="3927" priority="2881" operator="lessThan">
      <formula>$C$4</formula>
    </cfRule>
  </conditionalFormatting>
  <conditionalFormatting sqref="CC47">
    <cfRule type="cellIs" dxfId="3928" priority="2921" operator="lessThan">
      <formula>$C$4</formula>
    </cfRule>
  </conditionalFormatting>
  <conditionalFormatting sqref="CD47">
    <cfRule type="cellIs" dxfId="3929" priority="2961" operator="lessThan">
      <formula>$C$4</formula>
    </cfRule>
  </conditionalFormatting>
  <conditionalFormatting sqref="CE47">
    <cfRule type="cellIs" dxfId="3930" priority="3001" operator="lessThan">
      <formula>$C$4</formula>
    </cfRule>
  </conditionalFormatting>
  <conditionalFormatting sqref="CF47">
    <cfRule type="cellIs" dxfId="3931" priority="3041" operator="lessThan">
      <formula>$C$4</formula>
    </cfRule>
  </conditionalFormatting>
  <conditionalFormatting sqref="CG47">
    <cfRule type="cellIs" dxfId="3932" priority="3081" operator="lessThan">
      <formula>$C$4</formula>
    </cfRule>
  </conditionalFormatting>
  <conditionalFormatting sqref="CH47">
    <cfRule type="cellIs" dxfId="3933" priority="3121" operator="greaterThan">
      <formula>$BJ$2+15</formula>
    </cfRule>
  </conditionalFormatting>
  <conditionalFormatting sqref="CJ47">
    <cfRule type="cellIs" dxfId="3934" priority="3321" operator="lessThan">
      <formula>$C$4</formula>
    </cfRule>
  </conditionalFormatting>
  <conditionalFormatting sqref="P48">
    <cfRule type="cellIs" dxfId="3935" priority="482" operator="lessThan">
      <formula>$C$4</formula>
    </cfRule>
  </conditionalFormatting>
  <conditionalFormatting sqref="Q48">
    <cfRule type="cellIs" dxfId="3936" priority="522" operator="lessThan">
      <formula>$C$4</formula>
    </cfRule>
  </conditionalFormatting>
  <conditionalFormatting sqref="R48">
    <cfRule type="cellIs" dxfId="3937" priority="562" operator="lessThan">
      <formula>$C$4</formula>
    </cfRule>
  </conditionalFormatting>
  <conditionalFormatting sqref="S48">
    <cfRule type="cellIs" dxfId="3938" priority="3162" operator="lessThan">
      <formula>$C$4</formula>
    </cfRule>
  </conditionalFormatting>
  <conditionalFormatting sqref="T48">
    <cfRule type="cellIs" dxfId="3939" priority="3202" operator="lessThan">
      <formula>$C$4</formula>
    </cfRule>
  </conditionalFormatting>
  <conditionalFormatting sqref="U48">
    <cfRule type="cellIs" dxfId="3940" priority="602" operator="lessThan">
      <formula>$C$4</formula>
    </cfRule>
  </conditionalFormatting>
  <conditionalFormatting sqref="V48">
    <cfRule type="cellIs" dxfId="3941" priority="3242" operator="lessThan">
      <formula>$C$4</formula>
    </cfRule>
  </conditionalFormatting>
  <conditionalFormatting sqref="W48">
    <cfRule type="cellIs" dxfId="3942" priority="3282" operator="lessThan">
      <formula>$C$4</formula>
    </cfRule>
  </conditionalFormatting>
  <conditionalFormatting sqref="X48">
    <cfRule type="cellIs" dxfId="3943" priority="642" operator="lessThan">
      <formula>$C$4</formula>
    </cfRule>
  </conditionalFormatting>
  <conditionalFormatting sqref="Y48">
    <cfRule type="cellIs" dxfId="3944" priority="682" operator="lessThan">
      <formula>$C$4</formula>
    </cfRule>
  </conditionalFormatting>
  <conditionalFormatting sqref="Z48">
    <cfRule type="cellIs" dxfId="3945" priority="722" operator="lessThan">
      <formula>$C$4</formula>
    </cfRule>
  </conditionalFormatting>
  <conditionalFormatting sqref="AA48">
    <cfRule type="cellIs" dxfId="3946" priority="762" operator="lessThan">
      <formula>$C$4</formula>
    </cfRule>
  </conditionalFormatting>
  <conditionalFormatting sqref="AB48">
    <cfRule type="cellIs" dxfId="3947" priority="802" operator="lessThan">
      <formula>$C$4</formula>
    </cfRule>
  </conditionalFormatting>
  <conditionalFormatting sqref="AC48">
    <cfRule type="cellIs" dxfId="3948" priority="842" operator="lessThan">
      <formula>$C$4</formula>
    </cfRule>
  </conditionalFormatting>
  <conditionalFormatting sqref="AD48">
    <cfRule type="cellIs" dxfId="3949" priority="882" operator="lessThan">
      <formula>$C$4</formula>
    </cfRule>
  </conditionalFormatting>
  <conditionalFormatting sqref="AE48">
    <cfRule type="cellIs" dxfId="3950" priority="922" operator="lessThan">
      <formula>$C$4</formula>
    </cfRule>
  </conditionalFormatting>
  <conditionalFormatting sqref="AF48">
    <cfRule type="cellIs" dxfId="3951" priority="962" operator="lessThan">
      <formula>$C$4</formula>
    </cfRule>
  </conditionalFormatting>
  <conditionalFormatting sqref="AG48">
    <cfRule type="cellIs" dxfId="3952" priority="1002" operator="lessThan">
      <formula>$C$4</formula>
    </cfRule>
  </conditionalFormatting>
  <conditionalFormatting sqref="AH48">
    <cfRule type="cellIs" dxfId="3953" priority="1042" operator="lessThan">
      <formula>$C$4</formula>
    </cfRule>
  </conditionalFormatting>
  <conditionalFormatting sqref="AI48">
    <cfRule type="cellIs" dxfId="3954" priority="1082" operator="lessThan">
      <formula>$C$4</formula>
    </cfRule>
  </conditionalFormatting>
  <conditionalFormatting sqref="AJ48">
    <cfRule type="cellIs" dxfId="3955" priority="1122" operator="lessThan">
      <formula>$C$4</formula>
    </cfRule>
  </conditionalFormatting>
  <conditionalFormatting sqref="AK48">
    <cfRule type="cellIs" dxfId="3956" priority="1162" operator="lessThan">
      <formula>$C$4</formula>
    </cfRule>
  </conditionalFormatting>
  <conditionalFormatting sqref="AL48">
    <cfRule type="cellIs" dxfId="3957" priority="1202" operator="lessThan">
      <formula>$C$4</formula>
    </cfRule>
  </conditionalFormatting>
  <conditionalFormatting sqref="AM48">
    <cfRule type="cellIs" dxfId="3958" priority="1242" operator="lessThan">
      <formula>$C$4</formula>
    </cfRule>
  </conditionalFormatting>
  <conditionalFormatting sqref="AN48">
    <cfRule type="cellIs" dxfId="3959" priority="1282" operator="lessThan">
      <formula>$C$4</formula>
    </cfRule>
  </conditionalFormatting>
  <conditionalFormatting sqref="AO48">
    <cfRule type="cellIs" dxfId="3960" priority="1322" operator="lessThan">
      <formula>$C$4</formula>
    </cfRule>
  </conditionalFormatting>
  <conditionalFormatting sqref="AP48">
    <cfRule type="cellIs" dxfId="3961" priority="1362" operator="lessThan">
      <formula>$C$4</formula>
    </cfRule>
  </conditionalFormatting>
  <conditionalFormatting sqref="AQ48">
    <cfRule type="cellIs" dxfId="3962" priority="1402" operator="lessThan">
      <formula>$C$4</formula>
    </cfRule>
  </conditionalFormatting>
  <conditionalFormatting sqref="AR48">
    <cfRule type="cellIs" dxfId="3963" priority="1442" operator="lessThan">
      <formula>$C$4</formula>
    </cfRule>
  </conditionalFormatting>
  <conditionalFormatting sqref="AS48">
    <cfRule type="cellIs" dxfId="3964" priority="1482" operator="lessThan">
      <formula>$C$4</formula>
    </cfRule>
  </conditionalFormatting>
  <conditionalFormatting sqref="AT48">
    <cfRule type="cellIs" dxfId="3965" priority="1522" operator="lessThan">
      <formula>$C$4</formula>
    </cfRule>
  </conditionalFormatting>
  <conditionalFormatting sqref="AU48">
    <cfRule type="cellIs" dxfId="3966" priority="1562" operator="lessThan">
      <formula>$C$4</formula>
    </cfRule>
  </conditionalFormatting>
  <conditionalFormatting sqref="AV48">
    <cfRule type="cellIs" dxfId="3967" priority="1602" operator="lessThan">
      <formula>$C$4</formula>
    </cfRule>
  </conditionalFormatting>
  <conditionalFormatting sqref="AW48">
    <cfRule type="cellIs" dxfId="3968" priority="1642" operator="lessThan">
      <formula>$C$4</formula>
    </cfRule>
  </conditionalFormatting>
  <conditionalFormatting sqref="AX48">
    <cfRule type="cellIs" dxfId="3969" priority="1682" operator="lessThan">
      <formula>$C$4</formula>
    </cfRule>
  </conditionalFormatting>
  <conditionalFormatting sqref="AY48">
    <cfRule type="cellIs" dxfId="3970" priority="1722" operator="lessThan">
      <formula>$C$4</formula>
    </cfRule>
  </conditionalFormatting>
  <conditionalFormatting sqref="AZ48">
    <cfRule type="cellIs" dxfId="3971" priority="1762" operator="lessThan">
      <formula>$C$4</formula>
    </cfRule>
  </conditionalFormatting>
  <conditionalFormatting sqref="BA48">
    <cfRule type="cellIs" dxfId="3972" priority="1802" operator="lessThan">
      <formula>$C$4</formula>
    </cfRule>
  </conditionalFormatting>
  <conditionalFormatting sqref="BB48">
    <cfRule type="cellIs" dxfId="3973" priority="1842" operator="lessThan">
      <formula>$C$4</formula>
    </cfRule>
  </conditionalFormatting>
  <conditionalFormatting sqref="BC48">
    <cfRule type="cellIs" dxfId="3974" priority="1882" operator="lessThan">
      <formula>$C$4</formula>
    </cfRule>
  </conditionalFormatting>
  <conditionalFormatting sqref="BD48">
    <cfRule type="cellIs" dxfId="3975" priority="1922" operator="lessThan">
      <formula>$C$4</formula>
    </cfRule>
  </conditionalFormatting>
  <conditionalFormatting sqref="BE48">
    <cfRule type="cellIs" dxfId="3976" priority="1962" operator="lessThan">
      <formula>$C$4</formula>
    </cfRule>
  </conditionalFormatting>
  <conditionalFormatting sqref="BF48">
    <cfRule type="cellIs" dxfId="3977" priority="2002" operator="lessThan">
      <formula>$C$4</formula>
    </cfRule>
  </conditionalFormatting>
  <conditionalFormatting sqref="BG48">
    <cfRule type="cellIs" dxfId="3978" priority="2042" operator="lessThan">
      <formula>$C$4</formula>
    </cfRule>
  </conditionalFormatting>
  <conditionalFormatting sqref="BH48">
    <cfRule type="cellIs" dxfId="3979" priority="2082" operator="lessThan">
      <formula>$C$4</formula>
    </cfRule>
  </conditionalFormatting>
  <conditionalFormatting sqref="BI48">
    <cfRule type="cellIs" dxfId="3980" priority="2122" operator="lessThan">
      <formula>$C$4</formula>
    </cfRule>
  </conditionalFormatting>
  <conditionalFormatting sqref="BJ48">
    <cfRule type="cellIs" dxfId="3981" priority="2162" operator="lessThan">
      <formula>$C$4</formula>
    </cfRule>
  </conditionalFormatting>
  <conditionalFormatting sqref="BK48">
    <cfRule type="cellIs" dxfId="3982" priority="2202" operator="lessThan">
      <formula>$C$4</formula>
    </cfRule>
  </conditionalFormatting>
  <conditionalFormatting sqref="BL48">
    <cfRule type="cellIs" dxfId="3983" priority="2242" operator="lessThan">
      <formula>$C$4</formula>
    </cfRule>
  </conditionalFormatting>
  <conditionalFormatting sqref="BM48">
    <cfRule type="cellIs" dxfId="3984" priority="2282" operator="lessThan">
      <formula>$C$4</formula>
    </cfRule>
  </conditionalFormatting>
  <conditionalFormatting sqref="BN48">
    <cfRule type="cellIs" dxfId="3985" priority="2322" operator="lessThan">
      <formula>$C$4</formula>
    </cfRule>
  </conditionalFormatting>
  <conditionalFormatting sqref="BO48">
    <cfRule type="cellIs" dxfId="3986" priority="2362" operator="lessThan">
      <formula>$C$4</formula>
    </cfRule>
  </conditionalFormatting>
  <conditionalFormatting sqref="BP48">
    <cfRule type="cellIs" dxfId="3987" priority="2402" operator="lessThan">
      <formula>$C$4</formula>
    </cfRule>
  </conditionalFormatting>
  <conditionalFormatting sqref="BQ48">
    <cfRule type="cellIs" dxfId="3988" priority="2442" operator="lessThan">
      <formula>$C$4</formula>
    </cfRule>
  </conditionalFormatting>
  <conditionalFormatting sqref="BR48">
    <cfRule type="cellIs" dxfId="3989" priority="2482" operator="lessThan">
      <formula>$C$4</formula>
    </cfRule>
  </conditionalFormatting>
  <conditionalFormatting sqref="BS48">
    <cfRule type="cellIs" dxfId="3990" priority="2522" operator="lessThan">
      <formula>$C$4</formula>
    </cfRule>
  </conditionalFormatting>
  <conditionalFormatting sqref="BT48">
    <cfRule type="cellIs" dxfId="3991" priority="2562" operator="lessThan">
      <formula>$C$4</formula>
    </cfRule>
  </conditionalFormatting>
  <conditionalFormatting sqref="BU48">
    <cfRule type="cellIs" dxfId="3992" priority="2602" operator="lessThan">
      <formula>$C$4</formula>
    </cfRule>
  </conditionalFormatting>
  <conditionalFormatting sqref="BV48">
    <cfRule type="cellIs" dxfId="3993" priority="2642" operator="lessThan">
      <formula>$C$4</formula>
    </cfRule>
  </conditionalFormatting>
  <conditionalFormatting sqref="BW48">
    <cfRule type="cellIs" dxfId="3994" priority="2682" operator="lessThan">
      <formula>$C$4</formula>
    </cfRule>
  </conditionalFormatting>
  <conditionalFormatting sqref="BX48">
    <cfRule type="cellIs" dxfId="3995" priority="2722" operator="lessThan">
      <formula>$C$4</formula>
    </cfRule>
  </conditionalFormatting>
  <conditionalFormatting sqref="BY48">
    <cfRule type="cellIs" dxfId="3996" priority="2762" operator="lessThan">
      <formula>$C$4</formula>
    </cfRule>
  </conditionalFormatting>
  <conditionalFormatting sqref="BZ48">
    <cfRule type="cellIs" dxfId="3997" priority="2802" operator="lessThan">
      <formula>$C$4</formula>
    </cfRule>
  </conditionalFormatting>
  <conditionalFormatting sqref="CA48">
    <cfRule type="cellIs" dxfId="3998" priority="2842" operator="lessThan">
      <formula>$C$4</formula>
    </cfRule>
  </conditionalFormatting>
  <conditionalFormatting sqref="CB48">
    <cfRule type="cellIs" dxfId="3999" priority="2882" operator="lessThan">
      <formula>$C$4</formula>
    </cfRule>
  </conditionalFormatting>
  <conditionalFormatting sqref="CC48">
    <cfRule type="cellIs" dxfId="4000" priority="2922" operator="lessThan">
      <formula>$C$4</formula>
    </cfRule>
  </conditionalFormatting>
  <conditionalFormatting sqref="CD48">
    <cfRule type="cellIs" dxfId="4001" priority="2962" operator="lessThan">
      <formula>$C$4</formula>
    </cfRule>
  </conditionalFormatting>
  <conditionalFormatting sqref="CE48">
    <cfRule type="cellIs" dxfId="4002" priority="3002" operator="lessThan">
      <formula>$C$4</formula>
    </cfRule>
  </conditionalFormatting>
  <conditionalFormatting sqref="CF48">
    <cfRule type="cellIs" dxfId="4003" priority="3042" operator="lessThan">
      <formula>$C$4</formula>
    </cfRule>
  </conditionalFormatting>
  <conditionalFormatting sqref="CG48">
    <cfRule type="cellIs" dxfId="4004" priority="3082" operator="lessThan">
      <formula>$C$4</formula>
    </cfRule>
  </conditionalFormatting>
  <conditionalFormatting sqref="CH48">
    <cfRule type="cellIs" dxfId="4005" priority="3122" operator="greaterThan">
      <formula>$BJ$2+15</formula>
    </cfRule>
  </conditionalFormatting>
  <conditionalFormatting sqref="CJ48">
    <cfRule type="cellIs" dxfId="4006" priority="3322" operator="lessThan">
      <formula>$C$4</formula>
    </cfRule>
  </conditionalFormatting>
  <conditionalFormatting sqref="P49">
    <cfRule type="cellIs" dxfId="4007" priority="483" operator="lessThan">
      <formula>$C$4</formula>
    </cfRule>
  </conditionalFormatting>
  <conditionalFormatting sqref="Q49">
    <cfRule type="cellIs" dxfId="4008" priority="523" operator="lessThan">
      <formula>$C$4</formula>
    </cfRule>
  </conditionalFormatting>
  <conditionalFormatting sqref="R49">
    <cfRule type="cellIs" dxfId="4009" priority="563" operator="lessThan">
      <formula>$C$4</formula>
    </cfRule>
  </conditionalFormatting>
  <conditionalFormatting sqref="S49">
    <cfRule type="cellIs" dxfId="4010" priority="3163" operator="lessThan">
      <formula>$C$4</formula>
    </cfRule>
  </conditionalFormatting>
  <conditionalFormatting sqref="T49">
    <cfRule type="cellIs" dxfId="4011" priority="3203" operator="lessThan">
      <formula>$C$4</formula>
    </cfRule>
  </conditionalFormatting>
  <conditionalFormatting sqref="U49">
    <cfRule type="cellIs" dxfId="4012" priority="603" operator="lessThan">
      <formula>$C$4</formula>
    </cfRule>
  </conditionalFormatting>
  <conditionalFormatting sqref="V49">
    <cfRule type="cellIs" dxfId="4013" priority="3243" operator="lessThan">
      <formula>$C$4</formula>
    </cfRule>
  </conditionalFormatting>
  <conditionalFormatting sqref="W49">
    <cfRule type="cellIs" dxfId="4014" priority="3283" operator="lessThan">
      <formula>$C$4</formula>
    </cfRule>
  </conditionalFormatting>
  <conditionalFormatting sqref="X49">
    <cfRule type="cellIs" dxfId="4015" priority="643" operator="lessThan">
      <formula>$C$4</formula>
    </cfRule>
  </conditionalFormatting>
  <conditionalFormatting sqref="Y49">
    <cfRule type="cellIs" dxfId="4016" priority="683" operator="lessThan">
      <formula>$C$4</formula>
    </cfRule>
  </conditionalFormatting>
  <conditionalFormatting sqref="Z49">
    <cfRule type="cellIs" dxfId="4017" priority="723" operator="lessThan">
      <formula>$C$4</formula>
    </cfRule>
  </conditionalFormatting>
  <conditionalFormatting sqref="AA49">
    <cfRule type="cellIs" dxfId="4018" priority="763" operator="lessThan">
      <formula>$C$4</formula>
    </cfRule>
  </conditionalFormatting>
  <conditionalFormatting sqref="AB49">
    <cfRule type="cellIs" dxfId="4019" priority="803" operator="lessThan">
      <formula>$C$4</formula>
    </cfRule>
  </conditionalFormatting>
  <conditionalFormatting sqref="AC49">
    <cfRule type="cellIs" dxfId="4020" priority="843" operator="lessThan">
      <formula>$C$4</formula>
    </cfRule>
  </conditionalFormatting>
  <conditionalFormatting sqref="AD49">
    <cfRule type="cellIs" dxfId="4021" priority="883" operator="lessThan">
      <formula>$C$4</formula>
    </cfRule>
  </conditionalFormatting>
  <conditionalFormatting sqref="AE49">
    <cfRule type="cellIs" dxfId="4022" priority="923" operator="lessThan">
      <formula>$C$4</formula>
    </cfRule>
  </conditionalFormatting>
  <conditionalFormatting sqref="AF49">
    <cfRule type="cellIs" dxfId="4023" priority="963" operator="lessThan">
      <formula>$C$4</formula>
    </cfRule>
  </conditionalFormatting>
  <conditionalFormatting sqref="AG49">
    <cfRule type="cellIs" dxfId="4024" priority="1003" operator="lessThan">
      <formula>$C$4</formula>
    </cfRule>
  </conditionalFormatting>
  <conditionalFormatting sqref="AH49">
    <cfRule type="cellIs" dxfId="4025" priority="1043" operator="lessThan">
      <formula>$C$4</formula>
    </cfRule>
  </conditionalFormatting>
  <conditionalFormatting sqref="AI49">
    <cfRule type="cellIs" dxfId="4026" priority="1083" operator="lessThan">
      <formula>$C$4</formula>
    </cfRule>
  </conditionalFormatting>
  <conditionalFormatting sqref="AJ49">
    <cfRule type="cellIs" dxfId="4027" priority="1123" operator="lessThan">
      <formula>$C$4</formula>
    </cfRule>
  </conditionalFormatting>
  <conditionalFormatting sqref="AK49">
    <cfRule type="cellIs" dxfId="4028" priority="1163" operator="lessThan">
      <formula>$C$4</formula>
    </cfRule>
  </conditionalFormatting>
  <conditionalFormatting sqref="AL49">
    <cfRule type="cellIs" dxfId="4029" priority="1203" operator="lessThan">
      <formula>$C$4</formula>
    </cfRule>
  </conditionalFormatting>
  <conditionalFormatting sqref="AM49">
    <cfRule type="cellIs" dxfId="4030" priority="1243" operator="lessThan">
      <formula>$C$4</formula>
    </cfRule>
  </conditionalFormatting>
  <conditionalFormatting sqref="AN49">
    <cfRule type="cellIs" dxfId="4031" priority="1283" operator="lessThan">
      <formula>$C$4</formula>
    </cfRule>
  </conditionalFormatting>
  <conditionalFormatting sqref="AO49">
    <cfRule type="cellIs" dxfId="4032" priority="1323" operator="lessThan">
      <formula>$C$4</formula>
    </cfRule>
  </conditionalFormatting>
  <conditionalFormatting sqref="AP49">
    <cfRule type="cellIs" dxfId="4033" priority="1363" operator="lessThan">
      <formula>$C$4</formula>
    </cfRule>
  </conditionalFormatting>
  <conditionalFormatting sqref="AQ49">
    <cfRule type="cellIs" dxfId="4034" priority="1403" operator="lessThan">
      <formula>$C$4</formula>
    </cfRule>
  </conditionalFormatting>
  <conditionalFormatting sqref="AR49">
    <cfRule type="cellIs" dxfId="4035" priority="1443" operator="lessThan">
      <formula>$C$4</formula>
    </cfRule>
  </conditionalFormatting>
  <conditionalFormatting sqref="AS49">
    <cfRule type="cellIs" dxfId="4036" priority="1483" operator="lessThan">
      <formula>$C$4</formula>
    </cfRule>
  </conditionalFormatting>
  <conditionalFormatting sqref="AT49">
    <cfRule type="cellIs" dxfId="4037" priority="1523" operator="lessThan">
      <formula>$C$4</formula>
    </cfRule>
  </conditionalFormatting>
  <conditionalFormatting sqref="AU49">
    <cfRule type="cellIs" dxfId="4038" priority="1563" operator="lessThan">
      <formula>$C$4</formula>
    </cfRule>
  </conditionalFormatting>
  <conditionalFormatting sqref="AV49">
    <cfRule type="cellIs" dxfId="4039" priority="1603" operator="lessThan">
      <formula>$C$4</formula>
    </cfRule>
  </conditionalFormatting>
  <conditionalFormatting sqref="AW49">
    <cfRule type="cellIs" dxfId="4040" priority="1643" operator="lessThan">
      <formula>$C$4</formula>
    </cfRule>
  </conditionalFormatting>
  <conditionalFormatting sqref="AX49">
    <cfRule type="cellIs" dxfId="4041" priority="1683" operator="lessThan">
      <formula>$C$4</formula>
    </cfRule>
  </conditionalFormatting>
  <conditionalFormatting sqref="AY49">
    <cfRule type="cellIs" dxfId="4042" priority="1723" operator="lessThan">
      <formula>$C$4</formula>
    </cfRule>
  </conditionalFormatting>
  <conditionalFormatting sqref="AZ49">
    <cfRule type="cellIs" dxfId="4043" priority="1763" operator="lessThan">
      <formula>$C$4</formula>
    </cfRule>
  </conditionalFormatting>
  <conditionalFormatting sqref="BA49">
    <cfRule type="cellIs" dxfId="4044" priority="1803" operator="lessThan">
      <formula>$C$4</formula>
    </cfRule>
  </conditionalFormatting>
  <conditionalFormatting sqref="BB49">
    <cfRule type="cellIs" dxfId="4045" priority="1843" operator="lessThan">
      <formula>$C$4</formula>
    </cfRule>
  </conditionalFormatting>
  <conditionalFormatting sqref="BC49">
    <cfRule type="cellIs" dxfId="4046" priority="1883" operator="lessThan">
      <formula>$C$4</formula>
    </cfRule>
  </conditionalFormatting>
  <conditionalFormatting sqref="BD49">
    <cfRule type="cellIs" dxfId="4047" priority="1923" operator="lessThan">
      <formula>$C$4</formula>
    </cfRule>
  </conditionalFormatting>
  <conditionalFormatting sqref="BE49">
    <cfRule type="cellIs" dxfId="4048" priority="1963" operator="lessThan">
      <formula>$C$4</formula>
    </cfRule>
  </conditionalFormatting>
  <conditionalFormatting sqref="BF49">
    <cfRule type="cellIs" dxfId="4049" priority="2003" operator="lessThan">
      <formula>$C$4</formula>
    </cfRule>
  </conditionalFormatting>
  <conditionalFormatting sqref="BG49">
    <cfRule type="cellIs" dxfId="4050" priority="2043" operator="lessThan">
      <formula>$C$4</formula>
    </cfRule>
  </conditionalFormatting>
  <conditionalFormatting sqref="BH49">
    <cfRule type="cellIs" dxfId="4051" priority="2083" operator="lessThan">
      <formula>$C$4</formula>
    </cfRule>
  </conditionalFormatting>
  <conditionalFormatting sqref="BI49">
    <cfRule type="cellIs" dxfId="4052" priority="2123" operator="lessThan">
      <formula>$C$4</formula>
    </cfRule>
  </conditionalFormatting>
  <conditionalFormatting sqref="BJ49">
    <cfRule type="cellIs" dxfId="4053" priority="2163" operator="lessThan">
      <formula>$C$4</formula>
    </cfRule>
  </conditionalFormatting>
  <conditionalFormatting sqref="BK49">
    <cfRule type="cellIs" dxfId="4054" priority="2203" operator="lessThan">
      <formula>$C$4</formula>
    </cfRule>
  </conditionalFormatting>
  <conditionalFormatting sqref="BL49">
    <cfRule type="cellIs" dxfId="4055" priority="2243" operator="lessThan">
      <formula>$C$4</formula>
    </cfRule>
  </conditionalFormatting>
  <conditionalFormatting sqref="BM49">
    <cfRule type="cellIs" dxfId="4056" priority="2283" operator="lessThan">
      <formula>$C$4</formula>
    </cfRule>
  </conditionalFormatting>
  <conditionalFormatting sqref="BN49">
    <cfRule type="cellIs" dxfId="4057" priority="2323" operator="lessThan">
      <formula>$C$4</formula>
    </cfRule>
  </conditionalFormatting>
  <conditionalFormatting sqref="BO49">
    <cfRule type="cellIs" dxfId="4058" priority="2363" operator="lessThan">
      <formula>$C$4</formula>
    </cfRule>
  </conditionalFormatting>
  <conditionalFormatting sqref="BP49">
    <cfRule type="cellIs" dxfId="4059" priority="2403" operator="lessThan">
      <formula>$C$4</formula>
    </cfRule>
  </conditionalFormatting>
  <conditionalFormatting sqref="BQ49">
    <cfRule type="cellIs" dxfId="4060" priority="2443" operator="lessThan">
      <formula>$C$4</formula>
    </cfRule>
  </conditionalFormatting>
  <conditionalFormatting sqref="BR49">
    <cfRule type="cellIs" dxfId="4061" priority="2483" operator="lessThan">
      <formula>$C$4</formula>
    </cfRule>
  </conditionalFormatting>
  <conditionalFormatting sqref="BS49">
    <cfRule type="cellIs" dxfId="4062" priority="2523" operator="lessThan">
      <formula>$C$4</formula>
    </cfRule>
  </conditionalFormatting>
  <conditionalFormatting sqref="BT49">
    <cfRule type="cellIs" dxfId="4063" priority="2563" operator="lessThan">
      <formula>$C$4</formula>
    </cfRule>
  </conditionalFormatting>
  <conditionalFormatting sqref="BU49">
    <cfRule type="cellIs" dxfId="4064" priority="2603" operator="lessThan">
      <formula>$C$4</formula>
    </cfRule>
  </conditionalFormatting>
  <conditionalFormatting sqref="BV49">
    <cfRule type="cellIs" dxfId="4065" priority="2643" operator="lessThan">
      <formula>$C$4</formula>
    </cfRule>
  </conditionalFormatting>
  <conditionalFormatting sqref="BW49">
    <cfRule type="cellIs" dxfId="4066" priority="2683" operator="lessThan">
      <formula>$C$4</formula>
    </cfRule>
  </conditionalFormatting>
  <conditionalFormatting sqref="BX49">
    <cfRule type="cellIs" dxfId="4067" priority="2723" operator="lessThan">
      <formula>$C$4</formula>
    </cfRule>
  </conditionalFormatting>
  <conditionalFormatting sqref="BY49">
    <cfRule type="cellIs" dxfId="4068" priority="2763" operator="lessThan">
      <formula>$C$4</formula>
    </cfRule>
  </conditionalFormatting>
  <conditionalFormatting sqref="BZ49">
    <cfRule type="cellIs" dxfId="4069" priority="2803" operator="lessThan">
      <formula>$C$4</formula>
    </cfRule>
  </conditionalFormatting>
  <conditionalFormatting sqref="CA49">
    <cfRule type="cellIs" dxfId="4070" priority="2843" operator="lessThan">
      <formula>$C$4</formula>
    </cfRule>
  </conditionalFormatting>
  <conditionalFormatting sqref="CB49">
    <cfRule type="cellIs" dxfId="4071" priority="2883" operator="lessThan">
      <formula>$C$4</formula>
    </cfRule>
  </conditionalFormatting>
  <conditionalFormatting sqref="CC49">
    <cfRule type="cellIs" dxfId="4072" priority="2923" operator="lessThan">
      <formula>$C$4</formula>
    </cfRule>
  </conditionalFormatting>
  <conditionalFormatting sqref="CD49">
    <cfRule type="cellIs" dxfId="4073" priority="2963" operator="lessThan">
      <formula>$C$4</formula>
    </cfRule>
  </conditionalFormatting>
  <conditionalFormatting sqref="CE49">
    <cfRule type="cellIs" dxfId="4074" priority="3003" operator="lessThan">
      <formula>$C$4</formula>
    </cfRule>
  </conditionalFormatting>
  <conditionalFormatting sqref="CF49">
    <cfRule type="cellIs" dxfId="4075" priority="3043" operator="lessThan">
      <formula>$C$4</formula>
    </cfRule>
  </conditionalFormatting>
  <conditionalFormatting sqref="CG49">
    <cfRule type="cellIs" dxfId="4076" priority="3083" operator="lessThan">
      <formula>$C$4</formula>
    </cfRule>
  </conditionalFormatting>
  <conditionalFormatting sqref="CH49">
    <cfRule type="cellIs" dxfId="4077" priority="3123" operator="greaterThan">
      <formula>$BJ$2+15</formula>
    </cfRule>
  </conditionalFormatting>
  <conditionalFormatting sqref="CJ49">
    <cfRule type="cellIs" dxfId="4078" priority="3323" operator="lessThan">
      <formula>$C$4</formula>
    </cfRule>
  </conditionalFormatting>
  <conditionalFormatting sqref="P50">
    <cfRule type="cellIs" dxfId="4079" priority="484" operator="lessThan">
      <formula>$C$4</formula>
    </cfRule>
  </conditionalFormatting>
  <conditionalFormatting sqref="Q50">
    <cfRule type="cellIs" dxfId="4080" priority="524" operator="lessThan">
      <formula>$C$4</formula>
    </cfRule>
  </conditionalFormatting>
  <conditionalFormatting sqref="R50">
    <cfRule type="cellIs" dxfId="4081" priority="564" operator="lessThan">
      <formula>$C$4</formula>
    </cfRule>
  </conditionalFormatting>
  <conditionalFormatting sqref="S50">
    <cfRule type="cellIs" dxfId="4082" priority="3164" operator="lessThan">
      <formula>$C$4</formula>
    </cfRule>
  </conditionalFormatting>
  <conditionalFormatting sqref="T50">
    <cfRule type="cellIs" dxfId="4083" priority="3204" operator="lessThan">
      <formula>$C$4</formula>
    </cfRule>
  </conditionalFormatting>
  <conditionalFormatting sqref="U50">
    <cfRule type="cellIs" dxfId="4084" priority="604" operator="lessThan">
      <formula>$C$4</formula>
    </cfRule>
  </conditionalFormatting>
  <conditionalFormatting sqref="V50">
    <cfRule type="cellIs" dxfId="4085" priority="3244" operator="lessThan">
      <formula>$C$4</formula>
    </cfRule>
  </conditionalFormatting>
  <conditionalFormatting sqref="W50">
    <cfRule type="cellIs" dxfId="4086" priority="3284" operator="lessThan">
      <formula>$C$4</formula>
    </cfRule>
  </conditionalFormatting>
  <conditionalFormatting sqref="X50">
    <cfRule type="cellIs" dxfId="4087" priority="644" operator="lessThan">
      <formula>$C$4</formula>
    </cfRule>
  </conditionalFormatting>
  <conditionalFormatting sqref="Y50">
    <cfRule type="cellIs" dxfId="4088" priority="684" operator="lessThan">
      <formula>$C$4</formula>
    </cfRule>
  </conditionalFormatting>
  <conditionalFormatting sqref="Z50">
    <cfRule type="cellIs" dxfId="4089" priority="724" operator="lessThan">
      <formula>$C$4</formula>
    </cfRule>
  </conditionalFormatting>
  <conditionalFormatting sqref="AA50">
    <cfRule type="cellIs" dxfId="4090" priority="764" operator="lessThan">
      <formula>$C$4</formula>
    </cfRule>
  </conditionalFormatting>
  <conditionalFormatting sqref="AB50">
    <cfRule type="cellIs" dxfId="4091" priority="804" operator="lessThan">
      <formula>$C$4</formula>
    </cfRule>
  </conditionalFormatting>
  <conditionalFormatting sqref="AC50">
    <cfRule type="cellIs" dxfId="4092" priority="844" operator="lessThan">
      <formula>$C$4</formula>
    </cfRule>
  </conditionalFormatting>
  <conditionalFormatting sqref="AD50">
    <cfRule type="cellIs" dxfId="4093" priority="884" operator="lessThan">
      <formula>$C$4</formula>
    </cfRule>
  </conditionalFormatting>
  <conditionalFormatting sqref="AE50">
    <cfRule type="cellIs" dxfId="4094" priority="924" operator="lessThan">
      <formula>$C$4</formula>
    </cfRule>
  </conditionalFormatting>
  <conditionalFormatting sqref="AF50">
    <cfRule type="cellIs" dxfId="4095" priority="964" operator="lessThan">
      <formula>$C$4</formula>
    </cfRule>
  </conditionalFormatting>
  <conditionalFormatting sqref="AG50">
    <cfRule type="cellIs" dxfId="4096" priority="1004" operator="lessThan">
      <formula>$C$4</formula>
    </cfRule>
  </conditionalFormatting>
  <conditionalFormatting sqref="AH50">
    <cfRule type="cellIs" dxfId="4097" priority="1044" operator="lessThan">
      <formula>$C$4</formula>
    </cfRule>
  </conditionalFormatting>
  <conditionalFormatting sqref="AI50">
    <cfRule type="cellIs" dxfId="4098" priority="1084" operator="lessThan">
      <formula>$C$4</formula>
    </cfRule>
  </conditionalFormatting>
  <conditionalFormatting sqref="AJ50">
    <cfRule type="cellIs" dxfId="4099" priority="1124" operator="lessThan">
      <formula>$C$4</formula>
    </cfRule>
  </conditionalFormatting>
  <conditionalFormatting sqref="AK50">
    <cfRule type="cellIs" dxfId="4100" priority="1164" operator="lessThan">
      <formula>$C$4</formula>
    </cfRule>
  </conditionalFormatting>
  <conditionalFormatting sqref="AL50">
    <cfRule type="cellIs" dxfId="4101" priority="1204" operator="lessThan">
      <formula>$C$4</formula>
    </cfRule>
  </conditionalFormatting>
  <conditionalFormatting sqref="AM50">
    <cfRule type="cellIs" dxfId="4102" priority="1244" operator="lessThan">
      <formula>$C$4</formula>
    </cfRule>
  </conditionalFormatting>
  <conditionalFormatting sqref="AN50">
    <cfRule type="cellIs" dxfId="4103" priority="1284" operator="lessThan">
      <formula>$C$4</formula>
    </cfRule>
  </conditionalFormatting>
  <conditionalFormatting sqref="AO50">
    <cfRule type="cellIs" dxfId="4104" priority="1324" operator="lessThan">
      <formula>$C$4</formula>
    </cfRule>
  </conditionalFormatting>
  <conditionalFormatting sqref="AP50">
    <cfRule type="cellIs" dxfId="4105" priority="1364" operator="lessThan">
      <formula>$C$4</formula>
    </cfRule>
  </conditionalFormatting>
  <conditionalFormatting sqref="AQ50">
    <cfRule type="cellIs" dxfId="4106" priority="1404" operator="lessThan">
      <formula>$C$4</formula>
    </cfRule>
  </conditionalFormatting>
  <conditionalFormatting sqref="AR50">
    <cfRule type="cellIs" dxfId="4107" priority="1444" operator="lessThan">
      <formula>$C$4</formula>
    </cfRule>
  </conditionalFormatting>
  <conditionalFormatting sqref="AS50">
    <cfRule type="cellIs" dxfId="4108" priority="1484" operator="lessThan">
      <formula>$C$4</formula>
    </cfRule>
  </conditionalFormatting>
  <conditionalFormatting sqref="AT50">
    <cfRule type="cellIs" dxfId="4109" priority="1524" operator="lessThan">
      <formula>$C$4</formula>
    </cfRule>
  </conditionalFormatting>
  <conditionalFormatting sqref="AU50">
    <cfRule type="cellIs" dxfId="4110" priority="1564" operator="lessThan">
      <formula>$C$4</formula>
    </cfRule>
  </conditionalFormatting>
  <conditionalFormatting sqref="AV50">
    <cfRule type="cellIs" dxfId="4111" priority="1604" operator="lessThan">
      <formula>$C$4</formula>
    </cfRule>
  </conditionalFormatting>
  <conditionalFormatting sqref="AW50">
    <cfRule type="cellIs" dxfId="4112" priority="1644" operator="lessThan">
      <formula>$C$4</formula>
    </cfRule>
  </conditionalFormatting>
  <conditionalFormatting sqref="AX50">
    <cfRule type="cellIs" dxfId="4113" priority="1684" operator="lessThan">
      <formula>$C$4</formula>
    </cfRule>
  </conditionalFormatting>
  <conditionalFormatting sqref="AY50">
    <cfRule type="cellIs" dxfId="4114" priority="1724" operator="lessThan">
      <formula>$C$4</formula>
    </cfRule>
  </conditionalFormatting>
  <conditionalFormatting sqref="AZ50">
    <cfRule type="cellIs" dxfId="4115" priority="1764" operator="lessThan">
      <formula>$C$4</formula>
    </cfRule>
  </conditionalFormatting>
  <conditionalFormatting sqref="BA50">
    <cfRule type="cellIs" dxfId="4116" priority="1804" operator="lessThan">
      <formula>$C$4</formula>
    </cfRule>
  </conditionalFormatting>
  <conditionalFormatting sqref="BB50">
    <cfRule type="cellIs" dxfId="4117" priority="1844" operator="lessThan">
      <formula>$C$4</formula>
    </cfRule>
  </conditionalFormatting>
  <conditionalFormatting sqref="BC50">
    <cfRule type="cellIs" dxfId="4118" priority="1884" operator="lessThan">
      <formula>$C$4</formula>
    </cfRule>
  </conditionalFormatting>
  <conditionalFormatting sqref="BD50">
    <cfRule type="cellIs" dxfId="4119" priority="1924" operator="lessThan">
      <formula>$C$4</formula>
    </cfRule>
  </conditionalFormatting>
  <conditionalFormatting sqref="BE50">
    <cfRule type="cellIs" dxfId="4120" priority="1964" operator="lessThan">
      <formula>$C$4</formula>
    </cfRule>
  </conditionalFormatting>
  <conditionalFormatting sqref="BF50">
    <cfRule type="cellIs" dxfId="4121" priority="2004" operator="lessThan">
      <formula>$C$4</formula>
    </cfRule>
  </conditionalFormatting>
  <conditionalFormatting sqref="BG50">
    <cfRule type="cellIs" dxfId="4122" priority="2044" operator="lessThan">
      <formula>$C$4</formula>
    </cfRule>
  </conditionalFormatting>
  <conditionalFormatting sqref="BH50">
    <cfRule type="cellIs" dxfId="4123" priority="2084" operator="lessThan">
      <formula>$C$4</formula>
    </cfRule>
  </conditionalFormatting>
  <conditionalFormatting sqref="BI50">
    <cfRule type="cellIs" dxfId="4124" priority="2124" operator="lessThan">
      <formula>$C$4</formula>
    </cfRule>
  </conditionalFormatting>
  <conditionalFormatting sqref="BJ50">
    <cfRule type="cellIs" dxfId="4125" priority="2164" operator="lessThan">
      <formula>$C$4</formula>
    </cfRule>
  </conditionalFormatting>
  <conditionalFormatting sqref="BK50">
    <cfRule type="cellIs" dxfId="4126" priority="2204" operator="lessThan">
      <formula>$C$4</formula>
    </cfRule>
  </conditionalFormatting>
  <conditionalFormatting sqref="BL50">
    <cfRule type="cellIs" dxfId="4127" priority="2244" operator="lessThan">
      <formula>$C$4</formula>
    </cfRule>
  </conditionalFormatting>
  <conditionalFormatting sqref="BM50">
    <cfRule type="cellIs" dxfId="4128" priority="2284" operator="lessThan">
      <formula>$C$4</formula>
    </cfRule>
  </conditionalFormatting>
  <conditionalFormatting sqref="BN50">
    <cfRule type="cellIs" dxfId="4129" priority="2324" operator="lessThan">
      <formula>$C$4</formula>
    </cfRule>
  </conditionalFormatting>
  <conditionalFormatting sqref="BO50">
    <cfRule type="cellIs" dxfId="4130" priority="2364" operator="lessThan">
      <formula>$C$4</formula>
    </cfRule>
  </conditionalFormatting>
  <conditionalFormatting sqref="BP50">
    <cfRule type="cellIs" dxfId="4131" priority="2404" operator="lessThan">
      <formula>$C$4</formula>
    </cfRule>
  </conditionalFormatting>
  <conditionalFormatting sqref="BQ50">
    <cfRule type="cellIs" dxfId="4132" priority="2444" operator="lessThan">
      <formula>$C$4</formula>
    </cfRule>
  </conditionalFormatting>
  <conditionalFormatting sqref="BR50">
    <cfRule type="cellIs" dxfId="4133" priority="2484" operator="lessThan">
      <formula>$C$4</formula>
    </cfRule>
  </conditionalFormatting>
  <conditionalFormatting sqref="BS50">
    <cfRule type="cellIs" dxfId="4134" priority="2524" operator="lessThan">
      <formula>$C$4</formula>
    </cfRule>
  </conditionalFormatting>
  <conditionalFormatting sqref="BT50">
    <cfRule type="cellIs" dxfId="4135" priority="2564" operator="lessThan">
      <formula>$C$4</formula>
    </cfRule>
  </conditionalFormatting>
  <conditionalFormatting sqref="BU50">
    <cfRule type="cellIs" dxfId="4136" priority="2604" operator="lessThan">
      <formula>$C$4</formula>
    </cfRule>
  </conditionalFormatting>
  <conditionalFormatting sqref="BV50">
    <cfRule type="cellIs" dxfId="4137" priority="2644" operator="lessThan">
      <formula>$C$4</formula>
    </cfRule>
  </conditionalFormatting>
  <conditionalFormatting sqref="BW50">
    <cfRule type="cellIs" dxfId="4138" priority="2684" operator="lessThan">
      <formula>$C$4</formula>
    </cfRule>
  </conditionalFormatting>
  <conditionalFormatting sqref="BX50">
    <cfRule type="cellIs" dxfId="4139" priority="2724" operator="lessThan">
      <formula>$C$4</formula>
    </cfRule>
  </conditionalFormatting>
  <conditionalFormatting sqref="BY50">
    <cfRule type="cellIs" dxfId="4140" priority="2764" operator="lessThan">
      <formula>$C$4</formula>
    </cfRule>
  </conditionalFormatting>
  <conditionalFormatting sqref="BZ50">
    <cfRule type="cellIs" dxfId="4141" priority="2804" operator="lessThan">
      <formula>$C$4</formula>
    </cfRule>
  </conditionalFormatting>
  <conditionalFormatting sqref="CA50">
    <cfRule type="cellIs" dxfId="4142" priority="2844" operator="lessThan">
      <formula>$C$4</formula>
    </cfRule>
  </conditionalFormatting>
  <conditionalFormatting sqref="CB50">
    <cfRule type="cellIs" dxfId="4143" priority="2884" operator="lessThan">
      <formula>$C$4</formula>
    </cfRule>
  </conditionalFormatting>
  <conditionalFormatting sqref="CC50">
    <cfRule type="cellIs" dxfId="4144" priority="2924" operator="lessThan">
      <formula>$C$4</formula>
    </cfRule>
  </conditionalFormatting>
  <conditionalFormatting sqref="CD50">
    <cfRule type="cellIs" dxfId="4145" priority="2964" operator="lessThan">
      <formula>$C$4</formula>
    </cfRule>
  </conditionalFormatting>
  <conditionalFormatting sqref="CE50">
    <cfRule type="cellIs" dxfId="4146" priority="3004" operator="lessThan">
      <formula>$C$4</formula>
    </cfRule>
  </conditionalFormatting>
  <conditionalFormatting sqref="CF50">
    <cfRule type="cellIs" dxfId="4147" priority="3044" operator="lessThan">
      <formula>$C$4</formula>
    </cfRule>
  </conditionalFormatting>
  <conditionalFormatting sqref="CG50">
    <cfRule type="cellIs" dxfId="4148" priority="3084" operator="lessThan">
      <formula>$C$4</formula>
    </cfRule>
  </conditionalFormatting>
  <conditionalFormatting sqref="CH50">
    <cfRule type="cellIs" dxfId="4149" priority="3124" operator="greaterThan">
      <formula>$BJ$2+15</formula>
    </cfRule>
  </conditionalFormatting>
  <conditionalFormatting sqref="CJ50">
    <cfRule type="cellIs" dxfId="4150" priority="3324" operator="lessThan">
      <formula>$C$4</formula>
    </cfRule>
  </conditionalFormatting>
  <conditionalFormatting sqref="P11:P40">
    <cfRule type="cellIs" dxfId="4151" priority="305" operator="lessThan">
      <formula>$C$4</formula>
    </cfRule>
  </conditionalFormatting>
  <conditionalFormatting sqref="S23:S24">
    <cfRule type="cellIs" dxfId="4152" priority="303" operator="lessThan">
      <formula>$C$4</formula>
    </cfRule>
  </conditionalFormatting>
  <conditionalFormatting sqref="S25:S26">
    <cfRule type="cellIs" dxfId="4153" priority="302" operator="lessThan">
      <formula>$C$4</formula>
    </cfRule>
  </conditionalFormatting>
  <conditionalFormatting sqref="S27:S28">
    <cfRule type="cellIs" dxfId="4154" priority="301" operator="lessThan">
      <formula>$C$4</formula>
    </cfRule>
  </conditionalFormatting>
  <conditionalFormatting sqref="S29:S30">
    <cfRule type="cellIs" dxfId="4155" priority="300" operator="lessThan">
      <formula>$C$4</formula>
    </cfRule>
  </conditionalFormatting>
  <conditionalFormatting sqref="S31:S33">
    <cfRule type="cellIs" dxfId="4156" priority="304" operator="lessThan">
      <formula>$C$4</formula>
    </cfRule>
  </conditionalFormatting>
  <conditionalFormatting sqref="V11:V39">
    <cfRule type="cellIs" dxfId="4157" priority="143" operator="lessThan">
      <formula>$C$4</formula>
    </cfRule>
  </conditionalFormatting>
  <conditionalFormatting sqref="Y11:Y39">
    <cfRule type="cellIs" dxfId="4158" priority="145" operator="lessThan">
      <formula>$C$4</formula>
    </cfRule>
  </conditionalFormatting>
  <conditionalFormatting sqref="AB11:AB39">
    <cfRule type="cellIs" dxfId="4159" priority="144" operator="lessThan">
      <formula>$C$4</formula>
    </cfRule>
  </conditionalFormatting>
  <conditionalFormatting sqref="AE11:AE39">
    <cfRule type="cellIs" dxfId="4160" priority="142" operator="lessThan">
      <formula>$C$4</formula>
    </cfRule>
  </conditionalFormatting>
  <conditionalFormatting sqref="AA11:AA39 X11:X39 AG11:AG39 AD11:AD39">
    <cfRule type="cellIs" dxfId="4161" priority="146" operator="lessThan">
      <formula>$C$4</formula>
    </cfRule>
  </conditionalFormatting>
  <conditionalFormatting sqref="AW38:AZ40 AW11:AZ37">
    <cfRule type="cellIs" dxfId="4162" priority="204" operator="lessThan">
      <formula>$C$4</formula>
    </cfRule>
  </conditionalFormatting>
  <conditionalFormatting sqref="BK11:BL40">
    <cfRule type="cellIs" dxfId="4163" priority="298" operator="lessThan">
      <formula>$C$4</formula>
    </cfRule>
  </conditionalFormatting>
  <conditionalFormatting sqref="BM11:BP40">
    <cfRule type="cellIs" dxfId="4164" priority="203" operator="lessThan">
      <formula>$C$4</formula>
    </cfRule>
  </conditionalFormatting>
  <conditionalFormatting sqref="BW11:BX40">
    <cfRule type="cellIs" dxfId="4165" priority="297" operator="lessThan">
      <formula>$C$4</formula>
    </cfRule>
  </conditionalFormatting>
  <conditionalFormatting sqref="BY38:CB40 BY11:CB37">
    <cfRule type="cellIs" dxfId="4166" priority="202" operator="lessThan">
      <formula>$C$4</formula>
    </cfRule>
  </conditionalFormatting>
  <conditionalFormatting sqref="AA40 X40 AG40 AD40">
    <cfRule type="cellIs" dxfId="4167" priority="9" operator="lessThan">
      <formula>$C$4</formula>
    </cfRule>
  </conditionalFormatting>
  <dataValidations count="1">
    <dataValidation allowBlank="1" showInputMessage="1" showErrorMessage="1" sqref="R11 U11 AJ11 AM11 AP11 AS11 R12 U12 AJ12 AM12 AP12 AS12 R13 U13 AJ13 AM13 AP13 AS13 R14 U14 AJ14 AM14 AP14 AS14 R15 U15 AJ15 AM15 AP15 AS15 R16 U16 AJ16 AM16 AP16 AS16 R17 U17 AJ17 AM17 AP17 AS17 R18 U18 AJ18 AM18 AP18 AS18 R19 U19 AJ19 AM19 AP19 AS19 R20 U20 AJ20 AM20 AP20 AS20 R21 U21 AJ21 AM21 AP21 AS21 R22 U22 AJ22 AM22 AP22 AS22 R23 U23 AJ23 AM23 AP23 AS23 R24 U24 AJ24 AM24 AP24 AS24 R25 U25 AJ25 AM25 AP25 AS25 R26 U26 AJ26 AM26 AP26 AS26 R27 U27 AJ27 AM27 AP27 AS27 R28 U28 AJ28 AM28 AP28 AS28 R29 U29 AJ29 AM29 AP29 AS29 R30 U30 AJ30 AM30 AP30 AS30 R31 U31 AJ31 AM31 AP31 AS31 R32 U32 AJ32 AM32 AP32 AS32 R33 U33 AJ33 AM33 AP33 AS33 R34 U34 AJ34 AM34 AP34 AS34 R35 U35 AJ35 AM35 AP35 AS35 R36 U36 AJ36 AM36 AP36 AS36 R37 U37 AJ37 AM37 AP37 AS37 R38 U38 AJ38 AM38 AP38 AS38 R39 U39 AJ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X11:X39 AA11:AA39 AD11:AD39 AG11:AG39"/>
  </dataValidations>
  <pageMargins left="0.699305555555556" right="0.699305555555556" top="0.75" bottom="0.75" header="0.510416666666667" footer="0.510416666666667"/>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L23" activePane="bottomRight" state="frozen"/>
      <selection/>
      <selection pane="topRight"/>
      <selection pane="bottomLeft"/>
      <selection pane="bottomRight" activeCell="X14" sqref="X14"/>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5" width="3.24761904761905" customWidth="1"/>
    <col min="86" max="86" width="4.85714285714286"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37</v>
      </c>
      <c r="C1" s="2" t="s">
        <v>0</v>
      </c>
      <c r="D1" s="2"/>
      <c r="E1" s="2"/>
      <c r="F1" s="2"/>
      <c r="G1" s="2"/>
      <c r="H1" s="2"/>
      <c r="I1" s="2"/>
      <c r="J1" s="2"/>
      <c r="K1" s="2"/>
      <c r="L1" s="2"/>
      <c r="M1" s="2"/>
      <c r="N1" s="2"/>
      <c r="P1" s="29" t="s">
        <v>1</v>
      </c>
    </row>
    <row r="2" ht="15.75" customHeight="1" spans="1:32">
      <c r="A2" s="3" t="s">
        <v>2</v>
      </c>
      <c r="B2" s="4"/>
      <c r="C2" s="5" t="s">
        <v>3</v>
      </c>
      <c r="D2" s="6"/>
      <c r="E2" s="7" t="s">
        <v>124</v>
      </c>
      <c r="F2" s="6"/>
      <c r="H2" s="8"/>
      <c r="I2" s="30"/>
      <c r="K2" s="31"/>
      <c r="L2" s="9"/>
      <c r="M2" s="32"/>
      <c r="N2" s="32"/>
      <c r="O2" s="31"/>
      <c r="P2" t="s">
        <v>5</v>
      </c>
      <c r="Q2" s="32"/>
      <c r="R2" s="32"/>
      <c r="S2" s="32"/>
      <c r="T2" s="32" t="s">
        <v>6</v>
      </c>
      <c r="U2" s="32" t="str">
        <f>MID(E2,6,20)</f>
        <v> XII IPA 3</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7"/>
      <c r="AH8" s="49"/>
      <c r="AI8" s="49"/>
      <c r="AJ8" s="49"/>
      <c r="AK8" s="49"/>
      <c r="AL8" s="49"/>
      <c r="AM8" s="49"/>
      <c r="AN8" s="49"/>
      <c r="AO8" s="49"/>
      <c r="AP8" s="49"/>
      <c r="AQ8" s="49"/>
      <c r="AR8" s="49"/>
      <c r="AS8" s="57"/>
      <c r="AT8" s="58" t="s">
        <v>22</v>
      </c>
      <c r="AU8" s="59" t="s">
        <v>23</v>
      </c>
      <c r="AV8" s="60"/>
      <c r="AW8" s="60"/>
      <c r="AX8" s="60"/>
      <c r="AY8" s="60"/>
      <c r="AZ8" s="60"/>
      <c r="BA8" s="60"/>
      <c r="BB8" s="60"/>
      <c r="BC8" s="60"/>
      <c r="BD8" s="60"/>
      <c r="BE8" s="58" t="s">
        <v>24</v>
      </c>
      <c r="BF8" s="65" t="s">
        <v>25</v>
      </c>
      <c r="BG8" s="65" t="s">
        <v>26</v>
      </c>
      <c r="BH8" s="58" t="s">
        <v>27</v>
      </c>
      <c r="BI8" s="66" t="s">
        <v>28</v>
      </c>
      <c r="BJ8" s="67"/>
      <c r="BK8" s="68" t="s">
        <v>29</v>
      </c>
      <c r="BL8" s="68"/>
      <c r="BM8" s="68"/>
      <c r="BN8" s="68"/>
      <c r="BO8" s="68"/>
      <c r="BP8" s="68"/>
      <c r="BQ8" s="68"/>
      <c r="BR8" s="68"/>
      <c r="BS8" s="68"/>
      <c r="BT8" s="68"/>
      <c r="BU8" s="79" t="s">
        <v>30</v>
      </c>
      <c r="BV8" s="67"/>
      <c r="BW8" s="80" t="s">
        <v>31</v>
      </c>
      <c r="BX8" s="81"/>
      <c r="BY8" s="81"/>
      <c r="BZ8" s="81"/>
      <c r="CA8" s="81"/>
      <c r="CB8" s="81"/>
      <c r="CC8" s="81"/>
      <c r="CD8" s="81"/>
      <c r="CE8" s="81"/>
      <c r="CF8" s="81"/>
      <c r="CG8" s="86"/>
      <c r="CH8" s="79" t="s">
        <v>32</v>
      </c>
      <c r="CJ8" s="87" t="s">
        <v>33</v>
      </c>
      <c r="CK8" s="87" t="s">
        <v>34</v>
      </c>
      <c r="CM8" s="92"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61"/>
      <c r="AU9" s="62"/>
      <c r="AV9" s="63"/>
      <c r="AW9" s="63"/>
      <c r="AX9" s="63"/>
      <c r="AY9" s="63"/>
      <c r="AZ9" s="63"/>
      <c r="BA9" s="63"/>
      <c r="BB9" s="63"/>
      <c r="BC9" s="63"/>
      <c r="BD9" s="63"/>
      <c r="BE9" s="61"/>
      <c r="BF9" s="69"/>
      <c r="BG9" s="69"/>
      <c r="BH9" s="61"/>
      <c r="BI9" s="70"/>
      <c r="BJ9" s="67"/>
      <c r="BK9" s="68"/>
      <c r="BL9" s="68"/>
      <c r="BM9" s="68"/>
      <c r="BN9" s="68"/>
      <c r="BO9" s="68"/>
      <c r="BP9" s="68"/>
      <c r="BQ9" s="68"/>
      <c r="BR9" s="68"/>
      <c r="BS9" s="68"/>
      <c r="BT9" s="68"/>
      <c r="BU9" s="79"/>
      <c r="BV9" s="67"/>
      <c r="BW9" s="82"/>
      <c r="BX9" s="83"/>
      <c r="BY9" s="83"/>
      <c r="BZ9" s="83"/>
      <c r="CA9" s="83"/>
      <c r="CB9" s="83"/>
      <c r="CC9" s="83"/>
      <c r="CD9" s="83"/>
      <c r="CE9" s="83"/>
      <c r="CF9" s="83"/>
      <c r="CG9" s="88"/>
      <c r="CH9" s="79"/>
      <c r="CJ9" s="87"/>
      <c r="CK9" s="87"/>
      <c r="CM9" s="93"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Gejala gelombang, Gelombang bunyi, Optik fisis, Listrik statis, Induksi magnet, Arus bolak balik,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4" t="s">
        <v>55</v>
      </c>
      <c r="AT10" s="61"/>
      <c r="AU10" s="46">
        <v>1</v>
      </c>
      <c r="AV10" s="46">
        <v>2</v>
      </c>
      <c r="AW10" s="46">
        <v>3</v>
      </c>
      <c r="AX10" s="46">
        <v>4</v>
      </c>
      <c r="AY10" s="46">
        <v>5</v>
      </c>
      <c r="AZ10" s="46">
        <v>6</v>
      </c>
      <c r="BA10" s="46">
        <v>7</v>
      </c>
      <c r="BB10" s="46">
        <v>8</v>
      </c>
      <c r="BC10" s="46">
        <v>9</v>
      </c>
      <c r="BD10" s="46">
        <v>10</v>
      </c>
      <c r="BE10" s="61"/>
      <c r="BF10" s="69"/>
      <c r="BG10" s="69"/>
      <c r="BH10" s="61"/>
      <c r="BI10" s="71"/>
      <c r="BJ10" s="67"/>
      <c r="BK10" s="72">
        <v>1</v>
      </c>
      <c r="BL10" s="72">
        <v>2</v>
      </c>
      <c r="BM10" s="72">
        <v>3</v>
      </c>
      <c r="BN10" s="72">
        <v>4</v>
      </c>
      <c r="BO10" s="72">
        <v>5</v>
      </c>
      <c r="BP10" s="72">
        <v>6</v>
      </c>
      <c r="BQ10" s="72">
        <v>7</v>
      </c>
      <c r="BR10" s="72">
        <v>8</v>
      </c>
      <c r="BS10" s="72">
        <v>9</v>
      </c>
      <c r="BT10" s="72">
        <v>10</v>
      </c>
      <c r="BU10" s="84"/>
      <c r="BV10" s="67"/>
      <c r="BW10" s="72">
        <v>1</v>
      </c>
      <c r="BX10" s="72">
        <v>2</v>
      </c>
      <c r="BY10" s="72">
        <v>3</v>
      </c>
      <c r="BZ10" s="72">
        <v>4</v>
      </c>
      <c r="CA10" s="72">
        <v>5</v>
      </c>
      <c r="CB10" s="72">
        <v>6</v>
      </c>
      <c r="CC10" s="72">
        <v>7</v>
      </c>
      <c r="CD10" s="72">
        <v>8</v>
      </c>
      <c r="CE10" s="72">
        <v>9</v>
      </c>
      <c r="CF10" s="72">
        <v>10</v>
      </c>
      <c r="CG10" s="72" t="s">
        <v>56</v>
      </c>
      <c r="CH10" s="84"/>
      <c r="CJ10" s="87"/>
      <c r="CK10" s="87"/>
      <c r="CM10" s="94">
        <v>1</v>
      </c>
      <c r="CN10" s="95"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Gelombang bunyi, Optik fisis, Listrik statis, Induksi magnet, Arus bolak balik, Perlu tingkatkan pemahaman  Gejala gelombang.</v>
      </c>
    </row>
    <row r="11" ht="15.75" spans="1:102">
      <c r="A11" s="28">
        <v>1</v>
      </c>
      <c r="B11" s="28">
        <v>9837</v>
      </c>
      <c r="C11" s="28" t="s">
        <v>125</v>
      </c>
      <c r="E11" s="28">
        <f t="shared" ref="E11:E50" si="0">G11</f>
        <v>82</v>
      </c>
      <c r="G11" s="28">
        <f t="shared" ref="G11:G50" si="1">IF(BI11="","",BI11)</f>
        <v>82</v>
      </c>
      <c r="H11" s="28">
        <f t="shared" ref="H11:H50" si="2">IF(BU11="","",BU11)</f>
        <v>76</v>
      </c>
      <c r="I11" s="28" t="str">
        <f t="shared" ref="I11:I50" si="3">IF(CH11="","",CH11)</f>
        <v>B</v>
      </c>
      <c r="J11" s="28" t="str">
        <f t="shared" ref="J11:J50" si="4">IF(CK11="","",CK11)</f>
        <v/>
      </c>
      <c r="L11" s="28">
        <f t="shared" ref="L11:L50" si="5">IF(AT11="","",AT11)</f>
        <v>79</v>
      </c>
      <c r="M11" s="28">
        <f t="shared" ref="M11:M50" si="6">IF(BF11="","",BF11)</f>
        <v>80</v>
      </c>
      <c r="N11" s="28">
        <f t="shared" ref="N11:N50" si="7">IF(BG11="","",BG11)</f>
        <v>80</v>
      </c>
      <c r="P11" s="47">
        <v>85</v>
      </c>
      <c r="Q11" s="52"/>
      <c r="R11" s="53">
        <f>IF(P11="","",IF(P11&gt;=$C$4,P11,IF(Q11&gt;=$C$4,$C$4,MAX(P11:Q11))))</f>
        <v>85</v>
      </c>
      <c r="S11" s="52">
        <v>75</v>
      </c>
      <c r="T11" s="52"/>
      <c r="U11" s="53">
        <f>IF(S11="","",IF(S11&gt;=$C$4,S11,IF(T11&gt;=$C$4,$C$4,MAX(S11:T11))))</f>
        <v>75</v>
      </c>
      <c r="V11" s="54">
        <v>85</v>
      </c>
      <c r="W11" s="48"/>
      <c r="X11" s="55">
        <f>IF(V11="","",IF(V11&gt;=$C$4,V11,IF(W11&gt;=$C$4,$C$4,MAX(V11:W11))))</f>
        <v>85</v>
      </c>
      <c r="Y11" s="54">
        <v>78</v>
      </c>
      <c r="Z11" s="48"/>
      <c r="AA11" s="55">
        <f>IF(Y11="","",IF(Y11&gt;=$C$4,Y11,IF(Z11&gt;=$C$4,$C$4,MAX(Y11:Z11))))</f>
        <v>78</v>
      </c>
      <c r="AB11" s="54">
        <v>77</v>
      </c>
      <c r="AC11" s="48"/>
      <c r="AD11" s="55">
        <f>IF(AB11="","",IF(AB11&gt;=$C$4,AB11,IF(AC11&gt;=$C$4,$C$4,MAX(AB11:AC11))))</f>
        <v>77</v>
      </c>
      <c r="AE11" s="54">
        <v>76</v>
      </c>
      <c r="AF11" s="48"/>
      <c r="AG11" s="55">
        <f>IF(AE11="","",IF(AE11&gt;=$C$4,AE11,IF(AF11&gt;=$C$4,$C$4,MAX(AE11:AF11))))</f>
        <v>76</v>
      </c>
      <c r="AH11" s="48"/>
      <c r="AI11" s="48"/>
      <c r="AJ11" s="53" t="str">
        <f>IF(AH11="","",IF(AH11&gt;=$C$4,AH11,IF(AI11&gt;=$C$4,$C$4,MAX(AH11:AI11))))</f>
        <v/>
      </c>
      <c r="AK11" s="48"/>
      <c r="AL11" s="48"/>
      <c r="AM11" s="53" t="str">
        <f>IF(AK11="","",IF(AK11&gt;=$C$4,AK11,IF(AL11&gt;=$C$4,$C$4,MAX(AK11:AL11))))</f>
        <v/>
      </c>
      <c r="AN11" s="48"/>
      <c r="AO11" s="48"/>
      <c r="AP11" s="53" t="str">
        <f>IF(AN11="","",IF(AN11&gt;=$C$4,AN11,IF(AO11&gt;=$C$4,$C$4,MAX(AN11:AO11))))</f>
        <v/>
      </c>
      <c r="AQ11" s="48"/>
      <c r="AR11" s="48"/>
      <c r="AS11" s="53" t="str">
        <f>IF(AQ11="","",IF(AQ11&gt;=$C$4,AQ11,IF(AR11&gt;=$C$4,$C$4,MAX(AQ11:AR11))))</f>
        <v/>
      </c>
      <c r="AT11" s="53">
        <f t="shared" ref="AT11:AT50" si="8">IF(R11="","",ROUND(AVERAGE(R11,U11,AJ11,AM11,AP11,AS11,X11,AA11,AD11,AG11),0))</f>
        <v>79</v>
      </c>
      <c r="AU11" s="48">
        <v>100</v>
      </c>
      <c r="AV11" s="48">
        <v>85</v>
      </c>
      <c r="AW11" s="54">
        <v>80</v>
      </c>
      <c r="AX11" s="54">
        <v>80</v>
      </c>
      <c r="AY11" s="54">
        <v>85</v>
      </c>
      <c r="AZ11" s="54">
        <v>81</v>
      </c>
      <c r="BA11" s="48"/>
      <c r="BB11" s="48"/>
      <c r="BC11" s="48"/>
      <c r="BD11" s="48"/>
      <c r="BE11" s="53">
        <f t="shared" ref="BE11:BE50" si="9">IF(AU11="","",ROUND(AVERAGE(AU11:BD11),0))</f>
        <v>85</v>
      </c>
      <c r="BF11" s="52">
        <v>80</v>
      </c>
      <c r="BG11" s="73">
        <v>80</v>
      </c>
      <c r="BH11" s="74">
        <f t="shared" ref="BH11:BH50" si="10">IF(AT11="","",IF(BF11="",AVERAGE(AT11,BE11),(2*(SUM(AT11,BE11))+AVERAGE(BF11:BG11))/5))</f>
        <v>81.6</v>
      </c>
      <c r="BI11" s="75">
        <f t="shared" ref="BI11:BI50" si="11">IF(BH11="","",ROUND(BH11,0))</f>
        <v>82</v>
      </c>
      <c r="BJ11" s="78"/>
      <c r="BK11" s="47">
        <v>75</v>
      </c>
      <c r="BL11" s="47">
        <v>76</v>
      </c>
      <c r="BM11" s="54">
        <v>75</v>
      </c>
      <c r="BN11" s="54">
        <v>76</v>
      </c>
      <c r="BO11" s="54">
        <v>79</v>
      </c>
      <c r="BP11" s="54">
        <v>77</v>
      </c>
      <c r="BQ11" s="52"/>
      <c r="BR11" s="52"/>
      <c r="BS11" s="52"/>
      <c r="BT11" s="52"/>
      <c r="BU11" s="85">
        <f t="shared" ref="BU11:BU40" si="12">IF(BK11="","",ROUND(AVERAGE(BK11:BT11),0))</f>
        <v>76</v>
      </c>
      <c r="BV11" s="76"/>
      <c r="BW11" s="47">
        <v>85</v>
      </c>
      <c r="BX11" s="47">
        <v>88</v>
      </c>
      <c r="BY11" s="54">
        <v>85</v>
      </c>
      <c r="BZ11" s="54">
        <v>88</v>
      </c>
      <c r="CA11" s="54">
        <v>79</v>
      </c>
      <c r="CB11" s="54">
        <v>76</v>
      </c>
      <c r="CC11" s="97"/>
      <c r="CD11" s="48"/>
      <c r="CE11" s="48"/>
      <c r="CF11" s="48"/>
      <c r="CG11" s="53">
        <f t="shared" ref="CG11:CG50" si="13">IF(BW11="","",ROUND(AVERAGE(BW11:CF11),0))</f>
        <v>84</v>
      </c>
      <c r="CH11" s="89" t="str">
        <f t="shared" ref="CH11:CH50" si="14">IF(CG11="","",IF(CG11&gt;=86,"A",IF(CG11&gt;=71,"B",IF(CG11&gt;=56,"C",IF(CG11&gt;=41,"D","E")))))</f>
        <v>B</v>
      </c>
      <c r="CI11" s="90"/>
      <c r="CJ11" s="48"/>
      <c r="CK11" s="95"/>
      <c r="CM11" s="94">
        <v>2</v>
      </c>
      <c r="CN11" s="95"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Gejala gelombang, Optik fisis, Listrik statis, Induksi magnet, Arus bolak balik, Perlu tingkatkan pemahaman  Gelombang bunyi.</v>
      </c>
    </row>
    <row r="12" ht="15.75" spans="1:102">
      <c r="A12" s="28">
        <v>2</v>
      </c>
      <c r="B12" s="28">
        <v>9851</v>
      </c>
      <c r="C12" s="28" t="s">
        <v>126</v>
      </c>
      <c r="E12" s="28">
        <f t="shared" si="0"/>
        <v>85</v>
      </c>
      <c r="G12" s="28">
        <f t="shared" si="1"/>
        <v>85</v>
      </c>
      <c r="H12" s="28">
        <f t="shared" si="2"/>
        <v>78</v>
      </c>
      <c r="I12" s="28" t="str">
        <f t="shared" si="3"/>
        <v>B</v>
      </c>
      <c r="J12" s="28" t="str">
        <f t="shared" si="4"/>
        <v/>
      </c>
      <c r="L12" s="28">
        <f t="shared" si="5"/>
        <v>78</v>
      </c>
      <c r="M12" s="28">
        <f t="shared" si="6"/>
        <v>100</v>
      </c>
      <c r="N12" s="28">
        <f t="shared" si="7"/>
        <v>85</v>
      </c>
      <c r="P12" s="47">
        <v>80</v>
      </c>
      <c r="Q12" s="52"/>
      <c r="R12" s="53">
        <f>IF(P12="","",IF(P12&gt;=$C$4,P12,IF(Q12&gt;=$C$4,$C$4,MAX(P12:Q12))))</f>
        <v>80</v>
      </c>
      <c r="S12" s="52">
        <v>75</v>
      </c>
      <c r="T12" s="52"/>
      <c r="U12" s="53">
        <f>IF(S12="","",IF(S12&gt;=$C$4,S12,IF(T12&gt;=$C$4,$C$4,MAX(S12:T12))))</f>
        <v>75</v>
      </c>
      <c r="V12" s="54">
        <v>80</v>
      </c>
      <c r="W12" s="48"/>
      <c r="X12" s="55">
        <f>IF(V12="","",IF(V12&gt;=$C$4,V12,IF(W12&gt;=$C$4,$C$4,MAX(V12:W12))))</f>
        <v>80</v>
      </c>
      <c r="Y12" s="54">
        <v>71</v>
      </c>
      <c r="Z12" s="48">
        <v>88</v>
      </c>
      <c r="AA12" s="55">
        <f>IF(Y12="","",IF(Y12&gt;=$C$4,Y12,IF(Z12&gt;=$C$4,$C$4,MAX(Y12:Z12))))</f>
        <v>75</v>
      </c>
      <c r="AB12" s="54">
        <v>80</v>
      </c>
      <c r="AC12" s="48"/>
      <c r="AD12" s="55">
        <f>IF(AB12="","",IF(AB12&gt;=$C$4,AB12,IF(AC12&gt;=$C$4,$C$4,MAX(AB12:AC12))))</f>
        <v>80</v>
      </c>
      <c r="AE12" s="54">
        <v>80</v>
      </c>
      <c r="AF12" s="48"/>
      <c r="AG12" s="55">
        <f>IF(AE12="","",IF(AE12&gt;=$C$4,AE12,IF(AF12&gt;=$C$4,$C$4,MAX(AE12:AF12))))</f>
        <v>80</v>
      </c>
      <c r="AH12" s="48"/>
      <c r="AI12" s="48"/>
      <c r="AJ12" s="53" t="str">
        <f>IF(AH12="","",IF(AH12&gt;=$C$4,AH12,IF(AI12&gt;=$C$4,$C$4,MAX(AH12:AI12))))</f>
        <v/>
      </c>
      <c r="AK12" s="48"/>
      <c r="AL12" s="48"/>
      <c r="AM12" s="53" t="str">
        <f>IF(AK12="","",IF(AK12&gt;=$C$4,AK12,IF(AL12&gt;=$C$4,$C$4,MAX(AK12:AL12))))</f>
        <v/>
      </c>
      <c r="AN12" s="48"/>
      <c r="AO12" s="48"/>
      <c r="AP12" s="53" t="str">
        <f>IF(AN12="","",IF(AN12&gt;=$C$4,AN12,IF(AO12&gt;=$C$4,$C$4,MAX(AN12:AO12))))</f>
        <v/>
      </c>
      <c r="AQ12" s="48"/>
      <c r="AR12" s="48"/>
      <c r="AS12" s="53" t="str">
        <f>IF(AQ12="","",IF(AQ12&gt;=$C$4,AQ12,IF(AR12&gt;=$C$4,$C$4,MAX(AQ12:AR12))))</f>
        <v/>
      </c>
      <c r="AT12" s="53">
        <f t="shared" si="8"/>
        <v>78</v>
      </c>
      <c r="AU12" s="48">
        <v>100</v>
      </c>
      <c r="AV12" s="48">
        <v>85</v>
      </c>
      <c r="AW12" s="54">
        <v>86</v>
      </c>
      <c r="AX12" s="54">
        <v>86</v>
      </c>
      <c r="AY12" s="54">
        <v>80</v>
      </c>
      <c r="AZ12" s="54">
        <v>82</v>
      </c>
      <c r="BA12" s="48"/>
      <c r="BB12" s="48"/>
      <c r="BC12" s="48"/>
      <c r="BD12" s="48"/>
      <c r="BE12" s="53">
        <f t="shared" si="9"/>
        <v>87</v>
      </c>
      <c r="BF12" s="52">
        <v>100</v>
      </c>
      <c r="BG12" s="73">
        <v>85</v>
      </c>
      <c r="BH12" s="74">
        <f t="shared" si="10"/>
        <v>84.5</v>
      </c>
      <c r="BI12" s="75">
        <f t="shared" si="11"/>
        <v>85</v>
      </c>
      <c r="BJ12" s="78"/>
      <c r="BK12" s="47">
        <v>77</v>
      </c>
      <c r="BL12" s="47">
        <v>77</v>
      </c>
      <c r="BM12" s="54">
        <v>77</v>
      </c>
      <c r="BN12" s="54">
        <v>77</v>
      </c>
      <c r="BO12" s="54">
        <v>78</v>
      </c>
      <c r="BP12" s="54">
        <v>80</v>
      </c>
      <c r="BQ12" s="52"/>
      <c r="BR12" s="52"/>
      <c r="BS12" s="52"/>
      <c r="BT12" s="52"/>
      <c r="BU12" s="85">
        <f t="shared" si="12"/>
        <v>78</v>
      </c>
      <c r="BV12" s="76"/>
      <c r="BW12" s="47">
        <v>86</v>
      </c>
      <c r="BX12" s="47">
        <v>75</v>
      </c>
      <c r="BY12" s="54">
        <v>86</v>
      </c>
      <c r="BZ12" s="54">
        <v>75</v>
      </c>
      <c r="CA12" s="54">
        <v>77</v>
      </c>
      <c r="CB12" s="54">
        <v>80</v>
      </c>
      <c r="CC12" s="97"/>
      <c r="CD12" s="48"/>
      <c r="CE12" s="48"/>
      <c r="CF12" s="48"/>
      <c r="CG12" s="53">
        <f t="shared" si="13"/>
        <v>80</v>
      </c>
      <c r="CH12" s="89" t="str">
        <f t="shared" si="14"/>
        <v>B</v>
      </c>
      <c r="CI12" s="90"/>
      <c r="CJ12" s="48"/>
      <c r="CK12" s="95"/>
      <c r="CM12" s="94">
        <v>3</v>
      </c>
      <c r="CN12" s="95"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Gejala gelombang, Gelombang bunyi, Listrik statis, Induksi magnet, Arus bolak balik, Perlu tingkatkan pemahaman  Optik fisis.</v>
      </c>
    </row>
    <row r="13" ht="15.75" spans="1:102">
      <c r="A13" s="28">
        <v>3</v>
      </c>
      <c r="B13" s="28">
        <v>9865</v>
      </c>
      <c r="C13" s="28" t="s">
        <v>127</v>
      </c>
      <c r="E13" s="28">
        <f t="shared" si="0"/>
        <v>82</v>
      </c>
      <c r="G13" s="28">
        <f t="shared" si="1"/>
        <v>82</v>
      </c>
      <c r="H13" s="28">
        <f t="shared" si="2"/>
        <v>79</v>
      </c>
      <c r="I13" s="28" t="str">
        <f t="shared" si="3"/>
        <v>B</v>
      </c>
      <c r="J13" s="28" t="str">
        <f t="shared" si="4"/>
        <v/>
      </c>
      <c r="L13" s="28">
        <f t="shared" si="5"/>
        <v>79</v>
      </c>
      <c r="M13" s="28">
        <f t="shared" si="6"/>
        <v>80</v>
      </c>
      <c r="N13" s="28">
        <f t="shared" si="7"/>
        <v>87</v>
      </c>
      <c r="P13" s="47">
        <v>79</v>
      </c>
      <c r="Q13" s="52"/>
      <c r="R13" s="53">
        <f>IF(P13="","",IF(P13&gt;=$C$4,P13,IF(Q13&gt;=$C$4,$C$4,MAX(P13:Q13))))</f>
        <v>79</v>
      </c>
      <c r="S13" s="52">
        <v>75</v>
      </c>
      <c r="T13" s="52"/>
      <c r="U13" s="53">
        <f>IF(S13="","",IF(S13&gt;=$C$4,S13,IF(T13&gt;=$C$4,$C$4,MAX(S13:T13))))</f>
        <v>75</v>
      </c>
      <c r="V13" s="54">
        <v>79</v>
      </c>
      <c r="W13" s="48"/>
      <c r="X13" s="55">
        <f>IF(V13="","",IF(V13&gt;=$C$4,V13,IF(W13&gt;=$C$4,$C$4,MAX(V13:W13))))</f>
        <v>79</v>
      </c>
      <c r="Y13" s="54">
        <v>82</v>
      </c>
      <c r="Z13" s="48"/>
      <c r="AA13" s="55">
        <f>IF(Y13="","",IF(Y13&gt;=$C$4,Y13,IF(Z13&gt;=$C$4,$C$4,MAX(Y13:Z13))))</f>
        <v>82</v>
      </c>
      <c r="AB13" s="54">
        <v>77</v>
      </c>
      <c r="AC13" s="48"/>
      <c r="AD13" s="55">
        <f>IF(AB13="","",IF(AB13&gt;=$C$4,AB13,IF(AC13&gt;=$C$4,$C$4,MAX(AB13:AC13))))</f>
        <v>77</v>
      </c>
      <c r="AE13" s="54">
        <v>83</v>
      </c>
      <c r="AF13" s="48"/>
      <c r="AG13" s="55">
        <f>IF(AE13="","",IF(AE13&gt;=$C$4,AE13,IF(AF13&gt;=$C$4,$C$4,MAX(AE13:AF13))))</f>
        <v>83</v>
      </c>
      <c r="AH13" s="48"/>
      <c r="AI13" s="48"/>
      <c r="AJ13" s="53" t="str">
        <f>IF(AH13="","",IF(AH13&gt;=$C$4,AH13,IF(AI13&gt;=$C$4,$C$4,MAX(AH13:AI13))))</f>
        <v/>
      </c>
      <c r="AK13" s="48"/>
      <c r="AL13" s="48"/>
      <c r="AM13" s="53" t="str">
        <f>IF(AK13="","",IF(AK13&gt;=$C$4,AK13,IF(AL13&gt;=$C$4,$C$4,MAX(AK13:AL13))))</f>
        <v/>
      </c>
      <c r="AN13" s="48"/>
      <c r="AO13" s="48"/>
      <c r="AP13" s="53" t="str">
        <f>IF(AN13="","",IF(AN13&gt;=$C$4,AN13,IF(AO13&gt;=$C$4,$C$4,MAX(AN13:AO13))))</f>
        <v/>
      </c>
      <c r="AQ13" s="48"/>
      <c r="AR13" s="48"/>
      <c r="AS13" s="53" t="str">
        <f>IF(AQ13="","",IF(AQ13&gt;=$C$4,AQ13,IF(AR13&gt;=$C$4,$C$4,MAX(AQ13:AR13))))</f>
        <v/>
      </c>
      <c r="AT13" s="53">
        <f t="shared" si="8"/>
        <v>79</v>
      </c>
      <c r="AU13" s="52">
        <v>100</v>
      </c>
      <c r="AV13" s="52">
        <v>85</v>
      </c>
      <c r="AW13" s="54">
        <v>82</v>
      </c>
      <c r="AX13" s="54">
        <v>82</v>
      </c>
      <c r="AY13" s="54">
        <v>79</v>
      </c>
      <c r="AZ13" s="54">
        <v>79</v>
      </c>
      <c r="BA13" s="48"/>
      <c r="BB13" s="48"/>
      <c r="BC13" s="48"/>
      <c r="BD13" s="48"/>
      <c r="BE13" s="53">
        <f t="shared" si="9"/>
        <v>85</v>
      </c>
      <c r="BF13" s="52">
        <v>80</v>
      </c>
      <c r="BG13" s="73">
        <v>87</v>
      </c>
      <c r="BH13" s="74">
        <f t="shared" si="10"/>
        <v>82.3</v>
      </c>
      <c r="BI13" s="75">
        <f t="shared" si="11"/>
        <v>82</v>
      </c>
      <c r="BJ13" s="78"/>
      <c r="BK13" s="47">
        <v>79</v>
      </c>
      <c r="BL13" s="47">
        <v>81</v>
      </c>
      <c r="BM13" s="54">
        <v>79</v>
      </c>
      <c r="BN13" s="54">
        <v>81</v>
      </c>
      <c r="BO13" s="54">
        <v>76</v>
      </c>
      <c r="BP13" s="54">
        <v>77</v>
      </c>
      <c r="BQ13" s="52"/>
      <c r="BR13" s="52"/>
      <c r="BS13" s="52"/>
      <c r="BT13" s="52"/>
      <c r="BU13" s="85">
        <f t="shared" si="12"/>
        <v>79</v>
      </c>
      <c r="BV13" s="76"/>
      <c r="BW13" s="47">
        <v>81</v>
      </c>
      <c r="BX13" s="47">
        <v>77</v>
      </c>
      <c r="BY13" s="54">
        <v>81</v>
      </c>
      <c r="BZ13" s="54">
        <v>77</v>
      </c>
      <c r="CA13" s="54">
        <v>86</v>
      </c>
      <c r="CB13" s="54">
        <v>83</v>
      </c>
      <c r="CC13" s="97"/>
      <c r="CD13" s="48"/>
      <c r="CE13" s="48"/>
      <c r="CF13" s="48"/>
      <c r="CG13" s="53">
        <f t="shared" si="13"/>
        <v>81</v>
      </c>
      <c r="CH13" s="89" t="str">
        <f t="shared" si="14"/>
        <v>B</v>
      </c>
      <c r="CI13" s="90"/>
      <c r="CJ13" s="48"/>
      <c r="CK13" s="95"/>
      <c r="CM13" s="94">
        <v>4</v>
      </c>
      <c r="CN13" s="95"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Gejala gelombang, Gelombang bunyi, Optik fisis, Induksi magnet, Arus bolak balik, Perlu tingkatkan pemahaman  Listrik statis.</v>
      </c>
    </row>
    <row r="14" ht="15.75" spans="1:102">
      <c r="A14" s="28">
        <v>4</v>
      </c>
      <c r="B14" s="28">
        <v>9879</v>
      </c>
      <c r="C14" s="28" t="s">
        <v>128</v>
      </c>
      <c r="E14" s="28">
        <f t="shared" si="0"/>
        <v>82</v>
      </c>
      <c r="G14" s="28">
        <f t="shared" si="1"/>
        <v>82</v>
      </c>
      <c r="H14" s="28">
        <f t="shared" si="2"/>
        <v>79</v>
      </c>
      <c r="I14" s="28" t="str">
        <f t="shared" si="3"/>
        <v>B</v>
      </c>
      <c r="J14" s="28" t="str">
        <f t="shared" si="4"/>
        <v/>
      </c>
      <c r="L14" s="28">
        <f t="shared" si="5"/>
        <v>78</v>
      </c>
      <c r="M14" s="28">
        <f t="shared" si="6"/>
        <v>90</v>
      </c>
      <c r="N14" s="28">
        <f t="shared" si="7"/>
        <v>84</v>
      </c>
      <c r="P14" s="47">
        <v>80</v>
      </c>
      <c r="Q14" s="52"/>
      <c r="R14" s="53">
        <f>IF(P14="","",IF(P14&gt;=$C$4,P14,IF(Q14&gt;=$C$4,$C$4,MAX(P14:Q14))))</f>
        <v>80</v>
      </c>
      <c r="S14" s="52">
        <v>75</v>
      </c>
      <c r="T14" s="52"/>
      <c r="U14" s="53">
        <f>IF(S14="","",IF(S14&gt;=$C$4,S14,IF(T14&gt;=$C$4,$C$4,MAX(S14:T14))))</f>
        <v>75</v>
      </c>
      <c r="V14" s="54">
        <v>80</v>
      </c>
      <c r="W14" s="48"/>
      <c r="X14" s="55">
        <f>IF(V14="","",IF(V14&gt;=$C$4,V14,IF(W14&gt;=$C$4,$C$4,MAX(V14:W14))))</f>
        <v>80</v>
      </c>
      <c r="Y14" s="54">
        <v>78</v>
      </c>
      <c r="Z14" s="48"/>
      <c r="AA14" s="55">
        <f>IF(Y14="","",IF(Y14&gt;=$C$4,Y14,IF(Z14&gt;=$C$4,$C$4,MAX(Y14:Z14))))</f>
        <v>78</v>
      </c>
      <c r="AB14" s="54">
        <v>77</v>
      </c>
      <c r="AC14" s="48"/>
      <c r="AD14" s="55">
        <f>IF(AB14="","",IF(AB14&gt;=$C$4,AB14,IF(AC14&gt;=$C$4,$C$4,MAX(AB14:AC14))))</f>
        <v>77</v>
      </c>
      <c r="AE14" s="54">
        <v>77</v>
      </c>
      <c r="AF14" s="48"/>
      <c r="AG14" s="55">
        <f>IF(AE14="","",IF(AE14&gt;=$C$4,AE14,IF(AF14&gt;=$C$4,$C$4,MAX(AE14:AF14))))</f>
        <v>77</v>
      </c>
      <c r="AH14" s="48"/>
      <c r="AI14" s="48"/>
      <c r="AJ14" s="53" t="str">
        <f>IF(AH14="","",IF(AH14&gt;=$C$4,AH14,IF(AI14&gt;=$C$4,$C$4,MAX(AH14:AI14))))</f>
        <v/>
      </c>
      <c r="AK14" s="48"/>
      <c r="AL14" s="48"/>
      <c r="AM14" s="53" t="str">
        <f>IF(AK14="","",IF(AK14&gt;=$C$4,AK14,IF(AL14&gt;=$C$4,$C$4,MAX(AK14:AL14))))</f>
        <v/>
      </c>
      <c r="AN14" s="48"/>
      <c r="AO14" s="48"/>
      <c r="AP14" s="53" t="str">
        <f>IF(AN14="","",IF(AN14&gt;=$C$4,AN14,IF(AO14&gt;=$C$4,$C$4,MAX(AN14:AO14))))</f>
        <v/>
      </c>
      <c r="AQ14" s="48"/>
      <c r="AR14" s="48"/>
      <c r="AS14" s="53" t="str">
        <f>IF(AQ14="","",IF(AQ14&gt;=$C$4,AQ14,IF(AR14&gt;=$C$4,$C$4,MAX(AQ14:AR14))))</f>
        <v/>
      </c>
      <c r="AT14" s="53">
        <f t="shared" si="8"/>
        <v>78</v>
      </c>
      <c r="AU14" s="52">
        <v>100</v>
      </c>
      <c r="AV14" s="52">
        <v>85</v>
      </c>
      <c r="AW14" s="54">
        <v>81</v>
      </c>
      <c r="AX14" s="54">
        <v>81</v>
      </c>
      <c r="AY14" s="54">
        <v>80</v>
      </c>
      <c r="AZ14" s="54">
        <v>79</v>
      </c>
      <c r="BA14" s="48"/>
      <c r="BB14" s="48"/>
      <c r="BC14" s="48"/>
      <c r="BD14" s="48"/>
      <c r="BE14" s="53">
        <f t="shared" si="9"/>
        <v>84</v>
      </c>
      <c r="BF14" s="52">
        <v>90</v>
      </c>
      <c r="BG14" s="73">
        <v>84</v>
      </c>
      <c r="BH14" s="74">
        <f t="shared" si="10"/>
        <v>82.2</v>
      </c>
      <c r="BI14" s="75">
        <f t="shared" si="11"/>
        <v>82</v>
      </c>
      <c r="BJ14" s="78"/>
      <c r="BK14" s="47">
        <v>75</v>
      </c>
      <c r="BL14" s="47">
        <v>86</v>
      </c>
      <c r="BM14" s="54">
        <v>75</v>
      </c>
      <c r="BN14" s="54">
        <v>86</v>
      </c>
      <c r="BO14" s="54">
        <v>76</v>
      </c>
      <c r="BP14" s="54">
        <v>77</v>
      </c>
      <c r="BQ14" s="52"/>
      <c r="BR14" s="52"/>
      <c r="BS14" s="52"/>
      <c r="BT14" s="52"/>
      <c r="BU14" s="85">
        <f t="shared" si="12"/>
        <v>79</v>
      </c>
      <c r="BV14" s="76"/>
      <c r="BW14" s="47">
        <v>81</v>
      </c>
      <c r="BX14" s="47">
        <v>78</v>
      </c>
      <c r="BY14" s="54">
        <v>81</v>
      </c>
      <c r="BZ14" s="54">
        <v>78</v>
      </c>
      <c r="CA14" s="54">
        <v>86</v>
      </c>
      <c r="CB14" s="54">
        <v>77</v>
      </c>
      <c r="CC14" s="97"/>
      <c r="CD14" s="48"/>
      <c r="CE14" s="48"/>
      <c r="CF14" s="48"/>
      <c r="CG14" s="53">
        <f t="shared" si="13"/>
        <v>80</v>
      </c>
      <c r="CH14" s="89" t="str">
        <f t="shared" si="14"/>
        <v>B</v>
      </c>
      <c r="CI14" s="90"/>
      <c r="CJ14" s="48"/>
      <c r="CK14" s="95"/>
      <c r="CM14" s="94">
        <v>5</v>
      </c>
      <c r="CN14" s="95"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Gejala gelombang, Gelombang bunyi, Optik fisis, Listrik statis, Arus bolak balik, Perlu tingkatkan pemahaman  Induksi magnet.</v>
      </c>
    </row>
    <row r="15" ht="15.75" spans="1:102">
      <c r="A15" s="28">
        <v>5</v>
      </c>
      <c r="B15" s="28">
        <v>9907</v>
      </c>
      <c r="C15" s="28" t="s">
        <v>129</v>
      </c>
      <c r="E15" s="28">
        <f t="shared" si="0"/>
        <v>85</v>
      </c>
      <c r="G15" s="28">
        <f t="shared" si="1"/>
        <v>85</v>
      </c>
      <c r="H15" s="28">
        <f t="shared" si="2"/>
        <v>77</v>
      </c>
      <c r="I15" s="28" t="str">
        <f t="shared" si="3"/>
        <v>B</v>
      </c>
      <c r="J15" s="28" t="str">
        <f t="shared" si="4"/>
        <v/>
      </c>
      <c r="L15" s="28">
        <f t="shared" si="5"/>
        <v>79</v>
      </c>
      <c r="M15" s="28">
        <f t="shared" si="6"/>
        <v>80</v>
      </c>
      <c r="N15" s="28">
        <f t="shared" si="7"/>
        <v>86</v>
      </c>
      <c r="P15" s="47">
        <v>78</v>
      </c>
      <c r="Q15" s="52"/>
      <c r="R15" s="53">
        <f>IF(P15="","",IF(P15&gt;=$C$4,P15,IF(Q15&gt;=$C$4,$C$4,MAX(P15:Q15))))</f>
        <v>78</v>
      </c>
      <c r="S15" s="52">
        <v>80</v>
      </c>
      <c r="T15" s="52"/>
      <c r="U15" s="53">
        <f>IF(S15="","",IF(S15&gt;=$C$4,S15,IF(T15&gt;=$C$4,$C$4,MAX(S15:T15))))</f>
        <v>80</v>
      </c>
      <c r="V15" s="54">
        <v>78</v>
      </c>
      <c r="W15" s="48"/>
      <c r="X15" s="55">
        <f>IF(V15="","",IF(V15&gt;=$C$4,V15,IF(W15&gt;=$C$4,$C$4,MAX(V15:W15))))</f>
        <v>78</v>
      </c>
      <c r="Y15" s="54">
        <v>80</v>
      </c>
      <c r="Z15" s="48"/>
      <c r="AA15" s="55">
        <f>IF(Y15="","",IF(Y15&gt;=$C$4,Y15,IF(Z15&gt;=$C$4,$C$4,MAX(Y15:Z15))))</f>
        <v>80</v>
      </c>
      <c r="AB15" s="54">
        <v>79</v>
      </c>
      <c r="AC15" s="48"/>
      <c r="AD15" s="55">
        <f>IF(AB15="","",IF(AB15&gt;=$C$4,AB15,IF(AC15&gt;=$C$4,$C$4,MAX(AB15:AC15))))</f>
        <v>79</v>
      </c>
      <c r="AE15" s="54">
        <v>78</v>
      </c>
      <c r="AF15" s="48"/>
      <c r="AG15" s="55">
        <f>IF(AE15="","",IF(AE15&gt;=$C$4,AE15,IF(AF15&gt;=$C$4,$C$4,MAX(AE15:AF15))))</f>
        <v>78</v>
      </c>
      <c r="AH15" s="48"/>
      <c r="AI15" s="48"/>
      <c r="AJ15" s="53" t="str">
        <f>IF(AH15="","",IF(AH15&gt;=$C$4,AH15,IF(AI15&gt;=$C$4,$C$4,MAX(AH15:AI15))))</f>
        <v/>
      </c>
      <c r="AK15" s="48"/>
      <c r="AL15" s="48"/>
      <c r="AM15" s="53" t="str">
        <f>IF(AK15="","",IF(AK15&gt;=$C$4,AK15,IF(AL15&gt;=$C$4,$C$4,MAX(AK15:AL15))))</f>
        <v/>
      </c>
      <c r="AN15" s="48"/>
      <c r="AO15" s="48"/>
      <c r="AP15" s="53" t="str">
        <f>IF(AN15="","",IF(AN15&gt;=$C$4,AN15,IF(AO15&gt;=$C$4,$C$4,MAX(AN15:AO15))))</f>
        <v/>
      </c>
      <c r="AQ15" s="48"/>
      <c r="AR15" s="48"/>
      <c r="AS15" s="53" t="str">
        <f>IF(AQ15="","",IF(AQ15&gt;=$C$4,AQ15,IF(AR15&gt;=$C$4,$C$4,MAX(AQ15:AR15))))</f>
        <v/>
      </c>
      <c r="AT15" s="53">
        <f t="shared" si="8"/>
        <v>79</v>
      </c>
      <c r="AU15" s="52">
        <v>100</v>
      </c>
      <c r="AV15" s="52">
        <v>85</v>
      </c>
      <c r="AW15" s="54">
        <v>94</v>
      </c>
      <c r="AX15" s="54">
        <v>94</v>
      </c>
      <c r="AY15" s="54">
        <v>86</v>
      </c>
      <c r="AZ15" s="54">
        <v>89</v>
      </c>
      <c r="BA15" s="48"/>
      <c r="BB15" s="48"/>
      <c r="BC15" s="48"/>
      <c r="BD15" s="48"/>
      <c r="BE15" s="53">
        <f t="shared" si="9"/>
        <v>91</v>
      </c>
      <c r="BF15" s="52">
        <v>80</v>
      </c>
      <c r="BG15" s="73">
        <v>86</v>
      </c>
      <c r="BH15" s="74">
        <f t="shared" si="10"/>
        <v>84.6</v>
      </c>
      <c r="BI15" s="75">
        <f t="shared" si="11"/>
        <v>85</v>
      </c>
      <c r="BJ15" s="78"/>
      <c r="BK15" s="47">
        <v>77</v>
      </c>
      <c r="BL15" s="47">
        <v>75</v>
      </c>
      <c r="BM15" s="54">
        <v>77</v>
      </c>
      <c r="BN15" s="54">
        <v>75</v>
      </c>
      <c r="BO15" s="54">
        <v>81</v>
      </c>
      <c r="BP15" s="54">
        <v>79</v>
      </c>
      <c r="BQ15" s="52"/>
      <c r="BR15" s="52"/>
      <c r="BS15" s="52"/>
      <c r="BT15" s="52"/>
      <c r="BU15" s="85">
        <f t="shared" si="12"/>
        <v>77</v>
      </c>
      <c r="BV15" s="76"/>
      <c r="BW15" s="47">
        <v>80</v>
      </c>
      <c r="BX15" s="47">
        <v>85</v>
      </c>
      <c r="BY15" s="54">
        <v>80</v>
      </c>
      <c r="BZ15" s="54">
        <v>85</v>
      </c>
      <c r="CA15" s="54">
        <v>81</v>
      </c>
      <c r="CB15" s="54">
        <v>78</v>
      </c>
      <c r="CC15" s="97"/>
      <c r="CD15" s="48"/>
      <c r="CE15" s="48"/>
      <c r="CF15" s="48"/>
      <c r="CG15" s="53">
        <f t="shared" si="13"/>
        <v>82</v>
      </c>
      <c r="CH15" s="89" t="str">
        <f t="shared" si="14"/>
        <v>B</v>
      </c>
      <c r="CI15" s="90"/>
      <c r="CJ15" s="48"/>
      <c r="CK15" s="95"/>
      <c r="CM15" s="94">
        <v>6</v>
      </c>
      <c r="CN15" s="95"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Gejala gelombang, Gelombang bunyi, Optik fisis, Listrik statis, Induksi magnet, Perlu tingkatkan pemahaman  Arus bolak balik.</v>
      </c>
    </row>
    <row r="16" ht="15.75" spans="1:102">
      <c r="A16" s="28">
        <v>6</v>
      </c>
      <c r="B16" s="28">
        <v>9921</v>
      </c>
      <c r="C16" s="28" t="s">
        <v>130</v>
      </c>
      <c r="E16" s="28">
        <f t="shared" si="0"/>
        <v>82</v>
      </c>
      <c r="G16" s="28">
        <f t="shared" si="1"/>
        <v>82</v>
      </c>
      <c r="H16" s="28">
        <f t="shared" si="2"/>
        <v>77</v>
      </c>
      <c r="I16" s="28" t="str">
        <f t="shared" si="3"/>
        <v>B</v>
      </c>
      <c r="J16" s="28" t="str">
        <f t="shared" si="4"/>
        <v/>
      </c>
      <c r="L16" s="28">
        <f t="shared" si="5"/>
        <v>78</v>
      </c>
      <c r="M16" s="28">
        <f t="shared" si="6"/>
        <v>80</v>
      </c>
      <c r="N16" s="28">
        <f t="shared" si="7"/>
        <v>88</v>
      </c>
      <c r="P16" s="47">
        <v>77</v>
      </c>
      <c r="Q16" s="52"/>
      <c r="R16" s="53">
        <f>IF(P16="","",IF(P16&gt;=$C$4,P16,IF(Q16&gt;=$C$4,$C$4,MAX(P16:Q16))))</f>
        <v>77</v>
      </c>
      <c r="S16" s="52">
        <v>75</v>
      </c>
      <c r="T16" s="52"/>
      <c r="U16" s="53">
        <f>IF(S16="","",IF(S16&gt;=$C$4,S16,IF(T16&gt;=$C$4,$C$4,MAX(S16:T16))))</f>
        <v>75</v>
      </c>
      <c r="V16" s="54">
        <v>77</v>
      </c>
      <c r="W16" s="48"/>
      <c r="X16" s="55">
        <f>IF(V16="","",IF(V16&gt;=$C$4,V16,IF(W16&gt;=$C$4,$C$4,MAX(V16:W16))))</f>
        <v>77</v>
      </c>
      <c r="Y16" s="54">
        <v>80</v>
      </c>
      <c r="Z16" s="48"/>
      <c r="AA16" s="55">
        <f>IF(Y16="","",IF(Y16&gt;=$C$4,Y16,IF(Z16&gt;=$C$4,$C$4,MAX(Y16:Z16))))</f>
        <v>80</v>
      </c>
      <c r="AB16" s="54">
        <v>77</v>
      </c>
      <c r="AC16" s="48"/>
      <c r="AD16" s="55">
        <f>IF(AB16="","",IF(AB16&gt;=$C$4,AB16,IF(AC16&gt;=$C$4,$C$4,MAX(AB16:AC16))))</f>
        <v>77</v>
      </c>
      <c r="AE16" s="54">
        <v>79</v>
      </c>
      <c r="AF16" s="48"/>
      <c r="AG16" s="55">
        <f>IF(AE16="","",IF(AE16&gt;=$C$4,AE16,IF(AF16&gt;=$C$4,$C$4,MAX(AE16:AF16))))</f>
        <v>79</v>
      </c>
      <c r="AH16" s="48"/>
      <c r="AI16" s="48"/>
      <c r="AJ16" s="53" t="str">
        <f>IF(AH16="","",IF(AH16&gt;=$C$4,AH16,IF(AI16&gt;=$C$4,$C$4,MAX(AH16:AI16))))</f>
        <v/>
      </c>
      <c r="AK16" s="48"/>
      <c r="AL16" s="48"/>
      <c r="AM16" s="53" t="str">
        <f>IF(AK16="","",IF(AK16&gt;=$C$4,AK16,IF(AL16&gt;=$C$4,$C$4,MAX(AK16:AL16))))</f>
        <v/>
      </c>
      <c r="AN16" s="48"/>
      <c r="AO16" s="48"/>
      <c r="AP16" s="53" t="str">
        <f>IF(AN16="","",IF(AN16&gt;=$C$4,AN16,IF(AO16&gt;=$C$4,$C$4,MAX(AN16:AO16))))</f>
        <v/>
      </c>
      <c r="AQ16" s="48"/>
      <c r="AR16" s="48"/>
      <c r="AS16" s="53" t="str">
        <f>IF(AQ16="","",IF(AQ16&gt;=$C$4,AQ16,IF(AR16&gt;=$C$4,$C$4,MAX(AQ16:AR16))))</f>
        <v/>
      </c>
      <c r="AT16" s="53">
        <f t="shared" si="8"/>
        <v>78</v>
      </c>
      <c r="AU16" s="52">
        <v>100</v>
      </c>
      <c r="AV16" s="52">
        <v>85</v>
      </c>
      <c r="AW16" s="54">
        <v>82</v>
      </c>
      <c r="AX16" s="54">
        <v>82</v>
      </c>
      <c r="AY16" s="54">
        <v>77</v>
      </c>
      <c r="AZ16" s="54">
        <v>80</v>
      </c>
      <c r="BA16" s="48"/>
      <c r="BB16" s="48"/>
      <c r="BC16" s="48"/>
      <c r="BD16" s="48"/>
      <c r="BE16" s="53">
        <f t="shared" si="9"/>
        <v>84</v>
      </c>
      <c r="BF16" s="52">
        <v>80</v>
      </c>
      <c r="BG16" s="73">
        <v>88</v>
      </c>
      <c r="BH16" s="74">
        <f t="shared" si="10"/>
        <v>81.6</v>
      </c>
      <c r="BI16" s="75">
        <f t="shared" si="11"/>
        <v>82</v>
      </c>
      <c r="BJ16" s="78"/>
      <c r="BK16" s="47">
        <v>77</v>
      </c>
      <c r="BL16" s="47">
        <v>77</v>
      </c>
      <c r="BM16" s="54">
        <v>77</v>
      </c>
      <c r="BN16" s="54">
        <v>77</v>
      </c>
      <c r="BO16" s="54">
        <v>79</v>
      </c>
      <c r="BP16" s="54">
        <v>77</v>
      </c>
      <c r="BQ16" s="52"/>
      <c r="BR16" s="52"/>
      <c r="BS16" s="52"/>
      <c r="BT16" s="52"/>
      <c r="BU16" s="85">
        <f t="shared" si="12"/>
        <v>77</v>
      </c>
      <c r="BV16" s="76"/>
      <c r="BW16" s="47">
        <v>86</v>
      </c>
      <c r="BX16" s="47">
        <v>80</v>
      </c>
      <c r="BY16" s="54">
        <v>86</v>
      </c>
      <c r="BZ16" s="54">
        <v>80</v>
      </c>
      <c r="CA16" s="54">
        <v>82</v>
      </c>
      <c r="CB16" s="54">
        <v>79</v>
      </c>
      <c r="CC16" s="97"/>
      <c r="CD16" s="48"/>
      <c r="CE16" s="48"/>
      <c r="CF16" s="48"/>
      <c r="CG16" s="53">
        <f t="shared" si="13"/>
        <v>82</v>
      </c>
      <c r="CH16" s="89" t="str">
        <f t="shared" si="14"/>
        <v>B</v>
      </c>
      <c r="CI16" s="90"/>
      <c r="CJ16" s="48"/>
      <c r="CK16" s="95"/>
      <c r="CM16" s="94">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Gejala gelombang, Gelombang bunyi, Optik fisis, Listrik statis, Induksi magnet, Arus bolak balik, </v>
      </c>
    </row>
    <row r="17" ht="15.75" spans="1:102">
      <c r="A17" s="28">
        <v>7</v>
      </c>
      <c r="B17" s="28">
        <v>18755</v>
      </c>
      <c r="C17" s="28" t="s">
        <v>131</v>
      </c>
      <c r="E17" s="28">
        <f t="shared" si="0"/>
        <v>83</v>
      </c>
      <c r="G17" s="28">
        <f t="shared" si="1"/>
        <v>83</v>
      </c>
      <c r="H17" s="28">
        <f t="shared" si="2"/>
        <v>76</v>
      </c>
      <c r="I17" s="28" t="str">
        <f t="shared" si="3"/>
        <v>B</v>
      </c>
      <c r="J17" s="28" t="str">
        <f t="shared" si="4"/>
        <v/>
      </c>
      <c r="L17" s="28">
        <f t="shared" si="5"/>
        <v>79</v>
      </c>
      <c r="M17" s="28">
        <f t="shared" si="6"/>
        <v>90</v>
      </c>
      <c r="N17" s="28">
        <f t="shared" si="7"/>
        <v>88</v>
      </c>
      <c r="P17" s="47">
        <v>78</v>
      </c>
      <c r="Q17" s="52"/>
      <c r="R17" s="53">
        <f>IF(P17="","",IF(P17&gt;=$C$4,P17,IF(Q17&gt;=$C$4,$C$4,MAX(P17:Q17))))</f>
        <v>78</v>
      </c>
      <c r="S17" s="52">
        <v>90</v>
      </c>
      <c r="T17" s="52"/>
      <c r="U17" s="53">
        <f>IF(S17="","",IF(S17&gt;=$C$4,S17,IF(T17&gt;=$C$4,$C$4,MAX(S17:T17))))</f>
        <v>90</v>
      </c>
      <c r="V17" s="54">
        <v>78</v>
      </c>
      <c r="W17" s="48"/>
      <c r="X17" s="55">
        <f>IF(V17="","",IF(V17&gt;=$C$4,V17,IF(W17&gt;=$C$4,$C$4,MAX(V17:W17))))</f>
        <v>78</v>
      </c>
      <c r="Y17" s="54">
        <v>77</v>
      </c>
      <c r="Z17" s="48"/>
      <c r="AA17" s="55">
        <f>IF(Y17="","",IF(Y17&gt;=$C$4,Y17,IF(Z17&gt;=$C$4,$C$4,MAX(Y17:Z17))))</f>
        <v>77</v>
      </c>
      <c r="AB17" s="54">
        <v>76</v>
      </c>
      <c r="AC17" s="48"/>
      <c r="AD17" s="55">
        <f>IF(AB17="","",IF(AB17&gt;=$C$4,AB17,IF(AC17&gt;=$C$4,$C$4,MAX(AB17:AC17))))</f>
        <v>76</v>
      </c>
      <c r="AE17" s="54">
        <v>76</v>
      </c>
      <c r="AF17" s="48"/>
      <c r="AG17" s="55">
        <f>IF(AE17="","",IF(AE17&gt;=$C$4,AE17,IF(AF17&gt;=$C$4,$C$4,MAX(AE17:AF17))))</f>
        <v>76</v>
      </c>
      <c r="AH17" s="48"/>
      <c r="AI17" s="48"/>
      <c r="AJ17" s="53" t="str">
        <f>IF(AH17="","",IF(AH17&gt;=$C$4,AH17,IF(AI17&gt;=$C$4,$C$4,MAX(AH17:AI17))))</f>
        <v/>
      </c>
      <c r="AK17" s="48"/>
      <c r="AL17" s="48"/>
      <c r="AM17" s="53" t="str">
        <f>IF(AK17="","",IF(AK17&gt;=$C$4,AK17,IF(AL17&gt;=$C$4,$C$4,MAX(AK17:AL17))))</f>
        <v/>
      </c>
      <c r="AN17" s="48"/>
      <c r="AO17" s="48"/>
      <c r="AP17" s="53" t="str">
        <f>IF(AN17="","",IF(AN17&gt;=$C$4,AN17,IF(AO17&gt;=$C$4,$C$4,MAX(AN17:AO17))))</f>
        <v/>
      </c>
      <c r="AQ17" s="48"/>
      <c r="AR17" s="48"/>
      <c r="AS17" s="53" t="str">
        <f>IF(AQ17="","",IF(AQ17&gt;=$C$4,AQ17,IF(AR17&gt;=$C$4,$C$4,MAX(AQ17:AR17))))</f>
        <v/>
      </c>
      <c r="AT17" s="53">
        <f t="shared" si="8"/>
        <v>79</v>
      </c>
      <c r="AU17" s="52">
        <v>100</v>
      </c>
      <c r="AV17" s="52">
        <v>85</v>
      </c>
      <c r="AW17" s="54">
        <v>83</v>
      </c>
      <c r="AX17" s="54">
        <v>83</v>
      </c>
      <c r="AY17" s="54">
        <v>78</v>
      </c>
      <c r="AZ17" s="54">
        <v>77</v>
      </c>
      <c r="BA17" s="48"/>
      <c r="BB17" s="48"/>
      <c r="BC17" s="48"/>
      <c r="BD17" s="48"/>
      <c r="BE17" s="53">
        <f t="shared" si="9"/>
        <v>84</v>
      </c>
      <c r="BF17" s="52">
        <v>90</v>
      </c>
      <c r="BG17" s="73">
        <v>88</v>
      </c>
      <c r="BH17" s="74">
        <f t="shared" si="10"/>
        <v>83</v>
      </c>
      <c r="BI17" s="75">
        <f t="shared" si="11"/>
        <v>83</v>
      </c>
      <c r="BJ17" s="78"/>
      <c r="BK17" s="47">
        <v>75</v>
      </c>
      <c r="BL17" s="47">
        <v>76</v>
      </c>
      <c r="BM17" s="54">
        <v>75</v>
      </c>
      <c r="BN17" s="54">
        <v>76</v>
      </c>
      <c r="BO17" s="54">
        <v>79</v>
      </c>
      <c r="BP17" s="54">
        <v>76</v>
      </c>
      <c r="BQ17" s="52"/>
      <c r="BR17" s="52"/>
      <c r="BS17" s="52"/>
      <c r="BT17" s="52"/>
      <c r="BU17" s="85">
        <f t="shared" si="12"/>
        <v>76</v>
      </c>
      <c r="BV17" s="76"/>
      <c r="BW17" s="47">
        <v>82</v>
      </c>
      <c r="BX17" s="47">
        <v>85</v>
      </c>
      <c r="BY17" s="54">
        <v>82</v>
      </c>
      <c r="BZ17" s="54">
        <v>85</v>
      </c>
      <c r="CA17" s="54">
        <v>84</v>
      </c>
      <c r="CB17" s="54">
        <v>80</v>
      </c>
      <c r="CC17" s="97"/>
      <c r="CD17" s="48"/>
      <c r="CE17" s="48"/>
      <c r="CF17" s="48"/>
      <c r="CG17" s="53">
        <f t="shared" si="13"/>
        <v>83</v>
      </c>
      <c r="CH17" s="89" t="str">
        <f t="shared" si="14"/>
        <v>B</v>
      </c>
      <c r="CI17" s="90"/>
      <c r="CJ17" s="48"/>
      <c r="CK17" s="95"/>
      <c r="CM17" s="94">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Gejala gelombang, Gelombang bunyi, Optik fisis, Listrik statis, Induksi magnet, Arus bolak balik, </v>
      </c>
    </row>
    <row r="18" ht="15.75" spans="1:102">
      <c r="A18" s="28">
        <v>8</v>
      </c>
      <c r="B18" s="28">
        <v>9935</v>
      </c>
      <c r="C18" s="28" t="s">
        <v>132</v>
      </c>
      <c r="E18" s="28">
        <f t="shared" si="0"/>
        <v>84</v>
      </c>
      <c r="G18" s="28">
        <f t="shared" si="1"/>
        <v>84</v>
      </c>
      <c r="H18" s="28">
        <f t="shared" si="2"/>
        <v>77</v>
      </c>
      <c r="I18" s="28" t="str">
        <f t="shared" si="3"/>
        <v>B</v>
      </c>
      <c r="J18" s="28" t="str">
        <f t="shared" si="4"/>
        <v/>
      </c>
      <c r="L18" s="28">
        <f t="shared" si="5"/>
        <v>81</v>
      </c>
      <c r="M18" s="28">
        <f t="shared" si="6"/>
        <v>80</v>
      </c>
      <c r="N18" s="28">
        <f t="shared" si="7"/>
        <v>90</v>
      </c>
      <c r="P18" s="47">
        <v>90</v>
      </c>
      <c r="Q18" s="52"/>
      <c r="R18" s="53">
        <f>IF(P18="","",IF(P18&gt;=$C$4,P18,IF(Q18&gt;=$C$4,$C$4,MAX(P18:Q18))))</f>
        <v>90</v>
      </c>
      <c r="S18" s="52">
        <v>75</v>
      </c>
      <c r="T18" s="52"/>
      <c r="U18" s="53">
        <f>IF(S18="","",IF(S18&gt;=$C$4,S18,IF(T18&gt;=$C$4,$C$4,MAX(S18:T18))))</f>
        <v>75</v>
      </c>
      <c r="V18" s="54">
        <v>90</v>
      </c>
      <c r="W18" s="48"/>
      <c r="X18" s="55">
        <f>IF(V18="","",IF(V18&gt;=$C$4,V18,IF(W18&gt;=$C$4,$C$4,MAX(V18:W18))))</f>
        <v>90</v>
      </c>
      <c r="Y18" s="54">
        <v>78</v>
      </c>
      <c r="Z18" s="48"/>
      <c r="AA18" s="55">
        <f>IF(Y18="","",IF(Y18&gt;=$C$4,Y18,IF(Z18&gt;=$C$4,$C$4,MAX(Y18:Z18))))</f>
        <v>78</v>
      </c>
      <c r="AB18" s="54">
        <v>77</v>
      </c>
      <c r="AC18" s="48"/>
      <c r="AD18" s="55">
        <f>IF(AB18="","",IF(AB18&gt;=$C$4,AB18,IF(AC18&gt;=$C$4,$C$4,MAX(AB18:AC18))))</f>
        <v>77</v>
      </c>
      <c r="AE18" s="54">
        <v>76</v>
      </c>
      <c r="AF18" s="48"/>
      <c r="AG18" s="55">
        <f>IF(AE18="","",IF(AE18&gt;=$C$4,AE18,IF(AF18&gt;=$C$4,$C$4,MAX(AE18:AF18))))</f>
        <v>76</v>
      </c>
      <c r="AH18" s="48"/>
      <c r="AI18" s="48"/>
      <c r="AJ18" s="53" t="str">
        <f>IF(AH18="","",IF(AH18&gt;=$C$4,AH18,IF(AI18&gt;=$C$4,$C$4,MAX(AH18:AI18))))</f>
        <v/>
      </c>
      <c r="AK18" s="48"/>
      <c r="AL18" s="48"/>
      <c r="AM18" s="53" t="str">
        <f>IF(AK18="","",IF(AK18&gt;=$C$4,AK18,IF(AL18&gt;=$C$4,$C$4,MAX(AK18:AL18))))</f>
        <v/>
      </c>
      <c r="AN18" s="48"/>
      <c r="AO18" s="48"/>
      <c r="AP18" s="53" t="str">
        <f>IF(AN18="","",IF(AN18&gt;=$C$4,AN18,IF(AO18&gt;=$C$4,$C$4,MAX(AN18:AO18))))</f>
        <v/>
      </c>
      <c r="AQ18" s="48"/>
      <c r="AR18" s="48"/>
      <c r="AS18" s="53" t="str">
        <f>IF(AQ18="","",IF(AQ18&gt;=$C$4,AQ18,IF(AR18&gt;=$C$4,$C$4,MAX(AQ18:AR18))))</f>
        <v/>
      </c>
      <c r="AT18" s="53">
        <f t="shared" si="8"/>
        <v>81</v>
      </c>
      <c r="AU18" s="52">
        <v>100</v>
      </c>
      <c r="AV18" s="52">
        <v>85</v>
      </c>
      <c r="AW18" s="54">
        <v>79</v>
      </c>
      <c r="AX18" s="54">
        <v>79</v>
      </c>
      <c r="AY18" s="54">
        <v>90</v>
      </c>
      <c r="AZ18" s="54">
        <v>82</v>
      </c>
      <c r="BA18" s="48"/>
      <c r="BB18" s="48"/>
      <c r="BC18" s="48"/>
      <c r="BD18" s="48"/>
      <c r="BE18" s="53">
        <f t="shared" si="9"/>
        <v>86</v>
      </c>
      <c r="BF18" s="52">
        <v>80</v>
      </c>
      <c r="BG18" s="73">
        <v>90</v>
      </c>
      <c r="BH18" s="74">
        <f t="shared" si="10"/>
        <v>83.8</v>
      </c>
      <c r="BI18" s="75">
        <f t="shared" si="11"/>
        <v>84</v>
      </c>
      <c r="BJ18" s="78"/>
      <c r="BK18" s="47">
        <v>75</v>
      </c>
      <c r="BL18" s="47">
        <v>77</v>
      </c>
      <c r="BM18" s="54">
        <v>75</v>
      </c>
      <c r="BN18" s="54">
        <v>77</v>
      </c>
      <c r="BO18" s="54">
        <v>79</v>
      </c>
      <c r="BP18" s="54">
        <v>77</v>
      </c>
      <c r="BQ18" s="52"/>
      <c r="BR18" s="52"/>
      <c r="BS18" s="52"/>
      <c r="BT18" s="52"/>
      <c r="BU18" s="85">
        <f t="shared" si="12"/>
        <v>77</v>
      </c>
      <c r="BV18" s="76"/>
      <c r="BW18" s="47">
        <v>81</v>
      </c>
      <c r="BX18" s="47">
        <v>80</v>
      </c>
      <c r="BY18" s="54">
        <v>81</v>
      </c>
      <c r="BZ18" s="54">
        <v>80</v>
      </c>
      <c r="CA18" s="54">
        <v>79</v>
      </c>
      <c r="CB18" s="54">
        <v>76</v>
      </c>
      <c r="CC18" s="97"/>
      <c r="CD18" s="48"/>
      <c r="CE18" s="48"/>
      <c r="CF18" s="48"/>
      <c r="CG18" s="53">
        <f t="shared" si="13"/>
        <v>80</v>
      </c>
      <c r="CH18" s="89" t="str">
        <f t="shared" si="14"/>
        <v>B</v>
      </c>
      <c r="CI18" s="90"/>
      <c r="CJ18" s="48"/>
      <c r="CK18" s="95"/>
      <c r="CM18" s="94">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Gejala gelombang, Gelombang bunyi, Optik fisis, Listrik statis, Induksi magnet, Arus bolak balik, </v>
      </c>
    </row>
    <row r="19" ht="15.75" spans="1:102">
      <c r="A19" s="28">
        <v>9</v>
      </c>
      <c r="B19" s="28">
        <v>9949</v>
      </c>
      <c r="C19" s="28" t="s">
        <v>133</v>
      </c>
      <c r="E19" s="28">
        <f t="shared" si="0"/>
        <v>84</v>
      </c>
      <c r="G19" s="28">
        <f t="shared" si="1"/>
        <v>84</v>
      </c>
      <c r="H19" s="28">
        <f t="shared" si="2"/>
        <v>84</v>
      </c>
      <c r="I19" s="28" t="str">
        <f t="shared" si="3"/>
        <v>B</v>
      </c>
      <c r="J19" s="28" t="str">
        <f t="shared" si="4"/>
        <v/>
      </c>
      <c r="L19" s="28">
        <f t="shared" si="5"/>
        <v>81</v>
      </c>
      <c r="M19" s="28">
        <f t="shared" si="6"/>
        <v>100</v>
      </c>
      <c r="N19" s="28">
        <f t="shared" si="7"/>
        <v>87</v>
      </c>
      <c r="P19" s="47">
        <v>77</v>
      </c>
      <c r="Q19" s="52"/>
      <c r="R19" s="53">
        <f>IF(P19="","",IF(P19&gt;=$C$4,P19,IF(Q19&gt;=$C$4,$C$4,MAX(P19:Q19))))</f>
        <v>77</v>
      </c>
      <c r="S19" s="52">
        <v>75</v>
      </c>
      <c r="T19" s="52"/>
      <c r="U19" s="53">
        <f>IF(S19="","",IF(S19&gt;=$C$4,S19,IF(T19&gt;=$C$4,$C$4,MAX(S19:T19))))</f>
        <v>75</v>
      </c>
      <c r="V19" s="54">
        <v>77</v>
      </c>
      <c r="W19" s="48"/>
      <c r="X19" s="55">
        <f>IF(V19="","",IF(V19&gt;=$C$4,V19,IF(W19&gt;=$C$4,$C$4,MAX(V19:W19))))</f>
        <v>77</v>
      </c>
      <c r="Y19" s="54">
        <v>87</v>
      </c>
      <c r="Z19" s="48"/>
      <c r="AA19" s="55">
        <f>IF(Y19="","",IF(Y19&gt;=$C$4,Y19,IF(Z19&gt;=$C$4,$C$4,MAX(Y19:Z19))))</f>
        <v>87</v>
      </c>
      <c r="AB19" s="54">
        <v>86</v>
      </c>
      <c r="AC19" s="48"/>
      <c r="AD19" s="55">
        <f>IF(AB19="","",IF(AB19&gt;=$C$4,AB19,IF(AC19&gt;=$C$4,$C$4,MAX(AB19:AC19))))</f>
        <v>86</v>
      </c>
      <c r="AE19" s="54">
        <v>86</v>
      </c>
      <c r="AF19" s="48"/>
      <c r="AG19" s="55">
        <f>IF(AE19="","",IF(AE19&gt;=$C$4,AE19,IF(AF19&gt;=$C$4,$C$4,MAX(AE19:AF19))))</f>
        <v>86</v>
      </c>
      <c r="AH19" s="48"/>
      <c r="AI19" s="48"/>
      <c r="AJ19" s="53" t="str">
        <f>IF(AH19="","",IF(AH19&gt;=$C$4,AH19,IF(AI19&gt;=$C$4,$C$4,MAX(AH19:AI19))))</f>
        <v/>
      </c>
      <c r="AK19" s="48"/>
      <c r="AL19" s="48"/>
      <c r="AM19" s="53" t="str">
        <f>IF(AK19="","",IF(AK19&gt;=$C$4,AK19,IF(AL19&gt;=$C$4,$C$4,MAX(AK19:AL19))))</f>
        <v/>
      </c>
      <c r="AN19" s="48"/>
      <c r="AO19" s="48"/>
      <c r="AP19" s="53" t="str">
        <f>IF(AN19="","",IF(AN19&gt;=$C$4,AN19,IF(AO19&gt;=$C$4,$C$4,MAX(AN19:AO19))))</f>
        <v/>
      </c>
      <c r="AQ19" s="48"/>
      <c r="AR19" s="48"/>
      <c r="AS19" s="53" t="str">
        <f>IF(AQ19="","",IF(AQ19&gt;=$C$4,AQ19,IF(AR19&gt;=$C$4,$C$4,MAX(AQ19:AR19))))</f>
        <v/>
      </c>
      <c r="AT19" s="53">
        <f t="shared" si="8"/>
        <v>81</v>
      </c>
      <c r="AU19" s="52">
        <v>100</v>
      </c>
      <c r="AV19" s="52">
        <v>85</v>
      </c>
      <c r="AW19" s="54">
        <v>77</v>
      </c>
      <c r="AX19" s="54">
        <v>77</v>
      </c>
      <c r="AY19" s="54">
        <v>77</v>
      </c>
      <c r="AZ19" s="54">
        <v>76</v>
      </c>
      <c r="BA19" s="48"/>
      <c r="BB19" s="48"/>
      <c r="BC19" s="48"/>
      <c r="BD19" s="48"/>
      <c r="BE19" s="53">
        <f t="shared" si="9"/>
        <v>82</v>
      </c>
      <c r="BF19" s="52">
        <v>100</v>
      </c>
      <c r="BG19" s="73">
        <v>87</v>
      </c>
      <c r="BH19" s="74">
        <f t="shared" si="10"/>
        <v>83.9</v>
      </c>
      <c r="BI19" s="75">
        <f t="shared" si="11"/>
        <v>84</v>
      </c>
      <c r="BJ19" s="78"/>
      <c r="BK19" s="47">
        <v>84</v>
      </c>
      <c r="BL19" s="47">
        <v>81</v>
      </c>
      <c r="BM19" s="54">
        <v>84</v>
      </c>
      <c r="BN19" s="54">
        <v>81</v>
      </c>
      <c r="BO19" s="54">
        <v>89</v>
      </c>
      <c r="BP19" s="54">
        <v>86</v>
      </c>
      <c r="BQ19" s="52"/>
      <c r="BR19" s="52"/>
      <c r="BS19" s="52"/>
      <c r="BT19" s="52"/>
      <c r="BU19" s="85">
        <f t="shared" si="12"/>
        <v>84</v>
      </c>
      <c r="BV19" s="76"/>
      <c r="BW19" s="47">
        <v>77</v>
      </c>
      <c r="BX19" s="47">
        <v>86</v>
      </c>
      <c r="BY19" s="54">
        <v>77</v>
      </c>
      <c r="BZ19" s="54">
        <v>86</v>
      </c>
      <c r="CA19" s="54">
        <v>77</v>
      </c>
      <c r="CB19" s="54">
        <v>86</v>
      </c>
      <c r="CC19" s="97"/>
      <c r="CD19" s="48"/>
      <c r="CE19" s="48"/>
      <c r="CF19" s="48"/>
      <c r="CG19" s="53">
        <f t="shared" si="13"/>
        <v>82</v>
      </c>
      <c r="CH19" s="89" t="str">
        <f t="shared" si="14"/>
        <v>B</v>
      </c>
      <c r="CI19" s="90"/>
      <c r="CJ19" s="48"/>
      <c r="CK19" s="95"/>
      <c r="CM19" s="94">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Gejala gelombang, Gelombang bunyi, Optik fisis, Listrik statis, Induksi magnet, Arus bolak balik, </v>
      </c>
    </row>
    <row r="20" ht="15.75" spans="1:102">
      <c r="A20" s="28">
        <v>10</v>
      </c>
      <c r="B20" s="28">
        <v>9963</v>
      </c>
      <c r="C20" s="28" t="s">
        <v>134</v>
      </c>
      <c r="E20" s="28">
        <f t="shared" si="0"/>
        <v>84</v>
      </c>
      <c r="G20" s="28">
        <f t="shared" si="1"/>
        <v>84</v>
      </c>
      <c r="H20" s="28">
        <f t="shared" si="2"/>
        <v>80</v>
      </c>
      <c r="I20" s="28" t="str">
        <f t="shared" si="3"/>
        <v>B</v>
      </c>
      <c r="J20" s="28" t="str">
        <f t="shared" si="4"/>
        <v/>
      </c>
      <c r="L20" s="28">
        <f t="shared" si="5"/>
        <v>80</v>
      </c>
      <c r="M20" s="28">
        <f t="shared" si="6"/>
        <v>90</v>
      </c>
      <c r="N20" s="28">
        <f t="shared" si="7"/>
        <v>87</v>
      </c>
      <c r="P20" s="47">
        <v>80</v>
      </c>
      <c r="Q20" s="52"/>
      <c r="R20" s="53">
        <f>IF(P20="","",IF(P20&gt;=$C$4,P20,IF(Q20&gt;=$C$4,$C$4,MAX(P20:Q20))))</f>
        <v>80</v>
      </c>
      <c r="S20" s="52">
        <v>75</v>
      </c>
      <c r="T20" s="52"/>
      <c r="U20" s="53">
        <f>IF(S20="","",IF(S20&gt;=$C$4,S20,IF(T20&gt;=$C$4,$C$4,MAX(S20:T20))))</f>
        <v>75</v>
      </c>
      <c r="V20" s="54">
        <v>80</v>
      </c>
      <c r="W20" s="48"/>
      <c r="X20" s="55">
        <f>IF(V20="","",IF(V20&gt;=$C$4,V20,IF(W20&gt;=$C$4,$C$4,MAX(V20:W20))))</f>
        <v>80</v>
      </c>
      <c r="Y20" s="54">
        <v>82</v>
      </c>
      <c r="Z20" s="48"/>
      <c r="AA20" s="55">
        <f>IF(Y20="","",IF(Y20&gt;=$C$4,Y20,IF(Z20&gt;=$C$4,$C$4,MAX(Y20:Z20))))</f>
        <v>82</v>
      </c>
      <c r="AB20" s="54">
        <v>82</v>
      </c>
      <c r="AC20" s="48"/>
      <c r="AD20" s="55">
        <f>IF(AB20="","",IF(AB20&gt;=$C$4,AB20,IF(AC20&gt;=$C$4,$C$4,MAX(AB20:AC20))))</f>
        <v>82</v>
      </c>
      <c r="AE20" s="54">
        <v>80</v>
      </c>
      <c r="AF20" s="48"/>
      <c r="AG20" s="55">
        <f>IF(AE20="","",IF(AE20&gt;=$C$4,AE20,IF(AF20&gt;=$C$4,$C$4,MAX(AE20:AF20))))</f>
        <v>80</v>
      </c>
      <c r="AH20" s="48"/>
      <c r="AI20" s="48"/>
      <c r="AJ20" s="53" t="str">
        <f>IF(AH20="","",IF(AH20&gt;=$C$4,AH20,IF(AI20&gt;=$C$4,$C$4,MAX(AH20:AI20))))</f>
        <v/>
      </c>
      <c r="AK20" s="48"/>
      <c r="AL20" s="48"/>
      <c r="AM20" s="53" t="str">
        <f>IF(AK20="","",IF(AK20&gt;=$C$4,AK20,IF(AL20&gt;=$C$4,$C$4,MAX(AK20:AL20))))</f>
        <v/>
      </c>
      <c r="AN20" s="48"/>
      <c r="AO20" s="48"/>
      <c r="AP20" s="53" t="str">
        <f>IF(AN20="","",IF(AN20&gt;=$C$4,AN20,IF(AO20&gt;=$C$4,$C$4,MAX(AN20:AO20))))</f>
        <v/>
      </c>
      <c r="AQ20" s="48"/>
      <c r="AR20" s="48"/>
      <c r="AS20" s="53" t="str">
        <f>IF(AQ20="","",IF(AQ20&gt;=$C$4,AQ20,IF(AR20&gt;=$C$4,$C$4,MAX(AQ20:AR20))))</f>
        <v/>
      </c>
      <c r="AT20" s="53">
        <f t="shared" si="8"/>
        <v>80</v>
      </c>
      <c r="AU20" s="52">
        <v>100</v>
      </c>
      <c r="AV20" s="52">
        <v>85</v>
      </c>
      <c r="AW20" s="54">
        <v>87</v>
      </c>
      <c r="AX20" s="54">
        <v>87</v>
      </c>
      <c r="AY20" s="54">
        <v>75</v>
      </c>
      <c r="AZ20" s="54">
        <v>80</v>
      </c>
      <c r="BA20" s="48"/>
      <c r="BB20" s="48"/>
      <c r="BC20" s="48"/>
      <c r="BD20" s="48"/>
      <c r="BE20" s="53">
        <f t="shared" si="9"/>
        <v>86</v>
      </c>
      <c r="BF20" s="52">
        <v>90</v>
      </c>
      <c r="BG20" s="73">
        <v>87</v>
      </c>
      <c r="BH20" s="74">
        <f t="shared" si="10"/>
        <v>84.1</v>
      </c>
      <c r="BI20" s="75">
        <f t="shared" si="11"/>
        <v>84</v>
      </c>
      <c r="BJ20" s="78"/>
      <c r="BK20" s="47">
        <v>75</v>
      </c>
      <c r="BL20" s="47">
        <v>86</v>
      </c>
      <c r="BM20" s="54">
        <v>75</v>
      </c>
      <c r="BN20" s="54">
        <v>86</v>
      </c>
      <c r="BO20" s="54">
        <v>75</v>
      </c>
      <c r="BP20" s="54">
        <v>82</v>
      </c>
      <c r="BQ20" s="52"/>
      <c r="BR20" s="52"/>
      <c r="BS20" s="52"/>
      <c r="BT20" s="52"/>
      <c r="BU20" s="85">
        <f t="shared" si="12"/>
        <v>80</v>
      </c>
      <c r="BV20" s="76"/>
      <c r="BW20" s="47">
        <v>78</v>
      </c>
      <c r="BX20" s="47">
        <v>77</v>
      </c>
      <c r="BY20" s="54">
        <v>78</v>
      </c>
      <c r="BZ20" s="54">
        <v>77</v>
      </c>
      <c r="CA20" s="54">
        <v>80</v>
      </c>
      <c r="CB20" s="54">
        <v>80</v>
      </c>
      <c r="CC20" s="97"/>
      <c r="CD20" s="48"/>
      <c r="CE20" s="48"/>
      <c r="CF20" s="48"/>
      <c r="CG20" s="53">
        <f t="shared" si="13"/>
        <v>78</v>
      </c>
      <c r="CH20" s="89" t="str">
        <f t="shared" si="14"/>
        <v>B</v>
      </c>
      <c r="CI20" s="90"/>
      <c r="CJ20" s="48"/>
      <c r="CK20" s="95"/>
      <c r="CW20">
        <v>11</v>
      </c>
      <c r="CX20" t="str">
        <f>(IF(CN10="","","Sudah memahami tentang "))&amp;(IF(CN10="","",CN10&amp;", "))&amp;(IF(CN11="","",CN11&amp;", "))&amp;(IF(CN12="","",CN12&amp;", "))&amp;(IF(CN13="","",CN13&amp;", "))&amp;(IF(CN14="","",CN14&amp;", "))&amp;(IF(CN15="","",CN15&amp;", "))&amp;(IF(CN16="","",CN16&amp;", "))&amp;(IF(CN17="","",CN17&amp;", "))&amp;(IF(CN18="","",CN18&amp;", "))&amp;(IF(CN19="","",CN19&amp;"."))</f>
        <v>Sudah memahami tentang Gejala gelombang, Gelombang bunyi, Optik fisis, Listrik statis, Induksi magnet, Arus bolak balik, </v>
      </c>
    </row>
    <row r="21" spans="1:89">
      <c r="A21" s="28">
        <v>11</v>
      </c>
      <c r="B21" s="28">
        <v>9977</v>
      </c>
      <c r="C21" s="28" t="s">
        <v>135</v>
      </c>
      <c r="E21" s="28">
        <f t="shared" si="0"/>
        <v>87</v>
      </c>
      <c r="G21" s="28">
        <f t="shared" si="1"/>
        <v>87</v>
      </c>
      <c r="H21" s="28">
        <f t="shared" si="2"/>
        <v>79</v>
      </c>
      <c r="I21" s="28" t="str">
        <f t="shared" si="3"/>
        <v>B</v>
      </c>
      <c r="J21" s="28" t="str">
        <f t="shared" si="4"/>
        <v/>
      </c>
      <c r="L21" s="28">
        <f t="shared" si="5"/>
        <v>81</v>
      </c>
      <c r="M21" s="28">
        <f t="shared" si="6"/>
        <v>100</v>
      </c>
      <c r="N21" s="28">
        <f t="shared" si="7"/>
        <v>85</v>
      </c>
      <c r="P21" s="47">
        <v>90</v>
      </c>
      <c r="Q21" s="52"/>
      <c r="R21" s="53">
        <f>IF(P21="","",IF(P21&gt;=$C$4,P21,IF(Q21&gt;=$C$4,$C$4,MAX(P21:Q21))))</f>
        <v>90</v>
      </c>
      <c r="S21" s="52">
        <v>75</v>
      </c>
      <c r="T21" s="52"/>
      <c r="U21" s="53">
        <f>IF(S21="","",IF(S21&gt;=$C$4,S21,IF(T21&gt;=$C$4,$C$4,MAX(S21:T21))))</f>
        <v>75</v>
      </c>
      <c r="V21" s="54">
        <v>90</v>
      </c>
      <c r="W21" s="48"/>
      <c r="X21" s="55">
        <f>IF(V21="","",IF(V21&gt;=$C$4,V21,IF(W21&gt;=$C$4,$C$4,MAX(V21:W21))))</f>
        <v>90</v>
      </c>
      <c r="Y21" s="54">
        <v>76</v>
      </c>
      <c r="Z21" s="48"/>
      <c r="AA21" s="55">
        <f>IF(Y21="","",IF(Y21&gt;=$C$4,Y21,IF(Z21&gt;=$C$4,$C$4,MAX(Y21:Z21))))</f>
        <v>76</v>
      </c>
      <c r="AB21" s="54">
        <v>75</v>
      </c>
      <c r="AC21" s="48"/>
      <c r="AD21" s="55">
        <f>IF(AB21="","",IF(AB21&gt;=$C$4,AB21,IF(AC21&gt;=$C$4,$C$4,MAX(AB21:AC21))))</f>
        <v>75</v>
      </c>
      <c r="AE21" s="54">
        <v>78</v>
      </c>
      <c r="AF21" s="48"/>
      <c r="AG21" s="55">
        <f>IF(AE21="","",IF(AE21&gt;=$C$4,AE21,IF(AF21&gt;=$C$4,$C$4,MAX(AE21:AF21))))</f>
        <v>78</v>
      </c>
      <c r="AH21" s="48"/>
      <c r="AI21" s="48"/>
      <c r="AJ21" s="53" t="str">
        <f>IF(AH21="","",IF(AH21&gt;=$C$4,AH21,IF(AI21&gt;=$C$4,$C$4,MAX(AH21:AI21))))</f>
        <v/>
      </c>
      <c r="AK21" s="48"/>
      <c r="AL21" s="48"/>
      <c r="AM21" s="53" t="str">
        <f>IF(AK21="","",IF(AK21&gt;=$C$4,AK21,IF(AL21&gt;=$C$4,$C$4,MAX(AK21:AL21))))</f>
        <v/>
      </c>
      <c r="AN21" s="48"/>
      <c r="AO21" s="48"/>
      <c r="AP21" s="53" t="str">
        <f>IF(AN21="","",IF(AN21&gt;=$C$4,AN21,IF(AO21&gt;=$C$4,$C$4,MAX(AN21:AO21))))</f>
        <v/>
      </c>
      <c r="AQ21" s="48"/>
      <c r="AR21" s="48"/>
      <c r="AS21" s="53" t="str">
        <f>IF(AQ21="","",IF(AQ21&gt;=$C$4,AQ21,IF(AR21&gt;=$C$4,$C$4,MAX(AQ21:AR21))))</f>
        <v/>
      </c>
      <c r="AT21" s="53">
        <f t="shared" si="8"/>
        <v>81</v>
      </c>
      <c r="AU21" s="52">
        <v>100</v>
      </c>
      <c r="AV21" s="52">
        <v>85</v>
      </c>
      <c r="AW21" s="54">
        <v>87</v>
      </c>
      <c r="AX21" s="54">
        <v>87</v>
      </c>
      <c r="AY21" s="54">
        <v>90</v>
      </c>
      <c r="AZ21" s="54">
        <v>87</v>
      </c>
      <c r="BA21" s="48"/>
      <c r="BB21" s="48"/>
      <c r="BC21" s="48"/>
      <c r="BD21" s="48"/>
      <c r="BE21" s="53">
        <f t="shared" si="9"/>
        <v>89</v>
      </c>
      <c r="BF21" s="52">
        <v>100</v>
      </c>
      <c r="BG21" s="73">
        <v>85</v>
      </c>
      <c r="BH21" s="74">
        <f t="shared" si="10"/>
        <v>86.5</v>
      </c>
      <c r="BI21" s="75">
        <f t="shared" si="11"/>
        <v>87</v>
      </c>
      <c r="BJ21" s="78"/>
      <c r="BK21" s="47">
        <v>76</v>
      </c>
      <c r="BL21" s="47">
        <v>86</v>
      </c>
      <c r="BM21" s="54">
        <v>76</v>
      </c>
      <c r="BN21" s="54">
        <v>86</v>
      </c>
      <c r="BO21" s="54">
        <v>77</v>
      </c>
      <c r="BP21" s="54">
        <v>75</v>
      </c>
      <c r="BQ21" s="52"/>
      <c r="BR21" s="52"/>
      <c r="BS21" s="52"/>
      <c r="BT21" s="52"/>
      <c r="BU21" s="85">
        <f t="shared" si="12"/>
        <v>79</v>
      </c>
      <c r="BV21" s="76"/>
      <c r="BW21" s="47">
        <v>83</v>
      </c>
      <c r="BX21" s="47">
        <v>78</v>
      </c>
      <c r="BY21" s="54">
        <v>83</v>
      </c>
      <c r="BZ21" s="54">
        <v>78</v>
      </c>
      <c r="CA21" s="54">
        <v>77</v>
      </c>
      <c r="CB21" s="54">
        <v>75</v>
      </c>
      <c r="CC21" s="97"/>
      <c r="CD21" s="48"/>
      <c r="CE21" s="48"/>
      <c r="CF21" s="48"/>
      <c r="CG21" s="53">
        <f t="shared" si="13"/>
        <v>79</v>
      </c>
      <c r="CH21" s="89" t="str">
        <f t="shared" si="14"/>
        <v>B</v>
      </c>
      <c r="CI21" s="90"/>
      <c r="CJ21" s="48"/>
      <c r="CK21" s="96" t="str">
        <f t="shared" ref="CK11:CK50" si="15">IF(CJ21="","",VLOOKUP(CJ21,$CW$9:$CX$20,2,0))</f>
        <v/>
      </c>
    </row>
    <row r="22" spans="1:89">
      <c r="A22" s="28">
        <v>12</v>
      </c>
      <c r="B22" s="28">
        <v>9991</v>
      </c>
      <c r="C22" s="28" t="s">
        <v>136</v>
      </c>
      <c r="E22" s="28">
        <f t="shared" si="0"/>
        <v>84</v>
      </c>
      <c r="G22" s="28">
        <f t="shared" si="1"/>
        <v>84</v>
      </c>
      <c r="H22" s="28">
        <f t="shared" si="2"/>
        <v>81</v>
      </c>
      <c r="I22" s="28" t="str">
        <f t="shared" si="3"/>
        <v>B</v>
      </c>
      <c r="J22" s="28" t="str">
        <f t="shared" si="4"/>
        <v/>
      </c>
      <c r="L22" s="28">
        <f t="shared" si="5"/>
        <v>79</v>
      </c>
      <c r="M22" s="28">
        <f t="shared" si="6"/>
        <v>100</v>
      </c>
      <c r="N22" s="28">
        <f t="shared" si="7"/>
        <v>86</v>
      </c>
      <c r="P22" s="47">
        <v>77</v>
      </c>
      <c r="Q22" s="52"/>
      <c r="R22" s="53">
        <f>IF(P22="","",IF(P22&gt;=$C$4,P22,IF(Q22&gt;=$C$4,$C$4,MAX(P22:Q22))))</f>
        <v>77</v>
      </c>
      <c r="S22" s="52">
        <v>75</v>
      </c>
      <c r="T22" s="52"/>
      <c r="U22" s="53">
        <f>IF(S22="","",IF(S22&gt;=$C$4,S22,IF(T22&gt;=$C$4,$C$4,MAX(S22:T22))))</f>
        <v>75</v>
      </c>
      <c r="V22" s="54">
        <v>77</v>
      </c>
      <c r="W22" s="48"/>
      <c r="X22" s="55">
        <f>IF(V22="","",IF(V22&gt;=$C$4,V22,IF(W22&gt;=$C$4,$C$4,MAX(V22:W22))))</f>
        <v>77</v>
      </c>
      <c r="Y22" s="54">
        <v>82</v>
      </c>
      <c r="Z22" s="48"/>
      <c r="AA22" s="55">
        <f>IF(Y22="","",IF(Y22&gt;=$C$4,Y22,IF(Z22&gt;=$C$4,$C$4,MAX(Y22:Z22))))</f>
        <v>82</v>
      </c>
      <c r="AB22" s="54">
        <v>81</v>
      </c>
      <c r="AC22" s="48"/>
      <c r="AD22" s="55">
        <f>IF(AB22="","",IF(AB22&gt;=$C$4,AB22,IF(AC22&gt;=$C$4,$C$4,MAX(AB22:AC22))))</f>
        <v>81</v>
      </c>
      <c r="AE22" s="54">
        <v>79</v>
      </c>
      <c r="AF22" s="48"/>
      <c r="AG22" s="55">
        <f>IF(AE22="","",IF(AE22&gt;=$C$4,AE22,IF(AF22&gt;=$C$4,$C$4,MAX(AE22:AF22))))</f>
        <v>79</v>
      </c>
      <c r="AH22" s="48"/>
      <c r="AI22" s="48"/>
      <c r="AJ22" s="53" t="str">
        <f>IF(AH22="","",IF(AH22&gt;=$C$4,AH22,IF(AI22&gt;=$C$4,$C$4,MAX(AH22:AI22))))</f>
        <v/>
      </c>
      <c r="AK22" s="48"/>
      <c r="AL22" s="48"/>
      <c r="AM22" s="53" t="str">
        <f>IF(AK22="","",IF(AK22&gt;=$C$4,AK22,IF(AL22&gt;=$C$4,$C$4,MAX(AK22:AL22))))</f>
        <v/>
      </c>
      <c r="AN22" s="48"/>
      <c r="AO22" s="48"/>
      <c r="AP22" s="53" t="str">
        <f>IF(AN22="","",IF(AN22&gt;=$C$4,AN22,IF(AO22&gt;=$C$4,$C$4,MAX(AN22:AO22))))</f>
        <v/>
      </c>
      <c r="AQ22" s="48"/>
      <c r="AR22" s="48"/>
      <c r="AS22" s="53" t="str">
        <f>IF(AQ22="","",IF(AQ22&gt;=$C$4,AQ22,IF(AR22&gt;=$C$4,$C$4,MAX(AQ22:AR22))))</f>
        <v/>
      </c>
      <c r="AT22" s="53">
        <f t="shared" si="8"/>
        <v>79</v>
      </c>
      <c r="AU22" s="52">
        <v>100</v>
      </c>
      <c r="AV22" s="52">
        <v>85</v>
      </c>
      <c r="AW22" s="54">
        <v>86</v>
      </c>
      <c r="AX22" s="54">
        <v>86</v>
      </c>
      <c r="AY22" s="54">
        <v>77</v>
      </c>
      <c r="AZ22" s="54">
        <v>76</v>
      </c>
      <c r="BA22" s="48"/>
      <c r="BB22" s="48"/>
      <c r="BC22" s="48"/>
      <c r="BD22" s="48"/>
      <c r="BE22" s="53">
        <f t="shared" si="9"/>
        <v>85</v>
      </c>
      <c r="BF22" s="52">
        <v>100</v>
      </c>
      <c r="BG22" s="73">
        <v>86</v>
      </c>
      <c r="BH22" s="74">
        <f t="shared" si="10"/>
        <v>84.2</v>
      </c>
      <c r="BI22" s="75">
        <f t="shared" si="11"/>
        <v>84</v>
      </c>
      <c r="BJ22" s="78"/>
      <c r="BK22" s="47">
        <v>79</v>
      </c>
      <c r="BL22" s="47">
        <v>82</v>
      </c>
      <c r="BM22" s="54">
        <v>79</v>
      </c>
      <c r="BN22" s="54">
        <v>82</v>
      </c>
      <c r="BO22" s="54">
        <v>82</v>
      </c>
      <c r="BP22" s="54">
        <v>81</v>
      </c>
      <c r="BQ22" s="52"/>
      <c r="BR22" s="52"/>
      <c r="BS22" s="52"/>
      <c r="BT22" s="52"/>
      <c r="BU22" s="85">
        <f t="shared" si="12"/>
        <v>81</v>
      </c>
      <c r="BV22" s="76"/>
      <c r="BW22" s="47">
        <v>79</v>
      </c>
      <c r="BX22" s="47">
        <v>90</v>
      </c>
      <c r="BY22" s="54">
        <v>79</v>
      </c>
      <c r="BZ22" s="54">
        <v>90</v>
      </c>
      <c r="CA22" s="54">
        <v>82</v>
      </c>
      <c r="CB22" s="54">
        <v>79</v>
      </c>
      <c r="CC22" s="97"/>
      <c r="CD22" s="48"/>
      <c r="CE22" s="48"/>
      <c r="CF22" s="48"/>
      <c r="CG22" s="53">
        <f t="shared" si="13"/>
        <v>83</v>
      </c>
      <c r="CH22" s="89" t="str">
        <f t="shared" si="14"/>
        <v>B</v>
      </c>
      <c r="CI22" s="90"/>
      <c r="CJ22" s="48"/>
      <c r="CK22" s="96" t="str">
        <f t="shared" si="15"/>
        <v/>
      </c>
    </row>
    <row r="23" spans="1:89">
      <c r="A23" s="28">
        <v>13</v>
      </c>
      <c r="B23" s="28">
        <v>10005</v>
      </c>
      <c r="C23" s="28" t="s">
        <v>137</v>
      </c>
      <c r="E23" s="28">
        <f t="shared" si="0"/>
        <v>85</v>
      </c>
      <c r="G23" s="28">
        <f t="shared" si="1"/>
        <v>85</v>
      </c>
      <c r="H23" s="28">
        <f t="shared" si="2"/>
        <v>76</v>
      </c>
      <c r="I23" s="28" t="str">
        <f t="shared" si="3"/>
        <v>B</v>
      </c>
      <c r="J23" s="28" t="str">
        <f t="shared" si="4"/>
        <v/>
      </c>
      <c r="L23" s="28">
        <f t="shared" si="5"/>
        <v>83</v>
      </c>
      <c r="M23" s="28">
        <f t="shared" si="6"/>
        <v>80</v>
      </c>
      <c r="N23" s="28">
        <f t="shared" si="7"/>
        <v>88</v>
      </c>
      <c r="P23" s="47">
        <v>97</v>
      </c>
      <c r="Q23" s="52"/>
      <c r="R23" s="53">
        <f>IF(P23="","",IF(P23&gt;=$C$4,P23,IF(Q23&gt;=$C$4,$C$4,MAX(P23:Q23))))</f>
        <v>97</v>
      </c>
      <c r="S23" s="52">
        <v>75</v>
      </c>
      <c r="T23" s="52"/>
      <c r="U23" s="53">
        <f>IF(S23="","",IF(S23&gt;=$C$4,S23,IF(T23&gt;=$C$4,$C$4,MAX(S23:T23))))</f>
        <v>75</v>
      </c>
      <c r="V23" s="54">
        <v>97</v>
      </c>
      <c r="W23" s="48"/>
      <c r="X23" s="55">
        <f>IF(V23="","",IF(V23&gt;=$C$4,V23,IF(W23&gt;=$C$4,$C$4,MAX(V23:W23))))</f>
        <v>97</v>
      </c>
      <c r="Y23" s="54">
        <v>75</v>
      </c>
      <c r="Z23" s="48"/>
      <c r="AA23" s="55">
        <f>IF(Y23="","",IF(Y23&gt;=$C$4,Y23,IF(Z23&gt;=$C$4,$C$4,MAX(Y23:Z23))))</f>
        <v>75</v>
      </c>
      <c r="AB23" s="54">
        <v>78</v>
      </c>
      <c r="AC23" s="48"/>
      <c r="AD23" s="55">
        <f>IF(AB23="","",IF(AB23&gt;=$C$4,AB23,IF(AC23&gt;=$C$4,$C$4,MAX(AB23:AC23))))</f>
        <v>78</v>
      </c>
      <c r="AE23" s="54">
        <v>78</v>
      </c>
      <c r="AF23" s="48"/>
      <c r="AG23" s="55">
        <f>IF(AE23="","",IF(AE23&gt;=$C$4,AE23,IF(AF23&gt;=$C$4,$C$4,MAX(AE23:AF23))))</f>
        <v>78</v>
      </c>
      <c r="AH23" s="48"/>
      <c r="AI23" s="48"/>
      <c r="AJ23" s="53" t="str">
        <f>IF(AH23="","",IF(AH23&gt;=$C$4,AH23,IF(AI23&gt;=$C$4,$C$4,MAX(AH23:AI23))))</f>
        <v/>
      </c>
      <c r="AK23" s="48"/>
      <c r="AL23" s="48"/>
      <c r="AM23" s="53" t="str">
        <f>IF(AK23="","",IF(AK23&gt;=$C$4,AK23,IF(AL23&gt;=$C$4,$C$4,MAX(AK23:AL23))))</f>
        <v/>
      </c>
      <c r="AN23" s="48"/>
      <c r="AO23" s="48"/>
      <c r="AP23" s="53" t="str">
        <f>IF(AN23="","",IF(AN23&gt;=$C$4,AN23,IF(AO23&gt;=$C$4,$C$4,MAX(AN23:AO23))))</f>
        <v/>
      </c>
      <c r="AQ23" s="48"/>
      <c r="AR23" s="48"/>
      <c r="AS23" s="53" t="str">
        <f>IF(AQ23="","",IF(AQ23&gt;=$C$4,AQ23,IF(AR23&gt;=$C$4,$C$4,MAX(AQ23:AR23))))</f>
        <v/>
      </c>
      <c r="AT23" s="53">
        <f t="shared" si="8"/>
        <v>83</v>
      </c>
      <c r="AU23" s="52">
        <v>100</v>
      </c>
      <c r="AV23" s="52">
        <v>85</v>
      </c>
      <c r="AW23" s="54">
        <v>81</v>
      </c>
      <c r="AX23" s="54">
        <v>81</v>
      </c>
      <c r="AY23" s="54">
        <v>97</v>
      </c>
      <c r="AZ23" s="54">
        <v>86</v>
      </c>
      <c r="BA23" s="48"/>
      <c r="BB23" s="48"/>
      <c r="BC23" s="48"/>
      <c r="BD23" s="48"/>
      <c r="BE23" s="53">
        <f t="shared" si="9"/>
        <v>88</v>
      </c>
      <c r="BF23" s="52">
        <v>80</v>
      </c>
      <c r="BG23" s="73">
        <v>88</v>
      </c>
      <c r="BH23" s="74">
        <f t="shared" si="10"/>
        <v>85.2</v>
      </c>
      <c r="BI23" s="75">
        <f t="shared" si="11"/>
        <v>85</v>
      </c>
      <c r="BJ23" s="78"/>
      <c r="BK23" s="47">
        <v>78</v>
      </c>
      <c r="BL23" s="47">
        <v>75</v>
      </c>
      <c r="BM23" s="54">
        <v>78</v>
      </c>
      <c r="BN23" s="54">
        <v>75</v>
      </c>
      <c r="BO23" s="54">
        <v>76</v>
      </c>
      <c r="BP23" s="54">
        <v>76</v>
      </c>
      <c r="BQ23" s="52"/>
      <c r="BR23" s="52"/>
      <c r="BS23" s="52"/>
      <c r="BT23" s="52"/>
      <c r="BU23" s="85">
        <f t="shared" si="12"/>
        <v>76</v>
      </c>
      <c r="BV23" s="76"/>
      <c r="BW23" s="47">
        <v>77</v>
      </c>
      <c r="BX23" s="47">
        <v>77</v>
      </c>
      <c r="BY23" s="54">
        <v>77</v>
      </c>
      <c r="BZ23" s="54">
        <v>77</v>
      </c>
      <c r="CA23" s="54">
        <v>80</v>
      </c>
      <c r="CB23" s="54">
        <v>78</v>
      </c>
      <c r="CC23" s="97"/>
      <c r="CD23" s="48"/>
      <c r="CE23" s="48"/>
      <c r="CF23" s="48"/>
      <c r="CG23" s="53">
        <f t="shared" si="13"/>
        <v>78</v>
      </c>
      <c r="CH23" s="89" t="str">
        <f t="shared" si="14"/>
        <v>B</v>
      </c>
      <c r="CI23" s="90"/>
      <c r="CJ23" s="48"/>
      <c r="CK23" s="96" t="str">
        <f t="shared" si="15"/>
        <v/>
      </c>
    </row>
    <row r="24" spans="1:89">
      <c r="A24" s="28">
        <v>14</v>
      </c>
      <c r="B24" s="28">
        <v>10019</v>
      </c>
      <c r="C24" s="28" t="s">
        <v>138</v>
      </c>
      <c r="E24" s="28">
        <f t="shared" si="0"/>
        <v>82</v>
      </c>
      <c r="G24" s="28">
        <f t="shared" si="1"/>
        <v>82</v>
      </c>
      <c r="H24" s="28">
        <f t="shared" si="2"/>
        <v>79</v>
      </c>
      <c r="I24" s="28" t="str">
        <f t="shared" si="3"/>
        <v>B</v>
      </c>
      <c r="J24" s="28" t="str">
        <f t="shared" si="4"/>
        <v/>
      </c>
      <c r="L24" s="28">
        <f t="shared" si="5"/>
        <v>78</v>
      </c>
      <c r="M24" s="28">
        <f t="shared" si="6"/>
        <v>90</v>
      </c>
      <c r="N24" s="28">
        <f t="shared" si="7"/>
        <v>82</v>
      </c>
      <c r="P24" s="47">
        <v>80</v>
      </c>
      <c r="Q24" s="52"/>
      <c r="R24" s="53">
        <f>IF(P24="","",IF(P24&gt;=$C$4,P24,IF(Q24&gt;=$C$4,$C$4,MAX(P24:Q24))))</f>
        <v>80</v>
      </c>
      <c r="S24" s="52">
        <v>75</v>
      </c>
      <c r="T24" s="52"/>
      <c r="U24" s="53">
        <f>IF(S24="","",IF(S24&gt;=$C$4,S24,IF(T24&gt;=$C$4,$C$4,MAX(S24:T24))))</f>
        <v>75</v>
      </c>
      <c r="V24" s="54">
        <v>80</v>
      </c>
      <c r="W24" s="48"/>
      <c r="X24" s="55">
        <f>IF(V24="","",IF(V24&gt;=$C$4,V24,IF(W24&gt;=$C$4,$C$4,MAX(V24:W24))))</f>
        <v>80</v>
      </c>
      <c r="Y24" s="54">
        <v>79</v>
      </c>
      <c r="Z24" s="48"/>
      <c r="AA24" s="55">
        <f>IF(Y24="","",IF(Y24&gt;=$C$4,Y24,IF(Z24&gt;=$C$4,$C$4,MAX(Y24:Z24))))</f>
        <v>79</v>
      </c>
      <c r="AB24" s="54">
        <v>78</v>
      </c>
      <c r="AC24" s="48"/>
      <c r="AD24" s="55">
        <f>IF(AB24="","",IF(AB24&gt;=$C$4,AB24,IF(AC24&gt;=$C$4,$C$4,MAX(AB24:AC24))))</f>
        <v>78</v>
      </c>
      <c r="AE24" s="54">
        <v>77</v>
      </c>
      <c r="AF24" s="48"/>
      <c r="AG24" s="55">
        <f>IF(AE24="","",IF(AE24&gt;=$C$4,AE24,IF(AF24&gt;=$C$4,$C$4,MAX(AE24:AF24))))</f>
        <v>77</v>
      </c>
      <c r="AH24" s="48"/>
      <c r="AI24" s="48"/>
      <c r="AJ24" s="53" t="str">
        <f>IF(AH24="","",IF(AH24&gt;=$C$4,AH24,IF(AI24&gt;=$C$4,$C$4,MAX(AH24:AI24))))</f>
        <v/>
      </c>
      <c r="AK24" s="48"/>
      <c r="AL24" s="48"/>
      <c r="AM24" s="53" t="str">
        <f>IF(AK24="","",IF(AK24&gt;=$C$4,AK24,IF(AL24&gt;=$C$4,$C$4,MAX(AK24:AL24))))</f>
        <v/>
      </c>
      <c r="AN24" s="48"/>
      <c r="AO24" s="48"/>
      <c r="AP24" s="53" t="str">
        <f>IF(AN24="","",IF(AN24&gt;=$C$4,AN24,IF(AO24&gt;=$C$4,$C$4,MAX(AN24:AO24))))</f>
        <v/>
      </c>
      <c r="AQ24" s="48"/>
      <c r="AR24" s="48"/>
      <c r="AS24" s="53" t="str">
        <f>IF(AQ24="","",IF(AQ24&gt;=$C$4,AQ24,IF(AR24&gt;=$C$4,$C$4,MAX(AQ24:AR24))))</f>
        <v/>
      </c>
      <c r="AT24" s="53">
        <f t="shared" si="8"/>
        <v>78</v>
      </c>
      <c r="AU24" s="52">
        <v>100</v>
      </c>
      <c r="AV24" s="52">
        <v>85</v>
      </c>
      <c r="AW24" s="54">
        <v>78</v>
      </c>
      <c r="AX24" s="54">
        <v>78</v>
      </c>
      <c r="AY24" s="54">
        <v>80</v>
      </c>
      <c r="AZ24" s="54">
        <v>86</v>
      </c>
      <c r="BA24" s="48"/>
      <c r="BB24" s="48"/>
      <c r="BC24" s="48"/>
      <c r="BD24" s="48"/>
      <c r="BE24" s="53">
        <f t="shared" si="9"/>
        <v>85</v>
      </c>
      <c r="BF24" s="52">
        <v>90</v>
      </c>
      <c r="BG24" s="73">
        <v>82</v>
      </c>
      <c r="BH24" s="74">
        <f t="shared" si="10"/>
        <v>82.4</v>
      </c>
      <c r="BI24" s="75">
        <f t="shared" si="11"/>
        <v>82</v>
      </c>
      <c r="BJ24" s="78"/>
      <c r="BK24" s="47">
        <v>76</v>
      </c>
      <c r="BL24" s="47">
        <v>81</v>
      </c>
      <c r="BM24" s="54">
        <v>76</v>
      </c>
      <c r="BN24" s="54">
        <v>81</v>
      </c>
      <c r="BO24" s="54">
        <v>80</v>
      </c>
      <c r="BP24" s="54">
        <v>78</v>
      </c>
      <c r="BQ24" s="52"/>
      <c r="BR24" s="52"/>
      <c r="BS24" s="52"/>
      <c r="BT24" s="52"/>
      <c r="BU24" s="85">
        <f t="shared" si="12"/>
        <v>79</v>
      </c>
      <c r="BV24" s="76"/>
      <c r="BW24" s="47">
        <v>87</v>
      </c>
      <c r="BX24" s="47">
        <v>76</v>
      </c>
      <c r="BY24" s="54">
        <v>87</v>
      </c>
      <c r="BZ24" s="54">
        <v>76</v>
      </c>
      <c r="CA24" s="54">
        <v>75</v>
      </c>
      <c r="CB24" s="54">
        <v>77</v>
      </c>
      <c r="CC24" s="97"/>
      <c r="CD24" s="48"/>
      <c r="CE24" s="48"/>
      <c r="CF24" s="48"/>
      <c r="CG24" s="53">
        <f t="shared" si="13"/>
        <v>80</v>
      </c>
      <c r="CH24" s="89" t="str">
        <f t="shared" si="14"/>
        <v>B</v>
      </c>
      <c r="CI24" s="90"/>
      <c r="CJ24" s="48"/>
      <c r="CK24" s="96" t="str">
        <f t="shared" si="15"/>
        <v/>
      </c>
    </row>
    <row r="25" spans="1:89">
      <c r="A25" s="28">
        <v>15</v>
      </c>
      <c r="B25" s="28">
        <v>10033</v>
      </c>
      <c r="C25" s="28" t="s">
        <v>139</v>
      </c>
      <c r="E25" s="28">
        <f t="shared" si="0"/>
        <v>83</v>
      </c>
      <c r="G25" s="28">
        <f t="shared" si="1"/>
        <v>83</v>
      </c>
      <c r="H25" s="28">
        <f t="shared" si="2"/>
        <v>81</v>
      </c>
      <c r="I25" s="28" t="str">
        <f t="shared" si="3"/>
        <v>B</v>
      </c>
      <c r="J25" s="28" t="str">
        <f t="shared" si="4"/>
        <v/>
      </c>
      <c r="L25" s="28">
        <f t="shared" si="5"/>
        <v>83</v>
      </c>
      <c r="M25" s="28">
        <f t="shared" si="6"/>
        <v>80</v>
      </c>
      <c r="N25" s="28">
        <f t="shared" si="7"/>
        <v>80</v>
      </c>
      <c r="P25" s="47">
        <v>85</v>
      </c>
      <c r="Q25" s="52"/>
      <c r="R25" s="53">
        <f>IF(P25="","",IF(P25&gt;=$C$4,P25,IF(Q25&gt;=$C$4,$C$4,MAX(P25:Q25))))</f>
        <v>85</v>
      </c>
      <c r="S25" s="52">
        <v>75</v>
      </c>
      <c r="T25" s="52"/>
      <c r="U25" s="53">
        <f>IF(S25="","",IF(S25&gt;=$C$4,S25,IF(T25&gt;=$C$4,$C$4,MAX(S25:T25))))</f>
        <v>75</v>
      </c>
      <c r="V25" s="54">
        <v>85</v>
      </c>
      <c r="W25" s="48"/>
      <c r="X25" s="55">
        <f>IF(V25="","",IF(V25&gt;=$C$4,V25,IF(W25&gt;=$C$4,$C$4,MAX(V25:W25))))</f>
        <v>85</v>
      </c>
      <c r="Y25" s="54">
        <v>85</v>
      </c>
      <c r="Z25" s="48"/>
      <c r="AA25" s="55">
        <f>IF(Y25="","",IF(Y25&gt;=$C$4,Y25,IF(Z25&gt;=$C$4,$C$4,MAX(Y25:Z25))))</f>
        <v>85</v>
      </c>
      <c r="AB25" s="54">
        <v>84</v>
      </c>
      <c r="AC25" s="48"/>
      <c r="AD25" s="55">
        <f>IF(AB25="","",IF(AB25&gt;=$C$4,AB25,IF(AC25&gt;=$C$4,$C$4,MAX(AB25:AC25))))</f>
        <v>84</v>
      </c>
      <c r="AE25" s="54">
        <v>84</v>
      </c>
      <c r="AF25" s="48"/>
      <c r="AG25" s="55">
        <f>IF(AE25="","",IF(AE25&gt;=$C$4,AE25,IF(AF25&gt;=$C$4,$C$4,MAX(AE25:AF25))))</f>
        <v>84</v>
      </c>
      <c r="AH25" s="48"/>
      <c r="AI25" s="48"/>
      <c r="AJ25" s="53" t="str">
        <f>IF(AH25="","",IF(AH25&gt;=$C$4,AH25,IF(AI25&gt;=$C$4,$C$4,MAX(AH25:AI25))))</f>
        <v/>
      </c>
      <c r="AK25" s="48"/>
      <c r="AL25" s="48"/>
      <c r="AM25" s="53" t="str">
        <f>IF(AK25="","",IF(AK25&gt;=$C$4,AK25,IF(AL25&gt;=$C$4,$C$4,MAX(AK25:AL25))))</f>
        <v/>
      </c>
      <c r="AN25" s="48"/>
      <c r="AO25" s="48"/>
      <c r="AP25" s="53" t="str">
        <f>IF(AN25="","",IF(AN25&gt;=$C$4,AN25,IF(AO25&gt;=$C$4,$C$4,MAX(AN25:AO25))))</f>
        <v/>
      </c>
      <c r="AQ25" s="48"/>
      <c r="AR25" s="48"/>
      <c r="AS25" s="53" t="str">
        <f>IF(AQ25="","",IF(AQ25&gt;=$C$4,AQ25,IF(AR25&gt;=$C$4,$C$4,MAX(AQ25:AR25))))</f>
        <v/>
      </c>
      <c r="AT25" s="53">
        <f t="shared" si="8"/>
        <v>83</v>
      </c>
      <c r="AU25" s="52">
        <v>100</v>
      </c>
      <c r="AV25" s="52">
        <v>85</v>
      </c>
      <c r="AW25" s="54">
        <v>80</v>
      </c>
      <c r="AX25" s="54">
        <v>80</v>
      </c>
      <c r="AY25" s="54">
        <v>85</v>
      </c>
      <c r="AZ25" s="54">
        <v>81</v>
      </c>
      <c r="BA25" s="48"/>
      <c r="BB25" s="48"/>
      <c r="BC25" s="48"/>
      <c r="BD25" s="48"/>
      <c r="BE25" s="53">
        <f t="shared" si="9"/>
        <v>85</v>
      </c>
      <c r="BF25" s="52">
        <v>80</v>
      </c>
      <c r="BG25" s="73">
        <v>80</v>
      </c>
      <c r="BH25" s="74">
        <f t="shared" si="10"/>
        <v>83.2</v>
      </c>
      <c r="BI25" s="75">
        <f t="shared" si="11"/>
        <v>83</v>
      </c>
      <c r="BJ25" s="78"/>
      <c r="BK25" s="47">
        <v>82</v>
      </c>
      <c r="BL25" s="47">
        <v>75</v>
      </c>
      <c r="BM25" s="54">
        <v>82</v>
      </c>
      <c r="BN25" s="54">
        <v>75</v>
      </c>
      <c r="BO25" s="54">
        <v>87</v>
      </c>
      <c r="BP25" s="54">
        <v>84</v>
      </c>
      <c r="BQ25" s="52"/>
      <c r="BR25" s="52"/>
      <c r="BS25" s="52"/>
      <c r="BT25" s="52"/>
      <c r="BU25" s="85">
        <f t="shared" si="12"/>
        <v>81</v>
      </c>
      <c r="BV25" s="76"/>
      <c r="BW25" s="47">
        <v>76</v>
      </c>
      <c r="BX25" s="47">
        <v>75</v>
      </c>
      <c r="BY25" s="54">
        <v>76</v>
      </c>
      <c r="BZ25" s="54">
        <v>75</v>
      </c>
      <c r="CA25" s="54">
        <v>75</v>
      </c>
      <c r="CB25" s="54">
        <v>75</v>
      </c>
      <c r="CC25" s="97"/>
      <c r="CD25" s="48"/>
      <c r="CE25" s="48"/>
      <c r="CF25" s="48"/>
      <c r="CG25" s="53">
        <f t="shared" si="13"/>
        <v>75</v>
      </c>
      <c r="CH25" s="89" t="str">
        <f t="shared" si="14"/>
        <v>B</v>
      </c>
      <c r="CI25" s="90"/>
      <c r="CJ25" s="48"/>
      <c r="CK25" s="96" t="str">
        <f t="shared" si="15"/>
        <v/>
      </c>
    </row>
    <row r="26" spans="1:89">
      <c r="A26" s="28">
        <v>16</v>
      </c>
      <c r="B26" s="28">
        <v>10047</v>
      </c>
      <c r="C26" s="28" t="s">
        <v>140</v>
      </c>
      <c r="E26" s="28">
        <f t="shared" si="0"/>
        <v>86</v>
      </c>
      <c r="G26" s="28">
        <f t="shared" si="1"/>
        <v>86</v>
      </c>
      <c r="H26" s="28">
        <f t="shared" si="2"/>
        <v>89</v>
      </c>
      <c r="I26" s="28" t="str">
        <f t="shared" si="3"/>
        <v>B</v>
      </c>
      <c r="J26" s="28" t="str">
        <f t="shared" si="4"/>
        <v/>
      </c>
      <c r="L26" s="28">
        <f t="shared" si="5"/>
        <v>87</v>
      </c>
      <c r="M26" s="28">
        <f t="shared" si="6"/>
        <v>80</v>
      </c>
      <c r="N26" s="28">
        <f t="shared" si="7"/>
        <v>85</v>
      </c>
      <c r="P26" s="47">
        <v>80</v>
      </c>
      <c r="Q26" s="52"/>
      <c r="R26" s="53">
        <f>IF(P26="","",IF(P26&gt;=$C$4,P26,IF(Q26&gt;=$C$4,$C$4,MAX(P26:Q26))))</f>
        <v>80</v>
      </c>
      <c r="S26" s="52">
        <v>75</v>
      </c>
      <c r="T26" s="52"/>
      <c r="U26" s="53">
        <f>IF(S26="","",IF(S26&gt;=$C$4,S26,IF(T26&gt;=$C$4,$C$4,MAX(S26:T26))))</f>
        <v>75</v>
      </c>
      <c r="V26" s="54">
        <v>80</v>
      </c>
      <c r="W26" s="48"/>
      <c r="X26" s="55">
        <f>IF(V26="","",IF(V26&gt;=$C$4,V26,IF(W26&gt;=$C$4,$C$4,MAX(V26:W26))))</f>
        <v>80</v>
      </c>
      <c r="Y26" s="54">
        <v>96</v>
      </c>
      <c r="Z26" s="48"/>
      <c r="AA26" s="55">
        <f>IF(Y26="","",IF(Y26&gt;=$C$4,Y26,IF(Z26&gt;=$C$4,$C$4,MAX(Y26:Z26))))</f>
        <v>96</v>
      </c>
      <c r="AB26" s="54">
        <v>95</v>
      </c>
      <c r="AC26" s="48"/>
      <c r="AD26" s="55">
        <f>IF(AB26="","",IF(AB26&gt;=$C$4,AB26,IF(AC26&gt;=$C$4,$C$4,MAX(AB26:AC26))))</f>
        <v>95</v>
      </c>
      <c r="AE26" s="54">
        <v>95</v>
      </c>
      <c r="AF26" s="48"/>
      <c r="AG26" s="55">
        <f>IF(AE26="","",IF(AE26&gt;=$C$4,AE26,IF(AF26&gt;=$C$4,$C$4,MAX(AE26:AF26))))</f>
        <v>95</v>
      </c>
      <c r="AH26" s="48"/>
      <c r="AI26" s="48"/>
      <c r="AJ26" s="53" t="str">
        <f>IF(AH26="","",IF(AH26&gt;=$C$4,AH26,IF(AI26&gt;=$C$4,$C$4,MAX(AH26:AI26))))</f>
        <v/>
      </c>
      <c r="AK26" s="48"/>
      <c r="AL26" s="48"/>
      <c r="AM26" s="53" t="str">
        <f>IF(AK26="","",IF(AK26&gt;=$C$4,AK26,IF(AL26&gt;=$C$4,$C$4,MAX(AK26:AL26))))</f>
        <v/>
      </c>
      <c r="AN26" s="48"/>
      <c r="AO26" s="48"/>
      <c r="AP26" s="53" t="str">
        <f>IF(AN26="","",IF(AN26&gt;=$C$4,AN26,IF(AO26&gt;=$C$4,$C$4,MAX(AN26:AO26))))</f>
        <v/>
      </c>
      <c r="AQ26" s="48"/>
      <c r="AR26" s="48"/>
      <c r="AS26" s="53" t="str">
        <f>IF(AQ26="","",IF(AQ26&gt;=$C$4,AQ26,IF(AR26&gt;=$C$4,$C$4,MAX(AQ26:AR26))))</f>
        <v/>
      </c>
      <c r="AT26" s="53">
        <f t="shared" si="8"/>
        <v>87</v>
      </c>
      <c r="AU26" s="52">
        <v>100</v>
      </c>
      <c r="AV26" s="52">
        <v>85</v>
      </c>
      <c r="AW26" s="54">
        <v>86</v>
      </c>
      <c r="AX26" s="54">
        <v>86</v>
      </c>
      <c r="AY26" s="54">
        <v>80</v>
      </c>
      <c r="AZ26" s="54">
        <v>82</v>
      </c>
      <c r="BA26" s="48"/>
      <c r="BB26" s="48"/>
      <c r="BC26" s="48"/>
      <c r="BD26" s="48"/>
      <c r="BE26" s="53">
        <f t="shared" si="9"/>
        <v>87</v>
      </c>
      <c r="BF26" s="52">
        <v>80</v>
      </c>
      <c r="BG26" s="73">
        <v>85</v>
      </c>
      <c r="BH26" s="74">
        <f t="shared" si="10"/>
        <v>86.1</v>
      </c>
      <c r="BI26" s="75">
        <f t="shared" si="11"/>
        <v>86</v>
      </c>
      <c r="BJ26" s="78"/>
      <c r="BK26" s="47">
        <v>93</v>
      </c>
      <c r="BL26" s="47">
        <v>78</v>
      </c>
      <c r="BM26" s="54">
        <v>93</v>
      </c>
      <c r="BN26" s="54">
        <v>78</v>
      </c>
      <c r="BO26" s="54">
        <v>98</v>
      </c>
      <c r="BP26" s="54">
        <v>95</v>
      </c>
      <c r="BQ26" s="52"/>
      <c r="BR26" s="52"/>
      <c r="BS26" s="52"/>
      <c r="BT26" s="52"/>
      <c r="BU26" s="85">
        <f t="shared" si="12"/>
        <v>89</v>
      </c>
      <c r="BV26" s="76"/>
      <c r="BW26" s="47">
        <v>77</v>
      </c>
      <c r="BX26" s="47">
        <v>75</v>
      </c>
      <c r="BY26" s="54">
        <v>77</v>
      </c>
      <c r="BZ26" s="54">
        <v>75</v>
      </c>
      <c r="CA26" s="54">
        <v>80</v>
      </c>
      <c r="CB26" s="54">
        <v>78</v>
      </c>
      <c r="CC26" s="97"/>
      <c r="CD26" s="48"/>
      <c r="CE26" s="48"/>
      <c r="CF26" s="48"/>
      <c r="CG26" s="53">
        <f t="shared" si="13"/>
        <v>77</v>
      </c>
      <c r="CH26" s="89" t="str">
        <f t="shared" si="14"/>
        <v>B</v>
      </c>
      <c r="CI26" s="90"/>
      <c r="CJ26" s="48"/>
      <c r="CK26" s="96" t="str">
        <f t="shared" si="15"/>
        <v/>
      </c>
    </row>
    <row r="27" spans="1:89">
      <c r="A27" s="28">
        <v>17</v>
      </c>
      <c r="B27" s="28">
        <v>10061</v>
      </c>
      <c r="C27" s="28" t="s">
        <v>141</v>
      </c>
      <c r="E27" s="28">
        <f t="shared" si="0"/>
        <v>82</v>
      </c>
      <c r="G27" s="28">
        <f t="shared" si="1"/>
        <v>82</v>
      </c>
      <c r="H27" s="28">
        <f t="shared" si="2"/>
        <v>83</v>
      </c>
      <c r="I27" s="28" t="str">
        <f t="shared" si="3"/>
        <v>B</v>
      </c>
      <c r="J27" s="28" t="str">
        <f t="shared" si="4"/>
        <v/>
      </c>
      <c r="L27" s="28">
        <f t="shared" si="5"/>
        <v>77</v>
      </c>
      <c r="M27" s="28">
        <f t="shared" si="6"/>
        <v>90</v>
      </c>
      <c r="N27" s="28">
        <f t="shared" si="7"/>
        <v>81</v>
      </c>
      <c r="P27" s="47">
        <v>79</v>
      </c>
      <c r="Q27" s="52"/>
      <c r="R27" s="53">
        <f>IF(P27="","",IF(P27&gt;=$C$4,P27,IF(Q27&gt;=$C$4,$C$4,MAX(P27:Q27))))</f>
        <v>79</v>
      </c>
      <c r="S27" s="52">
        <v>75</v>
      </c>
      <c r="T27" s="52"/>
      <c r="U27" s="53">
        <f>IF(S27="","",IF(S27&gt;=$C$4,S27,IF(T27&gt;=$C$4,$C$4,MAX(S27:T27))))</f>
        <v>75</v>
      </c>
      <c r="V27" s="54">
        <v>79</v>
      </c>
      <c r="W27" s="48"/>
      <c r="X27" s="55">
        <f>IF(V27="","",IF(V27&gt;=$C$4,V27,IF(W27&gt;=$C$4,$C$4,MAX(V27:W27))))</f>
        <v>79</v>
      </c>
      <c r="Y27" s="54">
        <v>77</v>
      </c>
      <c r="Z27" s="48"/>
      <c r="AA27" s="55">
        <f>IF(Y27="","",IF(Y27&gt;=$C$4,Y27,IF(Z27&gt;=$C$4,$C$4,MAX(Y27:Z27))))</f>
        <v>77</v>
      </c>
      <c r="AB27" s="54">
        <v>75</v>
      </c>
      <c r="AC27" s="48"/>
      <c r="AD27" s="55">
        <f>IF(AB27="","",IF(AB27&gt;=$C$4,AB27,IF(AC27&gt;=$C$4,$C$4,MAX(AB27:AC27))))</f>
        <v>75</v>
      </c>
      <c r="AE27" s="54">
        <v>76</v>
      </c>
      <c r="AF27" s="48"/>
      <c r="AG27" s="55">
        <f>IF(AE27="","",IF(AE27&gt;=$C$4,AE27,IF(AF27&gt;=$C$4,$C$4,MAX(AE27:AF27))))</f>
        <v>76</v>
      </c>
      <c r="AH27" s="48"/>
      <c r="AI27" s="48"/>
      <c r="AJ27" s="53" t="str">
        <f>IF(AH27="","",IF(AH27&gt;=$C$4,AH27,IF(AI27&gt;=$C$4,$C$4,MAX(AH27:AI27))))</f>
        <v/>
      </c>
      <c r="AK27" s="48"/>
      <c r="AL27" s="48"/>
      <c r="AM27" s="53" t="str">
        <f>IF(AK27="","",IF(AK27&gt;=$C$4,AK27,IF(AL27&gt;=$C$4,$C$4,MAX(AK27:AL27))))</f>
        <v/>
      </c>
      <c r="AN27" s="48"/>
      <c r="AO27" s="48"/>
      <c r="AP27" s="53" t="str">
        <f>IF(AN27="","",IF(AN27&gt;=$C$4,AN27,IF(AO27&gt;=$C$4,$C$4,MAX(AN27:AO27))))</f>
        <v/>
      </c>
      <c r="AQ27" s="48"/>
      <c r="AR27" s="48"/>
      <c r="AS27" s="53" t="str">
        <f>IF(AQ27="","",IF(AQ27&gt;=$C$4,AQ27,IF(AR27&gt;=$C$4,$C$4,MAX(AQ27:AR27))))</f>
        <v/>
      </c>
      <c r="AT27" s="53">
        <f t="shared" si="8"/>
        <v>77</v>
      </c>
      <c r="AU27" s="52">
        <v>100</v>
      </c>
      <c r="AV27" s="52">
        <v>85</v>
      </c>
      <c r="AW27" s="54">
        <v>82</v>
      </c>
      <c r="AX27" s="54">
        <v>82</v>
      </c>
      <c r="AY27" s="54">
        <v>79</v>
      </c>
      <c r="AZ27" s="54">
        <v>79</v>
      </c>
      <c r="BA27" s="48"/>
      <c r="BB27" s="48"/>
      <c r="BC27" s="48"/>
      <c r="BD27" s="48"/>
      <c r="BE27" s="53">
        <f t="shared" si="9"/>
        <v>85</v>
      </c>
      <c r="BF27" s="52">
        <v>90</v>
      </c>
      <c r="BG27" s="73">
        <v>81</v>
      </c>
      <c r="BH27" s="74">
        <f t="shared" si="10"/>
        <v>81.9</v>
      </c>
      <c r="BI27" s="75">
        <f t="shared" si="11"/>
        <v>82</v>
      </c>
      <c r="BJ27" s="78"/>
      <c r="BK27" s="47">
        <v>84</v>
      </c>
      <c r="BL27" s="47">
        <v>84</v>
      </c>
      <c r="BM27" s="54">
        <v>84</v>
      </c>
      <c r="BN27" s="54">
        <v>84</v>
      </c>
      <c r="BO27" s="54">
        <v>78</v>
      </c>
      <c r="BP27" s="54">
        <v>86</v>
      </c>
      <c r="BQ27" s="52"/>
      <c r="BR27" s="52"/>
      <c r="BS27" s="52"/>
      <c r="BT27" s="52"/>
      <c r="BU27" s="85">
        <f t="shared" si="12"/>
        <v>83</v>
      </c>
      <c r="BV27" s="76"/>
      <c r="BW27" s="47">
        <v>80</v>
      </c>
      <c r="BX27" s="47">
        <v>75</v>
      </c>
      <c r="BY27" s="54">
        <v>80</v>
      </c>
      <c r="BZ27" s="54">
        <v>75</v>
      </c>
      <c r="CA27" s="54">
        <v>76</v>
      </c>
      <c r="CB27" s="54">
        <v>78</v>
      </c>
      <c r="CC27" s="97"/>
      <c r="CD27" s="48"/>
      <c r="CE27" s="48"/>
      <c r="CF27" s="48"/>
      <c r="CG27" s="53">
        <f t="shared" si="13"/>
        <v>77</v>
      </c>
      <c r="CH27" s="89" t="str">
        <f t="shared" si="14"/>
        <v>B</v>
      </c>
      <c r="CI27" s="90"/>
      <c r="CJ27" s="48"/>
      <c r="CK27" s="96" t="str">
        <f t="shared" si="15"/>
        <v/>
      </c>
    </row>
    <row r="28" spans="1:89">
      <c r="A28" s="28">
        <v>18</v>
      </c>
      <c r="B28" s="28">
        <v>10075</v>
      </c>
      <c r="C28" s="28" t="s">
        <v>142</v>
      </c>
      <c r="E28" s="28">
        <f t="shared" si="0"/>
        <v>83</v>
      </c>
      <c r="G28" s="28">
        <f t="shared" si="1"/>
        <v>83</v>
      </c>
      <c r="H28" s="28">
        <f t="shared" si="2"/>
        <v>91</v>
      </c>
      <c r="I28" s="28" t="str">
        <f t="shared" si="3"/>
        <v>B</v>
      </c>
      <c r="J28" s="28" t="str">
        <f t="shared" si="4"/>
        <v/>
      </c>
      <c r="L28" s="28">
        <f t="shared" si="5"/>
        <v>77</v>
      </c>
      <c r="M28" s="28">
        <f t="shared" si="6"/>
        <v>100</v>
      </c>
      <c r="N28" s="28">
        <f t="shared" si="7"/>
        <v>82</v>
      </c>
      <c r="P28" s="47">
        <v>78</v>
      </c>
      <c r="Q28" s="52"/>
      <c r="R28" s="53">
        <f>IF(P28="","",IF(P28&gt;=$C$4,P28,IF(Q28&gt;=$C$4,$C$4,MAX(P28:Q28))))</f>
        <v>78</v>
      </c>
      <c r="S28" s="52">
        <v>75</v>
      </c>
      <c r="T28" s="52"/>
      <c r="U28" s="53">
        <f>IF(S28="","",IF(S28&gt;=$C$4,S28,IF(T28&gt;=$C$4,$C$4,MAX(S28:T28))))</f>
        <v>75</v>
      </c>
      <c r="V28" s="54">
        <v>78</v>
      </c>
      <c r="W28" s="48"/>
      <c r="X28" s="55">
        <f>IF(V28="","",IF(V28&gt;=$C$4,V28,IF(W28&gt;=$C$4,$C$4,MAX(V28:W28))))</f>
        <v>78</v>
      </c>
      <c r="Y28" s="54">
        <v>75</v>
      </c>
      <c r="Z28" s="48"/>
      <c r="AA28" s="55">
        <f>IF(Y28="","",IF(Y28&gt;=$C$4,Y28,IF(Z28&gt;=$C$4,$C$4,MAX(Y28:Z28))))</f>
        <v>75</v>
      </c>
      <c r="AB28" s="54">
        <v>76</v>
      </c>
      <c r="AC28" s="48"/>
      <c r="AD28" s="55">
        <f>IF(AB28="","",IF(AB28&gt;=$C$4,AB28,IF(AC28&gt;=$C$4,$C$4,MAX(AB28:AC28))))</f>
        <v>76</v>
      </c>
      <c r="AE28" s="54">
        <v>79</v>
      </c>
      <c r="AF28" s="48"/>
      <c r="AG28" s="55">
        <f>IF(AE28="","",IF(AE28&gt;=$C$4,AE28,IF(AF28&gt;=$C$4,$C$4,MAX(AE28:AF28))))</f>
        <v>79</v>
      </c>
      <c r="AH28" s="48"/>
      <c r="AI28" s="48"/>
      <c r="AJ28" s="53" t="str">
        <f>IF(AH28="","",IF(AH28&gt;=$C$4,AH28,IF(AI28&gt;=$C$4,$C$4,MAX(AH28:AI28))))</f>
        <v/>
      </c>
      <c r="AK28" s="48"/>
      <c r="AL28" s="48"/>
      <c r="AM28" s="53" t="str">
        <f>IF(AK28="","",IF(AK28&gt;=$C$4,AK28,IF(AL28&gt;=$C$4,$C$4,MAX(AK28:AL28))))</f>
        <v/>
      </c>
      <c r="AN28" s="48"/>
      <c r="AO28" s="48"/>
      <c r="AP28" s="53" t="str">
        <f>IF(AN28="","",IF(AN28&gt;=$C$4,AN28,IF(AO28&gt;=$C$4,$C$4,MAX(AN28:AO28))))</f>
        <v/>
      </c>
      <c r="AQ28" s="48"/>
      <c r="AR28" s="48"/>
      <c r="AS28" s="53" t="str">
        <f>IF(AQ28="","",IF(AQ28&gt;=$C$4,AQ28,IF(AR28&gt;=$C$4,$C$4,MAX(AQ28:AR28))))</f>
        <v/>
      </c>
      <c r="AT28" s="53">
        <f t="shared" si="8"/>
        <v>77</v>
      </c>
      <c r="AU28" s="52">
        <v>100</v>
      </c>
      <c r="AV28" s="52">
        <v>85</v>
      </c>
      <c r="AW28" s="54">
        <v>81</v>
      </c>
      <c r="AX28" s="54">
        <v>81</v>
      </c>
      <c r="AY28" s="54">
        <v>80</v>
      </c>
      <c r="AZ28" s="54">
        <v>79</v>
      </c>
      <c r="BA28" s="48"/>
      <c r="BB28" s="48"/>
      <c r="BC28" s="48"/>
      <c r="BD28" s="48"/>
      <c r="BE28" s="53">
        <f t="shared" si="9"/>
        <v>84</v>
      </c>
      <c r="BF28" s="52">
        <v>100</v>
      </c>
      <c r="BG28" s="73">
        <v>82</v>
      </c>
      <c r="BH28" s="74">
        <f t="shared" si="10"/>
        <v>82.6</v>
      </c>
      <c r="BI28" s="75">
        <f t="shared" si="11"/>
        <v>83</v>
      </c>
      <c r="BJ28" s="78"/>
      <c r="BK28" s="47">
        <v>91</v>
      </c>
      <c r="BL28" s="47">
        <v>95</v>
      </c>
      <c r="BM28" s="54">
        <v>91</v>
      </c>
      <c r="BN28" s="54">
        <v>95</v>
      </c>
      <c r="BO28" s="54">
        <v>97</v>
      </c>
      <c r="BP28" s="54">
        <v>75</v>
      </c>
      <c r="BQ28" s="52"/>
      <c r="BR28" s="52"/>
      <c r="BS28" s="52"/>
      <c r="BT28" s="52"/>
      <c r="BU28" s="85">
        <f t="shared" si="12"/>
        <v>91</v>
      </c>
      <c r="BV28" s="76"/>
      <c r="BW28" s="47">
        <v>78</v>
      </c>
      <c r="BX28" s="47">
        <v>75</v>
      </c>
      <c r="BY28" s="54">
        <v>78</v>
      </c>
      <c r="BZ28" s="54">
        <v>75</v>
      </c>
      <c r="CA28" s="54">
        <v>77</v>
      </c>
      <c r="CB28" s="54">
        <v>76</v>
      </c>
      <c r="CC28" s="97"/>
      <c r="CD28" s="48"/>
      <c r="CE28" s="48"/>
      <c r="CF28" s="48"/>
      <c r="CG28" s="53">
        <f t="shared" si="13"/>
        <v>77</v>
      </c>
      <c r="CH28" s="89" t="str">
        <f t="shared" si="14"/>
        <v>B</v>
      </c>
      <c r="CI28" s="90"/>
      <c r="CJ28" s="48"/>
      <c r="CK28" s="96" t="str">
        <f t="shared" si="15"/>
        <v/>
      </c>
    </row>
    <row r="29" spans="1:89">
      <c r="A29" s="28">
        <v>19</v>
      </c>
      <c r="B29" s="28">
        <v>10089</v>
      </c>
      <c r="C29" s="28" t="s">
        <v>143</v>
      </c>
      <c r="E29" s="28">
        <f t="shared" si="0"/>
        <v>82</v>
      </c>
      <c r="G29" s="28">
        <f t="shared" si="1"/>
        <v>82</v>
      </c>
      <c r="H29" s="28">
        <f t="shared" si="2"/>
        <v>81</v>
      </c>
      <c r="I29" s="28" t="str">
        <f t="shared" si="3"/>
        <v>B</v>
      </c>
      <c r="J29" s="28" t="str">
        <f t="shared" si="4"/>
        <v/>
      </c>
      <c r="L29" s="28">
        <f t="shared" si="5"/>
        <v>81</v>
      </c>
      <c r="M29" s="28">
        <f t="shared" si="6"/>
        <v>90</v>
      </c>
      <c r="N29" s="28">
        <f t="shared" si="7"/>
        <v>81</v>
      </c>
      <c r="P29" s="47">
        <v>86</v>
      </c>
      <c r="Q29" s="52"/>
      <c r="R29" s="53">
        <f>IF(P29="","",IF(P29&gt;=$C$4,P29,IF(Q29&gt;=$C$4,$C$4,MAX(P29:Q29))))</f>
        <v>86</v>
      </c>
      <c r="S29" s="52">
        <v>75</v>
      </c>
      <c r="T29" s="52"/>
      <c r="U29" s="53">
        <f>IF(S29="","",IF(S29&gt;=$C$4,S29,IF(T29&gt;=$C$4,$C$4,MAX(S29:T29))))</f>
        <v>75</v>
      </c>
      <c r="V29" s="54">
        <v>86</v>
      </c>
      <c r="W29" s="48"/>
      <c r="X29" s="55">
        <f>IF(V29="","",IF(V29&gt;=$C$4,V29,IF(W29&gt;=$C$4,$C$4,MAX(V29:W29))))</f>
        <v>86</v>
      </c>
      <c r="Y29" s="54">
        <v>80</v>
      </c>
      <c r="Z29" s="48"/>
      <c r="AA29" s="55">
        <f>IF(Y29="","",IF(Y29&gt;=$C$4,Y29,IF(Z29&gt;=$C$4,$C$4,MAX(Y29:Z29))))</f>
        <v>80</v>
      </c>
      <c r="AB29" s="54">
        <v>79</v>
      </c>
      <c r="AC29" s="48"/>
      <c r="AD29" s="55">
        <f>IF(AB29="","",IF(AB29&gt;=$C$4,AB29,IF(AC29&gt;=$C$4,$C$4,MAX(AB29:AC29))))</f>
        <v>79</v>
      </c>
      <c r="AE29" s="54">
        <v>79</v>
      </c>
      <c r="AF29" s="48"/>
      <c r="AG29" s="55">
        <f>IF(AE29="","",IF(AE29&gt;=$C$4,AE29,IF(AF29&gt;=$C$4,$C$4,MAX(AE29:AF29))))</f>
        <v>79</v>
      </c>
      <c r="AH29" s="48"/>
      <c r="AI29" s="48"/>
      <c r="AJ29" s="53" t="str">
        <f>IF(AH29="","",IF(AH29&gt;=$C$4,AH29,IF(AI29&gt;=$C$4,$C$4,MAX(AH29:AI29))))</f>
        <v/>
      </c>
      <c r="AK29" s="48"/>
      <c r="AL29" s="48"/>
      <c r="AM29" s="53" t="str">
        <f>IF(AK29="","",IF(AK29&gt;=$C$4,AK29,IF(AL29&gt;=$C$4,$C$4,MAX(AK29:AL29))))</f>
        <v/>
      </c>
      <c r="AN29" s="48"/>
      <c r="AO29" s="48"/>
      <c r="AP29" s="53" t="str">
        <f>IF(AN29="","",IF(AN29&gt;=$C$4,AN29,IF(AO29&gt;=$C$4,$C$4,MAX(AN29:AO29))))</f>
        <v/>
      </c>
      <c r="AQ29" s="48"/>
      <c r="AR29" s="48"/>
      <c r="AS29" s="53" t="str">
        <f>IF(AQ29="","",IF(AQ29&gt;=$C$4,AQ29,IF(AR29&gt;=$C$4,$C$4,MAX(AQ29:AR29))))</f>
        <v/>
      </c>
      <c r="AT29" s="53">
        <f t="shared" si="8"/>
        <v>81</v>
      </c>
      <c r="AU29" s="52">
        <v>100</v>
      </c>
      <c r="AV29" s="52">
        <v>85</v>
      </c>
      <c r="AW29" s="54">
        <v>78</v>
      </c>
      <c r="AX29" s="54">
        <v>78</v>
      </c>
      <c r="AY29" s="54">
        <v>75</v>
      </c>
      <c r="AZ29" s="54">
        <v>77</v>
      </c>
      <c r="BA29" s="48"/>
      <c r="BB29" s="48"/>
      <c r="BC29" s="48"/>
      <c r="BD29" s="48"/>
      <c r="BE29" s="53">
        <f t="shared" si="9"/>
        <v>82</v>
      </c>
      <c r="BF29" s="52">
        <v>90</v>
      </c>
      <c r="BG29" s="73">
        <v>81</v>
      </c>
      <c r="BH29" s="74">
        <f t="shared" si="10"/>
        <v>82.3</v>
      </c>
      <c r="BI29" s="75">
        <f t="shared" si="11"/>
        <v>82</v>
      </c>
      <c r="BJ29" s="78"/>
      <c r="BK29" s="47">
        <v>77</v>
      </c>
      <c r="BL29" s="47">
        <v>86</v>
      </c>
      <c r="BM29" s="54">
        <v>77</v>
      </c>
      <c r="BN29" s="54">
        <v>86</v>
      </c>
      <c r="BO29" s="54">
        <v>82</v>
      </c>
      <c r="BP29" s="54">
        <v>79</v>
      </c>
      <c r="BQ29" s="52"/>
      <c r="BR29" s="52"/>
      <c r="BS29" s="52"/>
      <c r="BT29" s="52"/>
      <c r="BU29" s="85">
        <f t="shared" si="12"/>
        <v>81</v>
      </c>
      <c r="BV29" s="76"/>
      <c r="BW29" s="47">
        <v>82</v>
      </c>
      <c r="BX29" s="47">
        <v>85</v>
      </c>
      <c r="BY29" s="54">
        <v>82</v>
      </c>
      <c r="BZ29" s="54">
        <v>85</v>
      </c>
      <c r="CA29" s="54">
        <v>82</v>
      </c>
      <c r="CB29" s="54">
        <v>79</v>
      </c>
      <c r="CC29" s="97"/>
      <c r="CD29" s="48"/>
      <c r="CE29" s="48"/>
      <c r="CF29" s="48"/>
      <c r="CG29" s="53">
        <f t="shared" si="13"/>
        <v>83</v>
      </c>
      <c r="CH29" s="89" t="str">
        <f t="shared" si="14"/>
        <v>B</v>
      </c>
      <c r="CI29" s="90"/>
      <c r="CJ29" s="48"/>
      <c r="CK29" s="96" t="str">
        <f t="shared" si="15"/>
        <v/>
      </c>
    </row>
    <row r="30" spans="1:89">
      <c r="A30" s="28">
        <v>20</v>
      </c>
      <c r="B30" s="28">
        <v>10103</v>
      </c>
      <c r="C30" s="28" t="s">
        <v>144</v>
      </c>
      <c r="E30" s="28">
        <f t="shared" si="0"/>
        <v>81</v>
      </c>
      <c r="G30" s="28">
        <f t="shared" si="1"/>
        <v>81</v>
      </c>
      <c r="H30" s="28">
        <f t="shared" si="2"/>
        <v>78</v>
      </c>
      <c r="I30" s="28" t="str">
        <f t="shared" si="3"/>
        <v>B</v>
      </c>
      <c r="J30" s="28" t="str">
        <f t="shared" si="4"/>
        <v/>
      </c>
      <c r="L30" s="28">
        <f t="shared" si="5"/>
        <v>78</v>
      </c>
      <c r="M30" s="28">
        <f t="shared" si="6"/>
        <v>90</v>
      </c>
      <c r="N30" s="28">
        <f t="shared" si="7"/>
        <v>82</v>
      </c>
      <c r="P30" s="47">
        <v>77</v>
      </c>
      <c r="Q30" s="52"/>
      <c r="R30" s="53">
        <f>IF(P30="","",IF(P30&gt;=$C$4,P30,IF(Q30&gt;=$C$4,$C$4,MAX(P30:Q30))))</f>
        <v>77</v>
      </c>
      <c r="S30" s="52">
        <v>75</v>
      </c>
      <c r="T30" s="52"/>
      <c r="U30" s="53">
        <f>IF(S30="","",IF(S30&gt;=$C$4,S30,IF(T30&gt;=$C$4,$C$4,MAX(S30:T30))))</f>
        <v>75</v>
      </c>
      <c r="V30" s="54">
        <v>77</v>
      </c>
      <c r="W30" s="48"/>
      <c r="X30" s="55">
        <f>IF(V30="","",IF(V30&gt;=$C$4,V30,IF(W30&gt;=$C$4,$C$4,MAX(V30:W30))))</f>
        <v>77</v>
      </c>
      <c r="Y30" s="54">
        <v>80</v>
      </c>
      <c r="Z30" s="48"/>
      <c r="AA30" s="55">
        <f>IF(Y30="","",IF(Y30&gt;=$C$4,Y30,IF(Z30&gt;=$C$4,$C$4,MAX(Y30:Z30))))</f>
        <v>80</v>
      </c>
      <c r="AB30" s="54">
        <v>79</v>
      </c>
      <c r="AC30" s="48"/>
      <c r="AD30" s="55">
        <f>IF(AB30="","",IF(AB30&gt;=$C$4,AB30,IF(AC30&gt;=$C$4,$C$4,MAX(AB30:AC30))))</f>
        <v>79</v>
      </c>
      <c r="AE30" s="54">
        <v>78</v>
      </c>
      <c r="AF30" s="48"/>
      <c r="AG30" s="55">
        <f>IF(AE30="","",IF(AE30&gt;=$C$4,AE30,IF(AF30&gt;=$C$4,$C$4,MAX(AE30:AF30))))</f>
        <v>78</v>
      </c>
      <c r="AH30" s="48"/>
      <c r="AI30" s="48"/>
      <c r="AJ30" s="53" t="str">
        <f>IF(AH30="","",IF(AH30&gt;=$C$4,AH30,IF(AI30&gt;=$C$4,$C$4,MAX(AH30:AI30))))</f>
        <v/>
      </c>
      <c r="AK30" s="48"/>
      <c r="AL30" s="48"/>
      <c r="AM30" s="53" t="str">
        <f>IF(AK30="","",IF(AK30&gt;=$C$4,AK30,IF(AL30&gt;=$C$4,$C$4,MAX(AK30:AL30))))</f>
        <v/>
      </c>
      <c r="AN30" s="48"/>
      <c r="AO30" s="48"/>
      <c r="AP30" s="53" t="str">
        <f>IF(AN30="","",IF(AN30&gt;=$C$4,AN30,IF(AO30&gt;=$C$4,$C$4,MAX(AN30:AO30))))</f>
        <v/>
      </c>
      <c r="AQ30" s="48"/>
      <c r="AR30" s="48"/>
      <c r="AS30" s="53" t="str">
        <f>IF(AQ30="","",IF(AQ30&gt;=$C$4,AQ30,IF(AR30&gt;=$C$4,$C$4,MAX(AQ30:AR30))))</f>
        <v/>
      </c>
      <c r="AT30" s="53">
        <f t="shared" si="8"/>
        <v>78</v>
      </c>
      <c r="AU30" s="52">
        <v>100</v>
      </c>
      <c r="AV30" s="52">
        <v>85</v>
      </c>
      <c r="AW30" s="54">
        <v>76</v>
      </c>
      <c r="AX30" s="54">
        <v>76</v>
      </c>
      <c r="AY30" s="54">
        <v>77</v>
      </c>
      <c r="AZ30" s="54">
        <v>78</v>
      </c>
      <c r="BA30" s="48"/>
      <c r="BB30" s="48"/>
      <c r="BC30" s="48"/>
      <c r="BD30" s="48"/>
      <c r="BE30" s="53">
        <f t="shared" si="9"/>
        <v>82</v>
      </c>
      <c r="BF30" s="52">
        <v>90</v>
      </c>
      <c r="BG30" s="73">
        <v>82</v>
      </c>
      <c r="BH30" s="74">
        <f t="shared" si="10"/>
        <v>81.2</v>
      </c>
      <c r="BI30" s="75">
        <f t="shared" si="11"/>
        <v>81</v>
      </c>
      <c r="BJ30" s="78"/>
      <c r="BK30" s="47">
        <v>78</v>
      </c>
      <c r="BL30" s="47">
        <v>75</v>
      </c>
      <c r="BM30" s="54">
        <v>78</v>
      </c>
      <c r="BN30" s="54">
        <v>75</v>
      </c>
      <c r="BO30" s="54">
        <v>82</v>
      </c>
      <c r="BP30" s="54">
        <v>79</v>
      </c>
      <c r="BQ30" s="52"/>
      <c r="BR30" s="52"/>
      <c r="BS30" s="52"/>
      <c r="BT30" s="52"/>
      <c r="BU30" s="85">
        <f t="shared" si="12"/>
        <v>78</v>
      </c>
      <c r="BV30" s="76"/>
      <c r="BW30" s="47">
        <v>82</v>
      </c>
      <c r="BX30" s="47">
        <v>85</v>
      </c>
      <c r="BY30" s="54">
        <v>82</v>
      </c>
      <c r="BZ30" s="54">
        <v>85</v>
      </c>
      <c r="CA30" s="54">
        <v>77</v>
      </c>
      <c r="CB30" s="54">
        <v>78</v>
      </c>
      <c r="CC30" s="97"/>
      <c r="CD30" s="48"/>
      <c r="CE30" s="48"/>
      <c r="CF30" s="48"/>
      <c r="CG30" s="53">
        <f t="shared" si="13"/>
        <v>82</v>
      </c>
      <c r="CH30" s="89" t="str">
        <f t="shared" si="14"/>
        <v>B</v>
      </c>
      <c r="CI30" s="90"/>
      <c r="CJ30" s="48"/>
      <c r="CK30" s="96" t="str">
        <f t="shared" si="15"/>
        <v/>
      </c>
    </row>
    <row r="31" spans="1:89">
      <c r="A31" s="28">
        <v>21</v>
      </c>
      <c r="B31" s="28">
        <v>10117</v>
      </c>
      <c r="C31" s="28" t="s">
        <v>145</v>
      </c>
      <c r="E31" s="28">
        <f t="shared" si="0"/>
        <v>79</v>
      </c>
      <c r="G31" s="28">
        <f t="shared" si="1"/>
        <v>79</v>
      </c>
      <c r="H31" s="28">
        <f t="shared" si="2"/>
        <v>77</v>
      </c>
      <c r="I31" s="28" t="str">
        <f t="shared" si="3"/>
        <v>B</v>
      </c>
      <c r="J31" s="28" t="str">
        <f t="shared" si="4"/>
        <v/>
      </c>
      <c r="L31" s="28">
        <f t="shared" si="5"/>
        <v>78</v>
      </c>
      <c r="M31" s="28">
        <f t="shared" si="6"/>
        <v>50</v>
      </c>
      <c r="N31" s="28">
        <f t="shared" si="7"/>
        <v>84</v>
      </c>
      <c r="P31" s="47">
        <v>81</v>
      </c>
      <c r="Q31" s="52"/>
      <c r="R31" s="53">
        <f>IF(P31="","",IF(P31&gt;=$C$4,P31,IF(Q31&gt;=$C$4,$C$4,MAX(P31:Q31))))</f>
        <v>81</v>
      </c>
      <c r="S31" s="52">
        <v>75</v>
      </c>
      <c r="T31" s="52"/>
      <c r="U31" s="53">
        <f>IF(S31="","",IF(S31&gt;=$C$4,S31,IF(T31&gt;=$C$4,$C$4,MAX(S31:T31))))</f>
        <v>75</v>
      </c>
      <c r="V31" s="54">
        <v>81</v>
      </c>
      <c r="W31" s="48"/>
      <c r="X31" s="55">
        <f>IF(V31="","",IF(V31&gt;=$C$4,V31,IF(W31&gt;=$C$4,$C$4,MAX(V31:W31))))</f>
        <v>81</v>
      </c>
      <c r="Y31" s="54">
        <v>78</v>
      </c>
      <c r="Z31" s="48"/>
      <c r="AA31" s="55">
        <f>IF(Y31="","",IF(Y31&gt;=$C$4,Y31,IF(Z31&gt;=$C$4,$C$4,MAX(Y31:Z31))))</f>
        <v>78</v>
      </c>
      <c r="AB31" s="54">
        <v>78</v>
      </c>
      <c r="AC31" s="48"/>
      <c r="AD31" s="55">
        <f>IF(AB31="","",IF(AB31&gt;=$C$4,AB31,IF(AC31&gt;=$C$4,$C$4,MAX(AB31:AC31))))</f>
        <v>78</v>
      </c>
      <c r="AE31" s="54">
        <v>77</v>
      </c>
      <c r="AF31" s="48"/>
      <c r="AG31" s="55">
        <f>IF(AE31="","",IF(AE31&gt;=$C$4,AE31,IF(AF31&gt;=$C$4,$C$4,MAX(AE31:AF31))))</f>
        <v>77</v>
      </c>
      <c r="AH31" s="48"/>
      <c r="AI31" s="48"/>
      <c r="AJ31" s="53" t="str">
        <f>IF(AH31="","",IF(AH31&gt;=$C$4,AH31,IF(AI31&gt;=$C$4,$C$4,MAX(AH31:AI31))))</f>
        <v/>
      </c>
      <c r="AK31" s="48"/>
      <c r="AL31" s="48"/>
      <c r="AM31" s="53" t="str">
        <f>IF(AK31="","",IF(AK31&gt;=$C$4,AK31,IF(AL31&gt;=$C$4,$C$4,MAX(AK31:AL31))))</f>
        <v/>
      </c>
      <c r="AN31" s="48"/>
      <c r="AO31" s="48"/>
      <c r="AP31" s="53" t="str">
        <f>IF(AN31="","",IF(AN31&gt;=$C$4,AN31,IF(AO31&gt;=$C$4,$C$4,MAX(AN31:AO31))))</f>
        <v/>
      </c>
      <c r="AQ31" s="48"/>
      <c r="AR31" s="48"/>
      <c r="AS31" s="53" t="str">
        <f>IF(AQ31="","",IF(AQ31&gt;=$C$4,AQ31,IF(AR31&gt;=$C$4,$C$4,MAX(AQ31:AR31))))</f>
        <v/>
      </c>
      <c r="AT31" s="53">
        <f t="shared" si="8"/>
        <v>78</v>
      </c>
      <c r="AU31" s="52">
        <v>100</v>
      </c>
      <c r="AV31" s="52">
        <v>85</v>
      </c>
      <c r="AW31" s="54">
        <v>87</v>
      </c>
      <c r="AX31" s="54">
        <v>87</v>
      </c>
      <c r="AY31" s="54">
        <v>81</v>
      </c>
      <c r="AZ31" s="54">
        <v>83</v>
      </c>
      <c r="BA31" s="48"/>
      <c r="BB31" s="48"/>
      <c r="BC31" s="48"/>
      <c r="BD31" s="48"/>
      <c r="BE31" s="53">
        <f t="shared" si="9"/>
        <v>87</v>
      </c>
      <c r="BF31" s="52">
        <v>50</v>
      </c>
      <c r="BG31" s="73">
        <v>84</v>
      </c>
      <c r="BH31" s="74">
        <f t="shared" si="10"/>
        <v>79.4</v>
      </c>
      <c r="BI31" s="75">
        <f t="shared" si="11"/>
        <v>79</v>
      </c>
      <c r="BJ31" s="78"/>
      <c r="BK31" s="47">
        <v>75</v>
      </c>
      <c r="BL31" s="47">
        <v>78</v>
      </c>
      <c r="BM31" s="54">
        <v>75</v>
      </c>
      <c r="BN31" s="54">
        <v>78</v>
      </c>
      <c r="BO31" s="54">
        <v>75</v>
      </c>
      <c r="BP31" s="54">
        <v>78</v>
      </c>
      <c r="BQ31" s="52"/>
      <c r="BR31" s="52"/>
      <c r="BS31" s="52"/>
      <c r="BT31" s="52"/>
      <c r="BU31" s="85">
        <f t="shared" si="12"/>
        <v>77</v>
      </c>
      <c r="BV31" s="76"/>
      <c r="BW31" s="47">
        <v>75</v>
      </c>
      <c r="BX31" s="47">
        <v>76</v>
      </c>
      <c r="BY31" s="54">
        <v>75</v>
      </c>
      <c r="BZ31" s="54">
        <v>76</v>
      </c>
      <c r="CA31" s="54">
        <v>80</v>
      </c>
      <c r="CB31" s="54">
        <v>77</v>
      </c>
      <c r="CC31" s="97"/>
      <c r="CD31" s="48"/>
      <c r="CE31" s="48"/>
      <c r="CF31" s="48"/>
      <c r="CG31" s="53">
        <f t="shared" si="13"/>
        <v>77</v>
      </c>
      <c r="CH31" s="89" t="str">
        <f t="shared" si="14"/>
        <v>B</v>
      </c>
      <c r="CI31" s="90"/>
      <c r="CJ31" s="48"/>
      <c r="CK31" s="96" t="str">
        <f t="shared" si="15"/>
        <v/>
      </c>
    </row>
    <row r="32" spans="1:89">
      <c r="A32" s="28">
        <v>22</v>
      </c>
      <c r="B32" s="28">
        <v>10131</v>
      </c>
      <c r="C32" s="28" t="s">
        <v>146</v>
      </c>
      <c r="E32" s="28">
        <f t="shared" si="0"/>
        <v>83</v>
      </c>
      <c r="G32" s="28">
        <f t="shared" si="1"/>
        <v>83</v>
      </c>
      <c r="H32" s="28">
        <f t="shared" si="2"/>
        <v>82</v>
      </c>
      <c r="I32" s="28" t="str">
        <f t="shared" si="3"/>
        <v>B</v>
      </c>
      <c r="J32" s="28" t="str">
        <f t="shared" si="4"/>
        <v/>
      </c>
      <c r="L32" s="28">
        <f t="shared" si="5"/>
        <v>75</v>
      </c>
      <c r="M32" s="28">
        <f t="shared" si="6"/>
        <v>80</v>
      </c>
      <c r="N32" s="28">
        <f t="shared" si="7"/>
        <v>88</v>
      </c>
      <c r="P32" s="47">
        <v>75</v>
      </c>
      <c r="Q32" s="52"/>
      <c r="R32" s="53">
        <f>IF(P32="","",IF(P32&gt;=$C$4,P32,IF(Q32&gt;=$C$4,$C$4,MAX(P32:Q32))))</f>
        <v>75</v>
      </c>
      <c r="S32" s="52">
        <v>75</v>
      </c>
      <c r="T32" s="52"/>
      <c r="U32" s="53">
        <f>IF(S32="","",IF(S32&gt;=$C$4,S32,IF(T32&gt;=$C$4,$C$4,MAX(S32:T32))))</f>
        <v>75</v>
      </c>
      <c r="V32" s="54">
        <v>75</v>
      </c>
      <c r="W32" s="48"/>
      <c r="X32" s="55">
        <f>IF(V32="","",IF(V32&gt;=$C$4,V32,IF(W32&gt;=$C$4,$C$4,MAX(V32:W32))))</f>
        <v>75</v>
      </c>
      <c r="Y32" s="54">
        <v>75</v>
      </c>
      <c r="Z32" s="48"/>
      <c r="AA32" s="55">
        <f>IF(Y32="","",IF(Y32&gt;=$C$4,Y32,IF(Z32&gt;=$C$4,$C$4,MAX(Y32:Z32))))</f>
        <v>75</v>
      </c>
      <c r="AB32" s="54">
        <v>76</v>
      </c>
      <c r="AC32" s="48"/>
      <c r="AD32" s="55">
        <f>IF(AB32="","",IF(AB32&gt;=$C$4,AB32,IF(AC32&gt;=$C$4,$C$4,MAX(AB32:AC32))))</f>
        <v>76</v>
      </c>
      <c r="AE32" s="54">
        <v>75</v>
      </c>
      <c r="AF32" s="48"/>
      <c r="AG32" s="55">
        <f>IF(AE32="","",IF(AE32&gt;=$C$4,AE32,IF(AF32&gt;=$C$4,$C$4,MAX(AE32:AF32))))</f>
        <v>75</v>
      </c>
      <c r="AH32" s="48"/>
      <c r="AI32" s="48"/>
      <c r="AJ32" s="53" t="str">
        <f>IF(AH32="","",IF(AH32&gt;=$C$4,AH32,IF(AI32&gt;=$C$4,$C$4,MAX(AH32:AI32))))</f>
        <v/>
      </c>
      <c r="AK32" s="48"/>
      <c r="AL32" s="48"/>
      <c r="AM32" s="53" t="str">
        <f>IF(AK32="","",IF(AK32&gt;=$C$4,AK32,IF(AL32&gt;=$C$4,$C$4,MAX(AK32:AL32))))</f>
        <v/>
      </c>
      <c r="AN32" s="48"/>
      <c r="AO32" s="48"/>
      <c r="AP32" s="53" t="str">
        <f>IF(AN32="","",IF(AN32&gt;=$C$4,AN32,IF(AO32&gt;=$C$4,$C$4,MAX(AN32:AO32))))</f>
        <v/>
      </c>
      <c r="AQ32" s="48"/>
      <c r="AR32" s="48"/>
      <c r="AS32" s="53" t="str">
        <f>IF(AQ32="","",IF(AQ32&gt;=$C$4,AQ32,IF(AR32&gt;=$C$4,$C$4,MAX(AQ32:AR32))))</f>
        <v/>
      </c>
      <c r="AT32" s="53">
        <f t="shared" si="8"/>
        <v>75</v>
      </c>
      <c r="AU32" s="52">
        <v>100</v>
      </c>
      <c r="AV32" s="52">
        <v>85</v>
      </c>
      <c r="AW32" s="54">
        <v>88</v>
      </c>
      <c r="AX32" s="54">
        <v>88</v>
      </c>
      <c r="AY32" s="54">
        <v>96</v>
      </c>
      <c r="AZ32" s="54">
        <v>90</v>
      </c>
      <c r="BA32" s="48"/>
      <c r="BB32" s="48"/>
      <c r="BC32" s="48"/>
      <c r="BD32" s="48"/>
      <c r="BE32" s="53">
        <f t="shared" si="9"/>
        <v>91</v>
      </c>
      <c r="BF32" s="52">
        <v>80</v>
      </c>
      <c r="BG32" s="73">
        <v>88</v>
      </c>
      <c r="BH32" s="74">
        <f t="shared" si="10"/>
        <v>83.2</v>
      </c>
      <c r="BI32" s="75">
        <f t="shared" si="11"/>
        <v>83</v>
      </c>
      <c r="BJ32" s="78"/>
      <c r="BK32" s="47">
        <v>83</v>
      </c>
      <c r="BL32" s="47">
        <v>80</v>
      </c>
      <c r="BM32" s="54">
        <v>83</v>
      </c>
      <c r="BN32" s="54">
        <v>80</v>
      </c>
      <c r="BO32" s="54">
        <v>87</v>
      </c>
      <c r="BP32" s="54">
        <v>76</v>
      </c>
      <c r="BQ32" s="52"/>
      <c r="BR32" s="52"/>
      <c r="BS32" s="52"/>
      <c r="BT32" s="52"/>
      <c r="BU32" s="85">
        <f t="shared" si="12"/>
        <v>82</v>
      </c>
      <c r="BV32" s="76"/>
      <c r="BW32" s="47">
        <v>88</v>
      </c>
      <c r="BX32" s="47">
        <v>76</v>
      </c>
      <c r="BY32" s="54">
        <v>88</v>
      </c>
      <c r="BZ32" s="54">
        <v>76</v>
      </c>
      <c r="CA32" s="54">
        <v>85</v>
      </c>
      <c r="CB32" s="54">
        <v>75</v>
      </c>
      <c r="CC32" s="97"/>
      <c r="CD32" s="48"/>
      <c r="CE32" s="48"/>
      <c r="CF32" s="48"/>
      <c r="CG32" s="53">
        <f t="shared" si="13"/>
        <v>81</v>
      </c>
      <c r="CH32" s="89" t="str">
        <f t="shared" si="14"/>
        <v>B</v>
      </c>
      <c r="CI32" s="90"/>
      <c r="CJ32" s="48"/>
      <c r="CK32" s="96" t="str">
        <f t="shared" si="15"/>
        <v/>
      </c>
    </row>
    <row r="33" spans="1:89">
      <c r="A33" s="28">
        <v>23</v>
      </c>
      <c r="B33" s="28">
        <v>10145</v>
      </c>
      <c r="C33" s="28" t="s">
        <v>147</v>
      </c>
      <c r="E33" s="28">
        <f t="shared" si="0"/>
        <v>81</v>
      </c>
      <c r="G33" s="28">
        <f t="shared" si="1"/>
        <v>81</v>
      </c>
      <c r="H33" s="28">
        <f t="shared" si="2"/>
        <v>88</v>
      </c>
      <c r="I33" s="28" t="str">
        <f t="shared" si="3"/>
        <v>B</v>
      </c>
      <c r="J33" s="28" t="str">
        <f t="shared" si="4"/>
        <v/>
      </c>
      <c r="L33" s="28">
        <f t="shared" si="5"/>
        <v>81</v>
      </c>
      <c r="M33" s="28">
        <f t="shared" si="6"/>
        <v>70</v>
      </c>
      <c r="N33" s="28">
        <f t="shared" si="7"/>
        <v>82</v>
      </c>
      <c r="P33" s="47">
        <v>80</v>
      </c>
      <c r="Q33" s="52"/>
      <c r="R33" s="53">
        <f>IF(P33="","",IF(P33&gt;=$C$4,P33,IF(Q33&gt;=$C$4,$C$4,MAX(P33:Q33))))</f>
        <v>80</v>
      </c>
      <c r="S33" s="52">
        <v>75</v>
      </c>
      <c r="T33" s="52"/>
      <c r="U33" s="53">
        <f>IF(S33="","",IF(S33&gt;=$C$4,S33,IF(T33&gt;=$C$4,$C$4,MAX(S33:T33))))</f>
        <v>75</v>
      </c>
      <c r="V33" s="54">
        <v>80</v>
      </c>
      <c r="W33" s="48"/>
      <c r="X33" s="55">
        <f>IF(V33="","",IF(V33&gt;=$C$4,V33,IF(W33&gt;=$C$4,$C$4,MAX(V33:W33))))</f>
        <v>80</v>
      </c>
      <c r="Y33" s="54">
        <v>94</v>
      </c>
      <c r="Z33" s="48"/>
      <c r="AA33" s="55">
        <f>IF(Y33="","",IF(Y33&gt;=$C$4,Y33,IF(Z33&gt;=$C$4,$C$4,MAX(Y33:Z33))))</f>
        <v>94</v>
      </c>
      <c r="AB33" s="54">
        <v>75</v>
      </c>
      <c r="AC33" s="48"/>
      <c r="AD33" s="55">
        <f>IF(AB33="","",IF(AB33&gt;=$C$4,AB33,IF(AC33&gt;=$C$4,$C$4,MAX(AB33:AC33))))</f>
        <v>75</v>
      </c>
      <c r="AE33" s="54">
        <v>81</v>
      </c>
      <c r="AF33" s="48"/>
      <c r="AG33" s="55">
        <f>IF(AE33="","",IF(AE33&gt;=$C$4,AE33,IF(AF33&gt;=$C$4,$C$4,MAX(AE33:AF33))))</f>
        <v>81</v>
      </c>
      <c r="AH33" s="48"/>
      <c r="AI33" s="48"/>
      <c r="AJ33" s="53" t="str">
        <f>IF(AH33="","",IF(AH33&gt;=$C$4,AH33,IF(AI33&gt;=$C$4,$C$4,MAX(AH33:AI33))))</f>
        <v/>
      </c>
      <c r="AK33" s="48"/>
      <c r="AL33" s="48"/>
      <c r="AM33" s="53" t="str">
        <f>IF(AK33="","",IF(AK33&gt;=$C$4,AK33,IF(AL33&gt;=$C$4,$C$4,MAX(AK33:AL33))))</f>
        <v/>
      </c>
      <c r="AN33" s="48"/>
      <c r="AO33" s="48"/>
      <c r="AP33" s="53" t="str">
        <f>IF(AN33="","",IF(AN33&gt;=$C$4,AN33,IF(AO33&gt;=$C$4,$C$4,MAX(AN33:AO33))))</f>
        <v/>
      </c>
      <c r="AQ33" s="48"/>
      <c r="AR33" s="48"/>
      <c r="AS33" s="53" t="str">
        <f>IF(AQ33="","",IF(AQ33&gt;=$C$4,AQ33,IF(AR33&gt;=$C$4,$C$4,MAX(AQ33:AR33))))</f>
        <v/>
      </c>
      <c r="AT33" s="53">
        <f t="shared" si="8"/>
        <v>81</v>
      </c>
      <c r="AU33" s="52">
        <v>100</v>
      </c>
      <c r="AV33" s="52">
        <v>85</v>
      </c>
      <c r="AW33" s="54">
        <v>83</v>
      </c>
      <c r="AX33" s="54">
        <v>83</v>
      </c>
      <c r="AY33" s="54">
        <v>80</v>
      </c>
      <c r="AZ33" s="54">
        <v>75</v>
      </c>
      <c r="BA33" s="48"/>
      <c r="BB33" s="48"/>
      <c r="BC33" s="48"/>
      <c r="BD33" s="48"/>
      <c r="BE33" s="53">
        <f t="shared" si="9"/>
        <v>84</v>
      </c>
      <c r="BF33" s="52">
        <v>70</v>
      </c>
      <c r="BG33" s="73">
        <v>82</v>
      </c>
      <c r="BH33" s="74">
        <f t="shared" si="10"/>
        <v>81.2</v>
      </c>
      <c r="BI33" s="75">
        <f t="shared" si="11"/>
        <v>81</v>
      </c>
      <c r="BJ33" s="78"/>
      <c r="BK33" s="47">
        <v>91</v>
      </c>
      <c r="BL33" s="47">
        <v>86</v>
      </c>
      <c r="BM33" s="54">
        <v>91</v>
      </c>
      <c r="BN33" s="54">
        <v>86</v>
      </c>
      <c r="BO33" s="54">
        <v>97</v>
      </c>
      <c r="BP33" s="54">
        <v>78</v>
      </c>
      <c r="BQ33" s="52"/>
      <c r="BR33" s="52"/>
      <c r="BS33" s="52"/>
      <c r="BT33" s="52"/>
      <c r="BU33" s="85">
        <f t="shared" si="12"/>
        <v>88</v>
      </c>
      <c r="BV33" s="76"/>
      <c r="BW33" s="47">
        <v>75</v>
      </c>
      <c r="BX33" s="47">
        <v>78</v>
      </c>
      <c r="BY33" s="54">
        <v>75</v>
      </c>
      <c r="BZ33" s="54">
        <v>78</v>
      </c>
      <c r="CA33" s="54">
        <v>77</v>
      </c>
      <c r="CB33" s="54">
        <v>80</v>
      </c>
      <c r="CC33" s="97"/>
      <c r="CD33" s="48"/>
      <c r="CE33" s="48"/>
      <c r="CF33" s="48"/>
      <c r="CG33" s="53">
        <f t="shared" si="13"/>
        <v>77</v>
      </c>
      <c r="CH33" s="89" t="str">
        <f t="shared" si="14"/>
        <v>B</v>
      </c>
      <c r="CI33" s="90"/>
      <c r="CJ33" s="48"/>
      <c r="CK33" s="96" t="str">
        <f t="shared" si="15"/>
        <v/>
      </c>
    </row>
    <row r="34" spans="1:89">
      <c r="A34" s="28">
        <v>24</v>
      </c>
      <c r="B34" s="28">
        <v>10159</v>
      </c>
      <c r="C34" s="28" t="s">
        <v>148</v>
      </c>
      <c r="E34" s="28">
        <f t="shared" si="0"/>
        <v>85</v>
      </c>
      <c r="G34" s="28">
        <f t="shared" si="1"/>
        <v>85</v>
      </c>
      <c r="H34" s="28">
        <f t="shared" si="2"/>
        <v>81</v>
      </c>
      <c r="I34" s="28" t="str">
        <f t="shared" si="3"/>
        <v>B</v>
      </c>
      <c r="J34" s="28" t="str">
        <f t="shared" si="4"/>
        <v/>
      </c>
      <c r="L34" s="28">
        <f t="shared" si="5"/>
        <v>80</v>
      </c>
      <c r="M34" s="28">
        <f t="shared" si="6"/>
        <v>100</v>
      </c>
      <c r="N34" s="28">
        <f t="shared" si="7"/>
        <v>82</v>
      </c>
      <c r="P34" s="47">
        <v>81</v>
      </c>
      <c r="Q34" s="52"/>
      <c r="R34" s="53">
        <f>IF(P34="","",IF(P34&gt;=$C$4,P34,IF(Q34&gt;=$C$4,$C$4,MAX(P34:Q34))))</f>
        <v>81</v>
      </c>
      <c r="S34" s="52">
        <v>75</v>
      </c>
      <c r="T34" s="52"/>
      <c r="U34" s="53">
        <f>IF(S34="","",IF(S34&gt;=$C$4,S34,IF(T34&gt;=$C$4,$C$4,MAX(S34:T34))))</f>
        <v>75</v>
      </c>
      <c r="V34" s="54">
        <v>81</v>
      </c>
      <c r="W34" s="48"/>
      <c r="X34" s="55">
        <f>IF(V34="","",IF(V34&gt;=$C$4,V34,IF(W34&gt;=$C$4,$C$4,MAX(V34:W34))))</f>
        <v>81</v>
      </c>
      <c r="Y34" s="54">
        <v>81</v>
      </c>
      <c r="Z34" s="48"/>
      <c r="AA34" s="55">
        <f>IF(Y34="","",IF(Y34&gt;=$C$4,Y34,IF(Z34&gt;=$C$4,$C$4,MAX(Y34:Z34))))</f>
        <v>81</v>
      </c>
      <c r="AB34" s="54">
        <v>80</v>
      </c>
      <c r="AC34" s="48"/>
      <c r="AD34" s="55">
        <f>IF(AB34="","",IF(AB34&gt;=$C$4,AB34,IF(AC34&gt;=$C$4,$C$4,MAX(AB34:AC34))))</f>
        <v>80</v>
      </c>
      <c r="AE34" s="54">
        <v>80</v>
      </c>
      <c r="AF34" s="48"/>
      <c r="AG34" s="55">
        <f>IF(AE34="","",IF(AE34&gt;=$C$4,AE34,IF(AF34&gt;=$C$4,$C$4,MAX(AE34:AF34))))</f>
        <v>80</v>
      </c>
      <c r="AH34" s="48"/>
      <c r="AI34" s="48"/>
      <c r="AJ34" s="53" t="str">
        <f>IF(AH34="","",IF(AH34&gt;=$C$4,AH34,IF(AI34&gt;=$C$4,$C$4,MAX(AH34:AI34))))</f>
        <v/>
      </c>
      <c r="AK34" s="48"/>
      <c r="AL34" s="48"/>
      <c r="AM34" s="53" t="str">
        <f>IF(AK34="","",IF(AK34&gt;=$C$4,AK34,IF(AL34&gt;=$C$4,$C$4,MAX(AK34:AL34))))</f>
        <v/>
      </c>
      <c r="AN34" s="48"/>
      <c r="AO34" s="48"/>
      <c r="AP34" s="53" t="str">
        <f>IF(AN34="","",IF(AN34&gt;=$C$4,AN34,IF(AO34&gt;=$C$4,$C$4,MAX(AN34:AO34))))</f>
        <v/>
      </c>
      <c r="AQ34" s="48"/>
      <c r="AR34" s="48"/>
      <c r="AS34" s="53" t="str">
        <f>IF(AQ34="","",IF(AQ34&gt;=$C$4,AQ34,IF(AR34&gt;=$C$4,$C$4,MAX(AQ34:AR34))))</f>
        <v/>
      </c>
      <c r="AT34" s="53">
        <f t="shared" si="8"/>
        <v>80</v>
      </c>
      <c r="AU34" s="52">
        <v>100</v>
      </c>
      <c r="AV34" s="52">
        <v>85</v>
      </c>
      <c r="AW34" s="54">
        <v>86</v>
      </c>
      <c r="AX34" s="54">
        <v>86</v>
      </c>
      <c r="AY34" s="54">
        <v>81</v>
      </c>
      <c r="AZ34" s="54">
        <v>83</v>
      </c>
      <c r="BA34" s="48"/>
      <c r="BB34" s="48"/>
      <c r="BC34" s="48"/>
      <c r="BD34" s="48"/>
      <c r="BE34" s="53">
        <f t="shared" si="9"/>
        <v>87</v>
      </c>
      <c r="BF34" s="52">
        <v>100</v>
      </c>
      <c r="BG34" s="73">
        <v>82</v>
      </c>
      <c r="BH34" s="74">
        <f t="shared" si="10"/>
        <v>85</v>
      </c>
      <c r="BI34" s="75">
        <f t="shared" si="11"/>
        <v>85</v>
      </c>
      <c r="BJ34" s="78"/>
      <c r="BK34" s="47">
        <v>78</v>
      </c>
      <c r="BL34" s="47">
        <v>82</v>
      </c>
      <c r="BM34" s="54">
        <v>78</v>
      </c>
      <c r="BN34" s="54">
        <v>82</v>
      </c>
      <c r="BO34" s="54">
        <v>83</v>
      </c>
      <c r="BP34" s="54">
        <v>80</v>
      </c>
      <c r="BQ34" s="52"/>
      <c r="BR34" s="52"/>
      <c r="BS34" s="52"/>
      <c r="BT34" s="52"/>
      <c r="BU34" s="85">
        <f t="shared" si="12"/>
        <v>81</v>
      </c>
      <c r="BV34" s="76"/>
      <c r="BW34" s="47">
        <v>87</v>
      </c>
      <c r="BX34" s="47">
        <v>81</v>
      </c>
      <c r="BY34" s="54">
        <v>87</v>
      </c>
      <c r="BZ34" s="54">
        <v>81</v>
      </c>
      <c r="CA34" s="54">
        <v>83</v>
      </c>
      <c r="CB34" s="54">
        <v>80</v>
      </c>
      <c r="CC34" s="97"/>
      <c r="CD34" s="48"/>
      <c r="CE34" s="48"/>
      <c r="CF34" s="48"/>
      <c r="CG34" s="53">
        <f t="shared" si="13"/>
        <v>83</v>
      </c>
      <c r="CH34" s="89" t="str">
        <f t="shared" si="14"/>
        <v>B</v>
      </c>
      <c r="CI34" s="90"/>
      <c r="CJ34" s="48"/>
      <c r="CK34" s="96" t="str">
        <f t="shared" si="15"/>
        <v/>
      </c>
    </row>
    <row r="35" spans="1:89">
      <c r="A35" s="28">
        <v>25</v>
      </c>
      <c r="B35" s="28">
        <v>10173</v>
      </c>
      <c r="C35" s="28" t="s">
        <v>149</v>
      </c>
      <c r="E35" s="28">
        <f t="shared" si="0"/>
        <v>81</v>
      </c>
      <c r="G35" s="28">
        <f t="shared" si="1"/>
        <v>81</v>
      </c>
      <c r="H35" s="28">
        <f t="shared" si="2"/>
        <v>81</v>
      </c>
      <c r="I35" s="28" t="str">
        <f t="shared" si="3"/>
        <v>B</v>
      </c>
      <c r="J35" s="28" t="str">
        <f t="shared" si="4"/>
        <v/>
      </c>
      <c r="L35" s="28">
        <f t="shared" si="5"/>
        <v>82</v>
      </c>
      <c r="M35" s="28">
        <f t="shared" si="6"/>
        <v>70</v>
      </c>
      <c r="N35" s="28">
        <f t="shared" si="7"/>
        <v>80</v>
      </c>
      <c r="P35" s="47">
        <v>79</v>
      </c>
      <c r="Q35" s="52"/>
      <c r="R35" s="53">
        <f>IF(P35="","",IF(P35&gt;=$C$4,P35,IF(Q35&gt;=$C$4,$C$4,MAX(P35:Q35))))</f>
        <v>79</v>
      </c>
      <c r="S35" s="52">
        <v>75</v>
      </c>
      <c r="T35" s="52"/>
      <c r="U35" s="53">
        <f>IF(S35="","",IF(S35&gt;=$C$4,S35,IF(T35&gt;=$C$4,$C$4,MAX(S35:T35))))</f>
        <v>75</v>
      </c>
      <c r="V35" s="54">
        <v>79</v>
      </c>
      <c r="W35" s="48"/>
      <c r="X35" s="55">
        <f>IF(V35="","",IF(V35&gt;=$C$4,V35,IF(W35&gt;=$C$4,$C$4,MAX(V35:W35))))</f>
        <v>79</v>
      </c>
      <c r="Y35" s="54">
        <v>87</v>
      </c>
      <c r="Z35" s="48"/>
      <c r="AA35" s="55">
        <f>IF(Y35="","",IF(Y35&gt;=$C$4,Y35,IF(Z35&gt;=$C$4,$C$4,MAX(Y35:Z35))))</f>
        <v>87</v>
      </c>
      <c r="AB35" s="54">
        <v>86</v>
      </c>
      <c r="AC35" s="48"/>
      <c r="AD35" s="55">
        <f>IF(AB35="","",IF(AB35&gt;=$C$4,AB35,IF(AC35&gt;=$C$4,$C$4,MAX(AB35:AC35))))</f>
        <v>86</v>
      </c>
      <c r="AE35" s="54">
        <v>87</v>
      </c>
      <c r="AF35" s="48"/>
      <c r="AG35" s="55">
        <f>IF(AE35="","",IF(AE35&gt;=$C$4,AE35,IF(AF35&gt;=$C$4,$C$4,MAX(AE35:AF35))))</f>
        <v>87</v>
      </c>
      <c r="AH35" s="48"/>
      <c r="AI35" s="48"/>
      <c r="AJ35" s="53" t="str">
        <f>IF(AH35="","",IF(AH35&gt;=$C$4,AH35,IF(AI35&gt;=$C$4,$C$4,MAX(AH35:AI35))))</f>
        <v/>
      </c>
      <c r="AK35" s="48"/>
      <c r="AL35" s="48"/>
      <c r="AM35" s="53" t="str">
        <f>IF(AK35="","",IF(AK35&gt;=$C$4,AK35,IF(AL35&gt;=$C$4,$C$4,MAX(AK35:AL35))))</f>
        <v/>
      </c>
      <c r="AN35" s="48"/>
      <c r="AO35" s="48"/>
      <c r="AP35" s="53" t="str">
        <f>IF(AN35="","",IF(AN35&gt;=$C$4,AN35,IF(AO35&gt;=$C$4,$C$4,MAX(AN35:AO35))))</f>
        <v/>
      </c>
      <c r="AQ35" s="48"/>
      <c r="AR35" s="48"/>
      <c r="AS35" s="53" t="str">
        <f>IF(AQ35="","",IF(AQ35&gt;=$C$4,AQ35,IF(AR35&gt;=$C$4,$C$4,MAX(AQ35:AR35))))</f>
        <v/>
      </c>
      <c r="AT35" s="53">
        <f t="shared" si="8"/>
        <v>82</v>
      </c>
      <c r="AU35" s="52">
        <v>100</v>
      </c>
      <c r="AV35" s="52">
        <v>85</v>
      </c>
      <c r="AW35" s="54">
        <v>77</v>
      </c>
      <c r="AX35" s="54">
        <v>77</v>
      </c>
      <c r="AY35" s="54">
        <v>79</v>
      </c>
      <c r="AZ35" s="54">
        <v>76</v>
      </c>
      <c r="BA35" s="48"/>
      <c r="BB35" s="48"/>
      <c r="BC35" s="48"/>
      <c r="BD35" s="48"/>
      <c r="BE35" s="53">
        <f t="shared" si="9"/>
        <v>82</v>
      </c>
      <c r="BF35" s="52">
        <v>70</v>
      </c>
      <c r="BG35" s="73">
        <v>80</v>
      </c>
      <c r="BH35" s="74">
        <f t="shared" si="10"/>
        <v>80.6</v>
      </c>
      <c r="BI35" s="75">
        <f t="shared" si="11"/>
        <v>81</v>
      </c>
      <c r="BJ35" s="78"/>
      <c r="BK35" s="47">
        <v>84</v>
      </c>
      <c r="BL35" s="47">
        <v>79</v>
      </c>
      <c r="BM35" s="54">
        <v>84</v>
      </c>
      <c r="BN35" s="54">
        <v>79</v>
      </c>
      <c r="BO35" s="54">
        <v>75</v>
      </c>
      <c r="BP35" s="54">
        <v>86</v>
      </c>
      <c r="BQ35" s="52"/>
      <c r="BR35" s="52"/>
      <c r="BS35" s="52"/>
      <c r="BT35" s="52"/>
      <c r="BU35" s="85">
        <f t="shared" si="12"/>
        <v>81</v>
      </c>
      <c r="BV35" s="76"/>
      <c r="BW35" s="47">
        <v>88</v>
      </c>
      <c r="BX35" s="47">
        <v>75</v>
      </c>
      <c r="BY35" s="54">
        <v>88</v>
      </c>
      <c r="BZ35" s="54">
        <v>75</v>
      </c>
      <c r="CA35" s="54">
        <v>75</v>
      </c>
      <c r="CB35" s="54">
        <v>87</v>
      </c>
      <c r="CC35" s="97"/>
      <c r="CD35" s="48"/>
      <c r="CE35" s="48"/>
      <c r="CF35" s="48"/>
      <c r="CG35" s="53">
        <f t="shared" si="13"/>
        <v>81</v>
      </c>
      <c r="CH35" s="89" t="str">
        <f t="shared" si="14"/>
        <v>B</v>
      </c>
      <c r="CI35" s="90"/>
      <c r="CJ35" s="48"/>
      <c r="CK35" s="96" t="str">
        <f t="shared" si="15"/>
        <v/>
      </c>
    </row>
    <row r="36" spans="1:89">
      <c r="A36" s="28">
        <v>26</v>
      </c>
      <c r="B36" s="28">
        <v>10187</v>
      </c>
      <c r="C36" s="28" t="s">
        <v>150</v>
      </c>
      <c r="E36" s="28">
        <f t="shared" si="0"/>
        <v>86</v>
      </c>
      <c r="G36" s="28">
        <f t="shared" si="1"/>
        <v>86</v>
      </c>
      <c r="H36" s="28">
        <f t="shared" si="2"/>
        <v>78</v>
      </c>
      <c r="I36" s="28" t="str">
        <f t="shared" si="3"/>
        <v>B</v>
      </c>
      <c r="J36" s="28" t="str">
        <f t="shared" si="4"/>
        <v/>
      </c>
      <c r="L36" s="28">
        <f t="shared" si="5"/>
        <v>86</v>
      </c>
      <c r="M36" s="28">
        <f t="shared" si="6"/>
        <v>70</v>
      </c>
      <c r="N36" s="28">
        <f t="shared" si="7"/>
        <v>80</v>
      </c>
      <c r="P36" s="47">
        <v>93</v>
      </c>
      <c r="Q36" s="52"/>
      <c r="R36" s="53">
        <f>IF(P36="","",IF(P36&gt;=$C$4,P36,IF(Q36&gt;=$C$4,$C$4,MAX(P36:Q36))))</f>
        <v>93</v>
      </c>
      <c r="S36" s="52">
        <v>85</v>
      </c>
      <c r="T36" s="52"/>
      <c r="U36" s="53">
        <f>IF(S36="","",IF(S36&gt;=$C$4,S36,IF(T36&gt;=$C$4,$C$4,MAX(S36:T36))))</f>
        <v>85</v>
      </c>
      <c r="V36" s="54">
        <v>93</v>
      </c>
      <c r="W36" s="48"/>
      <c r="X36" s="55">
        <f>IF(V36="","",IF(V36&gt;=$C$4,V36,IF(W36&gt;=$C$4,$C$4,MAX(V36:W36))))</f>
        <v>93</v>
      </c>
      <c r="Y36" s="54">
        <v>78</v>
      </c>
      <c r="Z36" s="48"/>
      <c r="AA36" s="55">
        <f>IF(Y36="","",IF(Y36&gt;=$C$4,Y36,IF(Z36&gt;=$C$4,$C$4,MAX(Y36:Z36))))</f>
        <v>78</v>
      </c>
      <c r="AB36" s="54">
        <v>82</v>
      </c>
      <c r="AC36" s="48"/>
      <c r="AD36" s="55">
        <f>IF(AB36="","",IF(AB36&gt;=$C$4,AB36,IF(AC36&gt;=$C$4,$C$4,MAX(AB36:AC36))))</f>
        <v>82</v>
      </c>
      <c r="AE36" s="54">
        <v>84</v>
      </c>
      <c r="AF36" s="48"/>
      <c r="AG36" s="55">
        <f>IF(AE36="","",IF(AE36&gt;=$C$4,AE36,IF(AF36&gt;=$C$4,$C$4,MAX(AE36:AF36))))</f>
        <v>84</v>
      </c>
      <c r="AH36" s="48"/>
      <c r="AI36" s="48"/>
      <c r="AJ36" s="53" t="str">
        <f>IF(AH36="","",IF(AH36&gt;=$C$4,AH36,IF(AI36&gt;=$C$4,$C$4,MAX(AH36:AI36))))</f>
        <v/>
      </c>
      <c r="AK36" s="48"/>
      <c r="AL36" s="48"/>
      <c r="AM36" s="53" t="str">
        <f>IF(AK36="","",IF(AK36&gt;=$C$4,AK36,IF(AL36&gt;=$C$4,$C$4,MAX(AK36:AL36))))</f>
        <v/>
      </c>
      <c r="AN36" s="48"/>
      <c r="AO36" s="48"/>
      <c r="AP36" s="53" t="str">
        <f>IF(AN36="","",IF(AN36&gt;=$C$4,AN36,IF(AO36&gt;=$C$4,$C$4,MAX(AN36:AO36))))</f>
        <v/>
      </c>
      <c r="AQ36" s="48"/>
      <c r="AR36" s="48"/>
      <c r="AS36" s="53" t="str">
        <f>IF(AQ36="","",IF(AQ36&gt;=$C$4,AQ36,IF(AR36&gt;=$C$4,$C$4,MAX(AQ36:AR36))))</f>
        <v/>
      </c>
      <c r="AT36" s="53">
        <f t="shared" si="8"/>
        <v>86</v>
      </c>
      <c r="AU36" s="52">
        <v>100</v>
      </c>
      <c r="AV36" s="52">
        <v>85</v>
      </c>
      <c r="AW36" s="54">
        <v>90</v>
      </c>
      <c r="AX36" s="54">
        <v>90</v>
      </c>
      <c r="AY36" s="54">
        <v>93</v>
      </c>
      <c r="AZ36" s="54">
        <v>94</v>
      </c>
      <c r="BA36" s="48"/>
      <c r="BB36" s="48"/>
      <c r="BC36" s="48"/>
      <c r="BD36" s="48"/>
      <c r="BE36" s="53">
        <f t="shared" si="9"/>
        <v>92</v>
      </c>
      <c r="BF36" s="52">
        <v>70</v>
      </c>
      <c r="BG36" s="73">
        <v>80</v>
      </c>
      <c r="BH36" s="74">
        <f t="shared" si="10"/>
        <v>86.2</v>
      </c>
      <c r="BI36" s="75">
        <f t="shared" si="11"/>
        <v>86</v>
      </c>
      <c r="BJ36" s="78"/>
      <c r="BK36" s="47">
        <v>75</v>
      </c>
      <c r="BL36" s="47">
        <v>78</v>
      </c>
      <c r="BM36" s="54">
        <v>75</v>
      </c>
      <c r="BN36" s="54">
        <v>78</v>
      </c>
      <c r="BO36" s="54">
        <v>78</v>
      </c>
      <c r="BP36" s="54">
        <v>82</v>
      </c>
      <c r="BQ36" s="52"/>
      <c r="BR36" s="52"/>
      <c r="BS36" s="52"/>
      <c r="BT36" s="52"/>
      <c r="BU36" s="85">
        <f t="shared" si="12"/>
        <v>78</v>
      </c>
      <c r="BV36" s="76"/>
      <c r="BW36" s="47">
        <v>83</v>
      </c>
      <c r="BX36" s="47">
        <v>80</v>
      </c>
      <c r="BY36" s="54">
        <v>83</v>
      </c>
      <c r="BZ36" s="54">
        <v>80</v>
      </c>
      <c r="CA36" s="54">
        <v>75</v>
      </c>
      <c r="CB36" s="54">
        <v>84</v>
      </c>
      <c r="CC36" s="97"/>
      <c r="CD36" s="48"/>
      <c r="CE36" s="48"/>
      <c r="CF36" s="48"/>
      <c r="CG36" s="53">
        <f t="shared" si="13"/>
        <v>81</v>
      </c>
      <c r="CH36" s="89" t="str">
        <f t="shared" si="14"/>
        <v>B</v>
      </c>
      <c r="CI36" s="90"/>
      <c r="CJ36" s="48"/>
      <c r="CK36" s="96" t="str">
        <f t="shared" si="15"/>
        <v/>
      </c>
    </row>
    <row r="37" spans="1:89">
      <c r="A37" s="28">
        <v>27</v>
      </c>
      <c r="B37" s="28">
        <v>10201</v>
      </c>
      <c r="C37" s="28" t="s">
        <v>151</v>
      </c>
      <c r="E37" s="28">
        <f t="shared" si="0"/>
        <v>80</v>
      </c>
      <c r="G37" s="28">
        <f t="shared" si="1"/>
        <v>80</v>
      </c>
      <c r="H37" s="28">
        <f t="shared" si="2"/>
        <v>78</v>
      </c>
      <c r="I37" s="28" t="str">
        <f t="shared" si="3"/>
        <v>B</v>
      </c>
      <c r="J37" s="28" t="str">
        <f t="shared" si="4"/>
        <v/>
      </c>
      <c r="L37" s="28">
        <f t="shared" si="5"/>
        <v>78</v>
      </c>
      <c r="M37" s="28">
        <f t="shared" si="6"/>
        <v>80</v>
      </c>
      <c r="N37" s="28">
        <f t="shared" si="7"/>
        <v>80</v>
      </c>
      <c r="P37" s="47">
        <v>76</v>
      </c>
      <c r="Q37" s="52"/>
      <c r="R37" s="53">
        <f>IF(P37="","",IF(P37&gt;=$C$4,P37,IF(Q37&gt;=$C$4,$C$4,MAX(P37:Q37))))</f>
        <v>76</v>
      </c>
      <c r="S37" s="52">
        <v>75</v>
      </c>
      <c r="T37" s="52"/>
      <c r="U37" s="53">
        <f>IF(S37="","",IF(S37&gt;=$C$4,S37,IF(T37&gt;=$C$4,$C$4,MAX(S37:T37))))</f>
        <v>75</v>
      </c>
      <c r="V37" s="54">
        <v>76</v>
      </c>
      <c r="W37" s="48"/>
      <c r="X37" s="55">
        <f>IF(V37="","",IF(V37&gt;=$C$4,V37,IF(W37&gt;=$C$4,$C$4,MAX(V37:W37))))</f>
        <v>76</v>
      </c>
      <c r="Y37" s="54">
        <v>80</v>
      </c>
      <c r="Z37" s="48"/>
      <c r="AA37" s="55">
        <f>IF(Y37="","",IF(Y37&gt;=$C$4,Y37,IF(Z37&gt;=$C$4,$C$4,MAX(Y37:Z37))))</f>
        <v>80</v>
      </c>
      <c r="AB37" s="54">
        <v>79</v>
      </c>
      <c r="AC37" s="48"/>
      <c r="AD37" s="55">
        <f>IF(AB37="","",IF(AB37&gt;=$C$4,AB37,IF(AC37&gt;=$C$4,$C$4,MAX(AB37:AC37))))</f>
        <v>79</v>
      </c>
      <c r="AE37" s="54">
        <v>80</v>
      </c>
      <c r="AF37" s="48"/>
      <c r="AG37" s="55">
        <f>IF(AE37="","",IF(AE37&gt;=$C$4,AE37,IF(AF37&gt;=$C$4,$C$4,MAX(AE37:AF37))))</f>
        <v>80</v>
      </c>
      <c r="AH37" s="48"/>
      <c r="AI37" s="48"/>
      <c r="AJ37" s="53" t="str">
        <f>IF(AH37="","",IF(AH37&gt;=$C$4,AH37,IF(AI37&gt;=$C$4,$C$4,MAX(AH37:AI37))))</f>
        <v/>
      </c>
      <c r="AK37" s="48"/>
      <c r="AL37" s="48"/>
      <c r="AM37" s="53" t="str">
        <f>IF(AK37="","",IF(AK37&gt;=$C$4,AK37,IF(AL37&gt;=$C$4,$C$4,MAX(AK37:AL37))))</f>
        <v/>
      </c>
      <c r="AN37" s="48"/>
      <c r="AO37" s="48"/>
      <c r="AP37" s="53" t="str">
        <f>IF(AN37="","",IF(AN37&gt;=$C$4,AN37,IF(AO37&gt;=$C$4,$C$4,MAX(AN37:AO37))))</f>
        <v/>
      </c>
      <c r="AQ37" s="48"/>
      <c r="AR37" s="48"/>
      <c r="AS37" s="53" t="str">
        <f>IF(AQ37="","",IF(AQ37&gt;=$C$4,AQ37,IF(AR37&gt;=$C$4,$C$4,MAX(AQ37:AR37))))</f>
        <v/>
      </c>
      <c r="AT37" s="53">
        <f t="shared" si="8"/>
        <v>78</v>
      </c>
      <c r="AU37" s="52">
        <v>100</v>
      </c>
      <c r="AV37" s="52">
        <v>85</v>
      </c>
      <c r="AW37" s="54">
        <v>78</v>
      </c>
      <c r="AX37" s="54">
        <v>78</v>
      </c>
      <c r="AY37" s="54">
        <v>80</v>
      </c>
      <c r="AZ37" s="54">
        <v>75</v>
      </c>
      <c r="BA37" s="48"/>
      <c r="BB37" s="48"/>
      <c r="BC37" s="48"/>
      <c r="BD37" s="48"/>
      <c r="BE37" s="53">
        <f t="shared" si="9"/>
        <v>83</v>
      </c>
      <c r="BF37" s="52">
        <v>80</v>
      </c>
      <c r="BG37" s="73">
        <v>80</v>
      </c>
      <c r="BH37" s="74">
        <f t="shared" si="10"/>
        <v>80.4</v>
      </c>
      <c r="BI37" s="75">
        <f t="shared" si="11"/>
        <v>80</v>
      </c>
      <c r="BJ37" s="78"/>
      <c r="BK37" s="47">
        <v>77</v>
      </c>
      <c r="BL37" s="47">
        <v>76</v>
      </c>
      <c r="BM37" s="54">
        <v>77</v>
      </c>
      <c r="BN37" s="54">
        <v>76</v>
      </c>
      <c r="BO37" s="54">
        <v>83</v>
      </c>
      <c r="BP37" s="54">
        <v>79</v>
      </c>
      <c r="BQ37" s="52"/>
      <c r="BR37" s="52"/>
      <c r="BS37" s="52"/>
      <c r="BT37" s="52"/>
      <c r="BU37" s="85">
        <f t="shared" si="12"/>
        <v>78</v>
      </c>
      <c r="BV37" s="76"/>
      <c r="BW37" s="47">
        <v>86</v>
      </c>
      <c r="BX37" s="47">
        <v>81</v>
      </c>
      <c r="BY37" s="54">
        <v>86</v>
      </c>
      <c r="BZ37" s="54">
        <v>81</v>
      </c>
      <c r="CA37" s="54">
        <v>83</v>
      </c>
      <c r="CB37" s="54">
        <v>80</v>
      </c>
      <c r="CC37" s="97"/>
      <c r="CD37" s="48"/>
      <c r="CE37" s="48"/>
      <c r="CF37" s="48"/>
      <c r="CG37" s="53">
        <f t="shared" si="13"/>
        <v>83</v>
      </c>
      <c r="CH37" s="89" t="str">
        <f t="shared" si="14"/>
        <v>B</v>
      </c>
      <c r="CI37" s="90"/>
      <c r="CJ37" s="48"/>
      <c r="CK37" s="96" t="str">
        <f t="shared" si="15"/>
        <v/>
      </c>
    </row>
    <row r="38" spans="1:89">
      <c r="A38" s="28">
        <v>28</v>
      </c>
      <c r="B38" s="28">
        <v>10215</v>
      </c>
      <c r="C38" s="28" t="s">
        <v>152</v>
      </c>
      <c r="E38" s="28">
        <f t="shared" si="0"/>
        <v>82</v>
      </c>
      <c r="G38" s="28">
        <f t="shared" si="1"/>
        <v>82</v>
      </c>
      <c r="H38" s="28">
        <f t="shared" si="2"/>
        <v>81</v>
      </c>
      <c r="I38" s="28" t="str">
        <f t="shared" si="3"/>
        <v>B</v>
      </c>
      <c r="J38" s="28" t="str">
        <f t="shared" si="4"/>
        <v/>
      </c>
      <c r="L38" s="28">
        <f t="shared" si="5"/>
        <v>79</v>
      </c>
      <c r="M38" s="28">
        <f t="shared" si="6"/>
        <v>90</v>
      </c>
      <c r="N38" s="28">
        <f t="shared" si="7"/>
        <v>82</v>
      </c>
      <c r="P38" s="47">
        <v>83</v>
      </c>
      <c r="Q38" s="52"/>
      <c r="R38" s="53">
        <f>IF(P38="","",IF(P38&gt;=$C$4,P38,IF(Q38&gt;=$C$4,$C$4,MAX(P38:Q38))))</f>
        <v>83</v>
      </c>
      <c r="S38" s="52">
        <v>75</v>
      </c>
      <c r="T38" s="52"/>
      <c r="U38" s="53">
        <f>IF(S38="","",IF(S38&gt;=$C$4,S38,IF(T38&gt;=$C$4,$C$4,MAX(S38:T38))))</f>
        <v>75</v>
      </c>
      <c r="V38" s="54">
        <v>83</v>
      </c>
      <c r="W38" s="48"/>
      <c r="X38" s="55">
        <f>IF(V38="","",IF(V38&gt;=$C$4,V38,IF(W38&gt;=$C$4,$C$4,MAX(V38:W38))))</f>
        <v>83</v>
      </c>
      <c r="Y38" s="54">
        <v>77</v>
      </c>
      <c r="Z38" s="48"/>
      <c r="AA38" s="55">
        <f>IF(Y38="","",IF(Y38&gt;=$C$4,Y38,IF(Z38&gt;=$C$4,$C$4,MAX(Y38:Z38))))</f>
        <v>77</v>
      </c>
      <c r="AB38" s="54">
        <v>78</v>
      </c>
      <c r="AC38" s="48"/>
      <c r="AD38" s="55">
        <f>IF(AB38="","",IF(AB38&gt;=$C$4,AB38,IF(AC38&gt;=$C$4,$C$4,MAX(AB38:AC38))))</f>
        <v>78</v>
      </c>
      <c r="AE38" s="54">
        <v>80</v>
      </c>
      <c r="AF38" s="48"/>
      <c r="AG38" s="55">
        <f>IF(AE38="","",IF(AE38&gt;=$C$4,AE38,IF(AF38&gt;=$C$4,$C$4,MAX(AE38:AF38))))</f>
        <v>80</v>
      </c>
      <c r="AH38" s="48"/>
      <c r="AI38" s="48"/>
      <c r="AJ38" s="53" t="str">
        <f>IF(AH38="","",IF(AH38&gt;=$C$4,AH38,IF(AI38&gt;=$C$4,$C$4,MAX(AH38:AI38))))</f>
        <v/>
      </c>
      <c r="AK38" s="48"/>
      <c r="AL38" s="48"/>
      <c r="AM38" s="53" t="str">
        <f>IF(AK38="","",IF(AK38&gt;=$C$4,AK38,IF(AL38&gt;=$C$4,$C$4,MAX(AK38:AL38))))</f>
        <v/>
      </c>
      <c r="AN38" s="48"/>
      <c r="AO38" s="48"/>
      <c r="AP38" s="53" t="str">
        <f>IF(AN38="","",IF(AN38&gt;=$C$4,AN38,IF(AO38&gt;=$C$4,$C$4,MAX(AN38:AO38))))</f>
        <v/>
      </c>
      <c r="AQ38" s="48"/>
      <c r="AR38" s="48"/>
      <c r="AS38" s="53" t="str">
        <f>IF(AQ38="","",IF(AQ38&gt;=$C$4,AQ38,IF(AR38&gt;=$C$4,$C$4,MAX(AQ38:AR38))))</f>
        <v/>
      </c>
      <c r="AT38" s="53">
        <f t="shared" si="8"/>
        <v>79</v>
      </c>
      <c r="AU38" s="52">
        <v>100</v>
      </c>
      <c r="AV38" s="52">
        <v>85</v>
      </c>
      <c r="AW38" s="54">
        <v>79</v>
      </c>
      <c r="AX38" s="54">
        <v>79</v>
      </c>
      <c r="AY38" s="54">
        <v>83</v>
      </c>
      <c r="AZ38" s="54">
        <v>79</v>
      </c>
      <c r="BA38" s="48"/>
      <c r="BB38" s="48"/>
      <c r="BC38" s="48"/>
      <c r="BD38" s="48"/>
      <c r="BE38" s="53">
        <f t="shared" si="9"/>
        <v>84</v>
      </c>
      <c r="BF38" s="52">
        <v>90</v>
      </c>
      <c r="BG38" s="73">
        <v>82</v>
      </c>
      <c r="BH38" s="74">
        <f t="shared" si="10"/>
        <v>82.4</v>
      </c>
      <c r="BI38" s="75">
        <f t="shared" si="11"/>
        <v>82</v>
      </c>
      <c r="BJ38" s="78"/>
      <c r="BK38" s="47">
        <v>80</v>
      </c>
      <c r="BL38" s="47">
        <v>86</v>
      </c>
      <c r="BM38" s="54">
        <v>80</v>
      </c>
      <c r="BN38" s="54">
        <v>86</v>
      </c>
      <c r="BO38" s="54">
        <v>76</v>
      </c>
      <c r="BP38" s="54">
        <v>75</v>
      </c>
      <c r="BQ38" s="52"/>
      <c r="BR38" s="52"/>
      <c r="BS38" s="52"/>
      <c r="BT38" s="52"/>
      <c r="BU38" s="85">
        <f t="shared" si="12"/>
        <v>81</v>
      </c>
      <c r="BV38" s="76"/>
      <c r="BW38" s="47">
        <v>85</v>
      </c>
      <c r="BX38" s="47">
        <v>79</v>
      </c>
      <c r="BY38" s="54">
        <v>85</v>
      </c>
      <c r="BZ38" s="54">
        <v>79</v>
      </c>
      <c r="CA38" s="54">
        <v>81</v>
      </c>
      <c r="CB38" s="54">
        <v>80</v>
      </c>
      <c r="CC38" s="97"/>
      <c r="CD38" s="48"/>
      <c r="CE38" s="48"/>
      <c r="CF38" s="48"/>
      <c r="CG38" s="53">
        <f t="shared" si="13"/>
        <v>82</v>
      </c>
      <c r="CH38" s="89" t="str">
        <f t="shared" si="14"/>
        <v>B</v>
      </c>
      <c r="CI38" s="90"/>
      <c r="CJ38" s="48"/>
      <c r="CK38" s="96" t="str">
        <f t="shared" si="15"/>
        <v/>
      </c>
    </row>
    <row r="39" spans="1:89">
      <c r="A39" s="28">
        <v>29</v>
      </c>
      <c r="B39" s="28">
        <v>10229</v>
      </c>
      <c r="C39" s="28" t="s">
        <v>153</v>
      </c>
      <c r="E39" s="28">
        <f t="shared" si="0"/>
        <v>84</v>
      </c>
      <c r="G39" s="28">
        <f t="shared" si="1"/>
        <v>84</v>
      </c>
      <c r="H39" s="28">
        <f t="shared" si="2"/>
        <v>83</v>
      </c>
      <c r="I39" s="28" t="str">
        <f t="shared" si="3"/>
        <v>B</v>
      </c>
      <c r="J39" s="28" t="str">
        <f t="shared" si="4"/>
        <v/>
      </c>
      <c r="L39" s="28">
        <f t="shared" si="5"/>
        <v>80</v>
      </c>
      <c r="M39" s="28">
        <f t="shared" si="6"/>
        <v>80</v>
      </c>
      <c r="N39" s="28">
        <f t="shared" si="7"/>
        <v>86</v>
      </c>
      <c r="P39" s="47">
        <v>87</v>
      </c>
      <c r="Q39" s="52"/>
      <c r="R39" s="53">
        <f>IF(P39="","",IF(P39&gt;=$C$4,P39,IF(Q39&gt;=$C$4,$C$4,MAX(P39:Q39))))</f>
        <v>87</v>
      </c>
      <c r="S39" s="52">
        <v>75</v>
      </c>
      <c r="T39" s="52"/>
      <c r="U39" s="53">
        <f>IF(S39="","",IF(S39&gt;=$C$4,S39,IF(T39&gt;=$C$4,$C$4,MAX(S39:T39))))</f>
        <v>75</v>
      </c>
      <c r="V39" s="54">
        <v>87</v>
      </c>
      <c r="W39" s="48"/>
      <c r="X39" s="55">
        <f>IF(V39="","",IF(V39&gt;=$C$4,V39,IF(W39&gt;=$C$4,$C$4,MAX(V39:W39))))</f>
        <v>87</v>
      </c>
      <c r="Y39" s="54">
        <v>77</v>
      </c>
      <c r="Z39" s="48"/>
      <c r="AA39" s="55">
        <f>IF(Y39="","",IF(Y39&gt;=$C$4,Y39,IF(Z39&gt;=$C$4,$C$4,MAX(Y39:Z39))))</f>
        <v>77</v>
      </c>
      <c r="AB39" s="54">
        <v>75</v>
      </c>
      <c r="AC39" s="48"/>
      <c r="AD39" s="55">
        <f>IF(AB39="","",IF(AB39&gt;=$C$4,AB39,IF(AC39&gt;=$C$4,$C$4,MAX(AB39:AC39))))</f>
        <v>75</v>
      </c>
      <c r="AE39" s="54">
        <v>80</v>
      </c>
      <c r="AF39" s="48"/>
      <c r="AG39" s="55">
        <f>IF(AE39="","",IF(AE39&gt;=$C$4,AE39,IF(AF39&gt;=$C$4,$C$4,MAX(AE39:AF39))))</f>
        <v>80</v>
      </c>
      <c r="AH39" s="48"/>
      <c r="AI39" s="48"/>
      <c r="AJ39" s="53" t="str">
        <f>IF(AH39="","",IF(AH39&gt;=$C$4,AH39,IF(AI39&gt;=$C$4,$C$4,MAX(AH39:AI39))))</f>
        <v/>
      </c>
      <c r="AK39" s="48"/>
      <c r="AL39" s="48"/>
      <c r="AM39" s="53" t="str">
        <f>IF(AK39="","",IF(AK39&gt;=$C$4,AK39,IF(AL39&gt;=$C$4,$C$4,MAX(AK39:AL39))))</f>
        <v/>
      </c>
      <c r="AN39" s="48"/>
      <c r="AO39" s="48"/>
      <c r="AP39" s="53" t="str">
        <f>IF(AN39="","",IF(AN39&gt;=$C$4,AN39,IF(AO39&gt;=$C$4,$C$4,MAX(AN39:AO39))))</f>
        <v/>
      </c>
      <c r="AQ39" s="48"/>
      <c r="AR39" s="48"/>
      <c r="AS39" s="53" t="str">
        <f>IF(AQ39="","",IF(AQ39&gt;=$C$4,AQ39,IF(AR39&gt;=$C$4,$C$4,MAX(AQ39:AR39))))</f>
        <v/>
      </c>
      <c r="AT39" s="53">
        <f t="shared" si="8"/>
        <v>80</v>
      </c>
      <c r="AU39" s="52">
        <v>100</v>
      </c>
      <c r="AV39" s="52">
        <v>85</v>
      </c>
      <c r="AW39" s="54">
        <v>88</v>
      </c>
      <c r="AX39" s="54">
        <v>88</v>
      </c>
      <c r="AY39" s="54">
        <v>87</v>
      </c>
      <c r="AZ39" s="54">
        <v>86</v>
      </c>
      <c r="BA39" s="48"/>
      <c r="BB39" s="48"/>
      <c r="BC39" s="48"/>
      <c r="BD39" s="48"/>
      <c r="BE39" s="53">
        <f t="shared" si="9"/>
        <v>89</v>
      </c>
      <c r="BF39" s="52">
        <v>80</v>
      </c>
      <c r="BG39" s="73">
        <v>86</v>
      </c>
      <c r="BH39" s="74">
        <f t="shared" si="10"/>
        <v>84.2</v>
      </c>
      <c r="BI39" s="75">
        <f t="shared" si="11"/>
        <v>84</v>
      </c>
      <c r="BJ39" s="78"/>
      <c r="BK39" s="47">
        <v>89</v>
      </c>
      <c r="BL39" s="47">
        <v>76</v>
      </c>
      <c r="BM39" s="54">
        <v>89</v>
      </c>
      <c r="BN39" s="54">
        <v>76</v>
      </c>
      <c r="BO39" s="54">
        <v>94</v>
      </c>
      <c r="BP39" s="54">
        <v>75</v>
      </c>
      <c r="BQ39" s="52"/>
      <c r="BR39" s="52"/>
      <c r="BS39" s="52"/>
      <c r="BT39" s="52"/>
      <c r="BU39" s="85">
        <f t="shared" si="12"/>
        <v>83</v>
      </c>
      <c r="BV39" s="76"/>
      <c r="BW39" s="47">
        <v>81</v>
      </c>
      <c r="BX39" s="47">
        <v>78</v>
      </c>
      <c r="BY39" s="54">
        <v>81</v>
      </c>
      <c r="BZ39" s="54">
        <v>78</v>
      </c>
      <c r="CA39" s="54">
        <v>76</v>
      </c>
      <c r="CB39" s="54">
        <v>75</v>
      </c>
      <c r="CC39" s="97"/>
      <c r="CD39" s="48"/>
      <c r="CE39" s="48"/>
      <c r="CF39" s="48"/>
      <c r="CG39" s="53">
        <f t="shared" si="13"/>
        <v>78</v>
      </c>
      <c r="CH39" s="89" t="str">
        <f t="shared" si="14"/>
        <v>B</v>
      </c>
      <c r="CI39" s="90"/>
      <c r="CJ39" s="48"/>
      <c r="CK39" s="96" t="str">
        <f t="shared" si="15"/>
        <v/>
      </c>
    </row>
    <row r="40" spans="1:89">
      <c r="A40" s="28">
        <v>30</v>
      </c>
      <c r="B40" s="28">
        <v>10243</v>
      </c>
      <c r="C40" s="28" t="s">
        <v>154</v>
      </c>
      <c r="E40" s="28">
        <f t="shared" si="0"/>
        <v>81</v>
      </c>
      <c r="G40" s="28">
        <f t="shared" si="1"/>
        <v>81</v>
      </c>
      <c r="H40" s="28">
        <f t="shared" si="2"/>
        <v>83</v>
      </c>
      <c r="I40" s="28" t="str">
        <f t="shared" si="3"/>
        <v>B</v>
      </c>
      <c r="J40" s="28" t="str">
        <f t="shared" si="4"/>
        <v/>
      </c>
      <c r="L40" s="28">
        <f t="shared" si="5"/>
        <v>77</v>
      </c>
      <c r="M40" s="28">
        <f t="shared" si="6"/>
        <v>90</v>
      </c>
      <c r="N40" s="28">
        <f t="shared" si="7"/>
        <v>84</v>
      </c>
      <c r="P40" s="47">
        <v>79</v>
      </c>
      <c r="Q40" s="52"/>
      <c r="R40" s="53">
        <f>IF(P40="","",IF(P40&gt;=$C$4,P40,IF(Q40&gt;=$C$4,$C$4,MAX(P40:Q40))))</f>
        <v>79</v>
      </c>
      <c r="S40" s="52">
        <v>75</v>
      </c>
      <c r="T40" s="52"/>
      <c r="U40" s="53">
        <f>IF(S40="","",IF(S40&gt;=$C$4,S40,IF(T40&gt;=$C$4,$C$4,MAX(S40:T40))))</f>
        <v>75</v>
      </c>
      <c r="V40" s="54">
        <v>79</v>
      </c>
      <c r="W40" s="48"/>
      <c r="X40" s="55">
        <f>IF(V40="","",IF(V40&gt;=$C$4,V40,IF(W40&gt;=$C$4,$C$4,MAX(V40:W40))))</f>
        <v>79</v>
      </c>
      <c r="Y40" s="54">
        <v>75</v>
      </c>
      <c r="Z40" s="48"/>
      <c r="AA40" s="55">
        <f>IF(Y40="","",IF(Y40&gt;=$C$4,Y40,IF(Z40&gt;=$C$4,$C$4,MAX(Y40:Z40))))</f>
        <v>75</v>
      </c>
      <c r="AB40" s="54">
        <v>75</v>
      </c>
      <c r="AC40" s="48"/>
      <c r="AD40" s="55">
        <f>IF(AB40="","",IF(AB40&gt;=$C$4,AB40,IF(AC40&gt;=$C$4,$C$4,MAX(AB40:AC40))))</f>
        <v>75</v>
      </c>
      <c r="AE40" s="54">
        <v>78</v>
      </c>
      <c r="AF40" s="48"/>
      <c r="AG40" s="55">
        <f>IF(AE40="","",IF(AE40&gt;=$C$4,AE40,IF(AF40&gt;=$C$4,$C$4,MAX(AE40:AF40))))</f>
        <v>78</v>
      </c>
      <c r="AH40" s="48"/>
      <c r="AI40" s="48"/>
      <c r="AJ40" s="53" t="str">
        <f>IF(AH40="","",IF(AH40&gt;=$C$4,AH40,IF(AI40&gt;=$C$4,$C$4,MAX(AH40:AI40))))</f>
        <v/>
      </c>
      <c r="AK40" s="48"/>
      <c r="AL40" s="48"/>
      <c r="AM40" s="53" t="str">
        <f>IF(AK40="","",IF(AK40&gt;=$C$4,AK40,IF(AL40&gt;=$C$4,$C$4,MAX(AK40:AL40))))</f>
        <v/>
      </c>
      <c r="AN40" s="48"/>
      <c r="AO40" s="48"/>
      <c r="AP40" s="53" t="str">
        <f>IF(AN40="","",IF(AN40&gt;=$C$4,AN40,IF(AO40&gt;=$C$4,$C$4,MAX(AN40:AO40))))</f>
        <v/>
      </c>
      <c r="AQ40" s="48"/>
      <c r="AR40" s="48"/>
      <c r="AS40" s="53" t="str">
        <f>IF(AQ40="","",IF(AQ40&gt;=$C$4,AQ40,IF(AR40&gt;=$C$4,$C$4,MAX(AQ40:AR40))))</f>
        <v/>
      </c>
      <c r="AT40" s="53">
        <f t="shared" si="8"/>
        <v>77</v>
      </c>
      <c r="AU40" s="52">
        <v>100</v>
      </c>
      <c r="AV40" s="52">
        <v>85</v>
      </c>
      <c r="AW40" s="54">
        <v>78</v>
      </c>
      <c r="AX40" s="54">
        <v>78</v>
      </c>
      <c r="AY40" s="54">
        <v>79</v>
      </c>
      <c r="AZ40" s="54">
        <v>77</v>
      </c>
      <c r="BA40" s="48"/>
      <c r="BB40" s="48"/>
      <c r="BC40" s="48"/>
      <c r="BD40" s="48"/>
      <c r="BE40" s="53">
        <f t="shared" si="9"/>
        <v>83</v>
      </c>
      <c r="BF40" s="52">
        <v>90</v>
      </c>
      <c r="BG40" s="73">
        <v>84</v>
      </c>
      <c r="BH40" s="74">
        <f t="shared" si="10"/>
        <v>81.4</v>
      </c>
      <c r="BI40" s="75">
        <f t="shared" si="11"/>
        <v>81</v>
      </c>
      <c r="BJ40" s="78"/>
      <c r="BK40" s="47">
        <v>88</v>
      </c>
      <c r="BL40" s="47">
        <v>80</v>
      </c>
      <c r="BM40" s="54">
        <v>88</v>
      </c>
      <c r="BN40" s="54">
        <v>80</v>
      </c>
      <c r="BO40" s="54">
        <v>78</v>
      </c>
      <c r="BP40" s="54">
        <v>85</v>
      </c>
      <c r="BQ40" s="52"/>
      <c r="BR40" s="52"/>
      <c r="BS40" s="52"/>
      <c r="BT40" s="52"/>
      <c r="BU40" s="85">
        <f t="shared" si="12"/>
        <v>83</v>
      </c>
      <c r="BV40" s="76"/>
      <c r="BW40" s="47">
        <v>80</v>
      </c>
      <c r="BX40" s="47">
        <v>85</v>
      </c>
      <c r="BY40" s="54">
        <v>80</v>
      </c>
      <c r="BZ40" s="54">
        <v>85</v>
      </c>
      <c r="CA40" s="54">
        <v>88</v>
      </c>
      <c r="CB40" s="54">
        <v>82</v>
      </c>
      <c r="CC40" s="97"/>
      <c r="CD40" s="48"/>
      <c r="CE40" s="48"/>
      <c r="CF40" s="48"/>
      <c r="CG40" s="53">
        <f t="shared" si="13"/>
        <v>83</v>
      </c>
      <c r="CH40" s="89" t="str">
        <f t="shared" si="14"/>
        <v>B</v>
      </c>
      <c r="CI40" s="90"/>
      <c r="CJ40" s="48"/>
      <c r="CK40" s="96" t="str">
        <f t="shared" si="1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8"/>
      <c r="Q41" s="48"/>
      <c r="R41" s="53" t="str">
        <f>IF(P41="","",IF(P41&gt;=$C$4,P41,IF(Q41&gt;=$C$4,$C$4,MAX(P41:Q41))))</f>
        <v/>
      </c>
      <c r="S41" s="48"/>
      <c r="T41" s="48"/>
      <c r="U41" s="53" t="str">
        <f>IF(S41="","",IF(S41&gt;=$C$4,S41,IF(T41&gt;=$C$4,$C$4,MAX(S41:T41))))</f>
        <v/>
      </c>
      <c r="V41" s="48"/>
      <c r="W41" s="48"/>
      <c r="X41" s="53" t="str">
        <f>IF(V41="","",IF(V41&gt;=$C$4,V41,IF(W41&gt;=$C$4,$C$4,MAX(V41:W41))))</f>
        <v/>
      </c>
      <c r="Y41" s="48"/>
      <c r="Z41" s="48"/>
      <c r="AA41" s="53" t="str">
        <f>IF(Y41="","",IF(Y41&gt;=$C$4,Y41,IF(Z41&gt;=$C$4,$C$4,MAX(Y41:Z41))))</f>
        <v/>
      </c>
      <c r="AB41" s="48"/>
      <c r="AC41" s="48"/>
      <c r="AD41" s="53" t="str">
        <f>IF(AB41="","",IF(AB41&gt;=$C$4,AB41,IF(AC41&gt;=$C$4,$C$4,MAX(AB41:AC41))))</f>
        <v/>
      </c>
      <c r="AE41" s="48"/>
      <c r="AF41" s="48"/>
      <c r="AG41" s="53" t="str">
        <f>IF(AE41="","",IF(AE41&gt;=$C$4,AE41,IF(AF41&gt;=$C$4,$C$4,MAX(AE41:AF41))))</f>
        <v/>
      </c>
      <c r="AH41" s="48"/>
      <c r="AI41" s="48"/>
      <c r="AJ41" s="53" t="str">
        <f>IF(AH41="","",IF(AH41&gt;=$C$4,AH41,IF(AI41&gt;=$C$4,$C$4,MAX(AH41:AI41))))</f>
        <v/>
      </c>
      <c r="AK41" s="48"/>
      <c r="AL41" s="48"/>
      <c r="AM41" s="53" t="str">
        <f>IF(AK41="","",IF(AK41&gt;=$C$4,AK41,IF(AL41&gt;=$C$4,$C$4,MAX(AK41:AL41))))</f>
        <v/>
      </c>
      <c r="AN41" s="48"/>
      <c r="AO41" s="48"/>
      <c r="AP41" s="53" t="str">
        <f>IF(AN41="","",IF(AN41&gt;=$C$4,AN41,IF(AO41&gt;=$C$4,$C$4,MAX(AN41:AO41))))</f>
        <v/>
      </c>
      <c r="AQ41" s="48"/>
      <c r="AR41" s="48"/>
      <c r="AS41" s="53" t="str">
        <f>IF(AQ41="","",IF(AQ41&gt;=$C$4,AQ41,IF(AR41&gt;=$C$4,$C$4,MAX(AQ41:AR41))))</f>
        <v/>
      </c>
      <c r="AT41" s="53" t="str">
        <f t="shared" si="8"/>
        <v/>
      </c>
      <c r="AU41" s="52"/>
      <c r="AV41" s="52"/>
      <c r="AW41" s="48"/>
      <c r="AX41" s="48"/>
      <c r="AY41" s="48"/>
      <c r="AZ41" s="48"/>
      <c r="BA41" s="48"/>
      <c r="BB41" s="48"/>
      <c r="BC41" s="48"/>
      <c r="BD41" s="48"/>
      <c r="BE41" s="53" t="str">
        <f t="shared" si="9"/>
        <v/>
      </c>
      <c r="BF41" s="52"/>
      <c r="BG41" s="48"/>
      <c r="BH41" s="74" t="str">
        <f t="shared" si="10"/>
        <v/>
      </c>
      <c r="BI41" s="75" t="str">
        <f t="shared" si="11"/>
        <v/>
      </c>
      <c r="BJ41" s="78"/>
      <c r="BK41" s="48"/>
      <c r="BL41" s="48"/>
      <c r="BM41" s="48"/>
      <c r="BN41" s="48"/>
      <c r="BO41" s="48"/>
      <c r="BP41" s="48"/>
      <c r="BQ41" s="48"/>
      <c r="BR41" s="48"/>
      <c r="BS41" s="48"/>
      <c r="BT41" s="48"/>
      <c r="BU41" s="85" t="str">
        <f>IF(BK41="","",ROUND(AVERAGE(BK41:BT41),0))</f>
        <v/>
      </c>
      <c r="BV41" s="78"/>
      <c r="BW41" s="48"/>
      <c r="BX41" s="48"/>
      <c r="BY41" s="48"/>
      <c r="BZ41" s="48"/>
      <c r="CA41" s="48"/>
      <c r="CB41" s="48"/>
      <c r="CC41" s="48"/>
      <c r="CD41" s="48"/>
      <c r="CE41" s="48"/>
      <c r="CF41" s="48"/>
      <c r="CG41" s="53" t="str">
        <f t="shared" si="13"/>
        <v/>
      </c>
      <c r="CH41" s="89" t="str">
        <f t="shared" si="14"/>
        <v/>
      </c>
      <c r="CI41" s="90"/>
      <c r="CJ41" s="48"/>
      <c r="CK41" s="9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8"/>
      <c r="Q42" s="48"/>
      <c r="R42" s="53" t="str">
        <f>IF(P42="","",IF(P42&gt;=$C$4,P42,IF(Q42&gt;=$C$4,$C$4,MAX(P42:Q42))))</f>
        <v/>
      </c>
      <c r="S42" s="48"/>
      <c r="T42" s="48"/>
      <c r="U42" s="53" t="str">
        <f>IF(S42="","",IF(S42&gt;=$C$4,S42,IF(T42&gt;=$C$4,$C$4,MAX(S42:T42))))</f>
        <v/>
      </c>
      <c r="V42" s="48"/>
      <c r="W42" s="48"/>
      <c r="X42" s="53" t="str">
        <f>IF(V42="","",IF(V42&gt;=$C$4,V42,IF(W42&gt;=$C$4,$C$4,MAX(V42:W42))))</f>
        <v/>
      </c>
      <c r="Y42" s="48"/>
      <c r="Z42" s="48"/>
      <c r="AA42" s="53" t="str">
        <f>IF(Y42="","",IF(Y42&gt;=$C$4,Y42,IF(Z42&gt;=$C$4,$C$4,MAX(Y42:Z42))))</f>
        <v/>
      </c>
      <c r="AB42" s="48"/>
      <c r="AC42" s="48"/>
      <c r="AD42" s="53" t="str">
        <f>IF(AB42="","",IF(AB42&gt;=$C$4,AB42,IF(AC42&gt;=$C$4,$C$4,MAX(AB42:AC42))))</f>
        <v/>
      </c>
      <c r="AE42" s="48"/>
      <c r="AF42" s="48"/>
      <c r="AG42" s="53" t="str">
        <f>IF(AE42="","",IF(AE42&gt;=$C$4,AE42,IF(AF42&gt;=$C$4,$C$4,MAX(AE42:AF42))))</f>
        <v/>
      </c>
      <c r="AH42" s="48"/>
      <c r="AI42" s="48"/>
      <c r="AJ42" s="53" t="str">
        <f>IF(AH42="","",IF(AH42&gt;=$C$4,AH42,IF(AI42&gt;=$C$4,$C$4,MAX(AH42:AI42))))</f>
        <v/>
      </c>
      <c r="AK42" s="48"/>
      <c r="AL42" s="48"/>
      <c r="AM42" s="53" t="str">
        <f>IF(AK42="","",IF(AK42&gt;=$C$4,AK42,IF(AL42&gt;=$C$4,$C$4,MAX(AK42:AL42))))</f>
        <v/>
      </c>
      <c r="AN42" s="48"/>
      <c r="AO42" s="48"/>
      <c r="AP42" s="53" t="str">
        <f>IF(AN42="","",IF(AN42&gt;=$C$4,AN42,IF(AO42&gt;=$C$4,$C$4,MAX(AN42:AO42))))</f>
        <v/>
      </c>
      <c r="AQ42" s="48"/>
      <c r="AR42" s="48"/>
      <c r="AS42" s="53" t="str">
        <f>IF(AQ42="","",IF(AQ42&gt;=$C$4,AQ42,IF(AR42&gt;=$C$4,$C$4,MAX(AQ42:AR42))))</f>
        <v/>
      </c>
      <c r="AT42" s="53" t="str">
        <f t="shared" si="8"/>
        <v/>
      </c>
      <c r="AU42" s="52"/>
      <c r="AV42" s="52"/>
      <c r="AW42" s="48"/>
      <c r="AX42" s="48"/>
      <c r="AY42" s="48"/>
      <c r="AZ42" s="48"/>
      <c r="BA42" s="48"/>
      <c r="BB42" s="48"/>
      <c r="BC42" s="48"/>
      <c r="BD42" s="48"/>
      <c r="BE42" s="53" t="str">
        <f t="shared" si="9"/>
        <v/>
      </c>
      <c r="BF42" s="52"/>
      <c r="BG42" s="48"/>
      <c r="BH42" s="74" t="str">
        <f t="shared" si="10"/>
        <v/>
      </c>
      <c r="BI42" s="75" t="str">
        <f t="shared" si="11"/>
        <v/>
      </c>
      <c r="BJ42" s="78"/>
      <c r="BK42" s="48"/>
      <c r="BL42" s="48"/>
      <c r="BM42" s="48"/>
      <c r="BN42" s="48"/>
      <c r="BO42" s="48"/>
      <c r="BP42" s="48"/>
      <c r="BQ42" s="48"/>
      <c r="BR42" s="48"/>
      <c r="BS42" s="48"/>
      <c r="BT42" s="48"/>
      <c r="BU42" s="85" t="str">
        <f>IF(BK42="","",ROUND(AVERAGE(BK42:BT42),0))</f>
        <v/>
      </c>
      <c r="BV42" s="78"/>
      <c r="BW42" s="48"/>
      <c r="BX42" s="48"/>
      <c r="BY42" s="48"/>
      <c r="BZ42" s="48"/>
      <c r="CA42" s="48"/>
      <c r="CB42" s="48"/>
      <c r="CC42" s="48"/>
      <c r="CD42" s="48"/>
      <c r="CE42" s="48"/>
      <c r="CF42" s="48"/>
      <c r="CG42" s="53" t="str">
        <f t="shared" si="13"/>
        <v/>
      </c>
      <c r="CH42" s="89" t="str">
        <f t="shared" si="14"/>
        <v/>
      </c>
      <c r="CI42" s="90"/>
      <c r="CJ42" s="48"/>
      <c r="CK42" s="9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 t="shared" si="8"/>
        <v/>
      </c>
      <c r="AU43" s="48"/>
      <c r="AV43" s="48"/>
      <c r="AW43" s="48"/>
      <c r="AX43" s="48"/>
      <c r="AY43" s="48"/>
      <c r="AZ43" s="48"/>
      <c r="BA43" s="48"/>
      <c r="BB43" s="48"/>
      <c r="BC43" s="48"/>
      <c r="BD43" s="48"/>
      <c r="BE43" s="53" t="str">
        <f t="shared" si="9"/>
        <v/>
      </c>
      <c r="BF43" s="52"/>
      <c r="BG43" s="48"/>
      <c r="BH43" s="74" t="str">
        <f t="shared" si="10"/>
        <v/>
      </c>
      <c r="BI43" s="75" t="str">
        <f t="shared" si="11"/>
        <v/>
      </c>
      <c r="BJ43" s="78"/>
      <c r="BK43" s="48"/>
      <c r="BL43" s="48"/>
      <c r="BM43" s="48"/>
      <c r="BN43" s="48"/>
      <c r="BO43" s="48"/>
      <c r="BP43" s="48"/>
      <c r="BQ43" s="48"/>
      <c r="BR43" s="48"/>
      <c r="BS43" s="48"/>
      <c r="BT43" s="48"/>
      <c r="BU43" s="85" t="str">
        <f>IF(BK43="","",ROUND(AVERAGE(BK43:BT43),0))</f>
        <v/>
      </c>
      <c r="BV43" s="78"/>
      <c r="BW43" s="48"/>
      <c r="BX43" s="48"/>
      <c r="BY43" s="48"/>
      <c r="BZ43" s="48"/>
      <c r="CA43" s="48"/>
      <c r="CB43" s="48"/>
      <c r="CC43" s="48"/>
      <c r="CD43" s="48"/>
      <c r="CE43" s="48"/>
      <c r="CF43" s="48"/>
      <c r="CG43" s="53" t="str">
        <f t="shared" si="13"/>
        <v/>
      </c>
      <c r="CH43" s="89" t="str">
        <f t="shared" si="14"/>
        <v/>
      </c>
      <c r="CI43" s="90"/>
      <c r="CJ43" s="48"/>
      <c r="CK43" s="9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 t="shared" si="8"/>
        <v/>
      </c>
      <c r="AU44" s="48"/>
      <c r="AV44" s="48"/>
      <c r="AW44" s="48"/>
      <c r="AX44" s="48"/>
      <c r="AY44" s="48"/>
      <c r="AZ44" s="48"/>
      <c r="BA44" s="48"/>
      <c r="BB44" s="48"/>
      <c r="BC44" s="48"/>
      <c r="BD44" s="48"/>
      <c r="BE44" s="53" t="str">
        <f t="shared" si="9"/>
        <v/>
      </c>
      <c r="BF44" s="52"/>
      <c r="BG44" s="48"/>
      <c r="BH44" s="74" t="str">
        <f t="shared" si="10"/>
        <v/>
      </c>
      <c r="BI44" s="75" t="str">
        <f t="shared" si="11"/>
        <v/>
      </c>
      <c r="BJ44" s="78"/>
      <c r="BK44" s="48"/>
      <c r="BL44" s="48"/>
      <c r="BM44" s="48"/>
      <c r="BN44" s="48"/>
      <c r="BO44" s="48"/>
      <c r="BP44" s="48"/>
      <c r="BQ44" s="48"/>
      <c r="BR44" s="48"/>
      <c r="BS44" s="48"/>
      <c r="BT44" s="48"/>
      <c r="BU44" s="85" t="str">
        <f>IF(BK44="","",ROUND(AVERAGE(BK44:BT44),0))</f>
        <v/>
      </c>
      <c r="BV44" s="78"/>
      <c r="BW44" s="48"/>
      <c r="BX44" s="48"/>
      <c r="BY44" s="48"/>
      <c r="BZ44" s="48"/>
      <c r="CA44" s="48"/>
      <c r="CB44" s="48"/>
      <c r="CC44" s="48"/>
      <c r="CD44" s="48"/>
      <c r="CE44" s="48"/>
      <c r="CF44" s="48"/>
      <c r="CG44" s="53" t="str">
        <f t="shared" si="13"/>
        <v/>
      </c>
      <c r="CH44" s="89" t="str">
        <f t="shared" si="14"/>
        <v/>
      </c>
      <c r="CI44" s="90"/>
      <c r="CJ44" s="48"/>
      <c r="CK44" s="9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 t="shared" si="8"/>
        <v/>
      </c>
      <c r="AU45" s="48"/>
      <c r="AV45" s="48"/>
      <c r="AW45" s="48"/>
      <c r="AX45" s="48"/>
      <c r="AY45" s="48"/>
      <c r="AZ45" s="48"/>
      <c r="BA45" s="48"/>
      <c r="BB45" s="48"/>
      <c r="BC45" s="48"/>
      <c r="BD45" s="48"/>
      <c r="BE45" s="53" t="str">
        <f t="shared" si="9"/>
        <v/>
      </c>
      <c r="BF45" s="48"/>
      <c r="BG45" s="48"/>
      <c r="BH45" s="74" t="str">
        <f t="shared" si="10"/>
        <v/>
      </c>
      <c r="BI45" s="75" t="str">
        <f t="shared" si="11"/>
        <v/>
      </c>
      <c r="BJ45" s="78"/>
      <c r="BK45" s="48"/>
      <c r="BL45" s="48"/>
      <c r="BM45" s="48"/>
      <c r="BN45" s="48"/>
      <c r="BO45" s="48"/>
      <c r="BP45" s="48"/>
      <c r="BQ45" s="48"/>
      <c r="BR45" s="48"/>
      <c r="BS45" s="48"/>
      <c r="BT45" s="48"/>
      <c r="BU45" s="85" t="str">
        <f>IF(BK45="","",ROUND(AVERAGE(BK45:BT45),0))</f>
        <v/>
      </c>
      <c r="BV45" s="78"/>
      <c r="BW45" s="48"/>
      <c r="BX45" s="48"/>
      <c r="BY45" s="48"/>
      <c r="BZ45" s="48"/>
      <c r="CA45" s="48"/>
      <c r="CB45" s="48"/>
      <c r="CC45" s="48"/>
      <c r="CD45" s="48"/>
      <c r="CE45" s="48"/>
      <c r="CF45" s="48"/>
      <c r="CG45" s="53" t="str">
        <f t="shared" si="13"/>
        <v/>
      </c>
      <c r="CH45" s="89" t="str">
        <f t="shared" si="14"/>
        <v/>
      </c>
      <c r="CI45" s="90"/>
      <c r="CJ45" s="48"/>
      <c r="CK45" s="9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 t="shared" si="8"/>
        <v/>
      </c>
      <c r="AU46" s="48"/>
      <c r="AV46" s="48"/>
      <c r="AW46" s="48"/>
      <c r="AX46" s="48"/>
      <c r="AY46" s="48"/>
      <c r="AZ46" s="48"/>
      <c r="BA46" s="48"/>
      <c r="BB46" s="48"/>
      <c r="BC46" s="48"/>
      <c r="BD46" s="48"/>
      <c r="BE46" s="53" t="str">
        <f t="shared" si="9"/>
        <v/>
      </c>
      <c r="BF46" s="48"/>
      <c r="BG46" s="48"/>
      <c r="BH46" s="74" t="str">
        <f t="shared" si="10"/>
        <v/>
      </c>
      <c r="BI46" s="75" t="str">
        <f t="shared" si="11"/>
        <v/>
      </c>
      <c r="BJ46" s="78"/>
      <c r="BK46" s="48"/>
      <c r="BL46" s="48"/>
      <c r="BM46" s="48"/>
      <c r="BN46" s="48"/>
      <c r="BO46" s="48"/>
      <c r="BP46" s="48"/>
      <c r="BQ46" s="48"/>
      <c r="BR46" s="48"/>
      <c r="BS46" s="48"/>
      <c r="BT46" s="48"/>
      <c r="BU46" s="85" t="str">
        <f>IF(BK46="","",ROUND(AVERAGE(BK46:BT46),0))</f>
        <v/>
      </c>
      <c r="BV46" s="78"/>
      <c r="BW46" s="48"/>
      <c r="BX46" s="48"/>
      <c r="BY46" s="48"/>
      <c r="BZ46" s="48"/>
      <c r="CA46" s="48"/>
      <c r="CB46" s="48"/>
      <c r="CC46" s="48"/>
      <c r="CD46" s="48"/>
      <c r="CE46" s="48"/>
      <c r="CF46" s="48"/>
      <c r="CG46" s="53" t="str">
        <f t="shared" si="13"/>
        <v/>
      </c>
      <c r="CH46" s="89" t="str">
        <f t="shared" si="14"/>
        <v/>
      </c>
      <c r="CI46" s="90"/>
      <c r="CJ46" s="48"/>
      <c r="CK46" s="9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 t="shared" si="8"/>
        <v/>
      </c>
      <c r="AU47" s="48"/>
      <c r="AV47" s="48"/>
      <c r="AW47" s="48"/>
      <c r="AX47" s="48"/>
      <c r="AY47" s="48"/>
      <c r="AZ47" s="48"/>
      <c r="BA47" s="48"/>
      <c r="BB47" s="48"/>
      <c r="BC47" s="48"/>
      <c r="BD47" s="48"/>
      <c r="BE47" s="53" t="str">
        <f t="shared" si="9"/>
        <v/>
      </c>
      <c r="BF47" s="48"/>
      <c r="BG47" s="48"/>
      <c r="BH47" s="74" t="str">
        <f t="shared" si="10"/>
        <v/>
      </c>
      <c r="BI47" s="75" t="str">
        <f t="shared" si="11"/>
        <v/>
      </c>
      <c r="BJ47" s="78"/>
      <c r="BK47" s="48"/>
      <c r="BL47" s="48"/>
      <c r="BM47" s="48"/>
      <c r="BN47" s="48"/>
      <c r="BO47" s="48"/>
      <c r="BP47" s="48"/>
      <c r="BQ47" s="48"/>
      <c r="BR47" s="48"/>
      <c r="BS47" s="48"/>
      <c r="BT47" s="48"/>
      <c r="BU47" s="85" t="str">
        <f>IF(BK47="","",ROUND(AVERAGE(BK47:BT47),0))</f>
        <v/>
      </c>
      <c r="BV47" s="78"/>
      <c r="BW47" s="48"/>
      <c r="BX47" s="48"/>
      <c r="BY47" s="48"/>
      <c r="BZ47" s="48"/>
      <c r="CA47" s="48"/>
      <c r="CB47" s="48"/>
      <c r="CC47" s="48"/>
      <c r="CD47" s="48"/>
      <c r="CE47" s="48"/>
      <c r="CF47" s="48"/>
      <c r="CG47" s="53" t="str">
        <f t="shared" si="13"/>
        <v/>
      </c>
      <c r="CH47" s="89" t="str">
        <f t="shared" si="14"/>
        <v/>
      </c>
      <c r="CI47" s="90"/>
      <c r="CJ47" s="48"/>
      <c r="CK47" s="9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 t="shared" si="8"/>
        <v/>
      </c>
      <c r="AU48" s="48"/>
      <c r="AV48" s="48"/>
      <c r="AW48" s="48"/>
      <c r="AX48" s="48"/>
      <c r="AY48" s="48"/>
      <c r="AZ48" s="48"/>
      <c r="BA48" s="48"/>
      <c r="BB48" s="48"/>
      <c r="BC48" s="48"/>
      <c r="BD48" s="48"/>
      <c r="BE48" s="53" t="str">
        <f t="shared" si="9"/>
        <v/>
      </c>
      <c r="BF48" s="48"/>
      <c r="BG48" s="48"/>
      <c r="BH48" s="74" t="str">
        <f t="shared" si="10"/>
        <v/>
      </c>
      <c r="BI48" s="75" t="str">
        <f t="shared" si="11"/>
        <v/>
      </c>
      <c r="BJ48" s="78"/>
      <c r="BK48" s="48"/>
      <c r="BL48" s="48"/>
      <c r="BM48" s="48"/>
      <c r="BN48" s="48"/>
      <c r="BO48" s="48"/>
      <c r="BP48" s="48"/>
      <c r="BQ48" s="48"/>
      <c r="BR48" s="48"/>
      <c r="BS48" s="48"/>
      <c r="BT48" s="48"/>
      <c r="BU48" s="85" t="str">
        <f>IF(BK48="","",ROUND(AVERAGE(BK48:BT48),0))</f>
        <v/>
      </c>
      <c r="BV48" s="78"/>
      <c r="BW48" s="48"/>
      <c r="BX48" s="48"/>
      <c r="BY48" s="48"/>
      <c r="BZ48" s="48"/>
      <c r="CA48" s="48"/>
      <c r="CB48" s="48"/>
      <c r="CC48" s="48"/>
      <c r="CD48" s="48"/>
      <c r="CE48" s="48"/>
      <c r="CF48" s="48"/>
      <c r="CG48" s="53" t="str">
        <f t="shared" si="13"/>
        <v/>
      </c>
      <c r="CH48" s="89" t="str">
        <f t="shared" si="14"/>
        <v/>
      </c>
      <c r="CI48" s="90"/>
      <c r="CJ48" s="48"/>
      <c r="CK48" s="9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 t="shared" si="8"/>
        <v/>
      </c>
      <c r="AU49" s="48"/>
      <c r="AV49" s="48"/>
      <c r="AW49" s="48"/>
      <c r="AX49" s="48"/>
      <c r="AY49" s="48"/>
      <c r="AZ49" s="48"/>
      <c r="BA49" s="48"/>
      <c r="BB49" s="48"/>
      <c r="BC49" s="48"/>
      <c r="BD49" s="48"/>
      <c r="BE49" s="53" t="str">
        <f t="shared" si="9"/>
        <v/>
      </c>
      <c r="BF49" s="48"/>
      <c r="BG49" s="48"/>
      <c r="BH49" s="74" t="str">
        <f t="shared" si="10"/>
        <v/>
      </c>
      <c r="BI49" s="75" t="str">
        <f t="shared" si="11"/>
        <v/>
      </c>
      <c r="BJ49" s="78"/>
      <c r="BK49" s="48"/>
      <c r="BL49" s="48"/>
      <c r="BM49" s="48"/>
      <c r="BN49" s="48"/>
      <c r="BO49" s="48"/>
      <c r="BP49" s="48"/>
      <c r="BQ49" s="48"/>
      <c r="BR49" s="48"/>
      <c r="BS49" s="48"/>
      <c r="BT49" s="48"/>
      <c r="BU49" s="85" t="str">
        <f>IF(BK49="","",ROUND(AVERAGE(BK49:BT49),0))</f>
        <v/>
      </c>
      <c r="BV49" s="78"/>
      <c r="BW49" s="48"/>
      <c r="BX49" s="48"/>
      <c r="BY49" s="48"/>
      <c r="BZ49" s="48"/>
      <c r="CA49" s="48"/>
      <c r="CB49" s="48"/>
      <c r="CC49" s="48"/>
      <c r="CD49" s="48"/>
      <c r="CE49" s="48"/>
      <c r="CF49" s="48"/>
      <c r="CG49" s="53" t="str">
        <f t="shared" si="13"/>
        <v/>
      </c>
      <c r="CH49" s="89" t="str">
        <f t="shared" si="14"/>
        <v/>
      </c>
      <c r="CI49" s="90"/>
      <c r="CJ49" s="48"/>
      <c r="CK49" s="9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 t="shared" si="8"/>
        <v/>
      </c>
      <c r="AU50" s="48"/>
      <c r="AV50" s="48"/>
      <c r="AW50" s="48"/>
      <c r="AX50" s="48"/>
      <c r="AY50" s="48"/>
      <c r="AZ50" s="48"/>
      <c r="BA50" s="48"/>
      <c r="BB50" s="48"/>
      <c r="BC50" s="48"/>
      <c r="BD50" s="48"/>
      <c r="BE50" s="53" t="str">
        <f t="shared" si="9"/>
        <v/>
      </c>
      <c r="BF50" s="48"/>
      <c r="BG50" s="48"/>
      <c r="BH50" s="74" t="str">
        <f t="shared" si="10"/>
        <v/>
      </c>
      <c r="BI50" s="75" t="str">
        <f t="shared" si="11"/>
        <v/>
      </c>
      <c r="BJ50" s="78"/>
      <c r="BK50" s="48"/>
      <c r="BL50" s="48"/>
      <c r="BM50" s="48"/>
      <c r="BN50" s="48"/>
      <c r="BO50" s="48"/>
      <c r="BP50" s="48"/>
      <c r="BQ50" s="48"/>
      <c r="BR50" s="48"/>
      <c r="BS50" s="48"/>
      <c r="BT50" s="48"/>
      <c r="BU50" s="85" t="str">
        <f>IF(BK50="","",ROUND(AVERAGE(BK50:BT50),0))</f>
        <v/>
      </c>
      <c r="BV50" s="78"/>
      <c r="BW50" s="48"/>
      <c r="BX50" s="48"/>
      <c r="BY50" s="48"/>
      <c r="BZ50" s="48"/>
      <c r="CA50" s="48"/>
      <c r="CB50" s="48"/>
      <c r="CC50" s="48"/>
      <c r="CD50" s="48"/>
      <c r="CE50" s="48"/>
      <c r="CF50" s="48"/>
      <c r="CG50" s="53" t="str">
        <f t="shared" si="13"/>
        <v/>
      </c>
      <c r="CH50" s="89" t="str">
        <f t="shared" si="14"/>
        <v/>
      </c>
      <c r="CI50" s="90"/>
      <c r="CJ50" s="48"/>
      <c r="CK50" s="9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Q11">
    <cfRule type="cellIs" dxfId="4168" priority="566" operator="lessThan">
      <formula>$C$4</formula>
    </cfRule>
  </conditionalFormatting>
  <conditionalFormatting sqref="R11">
    <cfRule type="cellIs" dxfId="4169" priority="596" operator="lessThan">
      <formula>$C$4</formula>
    </cfRule>
  </conditionalFormatting>
  <conditionalFormatting sqref="S11">
    <cfRule type="cellIs" dxfId="4170" priority="656" operator="lessThan">
      <formula>$C$4</formula>
    </cfRule>
  </conditionalFormatting>
  <conditionalFormatting sqref="T11">
    <cfRule type="cellIs" dxfId="4171" priority="682" operator="lessThan">
      <formula>$C$4</formula>
    </cfRule>
  </conditionalFormatting>
  <conditionalFormatting sqref="U11">
    <cfRule type="cellIs" dxfId="4172" priority="626" operator="lessThan">
      <formula>$C$4</formula>
    </cfRule>
  </conditionalFormatting>
  <conditionalFormatting sqref="W11">
    <cfRule type="cellIs" dxfId="4173" priority="1" operator="lessThan">
      <formula>$C$4</formula>
    </cfRule>
  </conditionalFormatting>
  <conditionalFormatting sqref="Z11">
    <cfRule type="cellIs" dxfId="4174" priority="34" operator="lessThan">
      <formula>$C$4</formula>
    </cfRule>
  </conditionalFormatting>
  <conditionalFormatting sqref="AC11">
    <cfRule type="cellIs" dxfId="4175" priority="67" operator="lessThan">
      <formula>$C$4</formula>
    </cfRule>
  </conditionalFormatting>
  <conditionalFormatting sqref="AF11">
    <cfRule type="cellIs" dxfId="4176" priority="100" operator="lessThan">
      <formula>$C$4</formula>
    </cfRule>
  </conditionalFormatting>
  <conditionalFormatting sqref="AH11">
    <cfRule type="cellIs" dxfId="4177" priority="1272" operator="lessThan">
      <formula>$C$4</formula>
    </cfRule>
  </conditionalFormatting>
  <conditionalFormatting sqref="AI11">
    <cfRule type="cellIs" dxfId="4178" priority="1312" operator="lessThan">
      <formula>$C$4</formula>
    </cfRule>
  </conditionalFormatting>
  <conditionalFormatting sqref="AJ11">
    <cfRule type="cellIs" dxfId="4179" priority="1352" operator="lessThan">
      <formula>$C$4</formula>
    </cfRule>
  </conditionalFormatting>
  <conditionalFormatting sqref="AK11">
    <cfRule type="cellIs" dxfId="4180" priority="1392" operator="lessThan">
      <formula>$C$4</formula>
    </cfRule>
  </conditionalFormatting>
  <conditionalFormatting sqref="AL11">
    <cfRule type="cellIs" dxfId="4181" priority="1432" operator="lessThan">
      <formula>$C$4</formula>
    </cfRule>
  </conditionalFormatting>
  <conditionalFormatting sqref="AM11">
    <cfRule type="cellIs" dxfId="4182" priority="1472" operator="lessThan">
      <formula>$C$4</formula>
    </cfRule>
  </conditionalFormatting>
  <conditionalFormatting sqref="AN11">
    <cfRule type="cellIs" dxfId="4183" priority="1512" operator="lessThan">
      <formula>$C$4</formula>
    </cfRule>
  </conditionalFormatting>
  <conditionalFormatting sqref="AO11">
    <cfRule type="cellIs" dxfId="4184" priority="1552" operator="lessThan">
      <formula>$C$4</formula>
    </cfRule>
  </conditionalFormatting>
  <conditionalFormatting sqref="AP11">
    <cfRule type="cellIs" dxfId="4185" priority="1592" operator="lessThan">
      <formula>$C$4</formula>
    </cfRule>
  </conditionalFormatting>
  <conditionalFormatting sqref="AQ11">
    <cfRule type="cellIs" dxfId="4186" priority="1632" operator="lessThan">
      <formula>$C$4</formula>
    </cfRule>
  </conditionalFormatting>
  <conditionalFormatting sqref="AR11">
    <cfRule type="cellIs" dxfId="4187" priority="1672" operator="lessThan">
      <formula>$C$4</formula>
    </cfRule>
  </conditionalFormatting>
  <conditionalFormatting sqref="AS11">
    <cfRule type="cellIs" dxfId="4188" priority="1712" operator="lessThan">
      <formula>$C$4</formula>
    </cfRule>
  </conditionalFormatting>
  <conditionalFormatting sqref="AT11">
    <cfRule type="cellIs" dxfId="4189" priority="1752" operator="lessThan">
      <formula>$C$4</formula>
    </cfRule>
  </conditionalFormatting>
  <conditionalFormatting sqref="AU11">
    <cfRule type="cellIs" dxfId="4190" priority="1792" operator="lessThan">
      <formula>$C$4</formula>
    </cfRule>
  </conditionalFormatting>
  <conditionalFormatting sqref="AV11">
    <cfRule type="cellIs" dxfId="4191" priority="1832" operator="lessThan">
      <formula>$C$4</formula>
    </cfRule>
  </conditionalFormatting>
  <conditionalFormatting sqref="BA11">
    <cfRule type="cellIs" dxfId="4192" priority="2032" operator="lessThan">
      <formula>$C$4</formula>
    </cfRule>
  </conditionalFormatting>
  <conditionalFormatting sqref="BB11">
    <cfRule type="cellIs" dxfId="4193" priority="2072" operator="lessThan">
      <formula>$C$4</formula>
    </cfRule>
  </conditionalFormatting>
  <conditionalFormatting sqref="BC11">
    <cfRule type="cellIs" dxfId="4194" priority="2112" operator="lessThan">
      <formula>$C$4</formula>
    </cfRule>
  </conditionalFormatting>
  <conditionalFormatting sqref="BD11">
    <cfRule type="cellIs" dxfId="4195" priority="2152" operator="lessThan">
      <formula>$C$4</formula>
    </cfRule>
  </conditionalFormatting>
  <conditionalFormatting sqref="BE11">
    <cfRule type="cellIs" dxfId="4196" priority="2192" operator="lessThan">
      <formula>$C$4</formula>
    </cfRule>
  </conditionalFormatting>
  <conditionalFormatting sqref="BF11">
    <cfRule type="cellIs" dxfId="4197" priority="139" operator="lessThan">
      <formula>$C$4</formula>
    </cfRule>
  </conditionalFormatting>
  <conditionalFormatting sqref="BH11">
    <cfRule type="cellIs" dxfId="4198" priority="2312" operator="lessThan">
      <formula>$C$4</formula>
    </cfRule>
  </conditionalFormatting>
  <conditionalFormatting sqref="BI11">
    <cfRule type="cellIs" dxfId="4199" priority="2352" operator="lessThan">
      <formula>$C$4</formula>
    </cfRule>
  </conditionalFormatting>
  <conditionalFormatting sqref="BJ11">
    <cfRule type="cellIs" dxfId="4200" priority="2392" operator="lessThan">
      <formula>$C$4</formula>
    </cfRule>
  </conditionalFormatting>
  <conditionalFormatting sqref="BQ11">
    <cfRule type="cellIs" dxfId="4201" priority="321" operator="lessThan">
      <formula>$C$4</formula>
    </cfRule>
  </conditionalFormatting>
  <conditionalFormatting sqref="BR11">
    <cfRule type="cellIs" dxfId="4202" priority="351" operator="lessThan">
      <formula>$C$4</formula>
    </cfRule>
  </conditionalFormatting>
  <conditionalFormatting sqref="BS11">
    <cfRule type="cellIs" dxfId="4203" priority="381" operator="lessThan">
      <formula>$C$4</formula>
    </cfRule>
  </conditionalFormatting>
  <conditionalFormatting sqref="BT11">
    <cfRule type="cellIs" dxfId="4204" priority="411" operator="lessThan">
      <formula>$C$4</formula>
    </cfRule>
  </conditionalFormatting>
  <conditionalFormatting sqref="BU11">
    <cfRule type="cellIs" dxfId="4205" priority="441" operator="lessThan">
      <formula>$C$4</formula>
    </cfRule>
  </conditionalFormatting>
  <conditionalFormatting sqref="BV11">
    <cfRule type="cellIs" dxfId="4206" priority="471" operator="lessThan">
      <formula>$C$4</formula>
    </cfRule>
  </conditionalFormatting>
  <conditionalFormatting sqref="CD11">
    <cfRule type="cellIs" dxfId="4207" priority="3192" operator="lessThan">
      <formula>$C$4</formula>
    </cfRule>
  </conditionalFormatting>
  <conditionalFormatting sqref="CE11">
    <cfRule type="cellIs" dxfId="4208" priority="3232" operator="lessThan">
      <formula>$C$4</formula>
    </cfRule>
  </conditionalFormatting>
  <conditionalFormatting sqref="CF11">
    <cfRule type="cellIs" dxfId="4209" priority="3272" operator="lessThan">
      <formula>$C$4</formula>
    </cfRule>
  </conditionalFormatting>
  <conditionalFormatting sqref="CG11">
    <cfRule type="cellIs" dxfId="4210" priority="3312" operator="lessThan">
      <formula>$C$4</formula>
    </cfRule>
  </conditionalFormatting>
  <conditionalFormatting sqref="CH11">
    <cfRule type="cellIs" dxfId="4211" priority="3352" operator="greaterThan">
      <formula>$BJ$2+15</formula>
    </cfRule>
  </conditionalFormatting>
  <conditionalFormatting sqref="CJ11">
    <cfRule type="cellIs" dxfId="4212" priority="3552" operator="lessThan">
      <formula>$C$4</formula>
    </cfRule>
  </conditionalFormatting>
  <conditionalFormatting sqref="Q12">
    <cfRule type="cellIs" dxfId="4213" priority="567" operator="lessThan">
      <formula>$C$4</formula>
    </cfRule>
  </conditionalFormatting>
  <conditionalFormatting sqref="R12">
    <cfRule type="cellIs" dxfId="4214" priority="597" operator="lessThan">
      <formula>$C$4</formula>
    </cfRule>
  </conditionalFormatting>
  <conditionalFormatting sqref="S12">
    <cfRule type="cellIs" dxfId="4215" priority="657" operator="lessThan">
      <formula>$C$4</formula>
    </cfRule>
  </conditionalFormatting>
  <conditionalFormatting sqref="T12">
    <cfRule type="cellIs" dxfId="4216" priority="683" operator="lessThan">
      <formula>$C$4</formula>
    </cfRule>
  </conditionalFormatting>
  <conditionalFormatting sqref="U12">
    <cfRule type="cellIs" dxfId="4217" priority="627" operator="lessThan">
      <formula>$C$4</formula>
    </cfRule>
  </conditionalFormatting>
  <conditionalFormatting sqref="W12">
    <cfRule type="cellIs" dxfId="4218" priority="2" operator="lessThan">
      <formula>$C$4</formula>
    </cfRule>
  </conditionalFormatting>
  <conditionalFormatting sqref="Z12">
    <cfRule type="cellIs" dxfId="4219" priority="35" operator="lessThan">
      <formula>$C$4</formula>
    </cfRule>
  </conditionalFormatting>
  <conditionalFormatting sqref="AC12">
    <cfRule type="cellIs" dxfId="4220" priority="68" operator="lessThan">
      <formula>$C$4</formula>
    </cfRule>
  </conditionalFormatting>
  <conditionalFormatting sqref="AF12">
    <cfRule type="cellIs" dxfId="4221" priority="101" operator="lessThan">
      <formula>$C$4</formula>
    </cfRule>
  </conditionalFormatting>
  <conditionalFormatting sqref="AH12">
    <cfRule type="cellIs" dxfId="4222" priority="1273" operator="lessThan">
      <formula>$C$4</formula>
    </cfRule>
  </conditionalFormatting>
  <conditionalFormatting sqref="AI12">
    <cfRule type="cellIs" dxfId="4223" priority="1313" operator="lessThan">
      <formula>$C$4</formula>
    </cfRule>
  </conditionalFormatting>
  <conditionalFormatting sqref="AJ12">
    <cfRule type="cellIs" dxfId="4224" priority="1353" operator="lessThan">
      <formula>$C$4</formula>
    </cfRule>
  </conditionalFormatting>
  <conditionalFormatting sqref="AK12">
    <cfRule type="cellIs" dxfId="4225" priority="1393" operator="lessThan">
      <formula>$C$4</formula>
    </cfRule>
  </conditionalFormatting>
  <conditionalFormatting sqref="AL12">
    <cfRule type="cellIs" dxfId="4226" priority="1433" operator="lessThan">
      <formula>$C$4</formula>
    </cfRule>
  </conditionalFormatting>
  <conditionalFormatting sqref="AM12">
    <cfRule type="cellIs" dxfId="4227" priority="1473" operator="lessThan">
      <formula>$C$4</formula>
    </cfRule>
  </conditionalFormatting>
  <conditionalFormatting sqref="AN12">
    <cfRule type="cellIs" dxfId="4228" priority="1513" operator="lessThan">
      <formula>$C$4</formula>
    </cfRule>
  </conditionalFormatting>
  <conditionalFormatting sqref="AO12">
    <cfRule type="cellIs" dxfId="4229" priority="1553" operator="lessThan">
      <formula>$C$4</formula>
    </cfRule>
  </conditionalFormatting>
  <conditionalFormatting sqref="AP12">
    <cfRule type="cellIs" dxfId="4230" priority="1593" operator="lessThan">
      <formula>$C$4</formula>
    </cfRule>
  </conditionalFormatting>
  <conditionalFormatting sqref="AQ12">
    <cfRule type="cellIs" dxfId="4231" priority="1633" operator="lessThan">
      <formula>$C$4</formula>
    </cfRule>
  </conditionalFormatting>
  <conditionalFormatting sqref="AR12">
    <cfRule type="cellIs" dxfId="4232" priority="1673" operator="lessThan">
      <formula>$C$4</formula>
    </cfRule>
  </conditionalFormatting>
  <conditionalFormatting sqref="AS12">
    <cfRule type="cellIs" dxfId="4233" priority="1713" operator="lessThan">
      <formula>$C$4</formula>
    </cfRule>
  </conditionalFormatting>
  <conditionalFormatting sqref="AT12">
    <cfRule type="cellIs" dxfId="4234" priority="1753" operator="lessThan">
      <formula>$C$4</formula>
    </cfRule>
  </conditionalFormatting>
  <conditionalFormatting sqref="AU12">
    <cfRule type="cellIs" dxfId="4235" priority="1793" operator="lessThan">
      <formula>$C$4</formula>
    </cfRule>
  </conditionalFormatting>
  <conditionalFormatting sqref="AV12">
    <cfRule type="cellIs" dxfId="4236" priority="1833" operator="lessThan">
      <formula>$C$4</formula>
    </cfRule>
  </conditionalFormatting>
  <conditionalFormatting sqref="BA12">
    <cfRule type="cellIs" dxfId="4237" priority="2033" operator="lessThan">
      <formula>$C$4</formula>
    </cfRule>
  </conditionalFormatting>
  <conditionalFormatting sqref="BB12">
    <cfRule type="cellIs" dxfId="4238" priority="2073" operator="lessThan">
      <formula>$C$4</formula>
    </cfRule>
  </conditionalFormatting>
  <conditionalFormatting sqref="BC12">
    <cfRule type="cellIs" dxfId="4239" priority="2113" operator="lessThan">
      <formula>$C$4</formula>
    </cfRule>
  </conditionalFormatting>
  <conditionalFormatting sqref="BD12">
    <cfRule type="cellIs" dxfId="4240" priority="2153" operator="lessThan">
      <formula>$C$4</formula>
    </cfRule>
  </conditionalFormatting>
  <conditionalFormatting sqref="BE12">
    <cfRule type="cellIs" dxfId="4241" priority="2193" operator="lessThan">
      <formula>$C$4</formula>
    </cfRule>
  </conditionalFormatting>
  <conditionalFormatting sqref="BF12">
    <cfRule type="cellIs" dxfId="4242" priority="140" operator="lessThan">
      <formula>$C$4</formula>
    </cfRule>
  </conditionalFormatting>
  <conditionalFormatting sqref="BH12">
    <cfRule type="cellIs" dxfId="4243" priority="2313" operator="lessThan">
      <formula>$C$4</formula>
    </cfRule>
  </conditionalFormatting>
  <conditionalFormatting sqref="BI12">
    <cfRule type="cellIs" dxfId="4244" priority="2353" operator="lessThan">
      <formula>$C$4</formula>
    </cfRule>
  </conditionalFormatting>
  <conditionalFormatting sqref="BJ12">
    <cfRule type="cellIs" dxfId="4245" priority="2393" operator="lessThan">
      <formula>$C$4</formula>
    </cfRule>
  </conditionalFormatting>
  <conditionalFormatting sqref="BQ12">
    <cfRule type="cellIs" dxfId="4246" priority="322" operator="lessThan">
      <formula>$C$4</formula>
    </cfRule>
  </conditionalFormatting>
  <conditionalFormatting sqref="BR12">
    <cfRule type="cellIs" dxfId="4247" priority="352" operator="lessThan">
      <formula>$C$4</formula>
    </cfRule>
  </conditionalFormatting>
  <conditionalFormatting sqref="BS12">
    <cfRule type="cellIs" dxfId="4248" priority="382" operator="lessThan">
      <formula>$C$4</formula>
    </cfRule>
  </conditionalFormatting>
  <conditionalFormatting sqref="BT12">
    <cfRule type="cellIs" dxfId="4249" priority="412" operator="lessThan">
      <formula>$C$4</formula>
    </cfRule>
  </conditionalFormatting>
  <conditionalFormatting sqref="BU12">
    <cfRule type="cellIs" dxfId="4250" priority="442" operator="lessThan">
      <formula>$C$4</formula>
    </cfRule>
  </conditionalFormatting>
  <conditionalFormatting sqref="BV12">
    <cfRule type="cellIs" dxfId="4251" priority="472" operator="lessThan">
      <formula>$C$4</formula>
    </cfRule>
  </conditionalFormatting>
  <conditionalFormatting sqref="CD12">
    <cfRule type="cellIs" dxfId="4252" priority="3193" operator="lessThan">
      <formula>$C$4</formula>
    </cfRule>
  </conditionalFormatting>
  <conditionalFormatting sqref="CE12">
    <cfRule type="cellIs" dxfId="4253" priority="3233" operator="lessThan">
      <formula>$C$4</formula>
    </cfRule>
  </conditionalFormatting>
  <conditionalFormatting sqref="CF12">
    <cfRule type="cellIs" dxfId="4254" priority="3273" operator="lessThan">
      <formula>$C$4</formula>
    </cfRule>
  </conditionalFormatting>
  <conditionalFormatting sqref="CG12">
    <cfRule type="cellIs" dxfId="4255" priority="3313" operator="lessThan">
      <formula>$C$4</formula>
    </cfRule>
  </conditionalFormatting>
  <conditionalFormatting sqref="CH12">
    <cfRule type="cellIs" dxfId="4256" priority="3353" operator="greaterThan">
      <formula>$BJ$2+15</formula>
    </cfRule>
  </conditionalFormatting>
  <conditionalFormatting sqref="CJ12">
    <cfRule type="cellIs" dxfId="4257" priority="3553" operator="lessThan">
      <formula>$C$4</formula>
    </cfRule>
  </conditionalFormatting>
  <conditionalFormatting sqref="Q13">
    <cfRule type="cellIs" dxfId="4258" priority="568" operator="lessThan">
      <formula>$C$4</formula>
    </cfRule>
  </conditionalFormatting>
  <conditionalFormatting sqref="R13">
    <cfRule type="cellIs" dxfId="4259" priority="598" operator="lessThan">
      <formula>$C$4</formula>
    </cfRule>
  </conditionalFormatting>
  <conditionalFormatting sqref="S13">
    <cfRule type="cellIs" dxfId="4260" priority="658" operator="lessThan">
      <formula>$C$4</formula>
    </cfRule>
  </conditionalFormatting>
  <conditionalFormatting sqref="T13">
    <cfRule type="cellIs" dxfId="4261" priority="684" operator="lessThan">
      <formula>$C$4</formula>
    </cfRule>
  </conditionalFormatting>
  <conditionalFormatting sqref="U13">
    <cfRule type="cellIs" dxfId="4262" priority="628" operator="lessThan">
      <formula>$C$4</formula>
    </cfRule>
  </conditionalFormatting>
  <conditionalFormatting sqref="W13">
    <cfRule type="cellIs" dxfId="4263" priority="3" operator="lessThan">
      <formula>$C$4</formula>
    </cfRule>
  </conditionalFormatting>
  <conditionalFormatting sqref="Z13">
    <cfRule type="cellIs" dxfId="4264" priority="36" operator="lessThan">
      <formula>$C$4</formula>
    </cfRule>
  </conditionalFormatting>
  <conditionalFormatting sqref="AC13">
    <cfRule type="cellIs" dxfId="4265" priority="69" operator="lessThan">
      <formula>$C$4</formula>
    </cfRule>
  </conditionalFormatting>
  <conditionalFormatting sqref="AF13">
    <cfRule type="cellIs" dxfId="4266" priority="102" operator="lessThan">
      <formula>$C$4</formula>
    </cfRule>
  </conditionalFormatting>
  <conditionalFormatting sqref="AH13">
    <cfRule type="cellIs" dxfId="4267" priority="1274" operator="lessThan">
      <formula>$C$4</formula>
    </cfRule>
  </conditionalFormatting>
  <conditionalFormatting sqref="AI13">
    <cfRule type="cellIs" dxfId="4268" priority="1314" operator="lessThan">
      <formula>$C$4</formula>
    </cfRule>
  </conditionalFormatting>
  <conditionalFormatting sqref="AJ13">
    <cfRule type="cellIs" dxfId="4269" priority="1354" operator="lessThan">
      <formula>$C$4</formula>
    </cfRule>
  </conditionalFormatting>
  <conditionalFormatting sqref="AK13">
    <cfRule type="cellIs" dxfId="4270" priority="1394" operator="lessThan">
      <formula>$C$4</formula>
    </cfRule>
  </conditionalFormatting>
  <conditionalFormatting sqref="AL13">
    <cfRule type="cellIs" dxfId="4271" priority="1434" operator="lessThan">
      <formula>$C$4</formula>
    </cfRule>
  </conditionalFormatting>
  <conditionalFormatting sqref="AM13">
    <cfRule type="cellIs" dxfId="4272" priority="1474" operator="lessThan">
      <formula>$C$4</formula>
    </cfRule>
  </conditionalFormatting>
  <conditionalFormatting sqref="AN13">
    <cfRule type="cellIs" dxfId="4273" priority="1514" operator="lessThan">
      <formula>$C$4</formula>
    </cfRule>
  </conditionalFormatting>
  <conditionalFormatting sqref="AO13">
    <cfRule type="cellIs" dxfId="4274" priority="1554" operator="lessThan">
      <formula>$C$4</formula>
    </cfRule>
  </conditionalFormatting>
  <conditionalFormatting sqref="AP13">
    <cfRule type="cellIs" dxfId="4275" priority="1594" operator="lessThan">
      <formula>$C$4</formula>
    </cfRule>
  </conditionalFormatting>
  <conditionalFormatting sqref="AQ13">
    <cfRule type="cellIs" dxfId="4276" priority="1634" operator="lessThan">
      <formula>$C$4</formula>
    </cfRule>
  </conditionalFormatting>
  <conditionalFormatting sqref="AR13">
    <cfRule type="cellIs" dxfId="4277" priority="1674" operator="lessThan">
      <formula>$C$4</formula>
    </cfRule>
  </conditionalFormatting>
  <conditionalFormatting sqref="AS13">
    <cfRule type="cellIs" dxfId="4278" priority="1714" operator="lessThan">
      <formula>$C$4</formula>
    </cfRule>
  </conditionalFormatting>
  <conditionalFormatting sqref="AT13">
    <cfRule type="cellIs" dxfId="4279" priority="1754" operator="lessThan">
      <formula>$C$4</formula>
    </cfRule>
  </conditionalFormatting>
  <conditionalFormatting sqref="AU13">
    <cfRule type="cellIs" dxfId="4280" priority="557" operator="lessThan">
      <formula>$C$4</formula>
    </cfRule>
  </conditionalFormatting>
  <conditionalFormatting sqref="AV13">
    <cfRule type="cellIs" dxfId="4281" priority="559" operator="lessThan">
      <formula>$C$4</formula>
    </cfRule>
  </conditionalFormatting>
  <conditionalFormatting sqref="BA13">
    <cfRule type="cellIs" dxfId="4282" priority="2034" operator="lessThan">
      <formula>$C$4</formula>
    </cfRule>
  </conditionalFormatting>
  <conditionalFormatting sqref="BB13">
    <cfRule type="cellIs" dxfId="4283" priority="2074" operator="lessThan">
      <formula>$C$4</formula>
    </cfRule>
  </conditionalFormatting>
  <conditionalFormatting sqref="BC13">
    <cfRule type="cellIs" dxfId="4284" priority="2114" operator="lessThan">
      <formula>$C$4</formula>
    </cfRule>
  </conditionalFormatting>
  <conditionalFormatting sqref="BD13">
    <cfRule type="cellIs" dxfId="4285" priority="2154" operator="lessThan">
      <formula>$C$4</formula>
    </cfRule>
  </conditionalFormatting>
  <conditionalFormatting sqref="BE13">
    <cfRule type="cellIs" dxfId="4286" priority="2194" operator="lessThan">
      <formula>$C$4</formula>
    </cfRule>
  </conditionalFormatting>
  <conditionalFormatting sqref="BF13">
    <cfRule type="cellIs" dxfId="4287" priority="141" operator="lessThan">
      <formula>$C$4</formula>
    </cfRule>
  </conditionalFormatting>
  <conditionalFormatting sqref="BH13">
    <cfRule type="cellIs" dxfId="4288" priority="2314" operator="lessThan">
      <formula>$C$4</formula>
    </cfRule>
  </conditionalFormatting>
  <conditionalFormatting sqref="BI13">
    <cfRule type="cellIs" dxfId="4289" priority="2354" operator="lessThan">
      <formula>$C$4</formula>
    </cfRule>
  </conditionalFormatting>
  <conditionalFormatting sqref="BJ13">
    <cfRule type="cellIs" dxfId="4290" priority="2394" operator="lessThan">
      <formula>$C$4</formula>
    </cfRule>
  </conditionalFormatting>
  <conditionalFormatting sqref="BQ13">
    <cfRule type="cellIs" dxfId="4291" priority="323" operator="lessThan">
      <formula>$C$4</formula>
    </cfRule>
  </conditionalFormatting>
  <conditionalFormatting sqref="BR13">
    <cfRule type="cellIs" dxfId="4292" priority="353" operator="lessThan">
      <formula>$C$4</formula>
    </cfRule>
  </conditionalFormatting>
  <conditionalFormatting sqref="BS13">
    <cfRule type="cellIs" dxfId="4293" priority="383" operator="lessThan">
      <formula>$C$4</formula>
    </cfRule>
  </conditionalFormatting>
  <conditionalFormatting sqref="BT13">
    <cfRule type="cellIs" dxfId="4294" priority="413" operator="lessThan">
      <formula>$C$4</formula>
    </cfRule>
  </conditionalFormatting>
  <conditionalFormatting sqref="BU13">
    <cfRule type="cellIs" dxfId="4295" priority="443" operator="lessThan">
      <formula>$C$4</formula>
    </cfRule>
  </conditionalFormatting>
  <conditionalFormatting sqref="BV13">
    <cfRule type="cellIs" dxfId="4296" priority="473" operator="lessThan">
      <formula>$C$4</formula>
    </cfRule>
  </conditionalFormatting>
  <conditionalFormatting sqref="CD13">
    <cfRule type="cellIs" dxfId="4297" priority="3194" operator="lessThan">
      <formula>$C$4</formula>
    </cfRule>
  </conditionalFormatting>
  <conditionalFormatting sqref="CE13">
    <cfRule type="cellIs" dxfId="4298" priority="3234" operator="lessThan">
      <formula>$C$4</formula>
    </cfRule>
  </conditionalFormatting>
  <conditionalFormatting sqref="CF13">
    <cfRule type="cellIs" dxfId="4299" priority="3274" operator="lessThan">
      <formula>$C$4</formula>
    </cfRule>
  </conditionalFormatting>
  <conditionalFormatting sqref="CG13">
    <cfRule type="cellIs" dxfId="4300" priority="3314" operator="lessThan">
      <formula>$C$4</formula>
    </cfRule>
  </conditionalFormatting>
  <conditionalFormatting sqref="CH13">
    <cfRule type="cellIs" dxfId="4301" priority="3354" operator="greaterThan">
      <formula>$BJ$2+15</formula>
    </cfRule>
  </conditionalFormatting>
  <conditionalFormatting sqref="CJ13">
    <cfRule type="cellIs" dxfId="4302" priority="3554" operator="lessThan">
      <formula>$C$4</formula>
    </cfRule>
  </conditionalFormatting>
  <conditionalFormatting sqref="Q14">
    <cfRule type="cellIs" dxfId="4303" priority="569" operator="lessThan">
      <formula>$C$4</formula>
    </cfRule>
  </conditionalFormatting>
  <conditionalFormatting sqref="R14">
    <cfRule type="cellIs" dxfId="4304" priority="599" operator="lessThan">
      <formula>$C$4</formula>
    </cfRule>
  </conditionalFormatting>
  <conditionalFormatting sqref="S14">
    <cfRule type="cellIs" dxfId="4305" priority="659" operator="lessThan">
      <formula>$C$4</formula>
    </cfRule>
  </conditionalFormatting>
  <conditionalFormatting sqref="T14">
    <cfRule type="cellIs" dxfId="4306" priority="685" operator="lessThan">
      <formula>$C$4</formula>
    </cfRule>
  </conditionalFormatting>
  <conditionalFormatting sqref="U14">
    <cfRule type="cellIs" dxfId="4307" priority="629" operator="lessThan">
      <formula>$C$4</formula>
    </cfRule>
  </conditionalFormatting>
  <conditionalFormatting sqref="W14">
    <cfRule type="cellIs" dxfId="4308" priority="4" operator="lessThan">
      <formula>$C$4</formula>
    </cfRule>
  </conditionalFormatting>
  <conditionalFormatting sqref="Z14">
    <cfRule type="cellIs" dxfId="4309" priority="37" operator="lessThan">
      <formula>$C$4</formula>
    </cfRule>
  </conditionalFormatting>
  <conditionalFormatting sqref="AC14">
    <cfRule type="cellIs" dxfId="4310" priority="70" operator="lessThan">
      <formula>$C$4</formula>
    </cfRule>
  </conditionalFormatting>
  <conditionalFormatting sqref="AF14">
    <cfRule type="cellIs" dxfId="4311" priority="103" operator="lessThan">
      <formula>$C$4</formula>
    </cfRule>
  </conditionalFormatting>
  <conditionalFormatting sqref="AH14">
    <cfRule type="cellIs" dxfId="4312" priority="1275" operator="lessThan">
      <formula>$C$4</formula>
    </cfRule>
  </conditionalFormatting>
  <conditionalFormatting sqref="AI14">
    <cfRule type="cellIs" dxfId="4313" priority="1315" operator="lessThan">
      <formula>$C$4</formula>
    </cfRule>
  </conditionalFormatting>
  <conditionalFormatting sqref="AJ14">
    <cfRule type="cellIs" dxfId="4314" priority="1355" operator="lessThan">
      <formula>$C$4</formula>
    </cfRule>
  </conditionalFormatting>
  <conditionalFormatting sqref="AK14">
    <cfRule type="cellIs" dxfId="4315" priority="1395" operator="lessThan">
      <formula>$C$4</formula>
    </cfRule>
  </conditionalFormatting>
  <conditionalFormatting sqref="AL14">
    <cfRule type="cellIs" dxfId="4316" priority="1435" operator="lessThan">
      <formula>$C$4</formula>
    </cfRule>
  </conditionalFormatting>
  <conditionalFormatting sqref="AM14">
    <cfRule type="cellIs" dxfId="4317" priority="1475" operator="lessThan">
      <formula>$C$4</formula>
    </cfRule>
  </conditionalFormatting>
  <conditionalFormatting sqref="AN14">
    <cfRule type="cellIs" dxfId="4318" priority="1515" operator="lessThan">
      <formula>$C$4</formula>
    </cfRule>
  </conditionalFormatting>
  <conditionalFormatting sqref="AO14">
    <cfRule type="cellIs" dxfId="4319" priority="1555" operator="lessThan">
      <formula>$C$4</formula>
    </cfRule>
  </conditionalFormatting>
  <conditionalFormatting sqref="AP14">
    <cfRule type="cellIs" dxfId="4320" priority="1595" operator="lessThan">
      <formula>$C$4</formula>
    </cfRule>
  </conditionalFormatting>
  <conditionalFormatting sqref="AQ14">
    <cfRule type="cellIs" dxfId="4321" priority="1635" operator="lessThan">
      <formula>$C$4</formula>
    </cfRule>
  </conditionalFormatting>
  <conditionalFormatting sqref="AR14">
    <cfRule type="cellIs" dxfId="4322" priority="1675" operator="lessThan">
      <formula>$C$4</formula>
    </cfRule>
  </conditionalFormatting>
  <conditionalFormatting sqref="AS14">
    <cfRule type="cellIs" dxfId="4323" priority="1715" operator="lessThan">
      <formula>$C$4</formula>
    </cfRule>
  </conditionalFormatting>
  <conditionalFormatting sqref="AT14">
    <cfRule type="cellIs" dxfId="4324" priority="1755" operator="lessThan">
      <formula>$C$4</formula>
    </cfRule>
  </conditionalFormatting>
  <conditionalFormatting sqref="AU14">
    <cfRule type="cellIs" dxfId="4325" priority="558" operator="lessThan">
      <formula>$C$4</formula>
    </cfRule>
  </conditionalFormatting>
  <conditionalFormatting sqref="AV14">
    <cfRule type="cellIs" dxfId="4326" priority="560" operator="lessThan">
      <formula>$C$4</formula>
    </cfRule>
  </conditionalFormatting>
  <conditionalFormatting sqref="BA14">
    <cfRule type="cellIs" dxfId="4327" priority="2035" operator="lessThan">
      <formula>$C$4</formula>
    </cfRule>
  </conditionalFormatting>
  <conditionalFormatting sqref="BB14">
    <cfRule type="cellIs" dxfId="4328" priority="2075" operator="lessThan">
      <formula>$C$4</formula>
    </cfRule>
  </conditionalFormatting>
  <conditionalFormatting sqref="BC14">
    <cfRule type="cellIs" dxfId="4329" priority="2115" operator="lessThan">
      <formula>$C$4</formula>
    </cfRule>
  </conditionalFormatting>
  <conditionalFormatting sqref="BD14">
    <cfRule type="cellIs" dxfId="4330" priority="2155" operator="lessThan">
      <formula>$C$4</formula>
    </cfRule>
  </conditionalFormatting>
  <conditionalFormatting sqref="BE14">
    <cfRule type="cellIs" dxfId="4331" priority="2195" operator="lessThan">
      <formula>$C$4</formula>
    </cfRule>
  </conditionalFormatting>
  <conditionalFormatting sqref="BF14">
    <cfRule type="cellIs" dxfId="4332" priority="142" operator="lessThan">
      <formula>$C$4</formula>
    </cfRule>
  </conditionalFormatting>
  <conditionalFormatting sqref="BH14">
    <cfRule type="cellIs" dxfId="4333" priority="2315" operator="lessThan">
      <formula>$C$4</formula>
    </cfRule>
  </conditionalFormatting>
  <conditionalFormatting sqref="BI14">
    <cfRule type="cellIs" dxfId="4334" priority="2355" operator="lessThan">
      <formula>$C$4</formula>
    </cfRule>
  </conditionalFormatting>
  <conditionalFormatting sqref="BJ14">
    <cfRule type="cellIs" dxfId="4335" priority="2395" operator="lessThan">
      <formula>$C$4</formula>
    </cfRule>
  </conditionalFormatting>
  <conditionalFormatting sqref="BQ14">
    <cfRule type="cellIs" dxfId="4336" priority="324" operator="lessThan">
      <formula>$C$4</formula>
    </cfRule>
  </conditionalFormatting>
  <conditionalFormatting sqref="BR14">
    <cfRule type="cellIs" dxfId="4337" priority="354" operator="lessThan">
      <formula>$C$4</formula>
    </cfRule>
  </conditionalFormatting>
  <conditionalFormatting sqref="BS14">
    <cfRule type="cellIs" dxfId="4338" priority="384" operator="lessThan">
      <formula>$C$4</formula>
    </cfRule>
  </conditionalFormatting>
  <conditionalFormatting sqref="BT14">
    <cfRule type="cellIs" dxfId="4339" priority="414" operator="lessThan">
      <formula>$C$4</formula>
    </cfRule>
  </conditionalFormatting>
  <conditionalFormatting sqref="BU14">
    <cfRule type="cellIs" dxfId="4340" priority="444" operator="lessThan">
      <formula>$C$4</formula>
    </cfRule>
  </conditionalFormatting>
  <conditionalFormatting sqref="BV14">
    <cfRule type="cellIs" dxfId="4341" priority="474" operator="lessThan">
      <formula>$C$4</formula>
    </cfRule>
  </conditionalFormatting>
  <conditionalFormatting sqref="CD14">
    <cfRule type="cellIs" dxfId="4342" priority="3195" operator="lessThan">
      <formula>$C$4</formula>
    </cfRule>
  </conditionalFormatting>
  <conditionalFormatting sqref="CE14">
    <cfRule type="cellIs" dxfId="4343" priority="3235" operator="lessThan">
      <formula>$C$4</formula>
    </cfRule>
  </conditionalFormatting>
  <conditionalFormatting sqref="CF14">
    <cfRule type="cellIs" dxfId="4344" priority="3275" operator="lessThan">
      <formula>$C$4</formula>
    </cfRule>
  </conditionalFormatting>
  <conditionalFormatting sqref="CG14">
    <cfRule type="cellIs" dxfId="4345" priority="3315" operator="lessThan">
      <formula>$C$4</formula>
    </cfRule>
  </conditionalFormatting>
  <conditionalFormatting sqref="CH14">
    <cfRule type="cellIs" dxfId="4346" priority="3355" operator="greaterThan">
      <formula>$BJ$2+15</formula>
    </cfRule>
  </conditionalFormatting>
  <conditionalFormatting sqref="CJ14">
    <cfRule type="cellIs" dxfId="4347" priority="3555" operator="lessThan">
      <formula>$C$4</formula>
    </cfRule>
  </conditionalFormatting>
  <conditionalFormatting sqref="Q15">
    <cfRule type="cellIs" dxfId="4348" priority="570" operator="lessThan">
      <formula>$C$4</formula>
    </cfRule>
  </conditionalFormatting>
  <conditionalFormatting sqref="R15">
    <cfRule type="cellIs" dxfId="4349" priority="600" operator="lessThan">
      <formula>$C$4</formula>
    </cfRule>
  </conditionalFormatting>
  <conditionalFormatting sqref="S15">
    <cfRule type="cellIs" dxfId="4350" priority="660" operator="lessThan">
      <formula>$C$4</formula>
    </cfRule>
  </conditionalFormatting>
  <conditionalFormatting sqref="T15">
    <cfRule type="cellIs" dxfId="4351" priority="686" operator="lessThan">
      <formula>$C$4</formula>
    </cfRule>
  </conditionalFormatting>
  <conditionalFormatting sqref="U15">
    <cfRule type="cellIs" dxfId="4352" priority="630" operator="lessThan">
      <formula>$C$4</formula>
    </cfRule>
  </conditionalFormatting>
  <conditionalFormatting sqref="W15">
    <cfRule type="cellIs" dxfId="4353" priority="5" operator="lessThan">
      <formula>$C$4</formula>
    </cfRule>
  </conditionalFormatting>
  <conditionalFormatting sqref="Z15">
    <cfRule type="cellIs" dxfId="4354" priority="38" operator="lessThan">
      <formula>$C$4</formula>
    </cfRule>
  </conditionalFormatting>
  <conditionalFormatting sqref="AC15">
    <cfRule type="cellIs" dxfId="4355" priority="71" operator="lessThan">
      <formula>$C$4</formula>
    </cfRule>
  </conditionalFormatting>
  <conditionalFormatting sqref="AF15">
    <cfRule type="cellIs" dxfId="4356" priority="104" operator="lessThan">
      <formula>$C$4</formula>
    </cfRule>
  </conditionalFormatting>
  <conditionalFormatting sqref="AH15">
    <cfRule type="cellIs" dxfId="4357" priority="1276" operator="lessThan">
      <formula>$C$4</formula>
    </cfRule>
  </conditionalFormatting>
  <conditionalFormatting sqref="AI15">
    <cfRule type="cellIs" dxfId="4358" priority="1316" operator="lessThan">
      <formula>$C$4</formula>
    </cfRule>
  </conditionalFormatting>
  <conditionalFormatting sqref="AJ15">
    <cfRule type="cellIs" dxfId="4359" priority="1356" operator="lessThan">
      <formula>$C$4</formula>
    </cfRule>
  </conditionalFormatting>
  <conditionalFormatting sqref="AK15">
    <cfRule type="cellIs" dxfId="4360" priority="1396" operator="lessThan">
      <formula>$C$4</formula>
    </cfRule>
  </conditionalFormatting>
  <conditionalFormatting sqref="AL15">
    <cfRule type="cellIs" dxfId="4361" priority="1436" operator="lessThan">
      <formula>$C$4</formula>
    </cfRule>
  </conditionalFormatting>
  <conditionalFormatting sqref="AM15">
    <cfRule type="cellIs" dxfId="4362" priority="1476" operator="lessThan">
      <formula>$C$4</formula>
    </cfRule>
  </conditionalFormatting>
  <conditionalFormatting sqref="AN15">
    <cfRule type="cellIs" dxfId="4363" priority="1516" operator="lessThan">
      <formula>$C$4</formula>
    </cfRule>
  </conditionalFormatting>
  <conditionalFormatting sqref="AO15">
    <cfRule type="cellIs" dxfId="4364" priority="1556" operator="lessThan">
      <formula>$C$4</formula>
    </cfRule>
  </conditionalFormatting>
  <conditionalFormatting sqref="AP15">
    <cfRule type="cellIs" dxfId="4365" priority="1596" operator="lessThan">
      <formula>$C$4</formula>
    </cfRule>
  </conditionalFormatting>
  <conditionalFormatting sqref="AQ15">
    <cfRule type="cellIs" dxfId="4366" priority="1636" operator="lessThan">
      <formula>$C$4</formula>
    </cfRule>
  </conditionalFormatting>
  <conditionalFormatting sqref="AR15">
    <cfRule type="cellIs" dxfId="4367" priority="1676" operator="lessThan">
      <formula>$C$4</formula>
    </cfRule>
  </conditionalFormatting>
  <conditionalFormatting sqref="AS15">
    <cfRule type="cellIs" dxfId="4368" priority="1716" operator="lessThan">
      <formula>$C$4</formula>
    </cfRule>
  </conditionalFormatting>
  <conditionalFormatting sqref="AT15">
    <cfRule type="cellIs" dxfId="4369" priority="1756" operator="lessThan">
      <formula>$C$4</formula>
    </cfRule>
  </conditionalFormatting>
  <conditionalFormatting sqref="AU15">
    <cfRule type="cellIs" dxfId="4370" priority="553" operator="lessThan">
      <formula>$C$4</formula>
    </cfRule>
  </conditionalFormatting>
  <conditionalFormatting sqref="AV15">
    <cfRule type="cellIs" dxfId="4371" priority="555" operator="lessThan">
      <formula>$C$4</formula>
    </cfRule>
  </conditionalFormatting>
  <conditionalFormatting sqref="BA15">
    <cfRule type="cellIs" dxfId="4372" priority="2036" operator="lessThan">
      <formula>$C$4</formula>
    </cfRule>
  </conditionalFormatting>
  <conditionalFormatting sqref="BB15">
    <cfRule type="cellIs" dxfId="4373" priority="2076" operator="lessThan">
      <formula>$C$4</formula>
    </cfRule>
  </conditionalFormatting>
  <conditionalFormatting sqref="BC15">
    <cfRule type="cellIs" dxfId="4374" priority="2116" operator="lessThan">
      <formula>$C$4</formula>
    </cfRule>
  </conditionalFormatting>
  <conditionalFormatting sqref="BD15">
    <cfRule type="cellIs" dxfId="4375" priority="2156" operator="lessThan">
      <formula>$C$4</formula>
    </cfRule>
  </conditionalFormatting>
  <conditionalFormatting sqref="BE15">
    <cfRule type="cellIs" dxfId="4376" priority="2196" operator="lessThan">
      <formula>$C$4</formula>
    </cfRule>
  </conditionalFormatting>
  <conditionalFormatting sqref="BF15">
    <cfRule type="cellIs" dxfId="4377" priority="143" operator="lessThan">
      <formula>$C$4</formula>
    </cfRule>
  </conditionalFormatting>
  <conditionalFormatting sqref="BH15">
    <cfRule type="cellIs" dxfId="4378" priority="2316" operator="lessThan">
      <formula>$C$4</formula>
    </cfRule>
  </conditionalFormatting>
  <conditionalFormatting sqref="BI15">
    <cfRule type="cellIs" dxfId="4379" priority="2356" operator="lessThan">
      <formula>$C$4</formula>
    </cfRule>
  </conditionalFormatting>
  <conditionalFormatting sqref="BJ15">
    <cfRule type="cellIs" dxfId="4380" priority="2396" operator="lessThan">
      <formula>$C$4</formula>
    </cfRule>
  </conditionalFormatting>
  <conditionalFormatting sqref="BQ15">
    <cfRule type="cellIs" dxfId="4381" priority="325" operator="lessThan">
      <formula>$C$4</formula>
    </cfRule>
  </conditionalFormatting>
  <conditionalFormatting sqref="BR15">
    <cfRule type="cellIs" dxfId="4382" priority="355" operator="lessThan">
      <formula>$C$4</formula>
    </cfRule>
  </conditionalFormatting>
  <conditionalFormatting sqref="BS15">
    <cfRule type="cellIs" dxfId="4383" priority="385" operator="lessThan">
      <formula>$C$4</formula>
    </cfRule>
  </conditionalFormatting>
  <conditionalFormatting sqref="BT15">
    <cfRule type="cellIs" dxfId="4384" priority="415" operator="lessThan">
      <formula>$C$4</formula>
    </cfRule>
  </conditionalFormatting>
  <conditionalFormatting sqref="BU15">
    <cfRule type="cellIs" dxfId="4385" priority="445" operator="lessThan">
      <formula>$C$4</formula>
    </cfRule>
  </conditionalFormatting>
  <conditionalFormatting sqref="BV15">
    <cfRule type="cellIs" dxfId="4386" priority="475" operator="lessThan">
      <formula>$C$4</formula>
    </cfRule>
  </conditionalFormatting>
  <conditionalFormatting sqref="CD15">
    <cfRule type="cellIs" dxfId="4387" priority="3196" operator="lessThan">
      <formula>$C$4</formula>
    </cfRule>
  </conditionalFormatting>
  <conditionalFormatting sqref="CE15">
    <cfRule type="cellIs" dxfId="4388" priority="3236" operator="lessThan">
      <formula>$C$4</formula>
    </cfRule>
  </conditionalFormatting>
  <conditionalFormatting sqref="CF15">
    <cfRule type="cellIs" dxfId="4389" priority="3276" operator="lessThan">
      <formula>$C$4</formula>
    </cfRule>
  </conditionalFormatting>
  <conditionalFormatting sqref="CG15">
    <cfRule type="cellIs" dxfId="4390" priority="3316" operator="lessThan">
      <formula>$C$4</formula>
    </cfRule>
  </conditionalFormatting>
  <conditionalFormatting sqref="CH15">
    <cfRule type="cellIs" dxfId="4391" priority="3356" operator="greaterThan">
      <formula>$BJ$2+15</formula>
    </cfRule>
  </conditionalFormatting>
  <conditionalFormatting sqref="CJ15">
    <cfRule type="cellIs" dxfId="4392" priority="3556" operator="lessThan">
      <formula>$C$4</formula>
    </cfRule>
  </conditionalFormatting>
  <conditionalFormatting sqref="Q16">
    <cfRule type="cellIs" dxfId="4393" priority="571" operator="lessThan">
      <formula>$C$4</formula>
    </cfRule>
  </conditionalFormatting>
  <conditionalFormatting sqref="R16">
    <cfRule type="cellIs" dxfId="4394" priority="601" operator="lessThan">
      <formula>$C$4</formula>
    </cfRule>
  </conditionalFormatting>
  <conditionalFormatting sqref="S16">
    <cfRule type="cellIs" dxfId="4395" priority="661" operator="lessThan">
      <formula>$C$4</formula>
    </cfRule>
  </conditionalFormatting>
  <conditionalFormatting sqref="T16">
    <cfRule type="cellIs" dxfId="4396" priority="687" operator="lessThan">
      <formula>$C$4</formula>
    </cfRule>
  </conditionalFormatting>
  <conditionalFormatting sqref="U16">
    <cfRule type="cellIs" dxfId="4397" priority="631" operator="lessThan">
      <formula>$C$4</formula>
    </cfRule>
  </conditionalFormatting>
  <conditionalFormatting sqref="W16">
    <cfRule type="cellIs" dxfId="4398" priority="6" operator="lessThan">
      <formula>$C$4</formula>
    </cfRule>
  </conditionalFormatting>
  <conditionalFormatting sqref="Z16">
    <cfRule type="cellIs" dxfId="4399" priority="39" operator="lessThan">
      <formula>$C$4</formula>
    </cfRule>
  </conditionalFormatting>
  <conditionalFormatting sqref="AC16">
    <cfRule type="cellIs" dxfId="4400" priority="72" operator="lessThan">
      <formula>$C$4</formula>
    </cfRule>
  </conditionalFormatting>
  <conditionalFormatting sqref="AF16">
    <cfRule type="cellIs" dxfId="4401" priority="105" operator="lessThan">
      <formula>$C$4</formula>
    </cfRule>
  </conditionalFormatting>
  <conditionalFormatting sqref="AH16">
    <cfRule type="cellIs" dxfId="4402" priority="1277" operator="lessThan">
      <formula>$C$4</formula>
    </cfRule>
  </conditionalFormatting>
  <conditionalFormatting sqref="AI16">
    <cfRule type="cellIs" dxfId="4403" priority="1317" operator="lessThan">
      <formula>$C$4</formula>
    </cfRule>
  </conditionalFormatting>
  <conditionalFormatting sqref="AJ16">
    <cfRule type="cellIs" dxfId="4404" priority="1357" operator="lessThan">
      <formula>$C$4</formula>
    </cfRule>
  </conditionalFormatting>
  <conditionalFormatting sqref="AK16">
    <cfRule type="cellIs" dxfId="4405" priority="1397" operator="lessThan">
      <formula>$C$4</formula>
    </cfRule>
  </conditionalFormatting>
  <conditionalFormatting sqref="AL16">
    <cfRule type="cellIs" dxfId="4406" priority="1437" operator="lessThan">
      <formula>$C$4</formula>
    </cfRule>
  </conditionalFormatting>
  <conditionalFormatting sqref="AM16">
    <cfRule type="cellIs" dxfId="4407" priority="1477" operator="lessThan">
      <formula>$C$4</formula>
    </cfRule>
  </conditionalFormatting>
  <conditionalFormatting sqref="AN16">
    <cfRule type="cellIs" dxfId="4408" priority="1517" operator="lessThan">
      <formula>$C$4</formula>
    </cfRule>
  </conditionalFormatting>
  <conditionalFormatting sqref="AO16">
    <cfRule type="cellIs" dxfId="4409" priority="1557" operator="lessThan">
      <formula>$C$4</formula>
    </cfRule>
  </conditionalFormatting>
  <conditionalFormatting sqref="AP16">
    <cfRule type="cellIs" dxfId="4410" priority="1597" operator="lessThan">
      <formula>$C$4</formula>
    </cfRule>
  </conditionalFormatting>
  <conditionalFormatting sqref="AQ16">
    <cfRule type="cellIs" dxfId="4411" priority="1637" operator="lessThan">
      <formula>$C$4</formula>
    </cfRule>
  </conditionalFormatting>
  <conditionalFormatting sqref="AR16">
    <cfRule type="cellIs" dxfId="4412" priority="1677" operator="lessThan">
      <formula>$C$4</formula>
    </cfRule>
  </conditionalFormatting>
  <conditionalFormatting sqref="AS16">
    <cfRule type="cellIs" dxfId="4413" priority="1717" operator="lessThan">
      <formula>$C$4</formula>
    </cfRule>
  </conditionalFormatting>
  <conditionalFormatting sqref="AT16">
    <cfRule type="cellIs" dxfId="4414" priority="1757" operator="lessThan">
      <formula>$C$4</formula>
    </cfRule>
  </conditionalFormatting>
  <conditionalFormatting sqref="AU16">
    <cfRule type="cellIs" dxfId="4415" priority="554" operator="lessThan">
      <formula>$C$4</formula>
    </cfRule>
  </conditionalFormatting>
  <conditionalFormatting sqref="AV16">
    <cfRule type="cellIs" dxfId="4416" priority="556" operator="lessThan">
      <formula>$C$4</formula>
    </cfRule>
  </conditionalFormatting>
  <conditionalFormatting sqref="BA16">
    <cfRule type="cellIs" dxfId="4417" priority="2037" operator="lessThan">
      <formula>$C$4</formula>
    </cfRule>
  </conditionalFormatting>
  <conditionalFormatting sqref="BB16">
    <cfRule type="cellIs" dxfId="4418" priority="2077" operator="lessThan">
      <formula>$C$4</formula>
    </cfRule>
  </conditionalFormatting>
  <conditionalFormatting sqref="BC16">
    <cfRule type="cellIs" dxfId="4419" priority="2117" operator="lessThan">
      <formula>$C$4</formula>
    </cfRule>
  </conditionalFormatting>
  <conditionalFormatting sqref="BD16">
    <cfRule type="cellIs" dxfId="4420" priority="2157" operator="lessThan">
      <formula>$C$4</formula>
    </cfRule>
  </conditionalFormatting>
  <conditionalFormatting sqref="BE16">
    <cfRule type="cellIs" dxfId="4421" priority="2197" operator="lessThan">
      <formula>$C$4</formula>
    </cfRule>
  </conditionalFormatting>
  <conditionalFormatting sqref="BF16">
    <cfRule type="cellIs" dxfId="4422" priority="144" operator="lessThan">
      <formula>$C$4</formula>
    </cfRule>
  </conditionalFormatting>
  <conditionalFormatting sqref="BH16">
    <cfRule type="cellIs" dxfId="4423" priority="2317" operator="lessThan">
      <formula>$C$4</formula>
    </cfRule>
  </conditionalFormatting>
  <conditionalFormatting sqref="BI16">
    <cfRule type="cellIs" dxfId="4424" priority="2357" operator="lessThan">
      <formula>$C$4</formula>
    </cfRule>
  </conditionalFormatting>
  <conditionalFormatting sqref="BJ16">
    <cfRule type="cellIs" dxfId="4425" priority="2397" operator="lessThan">
      <formula>$C$4</formula>
    </cfRule>
  </conditionalFormatting>
  <conditionalFormatting sqref="BQ16">
    <cfRule type="cellIs" dxfId="4426" priority="326" operator="lessThan">
      <formula>$C$4</formula>
    </cfRule>
  </conditionalFormatting>
  <conditionalFormatting sqref="BR16">
    <cfRule type="cellIs" dxfId="4427" priority="356" operator="lessThan">
      <formula>$C$4</formula>
    </cfRule>
  </conditionalFormatting>
  <conditionalFormatting sqref="BS16">
    <cfRule type="cellIs" dxfId="4428" priority="386" operator="lessThan">
      <formula>$C$4</formula>
    </cfRule>
  </conditionalFormatting>
  <conditionalFormatting sqref="BT16">
    <cfRule type="cellIs" dxfId="4429" priority="416" operator="lessThan">
      <formula>$C$4</formula>
    </cfRule>
  </conditionalFormatting>
  <conditionalFormatting sqref="BU16">
    <cfRule type="cellIs" dxfId="4430" priority="446" operator="lessThan">
      <formula>$C$4</formula>
    </cfRule>
  </conditionalFormatting>
  <conditionalFormatting sqref="BV16">
    <cfRule type="cellIs" dxfId="4431" priority="476" operator="lessThan">
      <formula>$C$4</formula>
    </cfRule>
  </conditionalFormatting>
  <conditionalFormatting sqref="CD16">
    <cfRule type="cellIs" dxfId="4432" priority="3197" operator="lessThan">
      <formula>$C$4</formula>
    </cfRule>
  </conditionalFormatting>
  <conditionalFormatting sqref="CE16">
    <cfRule type="cellIs" dxfId="4433" priority="3237" operator="lessThan">
      <formula>$C$4</formula>
    </cfRule>
  </conditionalFormatting>
  <conditionalFormatting sqref="CF16">
    <cfRule type="cellIs" dxfId="4434" priority="3277" operator="lessThan">
      <formula>$C$4</formula>
    </cfRule>
  </conditionalFormatting>
  <conditionalFormatting sqref="CG16">
    <cfRule type="cellIs" dxfId="4435" priority="3317" operator="lessThan">
      <formula>$C$4</formula>
    </cfRule>
  </conditionalFormatting>
  <conditionalFormatting sqref="CH16">
    <cfRule type="cellIs" dxfId="4436" priority="3357" operator="greaterThan">
      <formula>$BJ$2+15</formula>
    </cfRule>
  </conditionalFormatting>
  <conditionalFormatting sqref="CJ16">
    <cfRule type="cellIs" dxfId="4437" priority="3557" operator="lessThan">
      <formula>$C$4</formula>
    </cfRule>
  </conditionalFormatting>
  <conditionalFormatting sqref="CN16">
    <cfRule type="cellIs" dxfId="4438" priority="3598" operator="lessThan">
      <formula>$C$4</formula>
    </cfRule>
  </conditionalFormatting>
  <conditionalFormatting sqref="Q17">
    <cfRule type="cellIs" dxfId="4439" priority="572" operator="lessThan">
      <formula>$C$4</formula>
    </cfRule>
  </conditionalFormatting>
  <conditionalFormatting sqref="R17">
    <cfRule type="cellIs" dxfId="4440" priority="602" operator="lessThan">
      <formula>$C$4</formula>
    </cfRule>
  </conditionalFormatting>
  <conditionalFormatting sqref="S17">
    <cfRule type="cellIs" dxfId="4441" priority="662" operator="lessThan">
      <formula>$C$4</formula>
    </cfRule>
  </conditionalFormatting>
  <conditionalFormatting sqref="T17">
    <cfRule type="cellIs" dxfId="4442" priority="688" operator="lessThan">
      <formula>$C$4</formula>
    </cfRule>
  </conditionalFormatting>
  <conditionalFormatting sqref="U17">
    <cfRule type="cellIs" dxfId="4443" priority="632" operator="lessThan">
      <formula>$C$4</formula>
    </cfRule>
  </conditionalFormatting>
  <conditionalFormatting sqref="W17">
    <cfRule type="cellIs" dxfId="4444" priority="7" operator="lessThan">
      <formula>$C$4</formula>
    </cfRule>
  </conditionalFormatting>
  <conditionalFormatting sqref="Z17">
    <cfRule type="cellIs" dxfId="4445" priority="40" operator="lessThan">
      <formula>$C$4</formula>
    </cfRule>
  </conditionalFormatting>
  <conditionalFormatting sqref="AC17">
    <cfRule type="cellIs" dxfId="4446" priority="73" operator="lessThan">
      <formula>$C$4</formula>
    </cfRule>
  </conditionalFormatting>
  <conditionalFormatting sqref="AF17">
    <cfRule type="cellIs" dxfId="4447" priority="106" operator="lessThan">
      <formula>$C$4</formula>
    </cfRule>
  </conditionalFormatting>
  <conditionalFormatting sqref="AH17">
    <cfRule type="cellIs" dxfId="4448" priority="1278" operator="lessThan">
      <formula>$C$4</formula>
    </cfRule>
  </conditionalFormatting>
  <conditionalFormatting sqref="AI17">
    <cfRule type="cellIs" dxfId="4449" priority="1318" operator="lessThan">
      <formula>$C$4</formula>
    </cfRule>
  </conditionalFormatting>
  <conditionalFormatting sqref="AJ17">
    <cfRule type="cellIs" dxfId="4450" priority="1358" operator="lessThan">
      <formula>$C$4</formula>
    </cfRule>
  </conditionalFormatting>
  <conditionalFormatting sqref="AK17">
    <cfRule type="cellIs" dxfId="4451" priority="1398" operator="lessThan">
      <formula>$C$4</formula>
    </cfRule>
  </conditionalFormatting>
  <conditionalFormatting sqref="AL17">
    <cfRule type="cellIs" dxfId="4452" priority="1438" operator="lessThan">
      <formula>$C$4</formula>
    </cfRule>
  </conditionalFormatting>
  <conditionalFormatting sqref="AM17">
    <cfRule type="cellIs" dxfId="4453" priority="1478" operator="lessThan">
      <formula>$C$4</formula>
    </cfRule>
  </conditionalFormatting>
  <conditionalFormatting sqref="AN17">
    <cfRule type="cellIs" dxfId="4454" priority="1518" operator="lessThan">
      <formula>$C$4</formula>
    </cfRule>
  </conditionalFormatting>
  <conditionalFormatting sqref="AO17">
    <cfRule type="cellIs" dxfId="4455" priority="1558" operator="lessThan">
      <formula>$C$4</formula>
    </cfRule>
  </conditionalFormatting>
  <conditionalFormatting sqref="AP17">
    <cfRule type="cellIs" dxfId="4456" priority="1598" operator="lessThan">
      <formula>$C$4</formula>
    </cfRule>
  </conditionalFormatting>
  <conditionalFormatting sqref="AQ17">
    <cfRule type="cellIs" dxfId="4457" priority="1638" operator="lessThan">
      <formula>$C$4</formula>
    </cfRule>
  </conditionalFormatting>
  <conditionalFormatting sqref="AR17">
    <cfRule type="cellIs" dxfId="4458" priority="1678" operator="lessThan">
      <formula>$C$4</formula>
    </cfRule>
  </conditionalFormatting>
  <conditionalFormatting sqref="AS17">
    <cfRule type="cellIs" dxfId="4459" priority="1718" operator="lessThan">
      <formula>$C$4</formula>
    </cfRule>
  </conditionalFormatting>
  <conditionalFormatting sqref="AT17">
    <cfRule type="cellIs" dxfId="4460" priority="1758" operator="lessThan">
      <formula>$C$4</formula>
    </cfRule>
  </conditionalFormatting>
  <conditionalFormatting sqref="AU17">
    <cfRule type="cellIs" dxfId="4461" priority="549" operator="lessThan">
      <formula>$C$4</formula>
    </cfRule>
  </conditionalFormatting>
  <conditionalFormatting sqref="AV17">
    <cfRule type="cellIs" dxfId="4462" priority="551" operator="lessThan">
      <formula>$C$4</formula>
    </cfRule>
  </conditionalFormatting>
  <conditionalFormatting sqref="BA17">
    <cfRule type="cellIs" dxfId="4463" priority="2038" operator="lessThan">
      <formula>$C$4</formula>
    </cfRule>
  </conditionalFormatting>
  <conditionalFormatting sqref="BB17">
    <cfRule type="cellIs" dxfId="4464" priority="2078" operator="lessThan">
      <formula>$C$4</formula>
    </cfRule>
  </conditionalFormatting>
  <conditionalFormatting sqref="BC17">
    <cfRule type="cellIs" dxfId="4465" priority="2118" operator="lessThan">
      <formula>$C$4</formula>
    </cfRule>
  </conditionalFormatting>
  <conditionalFormatting sqref="BD17">
    <cfRule type="cellIs" dxfId="4466" priority="2158" operator="lessThan">
      <formula>$C$4</formula>
    </cfRule>
  </conditionalFormatting>
  <conditionalFormatting sqref="BE17">
    <cfRule type="cellIs" dxfId="4467" priority="2198" operator="lessThan">
      <formula>$C$4</formula>
    </cfRule>
  </conditionalFormatting>
  <conditionalFormatting sqref="BF17">
    <cfRule type="cellIs" dxfId="4468" priority="145" operator="lessThan">
      <formula>$C$4</formula>
    </cfRule>
  </conditionalFormatting>
  <conditionalFormatting sqref="BH17">
    <cfRule type="cellIs" dxfId="4469" priority="2318" operator="lessThan">
      <formula>$C$4</formula>
    </cfRule>
  </conditionalFormatting>
  <conditionalFormatting sqref="BI17">
    <cfRule type="cellIs" dxfId="4470" priority="2358" operator="lessThan">
      <formula>$C$4</formula>
    </cfRule>
  </conditionalFormatting>
  <conditionalFormatting sqref="BJ17">
    <cfRule type="cellIs" dxfId="4471" priority="2398" operator="lessThan">
      <formula>$C$4</formula>
    </cfRule>
  </conditionalFormatting>
  <conditionalFormatting sqref="BQ17">
    <cfRule type="cellIs" dxfId="4472" priority="327" operator="lessThan">
      <formula>$C$4</formula>
    </cfRule>
  </conditionalFormatting>
  <conditionalFormatting sqref="BR17">
    <cfRule type="cellIs" dxfId="4473" priority="357" operator="lessThan">
      <formula>$C$4</formula>
    </cfRule>
  </conditionalFormatting>
  <conditionalFormatting sqref="BS17">
    <cfRule type="cellIs" dxfId="4474" priority="387" operator="lessThan">
      <formula>$C$4</formula>
    </cfRule>
  </conditionalFormatting>
  <conditionalFormatting sqref="BT17">
    <cfRule type="cellIs" dxfId="4475" priority="417" operator="lessThan">
      <formula>$C$4</formula>
    </cfRule>
  </conditionalFormatting>
  <conditionalFormatting sqref="BU17">
    <cfRule type="cellIs" dxfId="4476" priority="447" operator="lessThan">
      <formula>$C$4</formula>
    </cfRule>
  </conditionalFormatting>
  <conditionalFormatting sqref="BV17">
    <cfRule type="cellIs" dxfId="4477" priority="477" operator="lessThan">
      <formula>$C$4</formula>
    </cfRule>
  </conditionalFormatting>
  <conditionalFormatting sqref="CD17">
    <cfRule type="cellIs" dxfId="4478" priority="3198" operator="lessThan">
      <formula>$C$4</formula>
    </cfRule>
  </conditionalFormatting>
  <conditionalFormatting sqref="CE17">
    <cfRule type="cellIs" dxfId="4479" priority="3238" operator="lessThan">
      <formula>$C$4</formula>
    </cfRule>
  </conditionalFormatting>
  <conditionalFormatting sqref="CF17">
    <cfRule type="cellIs" dxfId="4480" priority="3278" operator="lessThan">
      <formula>$C$4</formula>
    </cfRule>
  </conditionalFormatting>
  <conditionalFormatting sqref="CG17">
    <cfRule type="cellIs" dxfId="4481" priority="3318" operator="lessThan">
      <formula>$C$4</formula>
    </cfRule>
  </conditionalFormatting>
  <conditionalFormatting sqref="CH17">
    <cfRule type="cellIs" dxfId="4482" priority="3358" operator="greaterThan">
      <formula>$BJ$2+15</formula>
    </cfRule>
  </conditionalFormatting>
  <conditionalFormatting sqref="CJ17">
    <cfRule type="cellIs" dxfId="4483" priority="3558" operator="lessThan">
      <formula>$C$4</formula>
    </cfRule>
  </conditionalFormatting>
  <conditionalFormatting sqref="CN17">
    <cfRule type="cellIs" dxfId="4484" priority="3599" operator="lessThan">
      <formula>$C$4</formula>
    </cfRule>
  </conditionalFormatting>
  <conditionalFormatting sqref="Q18">
    <cfRule type="cellIs" dxfId="4485" priority="573" operator="lessThan">
      <formula>$C$4</formula>
    </cfRule>
  </conditionalFormatting>
  <conditionalFormatting sqref="R18">
    <cfRule type="cellIs" dxfId="4486" priority="603" operator="lessThan">
      <formula>$C$4</formula>
    </cfRule>
  </conditionalFormatting>
  <conditionalFormatting sqref="S18">
    <cfRule type="cellIs" dxfId="4487" priority="663" operator="lessThan">
      <formula>$C$4</formula>
    </cfRule>
  </conditionalFormatting>
  <conditionalFormatting sqref="T18">
    <cfRule type="cellIs" dxfId="4488" priority="689" operator="lessThan">
      <formula>$C$4</formula>
    </cfRule>
  </conditionalFormatting>
  <conditionalFormatting sqref="U18">
    <cfRule type="cellIs" dxfId="4489" priority="633" operator="lessThan">
      <formula>$C$4</formula>
    </cfRule>
  </conditionalFormatting>
  <conditionalFormatting sqref="W18">
    <cfRule type="cellIs" dxfId="4490" priority="8" operator="lessThan">
      <formula>$C$4</formula>
    </cfRule>
  </conditionalFormatting>
  <conditionalFormatting sqref="Z18">
    <cfRule type="cellIs" dxfId="4491" priority="41" operator="lessThan">
      <formula>$C$4</formula>
    </cfRule>
  </conditionalFormatting>
  <conditionalFormatting sqref="AC18">
    <cfRule type="cellIs" dxfId="4492" priority="74" operator="lessThan">
      <formula>$C$4</formula>
    </cfRule>
  </conditionalFormatting>
  <conditionalFormatting sqref="AF18">
    <cfRule type="cellIs" dxfId="4493" priority="107" operator="lessThan">
      <formula>$C$4</formula>
    </cfRule>
  </conditionalFormatting>
  <conditionalFormatting sqref="AH18">
    <cfRule type="cellIs" dxfId="4494" priority="1279" operator="lessThan">
      <formula>$C$4</formula>
    </cfRule>
  </conditionalFormatting>
  <conditionalFormatting sqref="AI18">
    <cfRule type="cellIs" dxfId="4495" priority="1319" operator="lessThan">
      <formula>$C$4</formula>
    </cfRule>
  </conditionalFormatting>
  <conditionalFormatting sqref="AJ18">
    <cfRule type="cellIs" dxfId="4496" priority="1359" operator="lessThan">
      <formula>$C$4</formula>
    </cfRule>
  </conditionalFormatting>
  <conditionalFormatting sqref="AK18">
    <cfRule type="cellIs" dxfId="4497" priority="1399" operator="lessThan">
      <formula>$C$4</formula>
    </cfRule>
  </conditionalFormatting>
  <conditionalFormatting sqref="AL18">
    <cfRule type="cellIs" dxfId="4498" priority="1439" operator="lessThan">
      <formula>$C$4</formula>
    </cfRule>
  </conditionalFormatting>
  <conditionalFormatting sqref="AM18">
    <cfRule type="cellIs" dxfId="4499" priority="1479" operator="lessThan">
      <formula>$C$4</formula>
    </cfRule>
  </conditionalFormatting>
  <conditionalFormatting sqref="AN18">
    <cfRule type="cellIs" dxfId="4500" priority="1519" operator="lessThan">
      <formula>$C$4</formula>
    </cfRule>
  </conditionalFormatting>
  <conditionalFormatting sqref="AO18">
    <cfRule type="cellIs" dxfId="4501" priority="1559" operator="lessThan">
      <formula>$C$4</formula>
    </cfRule>
  </conditionalFormatting>
  <conditionalFormatting sqref="AP18">
    <cfRule type="cellIs" dxfId="4502" priority="1599" operator="lessThan">
      <formula>$C$4</formula>
    </cfRule>
  </conditionalFormatting>
  <conditionalFormatting sqref="AQ18">
    <cfRule type="cellIs" dxfId="4503" priority="1639" operator="lessThan">
      <formula>$C$4</formula>
    </cfRule>
  </conditionalFormatting>
  <conditionalFormatting sqref="AR18">
    <cfRule type="cellIs" dxfId="4504" priority="1679" operator="lessThan">
      <formula>$C$4</formula>
    </cfRule>
  </conditionalFormatting>
  <conditionalFormatting sqref="AS18">
    <cfRule type="cellIs" dxfId="4505" priority="1719" operator="lessThan">
      <formula>$C$4</formula>
    </cfRule>
  </conditionalFormatting>
  <conditionalFormatting sqref="AT18">
    <cfRule type="cellIs" dxfId="4506" priority="1759" operator="lessThan">
      <formula>$C$4</formula>
    </cfRule>
  </conditionalFormatting>
  <conditionalFormatting sqref="AU18">
    <cfRule type="cellIs" dxfId="4507" priority="550" operator="lessThan">
      <formula>$C$4</formula>
    </cfRule>
  </conditionalFormatting>
  <conditionalFormatting sqref="AV18">
    <cfRule type="cellIs" dxfId="4508" priority="552" operator="lessThan">
      <formula>$C$4</formula>
    </cfRule>
  </conditionalFormatting>
  <conditionalFormatting sqref="BA18">
    <cfRule type="cellIs" dxfId="4509" priority="2039" operator="lessThan">
      <formula>$C$4</formula>
    </cfRule>
  </conditionalFormatting>
  <conditionalFormatting sqref="BB18">
    <cfRule type="cellIs" dxfId="4510" priority="2079" operator="lessThan">
      <formula>$C$4</formula>
    </cfRule>
  </conditionalFormatting>
  <conditionalFormatting sqref="BC18">
    <cfRule type="cellIs" dxfId="4511" priority="2119" operator="lessThan">
      <formula>$C$4</formula>
    </cfRule>
  </conditionalFormatting>
  <conditionalFormatting sqref="BD18">
    <cfRule type="cellIs" dxfId="4512" priority="2159" operator="lessThan">
      <formula>$C$4</formula>
    </cfRule>
  </conditionalFormatting>
  <conditionalFormatting sqref="BE18">
    <cfRule type="cellIs" dxfId="4513" priority="2199" operator="lessThan">
      <formula>$C$4</formula>
    </cfRule>
  </conditionalFormatting>
  <conditionalFormatting sqref="BF18">
    <cfRule type="cellIs" dxfId="4514" priority="146" operator="lessThan">
      <formula>$C$4</formula>
    </cfRule>
  </conditionalFormatting>
  <conditionalFormatting sqref="BH18">
    <cfRule type="cellIs" dxfId="4515" priority="2319" operator="lessThan">
      <formula>$C$4</formula>
    </cfRule>
  </conditionalFormatting>
  <conditionalFormatting sqref="BI18">
    <cfRule type="cellIs" dxfId="4516" priority="2359" operator="lessThan">
      <formula>$C$4</formula>
    </cfRule>
  </conditionalFormatting>
  <conditionalFormatting sqref="BJ18">
    <cfRule type="cellIs" dxfId="4517" priority="2399" operator="lessThan">
      <formula>$C$4</formula>
    </cfRule>
  </conditionalFormatting>
  <conditionalFormatting sqref="BQ18">
    <cfRule type="cellIs" dxfId="4518" priority="328" operator="lessThan">
      <formula>$C$4</formula>
    </cfRule>
  </conditionalFormatting>
  <conditionalFormatting sqref="BR18">
    <cfRule type="cellIs" dxfId="4519" priority="358" operator="lessThan">
      <formula>$C$4</formula>
    </cfRule>
  </conditionalFormatting>
  <conditionalFormatting sqref="BS18">
    <cfRule type="cellIs" dxfId="4520" priority="388" operator="lessThan">
      <formula>$C$4</formula>
    </cfRule>
  </conditionalFormatting>
  <conditionalFormatting sqref="BT18">
    <cfRule type="cellIs" dxfId="4521" priority="418" operator="lessThan">
      <formula>$C$4</formula>
    </cfRule>
  </conditionalFormatting>
  <conditionalFormatting sqref="BU18">
    <cfRule type="cellIs" dxfId="4522" priority="448" operator="lessThan">
      <formula>$C$4</formula>
    </cfRule>
  </conditionalFormatting>
  <conditionalFormatting sqref="BV18">
    <cfRule type="cellIs" dxfId="4523" priority="478" operator="lessThan">
      <formula>$C$4</formula>
    </cfRule>
  </conditionalFormatting>
  <conditionalFormatting sqref="CD18">
    <cfRule type="cellIs" dxfId="4524" priority="3199" operator="lessThan">
      <formula>$C$4</formula>
    </cfRule>
  </conditionalFormatting>
  <conditionalFormatting sqref="CE18">
    <cfRule type="cellIs" dxfId="4525" priority="3239" operator="lessThan">
      <formula>$C$4</formula>
    </cfRule>
  </conditionalFormatting>
  <conditionalFormatting sqref="CF18">
    <cfRule type="cellIs" dxfId="4526" priority="3279" operator="lessThan">
      <formula>$C$4</formula>
    </cfRule>
  </conditionalFormatting>
  <conditionalFormatting sqref="CG18">
    <cfRule type="cellIs" dxfId="4527" priority="3319" operator="lessThan">
      <formula>$C$4</formula>
    </cfRule>
  </conditionalFormatting>
  <conditionalFormatting sqref="CH18">
    <cfRule type="cellIs" dxfId="4528" priority="3359" operator="greaterThan">
      <formula>$BJ$2+15</formula>
    </cfRule>
  </conditionalFormatting>
  <conditionalFormatting sqref="CJ18">
    <cfRule type="cellIs" dxfId="4529" priority="3559" operator="lessThan">
      <formula>$C$4</formula>
    </cfRule>
  </conditionalFormatting>
  <conditionalFormatting sqref="CN18">
    <cfRule type="cellIs" dxfId="4530" priority="3600" operator="lessThan">
      <formula>$C$4</formula>
    </cfRule>
  </conditionalFormatting>
  <conditionalFormatting sqref="Q19">
    <cfRule type="cellIs" dxfId="4531" priority="574" operator="lessThan">
      <formula>$C$4</formula>
    </cfRule>
  </conditionalFormatting>
  <conditionalFormatting sqref="R19">
    <cfRule type="cellIs" dxfId="4532" priority="604" operator="lessThan">
      <formula>$C$4</formula>
    </cfRule>
  </conditionalFormatting>
  <conditionalFormatting sqref="S19">
    <cfRule type="cellIs" dxfId="4533" priority="664" operator="lessThan">
      <formula>$C$4</formula>
    </cfRule>
  </conditionalFormatting>
  <conditionalFormatting sqref="T19">
    <cfRule type="cellIs" dxfId="4534" priority="690" operator="lessThan">
      <formula>$C$4</formula>
    </cfRule>
  </conditionalFormatting>
  <conditionalFormatting sqref="U19">
    <cfRule type="cellIs" dxfId="4535" priority="634" operator="lessThan">
      <formula>$C$4</formula>
    </cfRule>
  </conditionalFormatting>
  <conditionalFormatting sqref="W19">
    <cfRule type="cellIs" dxfId="4536" priority="9" operator="lessThan">
      <formula>$C$4</formula>
    </cfRule>
  </conditionalFormatting>
  <conditionalFormatting sqref="Z19">
    <cfRule type="cellIs" dxfId="4537" priority="42" operator="lessThan">
      <formula>$C$4</formula>
    </cfRule>
  </conditionalFormatting>
  <conditionalFormatting sqref="AC19">
    <cfRule type="cellIs" dxfId="4538" priority="75" operator="lessThan">
      <formula>$C$4</formula>
    </cfRule>
  </conditionalFormatting>
  <conditionalFormatting sqref="AF19">
    <cfRule type="cellIs" dxfId="4539" priority="108" operator="lessThan">
      <formula>$C$4</formula>
    </cfRule>
  </conditionalFormatting>
  <conditionalFormatting sqref="AH19">
    <cfRule type="cellIs" dxfId="4540" priority="1280" operator="lessThan">
      <formula>$C$4</formula>
    </cfRule>
  </conditionalFormatting>
  <conditionalFormatting sqref="AI19">
    <cfRule type="cellIs" dxfId="4541" priority="1320" operator="lessThan">
      <formula>$C$4</formula>
    </cfRule>
  </conditionalFormatting>
  <conditionalFormatting sqref="AJ19">
    <cfRule type="cellIs" dxfId="4542" priority="1360" operator="lessThan">
      <formula>$C$4</formula>
    </cfRule>
  </conditionalFormatting>
  <conditionalFormatting sqref="AK19">
    <cfRule type="cellIs" dxfId="4543" priority="1400" operator="lessThan">
      <formula>$C$4</formula>
    </cfRule>
  </conditionalFormatting>
  <conditionalFormatting sqref="AL19">
    <cfRule type="cellIs" dxfId="4544" priority="1440" operator="lessThan">
      <formula>$C$4</formula>
    </cfRule>
  </conditionalFormatting>
  <conditionalFormatting sqref="AM19">
    <cfRule type="cellIs" dxfId="4545" priority="1480" operator="lessThan">
      <formula>$C$4</formula>
    </cfRule>
  </conditionalFormatting>
  <conditionalFormatting sqref="AN19">
    <cfRule type="cellIs" dxfId="4546" priority="1520" operator="lessThan">
      <formula>$C$4</formula>
    </cfRule>
  </conditionalFormatting>
  <conditionalFormatting sqref="AO19">
    <cfRule type="cellIs" dxfId="4547" priority="1560" operator="lessThan">
      <formula>$C$4</formula>
    </cfRule>
  </conditionalFormatting>
  <conditionalFormatting sqref="AP19">
    <cfRule type="cellIs" dxfId="4548" priority="1600" operator="lessThan">
      <formula>$C$4</formula>
    </cfRule>
  </conditionalFormatting>
  <conditionalFormatting sqref="AQ19">
    <cfRule type="cellIs" dxfId="4549" priority="1640" operator="lessThan">
      <formula>$C$4</formula>
    </cfRule>
  </conditionalFormatting>
  <conditionalFormatting sqref="AR19">
    <cfRule type="cellIs" dxfId="4550" priority="1680" operator="lessThan">
      <formula>$C$4</formula>
    </cfRule>
  </conditionalFormatting>
  <conditionalFormatting sqref="AS19">
    <cfRule type="cellIs" dxfId="4551" priority="1720" operator="lessThan">
      <formula>$C$4</formula>
    </cfRule>
  </conditionalFormatting>
  <conditionalFormatting sqref="AT19">
    <cfRule type="cellIs" dxfId="4552" priority="1760" operator="lessThan">
      <formula>$C$4</formula>
    </cfRule>
  </conditionalFormatting>
  <conditionalFormatting sqref="AU19">
    <cfRule type="cellIs" dxfId="4553" priority="545" operator="lessThan">
      <formula>$C$4</formula>
    </cfRule>
  </conditionalFormatting>
  <conditionalFormatting sqref="AV19">
    <cfRule type="cellIs" dxfId="4554" priority="547" operator="lessThan">
      <formula>$C$4</formula>
    </cfRule>
  </conditionalFormatting>
  <conditionalFormatting sqref="BA19">
    <cfRule type="cellIs" dxfId="4555" priority="2040" operator="lessThan">
      <formula>$C$4</formula>
    </cfRule>
  </conditionalFormatting>
  <conditionalFormatting sqref="BB19">
    <cfRule type="cellIs" dxfId="4556" priority="2080" operator="lessThan">
      <formula>$C$4</formula>
    </cfRule>
  </conditionalFormatting>
  <conditionalFormatting sqref="BC19">
    <cfRule type="cellIs" dxfId="4557" priority="2120" operator="lessThan">
      <formula>$C$4</formula>
    </cfRule>
  </conditionalFormatting>
  <conditionalFormatting sqref="BD19">
    <cfRule type="cellIs" dxfId="4558" priority="2160" operator="lessThan">
      <formula>$C$4</formula>
    </cfRule>
  </conditionalFormatting>
  <conditionalFormatting sqref="BE19">
    <cfRule type="cellIs" dxfId="4559" priority="2200" operator="lessThan">
      <formula>$C$4</formula>
    </cfRule>
  </conditionalFormatting>
  <conditionalFormatting sqref="BF19">
    <cfRule type="cellIs" dxfId="4560" priority="147" operator="lessThan">
      <formula>$C$4</formula>
    </cfRule>
  </conditionalFormatting>
  <conditionalFormatting sqref="BH19">
    <cfRule type="cellIs" dxfId="4561" priority="2320" operator="lessThan">
      <formula>$C$4</formula>
    </cfRule>
  </conditionalFormatting>
  <conditionalFormatting sqref="BI19">
    <cfRule type="cellIs" dxfId="4562" priority="2360" operator="lessThan">
      <formula>$C$4</formula>
    </cfRule>
  </conditionalFormatting>
  <conditionalFormatting sqref="BJ19">
    <cfRule type="cellIs" dxfId="4563" priority="2400" operator="lessThan">
      <formula>$C$4</formula>
    </cfRule>
  </conditionalFormatting>
  <conditionalFormatting sqref="BQ19">
    <cfRule type="cellIs" dxfId="4564" priority="329" operator="lessThan">
      <formula>$C$4</formula>
    </cfRule>
  </conditionalFormatting>
  <conditionalFormatting sqref="BR19">
    <cfRule type="cellIs" dxfId="4565" priority="359" operator="lessThan">
      <formula>$C$4</formula>
    </cfRule>
  </conditionalFormatting>
  <conditionalFormatting sqref="BS19">
    <cfRule type="cellIs" dxfId="4566" priority="389" operator="lessThan">
      <formula>$C$4</formula>
    </cfRule>
  </conditionalFormatting>
  <conditionalFormatting sqref="BT19">
    <cfRule type="cellIs" dxfId="4567" priority="419" operator="lessThan">
      <formula>$C$4</formula>
    </cfRule>
  </conditionalFormatting>
  <conditionalFormatting sqref="BU19">
    <cfRule type="cellIs" dxfId="4568" priority="449" operator="lessThan">
      <formula>$C$4</formula>
    </cfRule>
  </conditionalFormatting>
  <conditionalFormatting sqref="BV19">
    <cfRule type="cellIs" dxfId="4569" priority="479" operator="lessThan">
      <formula>$C$4</formula>
    </cfRule>
  </conditionalFormatting>
  <conditionalFormatting sqref="CD19">
    <cfRule type="cellIs" dxfId="4570" priority="3200" operator="lessThan">
      <formula>$C$4</formula>
    </cfRule>
  </conditionalFormatting>
  <conditionalFormatting sqref="CE19">
    <cfRule type="cellIs" dxfId="4571" priority="3240" operator="lessThan">
      <formula>$C$4</formula>
    </cfRule>
  </conditionalFormatting>
  <conditionalFormatting sqref="CF19">
    <cfRule type="cellIs" dxfId="4572" priority="3280" operator="lessThan">
      <formula>$C$4</formula>
    </cfRule>
  </conditionalFormatting>
  <conditionalFormatting sqref="CG19">
    <cfRule type="cellIs" dxfId="4573" priority="3320" operator="lessThan">
      <formula>$C$4</formula>
    </cfRule>
  </conditionalFormatting>
  <conditionalFormatting sqref="CH19">
    <cfRule type="cellIs" dxfId="4574" priority="3360" operator="greaterThan">
      <formula>$BJ$2+15</formula>
    </cfRule>
  </conditionalFormatting>
  <conditionalFormatting sqref="CJ19">
    <cfRule type="cellIs" dxfId="4575" priority="3560" operator="lessThan">
      <formula>$C$4</formula>
    </cfRule>
  </conditionalFormatting>
  <conditionalFormatting sqref="CN19">
    <cfRule type="cellIs" dxfId="4576" priority="3601" operator="lessThan">
      <formula>$C$4</formula>
    </cfRule>
  </conditionalFormatting>
  <conditionalFormatting sqref="Q20">
    <cfRule type="cellIs" dxfId="4577" priority="575" operator="lessThan">
      <formula>$C$4</formula>
    </cfRule>
  </conditionalFormatting>
  <conditionalFormatting sqref="R20">
    <cfRule type="cellIs" dxfId="4578" priority="605" operator="lessThan">
      <formula>$C$4</formula>
    </cfRule>
  </conditionalFormatting>
  <conditionalFormatting sqref="S20">
    <cfRule type="cellIs" dxfId="4579" priority="665" operator="lessThan">
      <formula>$C$4</formula>
    </cfRule>
  </conditionalFormatting>
  <conditionalFormatting sqref="T20">
    <cfRule type="cellIs" dxfId="4580" priority="691" operator="lessThan">
      <formula>$C$4</formula>
    </cfRule>
  </conditionalFormatting>
  <conditionalFormatting sqref="U20">
    <cfRule type="cellIs" dxfId="4581" priority="635" operator="lessThan">
      <formula>$C$4</formula>
    </cfRule>
  </conditionalFormatting>
  <conditionalFormatting sqref="W20">
    <cfRule type="cellIs" dxfId="4582" priority="10" operator="lessThan">
      <formula>$C$4</formula>
    </cfRule>
  </conditionalFormatting>
  <conditionalFormatting sqref="Z20">
    <cfRule type="cellIs" dxfId="4583" priority="43" operator="lessThan">
      <formula>$C$4</formula>
    </cfRule>
  </conditionalFormatting>
  <conditionalFormatting sqref="AC20">
    <cfRule type="cellIs" dxfId="4584" priority="76" operator="lessThan">
      <formula>$C$4</formula>
    </cfRule>
  </conditionalFormatting>
  <conditionalFormatting sqref="AF20">
    <cfRule type="cellIs" dxfId="4585" priority="109" operator="lessThan">
      <formula>$C$4</formula>
    </cfRule>
  </conditionalFormatting>
  <conditionalFormatting sqref="AH20">
    <cfRule type="cellIs" dxfId="4586" priority="1281" operator="lessThan">
      <formula>$C$4</formula>
    </cfRule>
  </conditionalFormatting>
  <conditionalFormatting sqref="AI20">
    <cfRule type="cellIs" dxfId="4587" priority="1321" operator="lessThan">
      <formula>$C$4</formula>
    </cfRule>
  </conditionalFormatting>
  <conditionalFormatting sqref="AJ20">
    <cfRule type="cellIs" dxfId="4588" priority="1361" operator="lessThan">
      <formula>$C$4</formula>
    </cfRule>
  </conditionalFormatting>
  <conditionalFormatting sqref="AK20">
    <cfRule type="cellIs" dxfId="4589" priority="1401" operator="lessThan">
      <formula>$C$4</formula>
    </cfRule>
  </conditionalFormatting>
  <conditionalFormatting sqref="AL20">
    <cfRule type="cellIs" dxfId="4590" priority="1441" operator="lessThan">
      <formula>$C$4</formula>
    </cfRule>
  </conditionalFormatting>
  <conditionalFormatting sqref="AM20">
    <cfRule type="cellIs" dxfId="4591" priority="1481" operator="lessThan">
      <formula>$C$4</formula>
    </cfRule>
  </conditionalFormatting>
  <conditionalFormatting sqref="AN20">
    <cfRule type="cellIs" dxfId="4592" priority="1521" operator="lessThan">
      <formula>$C$4</formula>
    </cfRule>
  </conditionalFormatting>
  <conditionalFormatting sqref="AO20">
    <cfRule type="cellIs" dxfId="4593" priority="1561" operator="lessThan">
      <formula>$C$4</formula>
    </cfRule>
  </conditionalFormatting>
  <conditionalFormatting sqref="AP20">
    <cfRule type="cellIs" dxfId="4594" priority="1601" operator="lessThan">
      <formula>$C$4</formula>
    </cfRule>
  </conditionalFormatting>
  <conditionalFormatting sqref="AQ20">
    <cfRule type="cellIs" dxfId="4595" priority="1641" operator="lessThan">
      <formula>$C$4</formula>
    </cfRule>
  </conditionalFormatting>
  <conditionalFormatting sqref="AR20">
    <cfRule type="cellIs" dxfId="4596" priority="1681" operator="lessThan">
      <formula>$C$4</formula>
    </cfRule>
  </conditionalFormatting>
  <conditionalFormatting sqref="AS20">
    <cfRule type="cellIs" dxfId="4597" priority="1721" operator="lessThan">
      <formula>$C$4</formula>
    </cfRule>
  </conditionalFormatting>
  <conditionalFormatting sqref="AT20">
    <cfRule type="cellIs" dxfId="4598" priority="1761" operator="lessThan">
      <formula>$C$4</formula>
    </cfRule>
  </conditionalFormatting>
  <conditionalFormatting sqref="AU20">
    <cfRule type="cellIs" dxfId="4599" priority="546" operator="lessThan">
      <formula>$C$4</formula>
    </cfRule>
  </conditionalFormatting>
  <conditionalFormatting sqref="AV20">
    <cfRule type="cellIs" dxfId="4600" priority="548" operator="lessThan">
      <formula>$C$4</formula>
    </cfRule>
  </conditionalFormatting>
  <conditionalFormatting sqref="BA20">
    <cfRule type="cellIs" dxfId="4601" priority="2041" operator="lessThan">
      <formula>$C$4</formula>
    </cfRule>
  </conditionalFormatting>
  <conditionalFormatting sqref="BB20">
    <cfRule type="cellIs" dxfId="4602" priority="2081" operator="lessThan">
      <formula>$C$4</formula>
    </cfRule>
  </conditionalFormatting>
  <conditionalFormatting sqref="BC20">
    <cfRule type="cellIs" dxfId="4603" priority="2121" operator="lessThan">
      <formula>$C$4</formula>
    </cfRule>
  </conditionalFormatting>
  <conditionalFormatting sqref="BD20">
    <cfRule type="cellIs" dxfId="4604" priority="2161" operator="lessThan">
      <formula>$C$4</formula>
    </cfRule>
  </conditionalFormatting>
  <conditionalFormatting sqref="BE20">
    <cfRule type="cellIs" dxfId="4605" priority="2201" operator="lessThan">
      <formula>$C$4</formula>
    </cfRule>
  </conditionalFormatting>
  <conditionalFormatting sqref="BF20">
    <cfRule type="cellIs" dxfId="4606" priority="148" operator="lessThan">
      <formula>$C$4</formula>
    </cfRule>
  </conditionalFormatting>
  <conditionalFormatting sqref="BH20">
    <cfRule type="cellIs" dxfId="4607" priority="2321" operator="lessThan">
      <formula>$C$4</formula>
    </cfRule>
  </conditionalFormatting>
  <conditionalFormatting sqref="BI20">
    <cfRule type="cellIs" dxfId="4608" priority="2361" operator="lessThan">
      <formula>$C$4</formula>
    </cfRule>
  </conditionalFormatting>
  <conditionalFormatting sqref="BJ20">
    <cfRule type="cellIs" dxfId="4609" priority="2401" operator="lessThan">
      <formula>$C$4</formula>
    </cfRule>
  </conditionalFormatting>
  <conditionalFormatting sqref="BQ20">
    <cfRule type="cellIs" dxfId="4610" priority="330" operator="lessThan">
      <formula>$C$4</formula>
    </cfRule>
  </conditionalFormatting>
  <conditionalFormatting sqref="BR20">
    <cfRule type="cellIs" dxfId="4611" priority="360" operator="lessThan">
      <formula>$C$4</formula>
    </cfRule>
  </conditionalFormatting>
  <conditionalFormatting sqref="BS20">
    <cfRule type="cellIs" dxfId="4612" priority="390" operator="lessThan">
      <formula>$C$4</formula>
    </cfRule>
  </conditionalFormatting>
  <conditionalFormatting sqref="BT20">
    <cfRule type="cellIs" dxfId="4613" priority="420" operator="lessThan">
      <formula>$C$4</formula>
    </cfRule>
  </conditionalFormatting>
  <conditionalFormatting sqref="BU20">
    <cfRule type="cellIs" dxfId="4614" priority="450" operator="lessThan">
      <formula>$C$4</formula>
    </cfRule>
  </conditionalFormatting>
  <conditionalFormatting sqref="BV20">
    <cfRule type="cellIs" dxfId="4615" priority="480" operator="lessThan">
      <formula>$C$4</formula>
    </cfRule>
  </conditionalFormatting>
  <conditionalFormatting sqref="CD20">
    <cfRule type="cellIs" dxfId="4616" priority="3201" operator="lessThan">
      <formula>$C$4</formula>
    </cfRule>
  </conditionalFormatting>
  <conditionalFormatting sqref="CE20">
    <cfRule type="cellIs" dxfId="4617" priority="3241" operator="lessThan">
      <formula>$C$4</formula>
    </cfRule>
  </conditionalFormatting>
  <conditionalFormatting sqref="CF20">
    <cfRule type="cellIs" dxfId="4618" priority="3281" operator="lessThan">
      <formula>$C$4</formula>
    </cfRule>
  </conditionalFormatting>
  <conditionalFormatting sqref="CG20">
    <cfRule type="cellIs" dxfId="4619" priority="3321" operator="lessThan">
      <formula>$C$4</formula>
    </cfRule>
  </conditionalFormatting>
  <conditionalFormatting sqref="CH20">
    <cfRule type="cellIs" dxfId="4620" priority="3361" operator="greaterThan">
      <formula>$BJ$2+15</formula>
    </cfRule>
  </conditionalFormatting>
  <conditionalFormatting sqref="CJ20">
    <cfRule type="cellIs" dxfId="4621" priority="3561" operator="lessThan">
      <formula>$C$4</formula>
    </cfRule>
  </conditionalFormatting>
  <conditionalFormatting sqref="Q21">
    <cfRule type="cellIs" dxfId="4622" priority="576" operator="lessThan">
      <formula>$C$4</formula>
    </cfRule>
  </conditionalFormatting>
  <conditionalFormatting sqref="R21">
    <cfRule type="cellIs" dxfId="4623" priority="606" operator="lessThan">
      <formula>$C$4</formula>
    </cfRule>
  </conditionalFormatting>
  <conditionalFormatting sqref="S21">
    <cfRule type="cellIs" dxfId="4624" priority="666" operator="lessThan">
      <formula>$C$4</formula>
    </cfRule>
  </conditionalFormatting>
  <conditionalFormatting sqref="T21">
    <cfRule type="cellIs" dxfId="4625" priority="692" operator="lessThan">
      <formula>$C$4</formula>
    </cfRule>
  </conditionalFormatting>
  <conditionalFormatting sqref="U21">
    <cfRule type="cellIs" dxfId="4626" priority="636" operator="lessThan">
      <formula>$C$4</formula>
    </cfRule>
  </conditionalFormatting>
  <conditionalFormatting sqref="W21">
    <cfRule type="cellIs" dxfId="4627" priority="11" operator="lessThan">
      <formula>$C$4</formula>
    </cfRule>
  </conditionalFormatting>
  <conditionalFormatting sqref="Z21">
    <cfRule type="cellIs" dxfId="4628" priority="44" operator="lessThan">
      <formula>$C$4</formula>
    </cfRule>
  </conditionalFormatting>
  <conditionalFormatting sqref="AC21">
    <cfRule type="cellIs" dxfId="4629" priority="77" operator="lessThan">
      <formula>$C$4</formula>
    </cfRule>
  </conditionalFormatting>
  <conditionalFormatting sqref="AF21">
    <cfRule type="cellIs" dxfId="4630" priority="110" operator="lessThan">
      <formula>$C$4</formula>
    </cfRule>
  </conditionalFormatting>
  <conditionalFormatting sqref="AH21">
    <cfRule type="cellIs" dxfId="4631" priority="1282" operator="lessThan">
      <formula>$C$4</formula>
    </cfRule>
  </conditionalFormatting>
  <conditionalFormatting sqref="AI21">
    <cfRule type="cellIs" dxfId="4632" priority="1322" operator="lessThan">
      <formula>$C$4</formula>
    </cfRule>
  </conditionalFormatting>
  <conditionalFormatting sqref="AJ21">
    <cfRule type="cellIs" dxfId="4633" priority="1362" operator="lessThan">
      <formula>$C$4</formula>
    </cfRule>
  </conditionalFormatting>
  <conditionalFormatting sqref="AK21">
    <cfRule type="cellIs" dxfId="4634" priority="1402" operator="lessThan">
      <formula>$C$4</formula>
    </cfRule>
  </conditionalFormatting>
  <conditionalFormatting sqref="AL21">
    <cfRule type="cellIs" dxfId="4635" priority="1442" operator="lessThan">
      <formula>$C$4</formula>
    </cfRule>
  </conditionalFormatting>
  <conditionalFormatting sqref="AM21">
    <cfRule type="cellIs" dxfId="4636" priority="1482" operator="lessThan">
      <formula>$C$4</formula>
    </cfRule>
  </conditionalFormatting>
  <conditionalFormatting sqref="AN21">
    <cfRule type="cellIs" dxfId="4637" priority="1522" operator="lessThan">
      <formula>$C$4</formula>
    </cfRule>
  </conditionalFormatting>
  <conditionalFormatting sqref="AO21">
    <cfRule type="cellIs" dxfId="4638" priority="1562" operator="lessThan">
      <formula>$C$4</formula>
    </cfRule>
  </conditionalFormatting>
  <conditionalFormatting sqref="AP21">
    <cfRule type="cellIs" dxfId="4639" priority="1602" operator="lessThan">
      <formula>$C$4</formula>
    </cfRule>
  </conditionalFormatting>
  <conditionalFormatting sqref="AQ21">
    <cfRule type="cellIs" dxfId="4640" priority="1642" operator="lessThan">
      <formula>$C$4</formula>
    </cfRule>
  </conditionalFormatting>
  <conditionalFormatting sqref="AR21">
    <cfRule type="cellIs" dxfId="4641" priority="1682" operator="lessThan">
      <formula>$C$4</formula>
    </cfRule>
  </conditionalFormatting>
  <conditionalFormatting sqref="AS21">
    <cfRule type="cellIs" dxfId="4642" priority="1722" operator="lessThan">
      <formula>$C$4</formula>
    </cfRule>
  </conditionalFormatting>
  <conditionalFormatting sqref="AT21">
    <cfRule type="cellIs" dxfId="4643" priority="1762" operator="lessThan">
      <formula>$C$4</formula>
    </cfRule>
  </conditionalFormatting>
  <conditionalFormatting sqref="AU21">
    <cfRule type="cellIs" dxfId="4644" priority="541" operator="lessThan">
      <formula>$C$4</formula>
    </cfRule>
  </conditionalFormatting>
  <conditionalFormatting sqref="AV21">
    <cfRule type="cellIs" dxfId="4645" priority="543" operator="lessThan">
      <formula>$C$4</formula>
    </cfRule>
  </conditionalFormatting>
  <conditionalFormatting sqref="BA21">
    <cfRule type="cellIs" dxfId="4646" priority="2042" operator="lessThan">
      <formula>$C$4</formula>
    </cfRule>
  </conditionalFormatting>
  <conditionalFormatting sqref="BB21">
    <cfRule type="cellIs" dxfId="4647" priority="2082" operator="lessThan">
      <formula>$C$4</formula>
    </cfRule>
  </conditionalFormatting>
  <conditionalFormatting sqref="BC21">
    <cfRule type="cellIs" dxfId="4648" priority="2122" operator="lessThan">
      <formula>$C$4</formula>
    </cfRule>
  </conditionalFormatting>
  <conditionalFormatting sqref="BD21">
    <cfRule type="cellIs" dxfId="4649" priority="2162" operator="lessThan">
      <formula>$C$4</formula>
    </cfRule>
  </conditionalFormatting>
  <conditionalFormatting sqref="BE21">
    <cfRule type="cellIs" dxfId="4650" priority="2202" operator="lessThan">
      <formula>$C$4</formula>
    </cfRule>
  </conditionalFormatting>
  <conditionalFormatting sqref="BF21">
    <cfRule type="cellIs" dxfId="4651" priority="149" operator="lessThan">
      <formula>$C$4</formula>
    </cfRule>
  </conditionalFormatting>
  <conditionalFormatting sqref="BH21">
    <cfRule type="cellIs" dxfId="4652" priority="2322" operator="lessThan">
      <formula>$C$4</formula>
    </cfRule>
  </conditionalFormatting>
  <conditionalFormatting sqref="BI21">
    <cfRule type="cellIs" dxfId="4653" priority="2362" operator="lessThan">
      <formula>$C$4</formula>
    </cfRule>
  </conditionalFormatting>
  <conditionalFormatting sqref="BJ21">
    <cfRule type="cellIs" dxfId="4654" priority="2402" operator="lessThan">
      <formula>$C$4</formula>
    </cfRule>
  </conditionalFormatting>
  <conditionalFormatting sqref="BQ21">
    <cfRule type="cellIs" dxfId="4655" priority="331" operator="lessThan">
      <formula>$C$4</formula>
    </cfRule>
  </conditionalFormatting>
  <conditionalFormatting sqref="BR21">
    <cfRule type="cellIs" dxfId="4656" priority="361" operator="lessThan">
      <formula>$C$4</formula>
    </cfRule>
  </conditionalFormatting>
  <conditionalFormatting sqref="BS21">
    <cfRule type="cellIs" dxfId="4657" priority="391" operator="lessThan">
      <formula>$C$4</formula>
    </cfRule>
  </conditionalFormatting>
  <conditionalFormatting sqref="BT21">
    <cfRule type="cellIs" dxfId="4658" priority="421" operator="lessThan">
      <formula>$C$4</formula>
    </cfRule>
  </conditionalFormatting>
  <conditionalFormatting sqref="BU21">
    <cfRule type="cellIs" dxfId="4659" priority="451" operator="lessThan">
      <formula>$C$4</formula>
    </cfRule>
  </conditionalFormatting>
  <conditionalFormatting sqref="BV21">
    <cfRule type="cellIs" dxfId="4660" priority="481" operator="lessThan">
      <formula>$C$4</formula>
    </cfRule>
  </conditionalFormatting>
  <conditionalFormatting sqref="CD21">
    <cfRule type="cellIs" dxfId="4661" priority="3202" operator="lessThan">
      <formula>$C$4</formula>
    </cfRule>
  </conditionalFormatting>
  <conditionalFormatting sqref="CE21">
    <cfRule type="cellIs" dxfId="4662" priority="3242" operator="lessThan">
      <formula>$C$4</formula>
    </cfRule>
  </conditionalFormatting>
  <conditionalFormatting sqref="CF21">
    <cfRule type="cellIs" dxfId="4663" priority="3282" operator="lessThan">
      <formula>$C$4</formula>
    </cfRule>
  </conditionalFormatting>
  <conditionalFormatting sqref="CG21">
    <cfRule type="cellIs" dxfId="4664" priority="3322" operator="lessThan">
      <formula>$C$4</formula>
    </cfRule>
  </conditionalFormatting>
  <conditionalFormatting sqref="CH21">
    <cfRule type="cellIs" dxfId="4665" priority="3362" operator="greaterThan">
      <formula>$BJ$2+15</formula>
    </cfRule>
  </conditionalFormatting>
  <conditionalFormatting sqref="CJ21">
    <cfRule type="cellIs" dxfId="4666" priority="3562" operator="lessThan">
      <formula>$C$4</formula>
    </cfRule>
  </conditionalFormatting>
  <conditionalFormatting sqref="Q22">
    <cfRule type="cellIs" dxfId="4667" priority="577" operator="lessThan">
      <formula>$C$4</formula>
    </cfRule>
  </conditionalFormatting>
  <conditionalFormatting sqref="R22">
    <cfRule type="cellIs" dxfId="4668" priority="607" operator="lessThan">
      <formula>$C$4</formula>
    </cfRule>
  </conditionalFormatting>
  <conditionalFormatting sqref="S22">
    <cfRule type="cellIs" dxfId="4669" priority="667" operator="lessThan">
      <formula>$C$4</formula>
    </cfRule>
  </conditionalFormatting>
  <conditionalFormatting sqref="T22">
    <cfRule type="cellIs" dxfId="4670" priority="693" operator="lessThan">
      <formula>$C$4</formula>
    </cfRule>
  </conditionalFormatting>
  <conditionalFormatting sqref="U22">
    <cfRule type="cellIs" dxfId="4671" priority="637" operator="lessThan">
      <formula>$C$4</formula>
    </cfRule>
  </conditionalFormatting>
  <conditionalFormatting sqref="W22">
    <cfRule type="cellIs" dxfId="4672" priority="12" operator="lessThan">
      <formula>$C$4</formula>
    </cfRule>
  </conditionalFormatting>
  <conditionalFormatting sqref="Z22">
    <cfRule type="cellIs" dxfId="4673" priority="45" operator="lessThan">
      <formula>$C$4</formula>
    </cfRule>
  </conditionalFormatting>
  <conditionalFormatting sqref="AC22">
    <cfRule type="cellIs" dxfId="4674" priority="78" operator="lessThan">
      <formula>$C$4</formula>
    </cfRule>
  </conditionalFormatting>
  <conditionalFormatting sqref="AF22">
    <cfRule type="cellIs" dxfId="4675" priority="111" operator="lessThan">
      <formula>$C$4</formula>
    </cfRule>
  </conditionalFormatting>
  <conditionalFormatting sqref="AH22">
    <cfRule type="cellIs" dxfId="4676" priority="1283" operator="lessThan">
      <formula>$C$4</formula>
    </cfRule>
  </conditionalFormatting>
  <conditionalFormatting sqref="AI22">
    <cfRule type="cellIs" dxfId="4677" priority="1323" operator="lessThan">
      <formula>$C$4</formula>
    </cfRule>
  </conditionalFormatting>
  <conditionalFormatting sqref="AJ22">
    <cfRule type="cellIs" dxfId="4678" priority="1363" operator="lessThan">
      <formula>$C$4</formula>
    </cfRule>
  </conditionalFormatting>
  <conditionalFormatting sqref="AK22">
    <cfRule type="cellIs" dxfId="4679" priority="1403" operator="lessThan">
      <formula>$C$4</formula>
    </cfRule>
  </conditionalFormatting>
  <conditionalFormatting sqref="AL22">
    <cfRule type="cellIs" dxfId="4680" priority="1443" operator="lessThan">
      <formula>$C$4</formula>
    </cfRule>
  </conditionalFormatting>
  <conditionalFormatting sqref="AM22">
    <cfRule type="cellIs" dxfId="4681" priority="1483" operator="lessThan">
      <formula>$C$4</formula>
    </cfRule>
  </conditionalFormatting>
  <conditionalFormatting sqref="AN22">
    <cfRule type="cellIs" dxfId="4682" priority="1523" operator="lessThan">
      <formula>$C$4</formula>
    </cfRule>
  </conditionalFormatting>
  <conditionalFormatting sqref="AO22">
    <cfRule type="cellIs" dxfId="4683" priority="1563" operator="lessThan">
      <formula>$C$4</formula>
    </cfRule>
  </conditionalFormatting>
  <conditionalFormatting sqref="AP22">
    <cfRule type="cellIs" dxfId="4684" priority="1603" operator="lessThan">
      <formula>$C$4</formula>
    </cfRule>
  </conditionalFormatting>
  <conditionalFormatting sqref="AQ22">
    <cfRule type="cellIs" dxfId="4685" priority="1643" operator="lessThan">
      <formula>$C$4</formula>
    </cfRule>
  </conditionalFormatting>
  <conditionalFormatting sqref="AR22">
    <cfRule type="cellIs" dxfId="4686" priority="1683" operator="lessThan">
      <formula>$C$4</formula>
    </cfRule>
  </conditionalFormatting>
  <conditionalFormatting sqref="AS22">
    <cfRule type="cellIs" dxfId="4687" priority="1723" operator="lessThan">
      <formula>$C$4</formula>
    </cfRule>
  </conditionalFormatting>
  <conditionalFormatting sqref="AT22">
    <cfRule type="cellIs" dxfId="4688" priority="1763" operator="lessThan">
      <formula>$C$4</formula>
    </cfRule>
  </conditionalFormatting>
  <conditionalFormatting sqref="AU22">
    <cfRule type="cellIs" dxfId="4689" priority="542" operator="lessThan">
      <formula>$C$4</formula>
    </cfRule>
  </conditionalFormatting>
  <conditionalFormatting sqref="AV22">
    <cfRule type="cellIs" dxfId="4690" priority="544" operator="lessThan">
      <formula>$C$4</formula>
    </cfRule>
  </conditionalFormatting>
  <conditionalFormatting sqref="BA22">
    <cfRule type="cellIs" dxfId="4691" priority="2043" operator="lessThan">
      <formula>$C$4</formula>
    </cfRule>
  </conditionalFormatting>
  <conditionalFormatting sqref="BB22">
    <cfRule type="cellIs" dxfId="4692" priority="2083" operator="lessThan">
      <formula>$C$4</formula>
    </cfRule>
  </conditionalFormatting>
  <conditionalFormatting sqref="BC22">
    <cfRule type="cellIs" dxfId="4693" priority="2123" operator="lessThan">
      <formula>$C$4</formula>
    </cfRule>
  </conditionalFormatting>
  <conditionalFormatting sqref="BD22">
    <cfRule type="cellIs" dxfId="4694" priority="2163" operator="lessThan">
      <formula>$C$4</formula>
    </cfRule>
  </conditionalFormatting>
  <conditionalFormatting sqref="BE22">
    <cfRule type="cellIs" dxfId="4695" priority="2203" operator="lessThan">
      <formula>$C$4</formula>
    </cfRule>
  </conditionalFormatting>
  <conditionalFormatting sqref="BF22">
    <cfRule type="cellIs" dxfId="4696" priority="150" operator="lessThan">
      <formula>$C$4</formula>
    </cfRule>
  </conditionalFormatting>
  <conditionalFormatting sqref="BH22">
    <cfRule type="cellIs" dxfId="4697" priority="2323" operator="lessThan">
      <formula>$C$4</formula>
    </cfRule>
  </conditionalFormatting>
  <conditionalFormatting sqref="BI22">
    <cfRule type="cellIs" dxfId="4698" priority="2363" operator="lessThan">
      <formula>$C$4</formula>
    </cfRule>
  </conditionalFormatting>
  <conditionalFormatting sqref="BJ22">
    <cfRule type="cellIs" dxfId="4699" priority="2403" operator="lessThan">
      <formula>$C$4</formula>
    </cfRule>
  </conditionalFormatting>
  <conditionalFormatting sqref="BQ22">
    <cfRule type="cellIs" dxfId="4700" priority="332" operator="lessThan">
      <formula>$C$4</formula>
    </cfRule>
  </conditionalFormatting>
  <conditionalFormatting sqref="BR22">
    <cfRule type="cellIs" dxfId="4701" priority="362" operator="lessThan">
      <formula>$C$4</formula>
    </cfRule>
  </conditionalFormatting>
  <conditionalFormatting sqref="BS22">
    <cfRule type="cellIs" dxfId="4702" priority="392" operator="lessThan">
      <formula>$C$4</formula>
    </cfRule>
  </conditionalFormatting>
  <conditionalFormatting sqref="BT22">
    <cfRule type="cellIs" dxfId="4703" priority="422" operator="lessThan">
      <formula>$C$4</formula>
    </cfRule>
  </conditionalFormatting>
  <conditionalFormatting sqref="BU22">
    <cfRule type="cellIs" dxfId="4704" priority="452" operator="lessThan">
      <formula>$C$4</formula>
    </cfRule>
  </conditionalFormatting>
  <conditionalFormatting sqref="BV22">
    <cfRule type="cellIs" dxfId="4705" priority="482" operator="lessThan">
      <formula>$C$4</formula>
    </cfRule>
  </conditionalFormatting>
  <conditionalFormatting sqref="CD22">
    <cfRule type="cellIs" dxfId="4706" priority="3203" operator="lessThan">
      <formula>$C$4</formula>
    </cfRule>
  </conditionalFormatting>
  <conditionalFormatting sqref="CE22">
    <cfRule type="cellIs" dxfId="4707" priority="3243" operator="lessThan">
      <formula>$C$4</formula>
    </cfRule>
  </conditionalFormatting>
  <conditionalFormatting sqref="CF22">
    <cfRule type="cellIs" dxfId="4708" priority="3283" operator="lessThan">
      <formula>$C$4</formula>
    </cfRule>
  </conditionalFormatting>
  <conditionalFormatting sqref="CG22">
    <cfRule type="cellIs" dxfId="4709" priority="3323" operator="lessThan">
      <formula>$C$4</formula>
    </cfRule>
  </conditionalFormatting>
  <conditionalFormatting sqref="CH22">
    <cfRule type="cellIs" dxfId="4710" priority="3363" operator="greaterThan">
      <formula>$BJ$2+15</formula>
    </cfRule>
  </conditionalFormatting>
  <conditionalFormatting sqref="CJ22">
    <cfRule type="cellIs" dxfId="4711" priority="3563" operator="lessThan">
      <formula>$C$4</formula>
    </cfRule>
  </conditionalFormatting>
  <conditionalFormatting sqref="Q23">
    <cfRule type="cellIs" dxfId="4712" priority="578" operator="lessThan">
      <formula>$C$4</formula>
    </cfRule>
  </conditionalFormatting>
  <conditionalFormatting sqref="R23">
    <cfRule type="cellIs" dxfId="4713" priority="608" operator="lessThan">
      <formula>$C$4</formula>
    </cfRule>
  </conditionalFormatting>
  <conditionalFormatting sqref="S23">
    <cfRule type="cellIs" dxfId="4714" priority="668" operator="lessThan">
      <formula>$C$4</formula>
    </cfRule>
  </conditionalFormatting>
  <conditionalFormatting sqref="T23">
    <cfRule type="cellIs" dxfId="4715" priority="694" operator="lessThan">
      <formula>$C$4</formula>
    </cfRule>
  </conditionalFormatting>
  <conditionalFormatting sqref="U23">
    <cfRule type="cellIs" dxfId="4716" priority="638" operator="lessThan">
      <formula>$C$4</formula>
    </cfRule>
  </conditionalFormatting>
  <conditionalFormatting sqref="W23">
    <cfRule type="cellIs" dxfId="4717" priority="13" operator="lessThan">
      <formula>$C$4</formula>
    </cfRule>
  </conditionalFormatting>
  <conditionalFormatting sqref="Z23">
    <cfRule type="cellIs" dxfId="4718" priority="46" operator="lessThan">
      <formula>$C$4</formula>
    </cfRule>
  </conditionalFormatting>
  <conditionalFormatting sqref="AC23">
    <cfRule type="cellIs" dxfId="4719" priority="79" operator="lessThan">
      <formula>$C$4</formula>
    </cfRule>
  </conditionalFormatting>
  <conditionalFormatting sqref="AF23">
    <cfRule type="cellIs" dxfId="4720" priority="112" operator="lessThan">
      <formula>$C$4</formula>
    </cfRule>
  </conditionalFormatting>
  <conditionalFormatting sqref="AH23">
    <cfRule type="cellIs" dxfId="4721" priority="1284" operator="lessThan">
      <formula>$C$4</formula>
    </cfRule>
  </conditionalFormatting>
  <conditionalFormatting sqref="AI23">
    <cfRule type="cellIs" dxfId="4722" priority="1324" operator="lessThan">
      <formula>$C$4</formula>
    </cfRule>
  </conditionalFormatting>
  <conditionalFormatting sqref="AJ23">
    <cfRule type="cellIs" dxfId="4723" priority="1364" operator="lessThan">
      <formula>$C$4</formula>
    </cfRule>
  </conditionalFormatting>
  <conditionalFormatting sqref="AK23">
    <cfRule type="cellIs" dxfId="4724" priority="1404" operator="lessThan">
      <formula>$C$4</formula>
    </cfRule>
  </conditionalFormatting>
  <conditionalFormatting sqref="AL23">
    <cfRule type="cellIs" dxfId="4725" priority="1444" operator="lessThan">
      <formula>$C$4</formula>
    </cfRule>
  </conditionalFormatting>
  <conditionalFormatting sqref="AM23">
    <cfRule type="cellIs" dxfId="4726" priority="1484" operator="lessThan">
      <formula>$C$4</formula>
    </cfRule>
  </conditionalFormatting>
  <conditionalFormatting sqref="AN23">
    <cfRule type="cellIs" dxfId="4727" priority="1524" operator="lessThan">
      <formula>$C$4</formula>
    </cfRule>
  </conditionalFormatting>
  <conditionalFormatting sqref="AO23">
    <cfRule type="cellIs" dxfId="4728" priority="1564" operator="lessThan">
      <formula>$C$4</formula>
    </cfRule>
  </conditionalFormatting>
  <conditionalFormatting sqref="AP23">
    <cfRule type="cellIs" dxfId="4729" priority="1604" operator="lessThan">
      <formula>$C$4</formula>
    </cfRule>
  </conditionalFormatting>
  <conditionalFormatting sqref="AQ23">
    <cfRule type="cellIs" dxfId="4730" priority="1644" operator="lessThan">
      <formula>$C$4</formula>
    </cfRule>
  </conditionalFormatting>
  <conditionalFormatting sqref="AR23">
    <cfRule type="cellIs" dxfId="4731" priority="1684" operator="lessThan">
      <formula>$C$4</formula>
    </cfRule>
  </conditionalFormatting>
  <conditionalFormatting sqref="AS23">
    <cfRule type="cellIs" dxfId="4732" priority="1724" operator="lessThan">
      <formula>$C$4</formula>
    </cfRule>
  </conditionalFormatting>
  <conditionalFormatting sqref="AT23">
    <cfRule type="cellIs" dxfId="4733" priority="1764" operator="lessThan">
      <formula>$C$4</formula>
    </cfRule>
  </conditionalFormatting>
  <conditionalFormatting sqref="AU23">
    <cfRule type="cellIs" dxfId="4734" priority="537" operator="lessThan">
      <formula>$C$4</formula>
    </cfRule>
  </conditionalFormatting>
  <conditionalFormatting sqref="AV23">
    <cfRule type="cellIs" dxfId="4735" priority="539" operator="lessThan">
      <formula>$C$4</formula>
    </cfRule>
  </conditionalFormatting>
  <conditionalFormatting sqref="BA23">
    <cfRule type="cellIs" dxfId="4736" priority="2044" operator="lessThan">
      <formula>$C$4</formula>
    </cfRule>
  </conditionalFormatting>
  <conditionalFormatting sqref="BB23">
    <cfRule type="cellIs" dxfId="4737" priority="2084" operator="lessThan">
      <formula>$C$4</formula>
    </cfRule>
  </conditionalFormatting>
  <conditionalFormatting sqref="BC23">
    <cfRule type="cellIs" dxfId="4738" priority="2124" operator="lessThan">
      <formula>$C$4</formula>
    </cfRule>
  </conditionalFormatting>
  <conditionalFormatting sqref="BD23">
    <cfRule type="cellIs" dxfId="4739" priority="2164" operator="lessThan">
      <formula>$C$4</formula>
    </cfRule>
  </conditionalFormatting>
  <conditionalFormatting sqref="BE23">
    <cfRule type="cellIs" dxfId="4740" priority="2204" operator="lessThan">
      <formula>$C$4</formula>
    </cfRule>
  </conditionalFormatting>
  <conditionalFormatting sqref="BF23">
    <cfRule type="cellIs" dxfId="4741" priority="151" operator="lessThan">
      <formula>$C$4</formula>
    </cfRule>
  </conditionalFormatting>
  <conditionalFormatting sqref="BH23">
    <cfRule type="cellIs" dxfId="4742" priority="2324" operator="lessThan">
      <formula>$C$4</formula>
    </cfRule>
  </conditionalFormatting>
  <conditionalFormatting sqref="BI23">
    <cfRule type="cellIs" dxfId="4743" priority="2364" operator="lessThan">
      <formula>$C$4</formula>
    </cfRule>
  </conditionalFormatting>
  <conditionalFormatting sqref="BJ23">
    <cfRule type="cellIs" dxfId="4744" priority="2404" operator="lessThan">
      <formula>$C$4</formula>
    </cfRule>
  </conditionalFormatting>
  <conditionalFormatting sqref="BQ23">
    <cfRule type="cellIs" dxfId="4745" priority="333" operator="lessThan">
      <formula>$C$4</formula>
    </cfRule>
  </conditionalFormatting>
  <conditionalFormatting sqref="BR23">
    <cfRule type="cellIs" dxfId="4746" priority="363" operator="lessThan">
      <formula>$C$4</formula>
    </cfRule>
  </conditionalFormatting>
  <conditionalFormatting sqref="BS23">
    <cfRule type="cellIs" dxfId="4747" priority="393" operator="lessThan">
      <formula>$C$4</formula>
    </cfRule>
  </conditionalFormatting>
  <conditionalFormatting sqref="BT23">
    <cfRule type="cellIs" dxfId="4748" priority="423" operator="lessThan">
      <formula>$C$4</formula>
    </cfRule>
  </conditionalFormatting>
  <conditionalFormatting sqref="BU23">
    <cfRule type="cellIs" dxfId="4749" priority="453" operator="lessThan">
      <formula>$C$4</formula>
    </cfRule>
  </conditionalFormatting>
  <conditionalFormatting sqref="BV23">
    <cfRule type="cellIs" dxfId="4750" priority="483" operator="lessThan">
      <formula>$C$4</formula>
    </cfRule>
  </conditionalFormatting>
  <conditionalFormatting sqref="CD23">
    <cfRule type="cellIs" dxfId="4751" priority="3204" operator="lessThan">
      <formula>$C$4</formula>
    </cfRule>
  </conditionalFormatting>
  <conditionalFormatting sqref="CE23">
    <cfRule type="cellIs" dxfId="4752" priority="3244" operator="lessThan">
      <formula>$C$4</formula>
    </cfRule>
  </conditionalFormatting>
  <conditionalFormatting sqref="CF23">
    <cfRule type="cellIs" dxfId="4753" priority="3284" operator="lessThan">
      <formula>$C$4</formula>
    </cfRule>
  </conditionalFormatting>
  <conditionalFormatting sqref="CG23">
    <cfRule type="cellIs" dxfId="4754" priority="3324" operator="lessThan">
      <formula>$C$4</formula>
    </cfRule>
  </conditionalFormatting>
  <conditionalFormatting sqref="CH23">
    <cfRule type="cellIs" dxfId="4755" priority="3364" operator="greaterThan">
      <formula>$BJ$2+15</formula>
    </cfRule>
  </conditionalFormatting>
  <conditionalFormatting sqref="CJ23">
    <cfRule type="cellIs" dxfId="4756" priority="3564" operator="lessThan">
      <formula>$C$4</formula>
    </cfRule>
  </conditionalFormatting>
  <conditionalFormatting sqref="Q24">
    <cfRule type="cellIs" dxfId="4757" priority="579" operator="lessThan">
      <formula>$C$4</formula>
    </cfRule>
  </conditionalFormatting>
  <conditionalFormatting sqref="R24">
    <cfRule type="cellIs" dxfId="4758" priority="609" operator="lessThan">
      <formula>$C$4</formula>
    </cfRule>
  </conditionalFormatting>
  <conditionalFormatting sqref="S24">
    <cfRule type="cellIs" dxfId="4759" priority="669" operator="lessThan">
      <formula>$C$4</formula>
    </cfRule>
  </conditionalFormatting>
  <conditionalFormatting sqref="T24">
    <cfRule type="cellIs" dxfId="4760" priority="695" operator="lessThan">
      <formula>$C$4</formula>
    </cfRule>
  </conditionalFormatting>
  <conditionalFormatting sqref="U24">
    <cfRule type="cellIs" dxfId="4761" priority="639" operator="lessThan">
      <formula>$C$4</formula>
    </cfRule>
  </conditionalFormatting>
  <conditionalFormatting sqref="W24">
    <cfRule type="cellIs" dxfId="4762" priority="14" operator="lessThan">
      <formula>$C$4</formula>
    </cfRule>
  </conditionalFormatting>
  <conditionalFormatting sqref="Z24">
    <cfRule type="cellIs" dxfId="4763" priority="47" operator="lessThan">
      <formula>$C$4</formula>
    </cfRule>
  </conditionalFormatting>
  <conditionalFormatting sqref="AC24">
    <cfRule type="cellIs" dxfId="4764" priority="80" operator="lessThan">
      <formula>$C$4</formula>
    </cfRule>
  </conditionalFormatting>
  <conditionalFormatting sqref="AF24">
    <cfRule type="cellIs" dxfId="4765" priority="113" operator="lessThan">
      <formula>$C$4</formula>
    </cfRule>
  </conditionalFormatting>
  <conditionalFormatting sqref="AH24">
    <cfRule type="cellIs" dxfId="4766" priority="1285" operator="lessThan">
      <formula>$C$4</formula>
    </cfRule>
  </conditionalFormatting>
  <conditionalFormatting sqref="AI24">
    <cfRule type="cellIs" dxfId="4767" priority="1325" operator="lessThan">
      <formula>$C$4</formula>
    </cfRule>
  </conditionalFormatting>
  <conditionalFormatting sqref="AJ24">
    <cfRule type="cellIs" dxfId="4768" priority="1365" operator="lessThan">
      <formula>$C$4</formula>
    </cfRule>
  </conditionalFormatting>
  <conditionalFormatting sqref="AK24">
    <cfRule type="cellIs" dxfId="4769" priority="1405" operator="lessThan">
      <formula>$C$4</formula>
    </cfRule>
  </conditionalFormatting>
  <conditionalFormatting sqref="AL24">
    <cfRule type="cellIs" dxfId="4770" priority="1445" operator="lessThan">
      <formula>$C$4</formula>
    </cfRule>
  </conditionalFormatting>
  <conditionalFormatting sqref="AM24">
    <cfRule type="cellIs" dxfId="4771" priority="1485" operator="lessThan">
      <formula>$C$4</formula>
    </cfRule>
  </conditionalFormatting>
  <conditionalFormatting sqref="AN24">
    <cfRule type="cellIs" dxfId="4772" priority="1525" operator="lessThan">
      <formula>$C$4</formula>
    </cfRule>
  </conditionalFormatting>
  <conditionalFormatting sqref="AO24">
    <cfRule type="cellIs" dxfId="4773" priority="1565" operator="lessThan">
      <formula>$C$4</formula>
    </cfRule>
  </conditionalFormatting>
  <conditionalFormatting sqref="AP24">
    <cfRule type="cellIs" dxfId="4774" priority="1605" operator="lessThan">
      <formula>$C$4</formula>
    </cfRule>
  </conditionalFormatting>
  <conditionalFormatting sqref="AQ24">
    <cfRule type="cellIs" dxfId="4775" priority="1645" operator="lessThan">
      <formula>$C$4</formula>
    </cfRule>
  </conditionalFormatting>
  <conditionalFormatting sqref="AR24">
    <cfRule type="cellIs" dxfId="4776" priority="1685" operator="lessThan">
      <formula>$C$4</formula>
    </cfRule>
  </conditionalFormatting>
  <conditionalFormatting sqref="AS24">
    <cfRule type="cellIs" dxfId="4777" priority="1725" operator="lessThan">
      <formula>$C$4</formula>
    </cfRule>
  </conditionalFormatting>
  <conditionalFormatting sqref="AT24">
    <cfRule type="cellIs" dxfId="4778" priority="1765" operator="lessThan">
      <formula>$C$4</formula>
    </cfRule>
  </conditionalFormatting>
  <conditionalFormatting sqref="AU24">
    <cfRule type="cellIs" dxfId="4779" priority="538" operator="lessThan">
      <formula>$C$4</formula>
    </cfRule>
  </conditionalFormatting>
  <conditionalFormatting sqref="AV24">
    <cfRule type="cellIs" dxfId="4780" priority="540" operator="lessThan">
      <formula>$C$4</formula>
    </cfRule>
  </conditionalFormatting>
  <conditionalFormatting sqref="BA24">
    <cfRule type="cellIs" dxfId="4781" priority="2045" operator="lessThan">
      <formula>$C$4</formula>
    </cfRule>
  </conditionalFormatting>
  <conditionalFormatting sqref="BB24">
    <cfRule type="cellIs" dxfId="4782" priority="2085" operator="lessThan">
      <formula>$C$4</formula>
    </cfRule>
  </conditionalFormatting>
  <conditionalFormatting sqref="BC24">
    <cfRule type="cellIs" dxfId="4783" priority="2125" operator="lessThan">
      <formula>$C$4</formula>
    </cfRule>
  </conditionalFormatting>
  <conditionalFormatting sqref="BD24">
    <cfRule type="cellIs" dxfId="4784" priority="2165" operator="lessThan">
      <formula>$C$4</formula>
    </cfRule>
  </conditionalFormatting>
  <conditionalFormatting sqref="BE24">
    <cfRule type="cellIs" dxfId="4785" priority="2205" operator="lessThan">
      <formula>$C$4</formula>
    </cfRule>
  </conditionalFormatting>
  <conditionalFormatting sqref="BF24">
    <cfRule type="cellIs" dxfId="4786" priority="152" operator="lessThan">
      <formula>$C$4</formula>
    </cfRule>
  </conditionalFormatting>
  <conditionalFormatting sqref="BH24">
    <cfRule type="cellIs" dxfId="4787" priority="2325" operator="lessThan">
      <formula>$C$4</formula>
    </cfRule>
  </conditionalFormatting>
  <conditionalFormatting sqref="BI24">
    <cfRule type="cellIs" dxfId="4788" priority="2365" operator="lessThan">
      <formula>$C$4</formula>
    </cfRule>
  </conditionalFormatting>
  <conditionalFormatting sqref="BJ24">
    <cfRule type="cellIs" dxfId="4789" priority="2405" operator="lessThan">
      <formula>$C$4</formula>
    </cfRule>
  </conditionalFormatting>
  <conditionalFormatting sqref="BQ24">
    <cfRule type="cellIs" dxfId="4790" priority="334" operator="lessThan">
      <formula>$C$4</formula>
    </cfRule>
  </conditionalFormatting>
  <conditionalFormatting sqref="BR24">
    <cfRule type="cellIs" dxfId="4791" priority="364" operator="lessThan">
      <formula>$C$4</formula>
    </cfRule>
  </conditionalFormatting>
  <conditionalFormatting sqref="BS24">
    <cfRule type="cellIs" dxfId="4792" priority="394" operator="lessThan">
      <formula>$C$4</formula>
    </cfRule>
  </conditionalFormatting>
  <conditionalFormatting sqref="BT24">
    <cfRule type="cellIs" dxfId="4793" priority="424" operator="lessThan">
      <formula>$C$4</formula>
    </cfRule>
  </conditionalFormatting>
  <conditionalFormatting sqref="BU24">
    <cfRule type="cellIs" dxfId="4794" priority="454" operator="lessThan">
      <formula>$C$4</formula>
    </cfRule>
  </conditionalFormatting>
  <conditionalFormatting sqref="BV24">
    <cfRule type="cellIs" dxfId="4795" priority="484" operator="lessThan">
      <formula>$C$4</formula>
    </cfRule>
  </conditionalFormatting>
  <conditionalFormatting sqref="CD24">
    <cfRule type="cellIs" dxfId="4796" priority="3205" operator="lessThan">
      <formula>$C$4</formula>
    </cfRule>
  </conditionalFormatting>
  <conditionalFormatting sqref="CE24">
    <cfRule type="cellIs" dxfId="4797" priority="3245" operator="lessThan">
      <formula>$C$4</formula>
    </cfRule>
  </conditionalFormatting>
  <conditionalFormatting sqref="CF24">
    <cfRule type="cellIs" dxfId="4798" priority="3285" operator="lessThan">
      <formula>$C$4</formula>
    </cfRule>
  </conditionalFormatting>
  <conditionalFormatting sqref="CG24">
    <cfRule type="cellIs" dxfId="4799" priority="3325" operator="lessThan">
      <formula>$C$4</formula>
    </cfRule>
  </conditionalFormatting>
  <conditionalFormatting sqref="CH24">
    <cfRule type="cellIs" dxfId="4800" priority="3365" operator="greaterThan">
      <formula>$BJ$2+15</formula>
    </cfRule>
  </conditionalFormatting>
  <conditionalFormatting sqref="CJ24">
    <cfRule type="cellIs" dxfId="4801" priority="3565" operator="lessThan">
      <formula>$C$4</formula>
    </cfRule>
  </conditionalFormatting>
  <conditionalFormatting sqref="Q25">
    <cfRule type="cellIs" dxfId="4802" priority="580" operator="lessThan">
      <formula>$C$4</formula>
    </cfRule>
  </conditionalFormatting>
  <conditionalFormatting sqref="R25">
    <cfRule type="cellIs" dxfId="4803" priority="610" operator="lessThan">
      <formula>$C$4</formula>
    </cfRule>
  </conditionalFormatting>
  <conditionalFormatting sqref="S25">
    <cfRule type="cellIs" dxfId="4804" priority="670" operator="lessThan">
      <formula>$C$4</formula>
    </cfRule>
  </conditionalFormatting>
  <conditionalFormatting sqref="T25">
    <cfRule type="cellIs" dxfId="4805" priority="696" operator="lessThan">
      <formula>$C$4</formula>
    </cfRule>
  </conditionalFormatting>
  <conditionalFormatting sqref="U25">
    <cfRule type="cellIs" dxfId="4806" priority="640" operator="lessThan">
      <formula>$C$4</formula>
    </cfRule>
  </conditionalFormatting>
  <conditionalFormatting sqref="W25">
    <cfRule type="cellIs" dxfId="4807" priority="15" operator="lessThan">
      <formula>$C$4</formula>
    </cfRule>
  </conditionalFormatting>
  <conditionalFormatting sqref="Z25">
    <cfRule type="cellIs" dxfId="4808" priority="48" operator="lessThan">
      <formula>$C$4</formula>
    </cfRule>
  </conditionalFormatting>
  <conditionalFormatting sqref="AC25">
    <cfRule type="cellIs" dxfId="4809" priority="81" operator="lessThan">
      <formula>$C$4</formula>
    </cfRule>
  </conditionalFormatting>
  <conditionalFormatting sqref="AF25">
    <cfRule type="cellIs" dxfId="4810" priority="114" operator="lessThan">
      <formula>$C$4</formula>
    </cfRule>
  </conditionalFormatting>
  <conditionalFormatting sqref="AH25">
    <cfRule type="cellIs" dxfId="4811" priority="1286" operator="lessThan">
      <formula>$C$4</formula>
    </cfRule>
  </conditionalFormatting>
  <conditionalFormatting sqref="AI25">
    <cfRule type="cellIs" dxfId="4812" priority="1326" operator="lessThan">
      <formula>$C$4</formula>
    </cfRule>
  </conditionalFormatting>
  <conditionalFormatting sqref="AJ25">
    <cfRule type="cellIs" dxfId="4813" priority="1366" operator="lessThan">
      <formula>$C$4</formula>
    </cfRule>
  </conditionalFormatting>
  <conditionalFormatting sqref="AK25">
    <cfRule type="cellIs" dxfId="4814" priority="1406" operator="lessThan">
      <formula>$C$4</formula>
    </cfRule>
  </conditionalFormatting>
  <conditionalFormatting sqref="AL25">
    <cfRule type="cellIs" dxfId="4815" priority="1446" operator="lessThan">
      <formula>$C$4</formula>
    </cfRule>
  </conditionalFormatting>
  <conditionalFormatting sqref="AM25">
    <cfRule type="cellIs" dxfId="4816" priority="1486" operator="lessThan">
      <formula>$C$4</formula>
    </cfRule>
  </conditionalFormatting>
  <conditionalFormatting sqref="AN25">
    <cfRule type="cellIs" dxfId="4817" priority="1526" operator="lessThan">
      <formula>$C$4</formula>
    </cfRule>
  </conditionalFormatting>
  <conditionalFormatting sqref="AO25">
    <cfRule type="cellIs" dxfId="4818" priority="1566" operator="lessThan">
      <formula>$C$4</formula>
    </cfRule>
  </conditionalFormatting>
  <conditionalFormatting sqref="AP25">
    <cfRule type="cellIs" dxfId="4819" priority="1606" operator="lessThan">
      <formula>$C$4</formula>
    </cfRule>
  </conditionalFormatting>
  <conditionalFormatting sqref="AQ25">
    <cfRule type="cellIs" dxfId="4820" priority="1646" operator="lessThan">
      <formula>$C$4</formula>
    </cfRule>
  </conditionalFormatting>
  <conditionalFormatting sqref="AR25">
    <cfRule type="cellIs" dxfId="4821" priority="1686" operator="lessThan">
      <formula>$C$4</formula>
    </cfRule>
  </conditionalFormatting>
  <conditionalFormatting sqref="AS25">
    <cfRule type="cellIs" dxfId="4822" priority="1726" operator="lessThan">
      <formula>$C$4</formula>
    </cfRule>
  </conditionalFormatting>
  <conditionalFormatting sqref="AT25">
    <cfRule type="cellIs" dxfId="4823" priority="1766" operator="lessThan">
      <formula>$C$4</formula>
    </cfRule>
  </conditionalFormatting>
  <conditionalFormatting sqref="AU25">
    <cfRule type="cellIs" dxfId="4824" priority="533" operator="lessThan">
      <formula>$C$4</formula>
    </cfRule>
  </conditionalFormatting>
  <conditionalFormatting sqref="AV25">
    <cfRule type="cellIs" dxfId="4825" priority="535" operator="lessThan">
      <formula>$C$4</formula>
    </cfRule>
  </conditionalFormatting>
  <conditionalFormatting sqref="BA25">
    <cfRule type="cellIs" dxfId="4826" priority="2046" operator="lessThan">
      <formula>$C$4</formula>
    </cfRule>
  </conditionalFormatting>
  <conditionalFormatting sqref="BB25">
    <cfRule type="cellIs" dxfId="4827" priority="2086" operator="lessThan">
      <formula>$C$4</formula>
    </cfRule>
  </conditionalFormatting>
  <conditionalFormatting sqref="BC25">
    <cfRule type="cellIs" dxfId="4828" priority="2126" operator="lessThan">
      <formula>$C$4</formula>
    </cfRule>
  </conditionalFormatting>
  <conditionalFormatting sqref="BD25">
    <cfRule type="cellIs" dxfId="4829" priority="2166" operator="lessThan">
      <formula>$C$4</formula>
    </cfRule>
  </conditionalFormatting>
  <conditionalFormatting sqref="BE25">
    <cfRule type="cellIs" dxfId="4830" priority="2206" operator="lessThan">
      <formula>$C$4</formula>
    </cfRule>
  </conditionalFormatting>
  <conditionalFormatting sqref="BF25">
    <cfRule type="cellIs" dxfId="4831" priority="153" operator="lessThan">
      <formula>$C$4</formula>
    </cfRule>
  </conditionalFormatting>
  <conditionalFormatting sqref="BH25">
    <cfRule type="cellIs" dxfId="4832" priority="2326" operator="lessThan">
      <formula>$C$4</formula>
    </cfRule>
  </conditionalFormatting>
  <conditionalFormatting sqref="BI25">
    <cfRule type="cellIs" dxfId="4833" priority="2366" operator="lessThan">
      <formula>$C$4</formula>
    </cfRule>
  </conditionalFormatting>
  <conditionalFormatting sqref="BJ25">
    <cfRule type="cellIs" dxfId="4834" priority="2406" operator="lessThan">
      <formula>$C$4</formula>
    </cfRule>
  </conditionalFormatting>
  <conditionalFormatting sqref="BQ25">
    <cfRule type="cellIs" dxfId="4835" priority="335" operator="lessThan">
      <formula>$C$4</formula>
    </cfRule>
  </conditionalFormatting>
  <conditionalFormatting sqref="BR25">
    <cfRule type="cellIs" dxfId="4836" priority="365" operator="lessThan">
      <formula>$C$4</formula>
    </cfRule>
  </conditionalFormatting>
  <conditionalFormatting sqref="BS25">
    <cfRule type="cellIs" dxfId="4837" priority="395" operator="lessThan">
      <formula>$C$4</formula>
    </cfRule>
  </conditionalFormatting>
  <conditionalFormatting sqref="BT25">
    <cfRule type="cellIs" dxfId="4838" priority="425" operator="lessThan">
      <formula>$C$4</formula>
    </cfRule>
  </conditionalFormatting>
  <conditionalFormatting sqref="BU25">
    <cfRule type="cellIs" dxfId="4839" priority="455" operator="lessThan">
      <formula>$C$4</formula>
    </cfRule>
  </conditionalFormatting>
  <conditionalFormatting sqref="BV25">
    <cfRule type="cellIs" dxfId="4840" priority="485" operator="lessThan">
      <formula>$C$4</formula>
    </cfRule>
  </conditionalFormatting>
  <conditionalFormatting sqref="CD25">
    <cfRule type="cellIs" dxfId="4841" priority="3206" operator="lessThan">
      <formula>$C$4</formula>
    </cfRule>
  </conditionalFormatting>
  <conditionalFormatting sqref="CE25">
    <cfRule type="cellIs" dxfId="4842" priority="3246" operator="lessThan">
      <formula>$C$4</formula>
    </cfRule>
  </conditionalFormatting>
  <conditionalFormatting sqref="CF25">
    <cfRule type="cellIs" dxfId="4843" priority="3286" operator="lessThan">
      <formula>$C$4</formula>
    </cfRule>
  </conditionalFormatting>
  <conditionalFormatting sqref="CG25">
    <cfRule type="cellIs" dxfId="4844" priority="3326" operator="lessThan">
      <formula>$C$4</formula>
    </cfRule>
  </conditionalFormatting>
  <conditionalFormatting sqref="CH25">
    <cfRule type="cellIs" dxfId="4845" priority="3366" operator="greaterThan">
      <formula>$BJ$2+15</formula>
    </cfRule>
  </conditionalFormatting>
  <conditionalFormatting sqref="CJ25">
    <cfRule type="cellIs" dxfId="4846" priority="3566" operator="lessThan">
      <formula>$C$4</formula>
    </cfRule>
  </conditionalFormatting>
  <conditionalFormatting sqref="Q26">
    <cfRule type="cellIs" dxfId="4847" priority="581" operator="lessThan">
      <formula>$C$4</formula>
    </cfRule>
  </conditionalFormatting>
  <conditionalFormatting sqref="R26">
    <cfRule type="cellIs" dxfId="4848" priority="611" operator="lessThan">
      <formula>$C$4</formula>
    </cfRule>
  </conditionalFormatting>
  <conditionalFormatting sqref="S26">
    <cfRule type="cellIs" dxfId="4849" priority="671" operator="lessThan">
      <formula>$C$4</formula>
    </cfRule>
  </conditionalFormatting>
  <conditionalFormatting sqref="T26">
    <cfRule type="cellIs" dxfId="4850" priority="697" operator="lessThan">
      <formula>$C$4</formula>
    </cfRule>
  </conditionalFormatting>
  <conditionalFormatting sqref="U26">
    <cfRule type="cellIs" dxfId="4851" priority="641" operator="lessThan">
      <formula>$C$4</formula>
    </cfRule>
  </conditionalFormatting>
  <conditionalFormatting sqref="W26">
    <cfRule type="cellIs" dxfId="4852" priority="16" operator="lessThan">
      <formula>$C$4</formula>
    </cfRule>
  </conditionalFormatting>
  <conditionalFormatting sqref="Z26">
    <cfRule type="cellIs" dxfId="4853" priority="49" operator="lessThan">
      <formula>$C$4</formula>
    </cfRule>
  </conditionalFormatting>
  <conditionalFormatting sqref="AC26">
    <cfRule type="cellIs" dxfId="4854" priority="82" operator="lessThan">
      <formula>$C$4</formula>
    </cfRule>
  </conditionalFormatting>
  <conditionalFormatting sqref="AF26">
    <cfRule type="cellIs" dxfId="4855" priority="115" operator="lessThan">
      <formula>$C$4</formula>
    </cfRule>
  </conditionalFormatting>
  <conditionalFormatting sqref="AH26">
    <cfRule type="cellIs" dxfId="4856" priority="1287" operator="lessThan">
      <formula>$C$4</formula>
    </cfRule>
  </conditionalFormatting>
  <conditionalFormatting sqref="AI26">
    <cfRule type="cellIs" dxfId="4857" priority="1327" operator="lessThan">
      <formula>$C$4</formula>
    </cfRule>
  </conditionalFormatting>
  <conditionalFormatting sqref="AJ26">
    <cfRule type="cellIs" dxfId="4858" priority="1367" operator="lessThan">
      <formula>$C$4</formula>
    </cfRule>
  </conditionalFormatting>
  <conditionalFormatting sqref="AK26">
    <cfRule type="cellIs" dxfId="4859" priority="1407" operator="lessThan">
      <formula>$C$4</formula>
    </cfRule>
  </conditionalFormatting>
  <conditionalFormatting sqref="AL26">
    <cfRule type="cellIs" dxfId="4860" priority="1447" operator="lessThan">
      <formula>$C$4</formula>
    </cfRule>
  </conditionalFormatting>
  <conditionalFormatting sqref="AM26">
    <cfRule type="cellIs" dxfId="4861" priority="1487" operator="lessThan">
      <formula>$C$4</formula>
    </cfRule>
  </conditionalFormatting>
  <conditionalFormatting sqref="AN26">
    <cfRule type="cellIs" dxfId="4862" priority="1527" operator="lessThan">
      <formula>$C$4</formula>
    </cfRule>
  </conditionalFormatting>
  <conditionalFormatting sqref="AO26">
    <cfRule type="cellIs" dxfId="4863" priority="1567" operator="lessThan">
      <formula>$C$4</formula>
    </cfRule>
  </conditionalFormatting>
  <conditionalFormatting sqref="AP26">
    <cfRule type="cellIs" dxfId="4864" priority="1607" operator="lessThan">
      <formula>$C$4</formula>
    </cfRule>
  </conditionalFormatting>
  <conditionalFormatting sqref="AQ26">
    <cfRule type="cellIs" dxfId="4865" priority="1647" operator="lessThan">
      <formula>$C$4</formula>
    </cfRule>
  </conditionalFormatting>
  <conditionalFormatting sqref="AR26">
    <cfRule type="cellIs" dxfId="4866" priority="1687" operator="lessThan">
      <formula>$C$4</formula>
    </cfRule>
  </conditionalFormatting>
  <conditionalFormatting sqref="AS26">
    <cfRule type="cellIs" dxfId="4867" priority="1727" operator="lessThan">
      <formula>$C$4</formula>
    </cfRule>
  </conditionalFormatting>
  <conditionalFormatting sqref="AT26">
    <cfRule type="cellIs" dxfId="4868" priority="1767" operator="lessThan">
      <formula>$C$4</formula>
    </cfRule>
  </conditionalFormatting>
  <conditionalFormatting sqref="AU26">
    <cfRule type="cellIs" dxfId="4869" priority="534" operator="lessThan">
      <formula>$C$4</formula>
    </cfRule>
  </conditionalFormatting>
  <conditionalFormatting sqref="AV26">
    <cfRule type="cellIs" dxfId="4870" priority="536" operator="lessThan">
      <formula>$C$4</formula>
    </cfRule>
  </conditionalFormatting>
  <conditionalFormatting sqref="BA26">
    <cfRule type="cellIs" dxfId="4871" priority="2047" operator="lessThan">
      <formula>$C$4</formula>
    </cfRule>
  </conditionalFormatting>
  <conditionalFormatting sqref="BB26">
    <cfRule type="cellIs" dxfId="4872" priority="2087" operator="lessThan">
      <formula>$C$4</formula>
    </cfRule>
  </conditionalFormatting>
  <conditionalFormatting sqref="BC26">
    <cfRule type="cellIs" dxfId="4873" priority="2127" operator="lessThan">
      <formula>$C$4</formula>
    </cfRule>
  </conditionalFormatting>
  <conditionalFormatting sqref="BD26">
    <cfRule type="cellIs" dxfId="4874" priority="2167" operator="lessThan">
      <formula>$C$4</formula>
    </cfRule>
  </conditionalFormatting>
  <conditionalFormatting sqref="BE26">
    <cfRule type="cellIs" dxfId="4875" priority="2207" operator="lessThan">
      <formula>$C$4</formula>
    </cfRule>
  </conditionalFormatting>
  <conditionalFormatting sqref="BF26">
    <cfRule type="cellIs" dxfId="4876" priority="154" operator="lessThan">
      <formula>$C$4</formula>
    </cfRule>
  </conditionalFormatting>
  <conditionalFormatting sqref="BH26">
    <cfRule type="cellIs" dxfId="4877" priority="2327" operator="lessThan">
      <formula>$C$4</formula>
    </cfRule>
  </conditionalFormatting>
  <conditionalFormatting sqref="BI26">
    <cfRule type="cellIs" dxfId="4878" priority="2367" operator="lessThan">
      <formula>$C$4</formula>
    </cfRule>
  </conditionalFormatting>
  <conditionalFormatting sqref="BJ26">
    <cfRule type="cellIs" dxfId="4879" priority="2407" operator="lessThan">
      <formula>$C$4</formula>
    </cfRule>
  </conditionalFormatting>
  <conditionalFormatting sqref="BQ26">
    <cfRule type="cellIs" dxfId="4880" priority="336" operator="lessThan">
      <formula>$C$4</formula>
    </cfRule>
  </conditionalFormatting>
  <conditionalFormatting sqref="BR26">
    <cfRule type="cellIs" dxfId="4881" priority="366" operator="lessThan">
      <formula>$C$4</formula>
    </cfRule>
  </conditionalFormatting>
  <conditionalFormatting sqref="BS26">
    <cfRule type="cellIs" dxfId="4882" priority="396" operator="lessThan">
      <formula>$C$4</formula>
    </cfRule>
  </conditionalFormatting>
  <conditionalFormatting sqref="BT26">
    <cfRule type="cellIs" dxfId="4883" priority="426" operator="lessThan">
      <formula>$C$4</formula>
    </cfRule>
  </conditionalFormatting>
  <conditionalFormatting sqref="BU26">
    <cfRule type="cellIs" dxfId="4884" priority="456" operator="lessThan">
      <formula>$C$4</formula>
    </cfRule>
  </conditionalFormatting>
  <conditionalFormatting sqref="BV26">
    <cfRule type="cellIs" dxfId="4885" priority="486" operator="lessThan">
      <formula>$C$4</formula>
    </cfRule>
  </conditionalFormatting>
  <conditionalFormatting sqref="CD26">
    <cfRule type="cellIs" dxfId="4886" priority="3207" operator="lessThan">
      <formula>$C$4</formula>
    </cfRule>
  </conditionalFormatting>
  <conditionalFormatting sqref="CE26">
    <cfRule type="cellIs" dxfId="4887" priority="3247" operator="lessThan">
      <formula>$C$4</formula>
    </cfRule>
  </conditionalFormatting>
  <conditionalFormatting sqref="CF26">
    <cfRule type="cellIs" dxfId="4888" priority="3287" operator="lessThan">
      <formula>$C$4</formula>
    </cfRule>
  </conditionalFormatting>
  <conditionalFormatting sqref="CG26">
    <cfRule type="cellIs" dxfId="4889" priority="3327" operator="lessThan">
      <formula>$C$4</formula>
    </cfRule>
  </conditionalFormatting>
  <conditionalFormatting sqref="CH26">
    <cfRule type="cellIs" dxfId="4890" priority="3367" operator="greaterThan">
      <formula>$BJ$2+15</formula>
    </cfRule>
  </conditionalFormatting>
  <conditionalFormatting sqref="CJ26">
    <cfRule type="cellIs" dxfId="4891" priority="3567" operator="lessThan">
      <formula>$C$4</formula>
    </cfRule>
  </conditionalFormatting>
  <conditionalFormatting sqref="Q27">
    <cfRule type="cellIs" dxfId="4892" priority="582" operator="lessThan">
      <formula>$C$4</formula>
    </cfRule>
  </conditionalFormatting>
  <conditionalFormatting sqref="R27">
    <cfRule type="cellIs" dxfId="4893" priority="612" operator="lessThan">
      <formula>$C$4</formula>
    </cfRule>
  </conditionalFormatting>
  <conditionalFormatting sqref="S27">
    <cfRule type="cellIs" dxfId="4894" priority="672" operator="lessThan">
      <formula>$C$4</formula>
    </cfRule>
  </conditionalFormatting>
  <conditionalFormatting sqref="T27">
    <cfRule type="cellIs" dxfId="4895" priority="698" operator="lessThan">
      <formula>$C$4</formula>
    </cfRule>
  </conditionalFormatting>
  <conditionalFormatting sqref="U27">
    <cfRule type="cellIs" dxfId="4896" priority="642" operator="lessThan">
      <formula>$C$4</formula>
    </cfRule>
  </conditionalFormatting>
  <conditionalFormatting sqref="W27">
    <cfRule type="cellIs" dxfId="4897" priority="17" operator="lessThan">
      <formula>$C$4</formula>
    </cfRule>
  </conditionalFormatting>
  <conditionalFormatting sqref="Z27">
    <cfRule type="cellIs" dxfId="4898" priority="50" operator="lessThan">
      <formula>$C$4</formula>
    </cfRule>
  </conditionalFormatting>
  <conditionalFormatting sqref="AC27">
    <cfRule type="cellIs" dxfId="4899" priority="83" operator="lessThan">
      <formula>$C$4</formula>
    </cfRule>
  </conditionalFormatting>
  <conditionalFormatting sqref="AF27">
    <cfRule type="cellIs" dxfId="4900" priority="116" operator="lessThan">
      <formula>$C$4</formula>
    </cfRule>
  </conditionalFormatting>
  <conditionalFormatting sqref="AH27">
    <cfRule type="cellIs" dxfId="4901" priority="1288" operator="lessThan">
      <formula>$C$4</formula>
    </cfRule>
  </conditionalFormatting>
  <conditionalFormatting sqref="AI27">
    <cfRule type="cellIs" dxfId="4902" priority="1328" operator="lessThan">
      <formula>$C$4</formula>
    </cfRule>
  </conditionalFormatting>
  <conditionalFormatting sqref="AJ27">
    <cfRule type="cellIs" dxfId="4903" priority="1368" operator="lessThan">
      <formula>$C$4</formula>
    </cfRule>
  </conditionalFormatting>
  <conditionalFormatting sqref="AK27">
    <cfRule type="cellIs" dxfId="4904" priority="1408" operator="lessThan">
      <formula>$C$4</formula>
    </cfRule>
  </conditionalFormatting>
  <conditionalFormatting sqref="AL27">
    <cfRule type="cellIs" dxfId="4905" priority="1448" operator="lessThan">
      <formula>$C$4</formula>
    </cfRule>
  </conditionalFormatting>
  <conditionalFormatting sqref="AM27">
    <cfRule type="cellIs" dxfId="4906" priority="1488" operator="lessThan">
      <formula>$C$4</formula>
    </cfRule>
  </conditionalFormatting>
  <conditionalFormatting sqref="AN27">
    <cfRule type="cellIs" dxfId="4907" priority="1528" operator="lessThan">
      <formula>$C$4</formula>
    </cfRule>
  </conditionalFormatting>
  <conditionalFormatting sqref="AO27">
    <cfRule type="cellIs" dxfId="4908" priority="1568" operator="lessThan">
      <formula>$C$4</formula>
    </cfRule>
  </conditionalFormatting>
  <conditionalFormatting sqref="AP27">
    <cfRule type="cellIs" dxfId="4909" priority="1608" operator="lessThan">
      <formula>$C$4</formula>
    </cfRule>
  </conditionalFormatting>
  <conditionalFormatting sqref="AQ27">
    <cfRule type="cellIs" dxfId="4910" priority="1648" operator="lessThan">
      <formula>$C$4</formula>
    </cfRule>
  </conditionalFormatting>
  <conditionalFormatting sqref="AR27">
    <cfRule type="cellIs" dxfId="4911" priority="1688" operator="lessThan">
      <formula>$C$4</formula>
    </cfRule>
  </conditionalFormatting>
  <conditionalFormatting sqref="AS27">
    <cfRule type="cellIs" dxfId="4912" priority="1728" operator="lessThan">
      <formula>$C$4</formula>
    </cfRule>
  </conditionalFormatting>
  <conditionalFormatting sqref="AT27">
    <cfRule type="cellIs" dxfId="4913" priority="1768" operator="lessThan">
      <formula>$C$4</formula>
    </cfRule>
  </conditionalFormatting>
  <conditionalFormatting sqref="AU27">
    <cfRule type="cellIs" dxfId="4914" priority="529" operator="lessThan">
      <formula>$C$4</formula>
    </cfRule>
  </conditionalFormatting>
  <conditionalFormatting sqref="AV27">
    <cfRule type="cellIs" dxfId="4915" priority="531" operator="lessThan">
      <formula>$C$4</formula>
    </cfRule>
  </conditionalFormatting>
  <conditionalFormatting sqref="BA27">
    <cfRule type="cellIs" dxfId="4916" priority="2048" operator="lessThan">
      <formula>$C$4</formula>
    </cfRule>
  </conditionalFormatting>
  <conditionalFormatting sqref="BB27">
    <cfRule type="cellIs" dxfId="4917" priority="2088" operator="lessThan">
      <formula>$C$4</formula>
    </cfRule>
  </conditionalFormatting>
  <conditionalFormatting sqref="BC27">
    <cfRule type="cellIs" dxfId="4918" priority="2128" operator="lessThan">
      <formula>$C$4</formula>
    </cfRule>
  </conditionalFormatting>
  <conditionalFormatting sqref="BD27">
    <cfRule type="cellIs" dxfId="4919" priority="2168" operator="lessThan">
      <formula>$C$4</formula>
    </cfRule>
  </conditionalFormatting>
  <conditionalFormatting sqref="BE27">
    <cfRule type="cellIs" dxfId="4920" priority="2208" operator="lessThan">
      <formula>$C$4</formula>
    </cfRule>
  </conditionalFormatting>
  <conditionalFormatting sqref="BF27">
    <cfRule type="cellIs" dxfId="4921" priority="155" operator="lessThan">
      <formula>$C$4</formula>
    </cfRule>
  </conditionalFormatting>
  <conditionalFormatting sqref="BH27">
    <cfRule type="cellIs" dxfId="4922" priority="2328" operator="lessThan">
      <formula>$C$4</formula>
    </cfRule>
  </conditionalFormatting>
  <conditionalFormatting sqref="BI27">
    <cfRule type="cellIs" dxfId="4923" priority="2368" operator="lessThan">
      <formula>$C$4</formula>
    </cfRule>
  </conditionalFormatting>
  <conditionalFormatting sqref="BJ27">
    <cfRule type="cellIs" dxfId="4924" priority="2408" operator="lessThan">
      <formula>$C$4</formula>
    </cfRule>
  </conditionalFormatting>
  <conditionalFormatting sqref="BQ27">
    <cfRule type="cellIs" dxfId="4925" priority="337" operator="lessThan">
      <formula>$C$4</formula>
    </cfRule>
  </conditionalFormatting>
  <conditionalFormatting sqref="BR27">
    <cfRule type="cellIs" dxfId="4926" priority="367" operator="lessThan">
      <formula>$C$4</formula>
    </cfRule>
  </conditionalFormatting>
  <conditionalFormatting sqref="BS27">
    <cfRule type="cellIs" dxfId="4927" priority="397" operator="lessThan">
      <formula>$C$4</formula>
    </cfRule>
  </conditionalFormatting>
  <conditionalFormatting sqref="BT27">
    <cfRule type="cellIs" dxfId="4928" priority="427" operator="lessThan">
      <formula>$C$4</formula>
    </cfRule>
  </conditionalFormatting>
  <conditionalFormatting sqref="BU27">
    <cfRule type="cellIs" dxfId="4929" priority="457" operator="lessThan">
      <formula>$C$4</formula>
    </cfRule>
  </conditionalFormatting>
  <conditionalFormatting sqref="BV27">
    <cfRule type="cellIs" dxfId="4930" priority="487" operator="lessThan">
      <formula>$C$4</formula>
    </cfRule>
  </conditionalFormatting>
  <conditionalFormatting sqref="CD27">
    <cfRule type="cellIs" dxfId="4931" priority="3208" operator="lessThan">
      <formula>$C$4</formula>
    </cfRule>
  </conditionalFormatting>
  <conditionalFormatting sqref="CE27">
    <cfRule type="cellIs" dxfId="4932" priority="3248" operator="lessThan">
      <formula>$C$4</formula>
    </cfRule>
  </conditionalFormatting>
  <conditionalFormatting sqref="CF27">
    <cfRule type="cellIs" dxfId="4933" priority="3288" operator="lessThan">
      <formula>$C$4</formula>
    </cfRule>
  </conditionalFormatting>
  <conditionalFormatting sqref="CG27">
    <cfRule type="cellIs" dxfId="4934" priority="3328" operator="lessThan">
      <formula>$C$4</formula>
    </cfRule>
  </conditionalFormatting>
  <conditionalFormatting sqref="CH27">
    <cfRule type="cellIs" dxfId="4935" priority="3368" operator="greaterThan">
      <formula>$BJ$2+15</formula>
    </cfRule>
  </conditionalFormatting>
  <conditionalFormatting sqref="CJ27">
    <cfRule type="cellIs" dxfId="4936" priority="3568" operator="lessThan">
      <formula>$C$4</formula>
    </cfRule>
  </conditionalFormatting>
  <conditionalFormatting sqref="Q28">
    <cfRule type="cellIs" dxfId="4937" priority="583" operator="lessThan">
      <formula>$C$4</formula>
    </cfRule>
  </conditionalFormatting>
  <conditionalFormatting sqref="R28">
    <cfRule type="cellIs" dxfId="4938" priority="613" operator="lessThan">
      <formula>$C$4</formula>
    </cfRule>
  </conditionalFormatting>
  <conditionalFormatting sqref="S28">
    <cfRule type="cellIs" dxfId="4939" priority="673" operator="lessThan">
      <formula>$C$4</formula>
    </cfRule>
  </conditionalFormatting>
  <conditionalFormatting sqref="T28">
    <cfRule type="cellIs" dxfId="4940" priority="699" operator="lessThan">
      <formula>$C$4</formula>
    </cfRule>
  </conditionalFormatting>
  <conditionalFormatting sqref="U28">
    <cfRule type="cellIs" dxfId="4941" priority="643" operator="lessThan">
      <formula>$C$4</formula>
    </cfRule>
  </conditionalFormatting>
  <conditionalFormatting sqref="W28">
    <cfRule type="cellIs" dxfId="4942" priority="18" operator="lessThan">
      <formula>$C$4</formula>
    </cfRule>
  </conditionalFormatting>
  <conditionalFormatting sqref="Z28">
    <cfRule type="cellIs" dxfId="4943" priority="51" operator="lessThan">
      <formula>$C$4</formula>
    </cfRule>
  </conditionalFormatting>
  <conditionalFormatting sqref="AC28">
    <cfRule type="cellIs" dxfId="4944" priority="84" operator="lessThan">
      <formula>$C$4</formula>
    </cfRule>
  </conditionalFormatting>
  <conditionalFormatting sqref="AF28">
    <cfRule type="cellIs" dxfId="4945" priority="117" operator="lessThan">
      <formula>$C$4</formula>
    </cfRule>
  </conditionalFormatting>
  <conditionalFormatting sqref="AH28">
    <cfRule type="cellIs" dxfId="4946" priority="1289" operator="lessThan">
      <formula>$C$4</formula>
    </cfRule>
  </conditionalFormatting>
  <conditionalFormatting sqref="AI28">
    <cfRule type="cellIs" dxfId="4947" priority="1329" operator="lessThan">
      <formula>$C$4</formula>
    </cfRule>
  </conditionalFormatting>
  <conditionalFormatting sqref="AJ28">
    <cfRule type="cellIs" dxfId="4948" priority="1369" operator="lessThan">
      <formula>$C$4</formula>
    </cfRule>
  </conditionalFormatting>
  <conditionalFormatting sqref="AK28">
    <cfRule type="cellIs" dxfId="4949" priority="1409" operator="lessThan">
      <formula>$C$4</formula>
    </cfRule>
  </conditionalFormatting>
  <conditionalFormatting sqref="AL28">
    <cfRule type="cellIs" dxfId="4950" priority="1449" operator="lessThan">
      <formula>$C$4</formula>
    </cfRule>
  </conditionalFormatting>
  <conditionalFormatting sqref="AM28">
    <cfRule type="cellIs" dxfId="4951" priority="1489" operator="lessThan">
      <formula>$C$4</formula>
    </cfRule>
  </conditionalFormatting>
  <conditionalFormatting sqref="AN28">
    <cfRule type="cellIs" dxfId="4952" priority="1529" operator="lessThan">
      <formula>$C$4</formula>
    </cfRule>
  </conditionalFormatting>
  <conditionalFormatting sqref="AO28">
    <cfRule type="cellIs" dxfId="4953" priority="1569" operator="lessThan">
      <formula>$C$4</formula>
    </cfRule>
  </conditionalFormatting>
  <conditionalFormatting sqref="AP28">
    <cfRule type="cellIs" dxfId="4954" priority="1609" operator="lessThan">
      <formula>$C$4</formula>
    </cfRule>
  </conditionalFormatting>
  <conditionalFormatting sqref="AQ28">
    <cfRule type="cellIs" dxfId="4955" priority="1649" operator="lessThan">
      <formula>$C$4</formula>
    </cfRule>
  </conditionalFormatting>
  <conditionalFormatting sqref="AR28">
    <cfRule type="cellIs" dxfId="4956" priority="1689" operator="lessThan">
      <formula>$C$4</formula>
    </cfRule>
  </conditionalFormatting>
  <conditionalFormatting sqref="AS28">
    <cfRule type="cellIs" dxfId="4957" priority="1729" operator="lessThan">
      <formula>$C$4</formula>
    </cfRule>
  </conditionalFormatting>
  <conditionalFormatting sqref="AT28">
    <cfRule type="cellIs" dxfId="4958" priority="1769" operator="lessThan">
      <formula>$C$4</formula>
    </cfRule>
  </conditionalFormatting>
  <conditionalFormatting sqref="AU28">
    <cfRule type="cellIs" dxfId="4959" priority="530" operator="lessThan">
      <formula>$C$4</formula>
    </cfRule>
  </conditionalFormatting>
  <conditionalFormatting sqref="AV28">
    <cfRule type="cellIs" dxfId="4960" priority="532" operator="lessThan">
      <formula>$C$4</formula>
    </cfRule>
  </conditionalFormatting>
  <conditionalFormatting sqref="BA28">
    <cfRule type="cellIs" dxfId="4961" priority="2049" operator="lessThan">
      <formula>$C$4</formula>
    </cfRule>
  </conditionalFormatting>
  <conditionalFormatting sqref="BB28">
    <cfRule type="cellIs" dxfId="4962" priority="2089" operator="lessThan">
      <formula>$C$4</formula>
    </cfRule>
  </conditionalFormatting>
  <conditionalFormatting sqref="BC28">
    <cfRule type="cellIs" dxfId="4963" priority="2129" operator="lessThan">
      <formula>$C$4</formula>
    </cfRule>
  </conditionalFormatting>
  <conditionalFormatting sqref="BD28">
    <cfRule type="cellIs" dxfId="4964" priority="2169" operator="lessThan">
      <formula>$C$4</formula>
    </cfRule>
  </conditionalFormatting>
  <conditionalFormatting sqref="BE28">
    <cfRule type="cellIs" dxfId="4965" priority="2209" operator="lessThan">
      <formula>$C$4</formula>
    </cfRule>
  </conditionalFormatting>
  <conditionalFormatting sqref="BF28">
    <cfRule type="cellIs" dxfId="4966" priority="156" operator="lessThan">
      <formula>$C$4</formula>
    </cfRule>
  </conditionalFormatting>
  <conditionalFormatting sqref="BH28">
    <cfRule type="cellIs" dxfId="4967" priority="2329" operator="lessThan">
      <formula>$C$4</formula>
    </cfRule>
  </conditionalFormatting>
  <conditionalFormatting sqref="BI28">
    <cfRule type="cellIs" dxfId="4968" priority="2369" operator="lessThan">
      <formula>$C$4</formula>
    </cfRule>
  </conditionalFormatting>
  <conditionalFormatting sqref="BJ28">
    <cfRule type="cellIs" dxfId="4969" priority="2409" operator="lessThan">
      <formula>$C$4</formula>
    </cfRule>
  </conditionalFormatting>
  <conditionalFormatting sqref="BQ28">
    <cfRule type="cellIs" dxfId="4970" priority="338" operator="lessThan">
      <formula>$C$4</formula>
    </cfRule>
  </conditionalFormatting>
  <conditionalFormatting sqref="BR28">
    <cfRule type="cellIs" dxfId="4971" priority="368" operator="lessThan">
      <formula>$C$4</formula>
    </cfRule>
  </conditionalFormatting>
  <conditionalFormatting sqref="BS28">
    <cfRule type="cellIs" dxfId="4972" priority="398" operator="lessThan">
      <formula>$C$4</formula>
    </cfRule>
  </conditionalFormatting>
  <conditionalFormatting sqref="BT28">
    <cfRule type="cellIs" dxfId="4973" priority="428" operator="lessThan">
      <formula>$C$4</formula>
    </cfRule>
  </conditionalFormatting>
  <conditionalFormatting sqref="BU28">
    <cfRule type="cellIs" dxfId="4974" priority="458" operator="lessThan">
      <formula>$C$4</formula>
    </cfRule>
  </conditionalFormatting>
  <conditionalFormatting sqref="BV28">
    <cfRule type="cellIs" dxfId="4975" priority="488" operator="lessThan">
      <formula>$C$4</formula>
    </cfRule>
  </conditionalFormatting>
  <conditionalFormatting sqref="CD28">
    <cfRule type="cellIs" dxfId="4976" priority="3209" operator="lessThan">
      <formula>$C$4</formula>
    </cfRule>
  </conditionalFormatting>
  <conditionalFormatting sqref="CE28">
    <cfRule type="cellIs" dxfId="4977" priority="3249" operator="lessThan">
      <formula>$C$4</formula>
    </cfRule>
  </conditionalFormatting>
  <conditionalFormatting sqref="CF28">
    <cfRule type="cellIs" dxfId="4978" priority="3289" operator="lessThan">
      <formula>$C$4</formula>
    </cfRule>
  </conditionalFormatting>
  <conditionalFormatting sqref="CG28">
    <cfRule type="cellIs" dxfId="4979" priority="3329" operator="lessThan">
      <formula>$C$4</formula>
    </cfRule>
  </conditionalFormatting>
  <conditionalFormatting sqref="CH28">
    <cfRule type="cellIs" dxfId="4980" priority="3369" operator="greaterThan">
      <formula>$BJ$2+15</formula>
    </cfRule>
  </conditionalFormatting>
  <conditionalFormatting sqref="CJ28">
    <cfRule type="cellIs" dxfId="4981" priority="3569" operator="lessThan">
      <formula>$C$4</formula>
    </cfRule>
  </conditionalFormatting>
  <conditionalFormatting sqref="Q29">
    <cfRule type="cellIs" dxfId="4982" priority="584" operator="lessThan">
      <formula>$C$4</formula>
    </cfRule>
  </conditionalFormatting>
  <conditionalFormatting sqref="R29">
    <cfRule type="cellIs" dxfId="4983" priority="614" operator="lessThan">
      <formula>$C$4</formula>
    </cfRule>
  </conditionalFormatting>
  <conditionalFormatting sqref="S29">
    <cfRule type="cellIs" dxfId="4984" priority="674" operator="lessThan">
      <formula>$C$4</formula>
    </cfRule>
  </conditionalFormatting>
  <conditionalFormatting sqref="T29">
    <cfRule type="cellIs" dxfId="4985" priority="700" operator="lessThan">
      <formula>$C$4</formula>
    </cfRule>
  </conditionalFormatting>
  <conditionalFormatting sqref="U29">
    <cfRule type="cellIs" dxfId="4986" priority="644" operator="lessThan">
      <formula>$C$4</formula>
    </cfRule>
  </conditionalFormatting>
  <conditionalFormatting sqref="W29">
    <cfRule type="cellIs" dxfId="4987" priority="19" operator="lessThan">
      <formula>$C$4</formula>
    </cfRule>
  </conditionalFormatting>
  <conditionalFormatting sqref="Z29">
    <cfRule type="cellIs" dxfId="4988" priority="52" operator="lessThan">
      <formula>$C$4</formula>
    </cfRule>
  </conditionalFormatting>
  <conditionalFormatting sqref="AC29">
    <cfRule type="cellIs" dxfId="4989" priority="85" operator="lessThan">
      <formula>$C$4</formula>
    </cfRule>
  </conditionalFormatting>
  <conditionalFormatting sqref="AF29">
    <cfRule type="cellIs" dxfId="4990" priority="118" operator="lessThan">
      <formula>$C$4</formula>
    </cfRule>
  </conditionalFormatting>
  <conditionalFormatting sqref="AH29">
    <cfRule type="cellIs" dxfId="4991" priority="1290" operator="lessThan">
      <formula>$C$4</formula>
    </cfRule>
  </conditionalFormatting>
  <conditionalFormatting sqref="AI29">
    <cfRule type="cellIs" dxfId="4992" priority="1330" operator="lessThan">
      <formula>$C$4</formula>
    </cfRule>
  </conditionalFormatting>
  <conditionalFormatting sqref="AJ29">
    <cfRule type="cellIs" dxfId="4993" priority="1370" operator="lessThan">
      <formula>$C$4</formula>
    </cfRule>
  </conditionalFormatting>
  <conditionalFormatting sqref="AK29">
    <cfRule type="cellIs" dxfId="4994" priority="1410" operator="lessThan">
      <formula>$C$4</formula>
    </cfRule>
  </conditionalFormatting>
  <conditionalFormatting sqref="AL29">
    <cfRule type="cellIs" dxfId="4995" priority="1450" operator="lessThan">
      <formula>$C$4</formula>
    </cfRule>
  </conditionalFormatting>
  <conditionalFormatting sqref="AM29">
    <cfRule type="cellIs" dxfId="4996" priority="1490" operator="lessThan">
      <formula>$C$4</formula>
    </cfRule>
  </conditionalFormatting>
  <conditionalFormatting sqref="AN29">
    <cfRule type="cellIs" dxfId="4997" priority="1530" operator="lessThan">
      <formula>$C$4</formula>
    </cfRule>
  </conditionalFormatting>
  <conditionalFormatting sqref="AO29">
    <cfRule type="cellIs" dxfId="4998" priority="1570" operator="lessThan">
      <formula>$C$4</formula>
    </cfRule>
  </conditionalFormatting>
  <conditionalFormatting sqref="AP29">
    <cfRule type="cellIs" dxfId="4999" priority="1610" operator="lessThan">
      <formula>$C$4</formula>
    </cfRule>
  </conditionalFormatting>
  <conditionalFormatting sqref="AQ29">
    <cfRule type="cellIs" dxfId="5000" priority="1650" operator="lessThan">
      <formula>$C$4</formula>
    </cfRule>
  </conditionalFormatting>
  <conditionalFormatting sqref="AR29">
    <cfRule type="cellIs" dxfId="5001" priority="1690" operator="lessThan">
      <formula>$C$4</formula>
    </cfRule>
  </conditionalFormatting>
  <conditionalFormatting sqref="AS29">
    <cfRule type="cellIs" dxfId="5002" priority="1730" operator="lessThan">
      <formula>$C$4</formula>
    </cfRule>
  </conditionalFormatting>
  <conditionalFormatting sqref="AT29">
    <cfRule type="cellIs" dxfId="5003" priority="1770" operator="lessThan">
      <formula>$C$4</formula>
    </cfRule>
  </conditionalFormatting>
  <conditionalFormatting sqref="AU29">
    <cfRule type="cellIs" dxfId="5004" priority="525" operator="lessThan">
      <formula>$C$4</formula>
    </cfRule>
  </conditionalFormatting>
  <conditionalFormatting sqref="AV29">
    <cfRule type="cellIs" dxfId="5005" priority="527" operator="lessThan">
      <formula>$C$4</formula>
    </cfRule>
  </conditionalFormatting>
  <conditionalFormatting sqref="BA29">
    <cfRule type="cellIs" dxfId="5006" priority="2050" operator="lessThan">
      <formula>$C$4</formula>
    </cfRule>
  </conditionalFormatting>
  <conditionalFormatting sqref="BB29">
    <cfRule type="cellIs" dxfId="5007" priority="2090" operator="lessThan">
      <formula>$C$4</formula>
    </cfRule>
  </conditionalFormatting>
  <conditionalFormatting sqref="BC29">
    <cfRule type="cellIs" dxfId="5008" priority="2130" operator="lessThan">
      <formula>$C$4</formula>
    </cfRule>
  </conditionalFormatting>
  <conditionalFormatting sqref="BD29">
    <cfRule type="cellIs" dxfId="5009" priority="2170" operator="lessThan">
      <formula>$C$4</formula>
    </cfRule>
  </conditionalFormatting>
  <conditionalFormatting sqref="BE29">
    <cfRule type="cellIs" dxfId="5010" priority="2210" operator="lessThan">
      <formula>$C$4</formula>
    </cfRule>
  </conditionalFormatting>
  <conditionalFormatting sqref="BF29">
    <cfRule type="cellIs" dxfId="5011" priority="157" operator="lessThan">
      <formula>$C$4</formula>
    </cfRule>
  </conditionalFormatting>
  <conditionalFormatting sqref="BH29">
    <cfRule type="cellIs" dxfId="5012" priority="2330" operator="lessThan">
      <formula>$C$4</formula>
    </cfRule>
  </conditionalFormatting>
  <conditionalFormatting sqref="BI29">
    <cfRule type="cellIs" dxfId="5013" priority="2370" operator="lessThan">
      <formula>$C$4</formula>
    </cfRule>
  </conditionalFormatting>
  <conditionalFormatting sqref="BJ29">
    <cfRule type="cellIs" dxfId="5014" priority="2410" operator="lessThan">
      <formula>$C$4</formula>
    </cfRule>
  </conditionalFormatting>
  <conditionalFormatting sqref="BQ29">
    <cfRule type="cellIs" dxfId="5015" priority="339" operator="lessThan">
      <formula>$C$4</formula>
    </cfRule>
  </conditionalFormatting>
  <conditionalFormatting sqref="BR29">
    <cfRule type="cellIs" dxfId="5016" priority="369" operator="lessThan">
      <formula>$C$4</formula>
    </cfRule>
  </conditionalFormatting>
  <conditionalFormatting sqref="BS29">
    <cfRule type="cellIs" dxfId="5017" priority="399" operator="lessThan">
      <formula>$C$4</formula>
    </cfRule>
  </conditionalFormatting>
  <conditionalFormatting sqref="BT29">
    <cfRule type="cellIs" dxfId="5018" priority="429" operator="lessThan">
      <formula>$C$4</formula>
    </cfRule>
  </conditionalFormatting>
  <conditionalFormatting sqref="BU29">
    <cfRule type="cellIs" dxfId="5019" priority="459" operator="lessThan">
      <formula>$C$4</formula>
    </cfRule>
  </conditionalFormatting>
  <conditionalFormatting sqref="BV29">
    <cfRule type="cellIs" dxfId="5020" priority="489" operator="lessThan">
      <formula>$C$4</formula>
    </cfRule>
  </conditionalFormatting>
  <conditionalFormatting sqref="CD29">
    <cfRule type="cellIs" dxfId="5021" priority="3210" operator="lessThan">
      <formula>$C$4</formula>
    </cfRule>
  </conditionalFormatting>
  <conditionalFormatting sqref="CE29">
    <cfRule type="cellIs" dxfId="5022" priority="3250" operator="lessThan">
      <formula>$C$4</formula>
    </cfRule>
  </conditionalFormatting>
  <conditionalFormatting sqref="CF29">
    <cfRule type="cellIs" dxfId="5023" priority="3290" operator="lessThan">
      <formula>$C$4</formula>
    </cfRule>
  </conditionalFormatting>
  <conditionalFormatting sqref="CG29">
    <cfRule type="cellIs" dxfId="5024" priority="3330" operator="lessThan">
      <formula>$C$4</formula>
    </cfRule>
  </conditionalFormatting>
  <conditionalFormatting sqref="CH29">
    <cfRule type="cellIs" dxfId="5025" priority="3370" operator="greaterThan">
      <formula>$BJ$2+15</formula>
    </cfRule>
  </conditionalFormatting>
  <conditionalFormatting sqref="CJ29">
    <cfRule type="cellIs" dxfId="5026" priority="3570" operator="lessThan">
      <formula>$C$4</formula>
    </cfRule>
  </conditionalFormatting>
  <conditionalFormatting sqref="Q30">
    <cfRule type="cellIs" dxfId="5027" priority="585" operator="lessThan">
      <formula>$C$4</formula>
    </cfRule>
  </conditionalFormatting>
  <conditionalFormatting sqref="R30">
    <cfRule type="cellIs" dxfId="5028" priority="615" operator="lessThan">
      <formula>$C$4</formula>
    </cfRule>
  </conditionalFormatting>
  <conditionalFormatting sqref="S30">
    <cfRule type="cellIs" dxfId="5029" priority="675" operator="lessThan">
      <formula>$C$4</formula>
    </cfRule>
  </conditionalFormatting>
  <conditionalFormatting sqref="T30">
    <cfRule type="cellIs" dxfId="5030" priority="701" operator="lessThan">
      <formula>$C$4</formula>
    </cfRule>
  </conditionalFormatting>
  <conditionalFormatting sqref="U30">
    <cfRule type="cellIs" dxfId="5031" priority="645" operator="lessThan">
      <formula>$C$4</formula>
    </cfRule>
  </conditionalFormatting>
  <conditionalFormatting sqref="W30">
    <cfRule type="cellIs" dxfId="5032" priority="20" operator="lessThan">
      <formula>$C$4</formula>
    </cfRule>
  </conditionalFormatting>
  <conditionalFormatting sqref="Z30">
    <cfRule type="cellIs" dxfId="5033" priority="53" operator="lessThan">
      <formula>$C$4</formula>
    </cfRule>
  </conditionalFormatting>
  <conditionalFormatting sqref="AC30">
    <cfRule type="cellIs" dxfId="5034" priority="86" operator="lessThan">
      <formula>$C$4</formula>
    </cfRule>
  </conditionalFormatting>
  <conditionalFormatting sqref="AF30">
    <cfRule type="cellIs" dxfId="5035" priority="119" operator="lessThan">
      <formula>$C$4</formula>
    </cfRule>
  </conditionalFormatting>
  <conditionalFormatting sqref="AH30">
    <cfRule type="cellIs" dxfId="5036" priority="1291" operator="lessThan">
      <formula>$C$4</formula>
    </cfRule>
  </conditionalFormatting>
  <conditionalFormatting sqref="AI30">
    <cfRule type="cellIs" dxfId="5037" priority="1331" operator="lessThan">
      <formula>$C$4</formula>
    </cfRule>
  </conditionalFormatting>
  <conditionalFormatting sqref="AJ30">
    <cfRule type="cellIs" dxfId="5038" priority="1371" operator="lessThan">
      <formula>$C$4</formula>
    </cfRule>
  </conditionalFormatting>
  <conditionalFormatting sqref="AK30">
    <cfRule type="cellIs" dxfId="5039" priority="1411" operator="lessThan">
      <formula>$C$4</formula>
    </cfRule>
  </conditionalFormatting>
  <conditionalFormatting sqref="AL30">
    <cfRule type="cellIs" dxfId="5040" priority="1451" operator="lessThan">
      <formula>$C$4</formula>
    </cfRule>
  </conditionalFormatting>
  <conditionalFormatting sqref="AM30">
    <cfRule type="cellIs" dxfId="5041" priority="1491" operator="lessThan">
      <formula>$C$4</formula>
    </cfRule>
  </conditionalFormatting>
  <conditionalFormatting sqref="AN30">
    <cfRule type="cellIs" dxfId="5042" priority="1531" operator="lessThan">
      <formula>$C$4</formula>
    </cfRule>
  </conditionalFormatting>
  <conditionalFormatting sqref="AO30">
    <cfRule type="cellIs" dxfId="5043" priority="1571" operator="lessThan">
      <formula>$C$4</formula>
    </cfRule>
  </conditionalFormatting>
  <conditionalFormatting sqref="AP30">
    <cfRule type="cellIs" dxfId="5044" priority="1611" operator="lessThan">
      <formula>$C$4</formula>
    </cfRule>
  </conditionalFormatting>
  <conditionalFormatting sqref="AQ30">
    <cfRule type="cellIs" dxfId="5045" priority="1651" operator="lessThan">
      <formula>$C$4</formula>
    </cfRule>
  </conditionalFormatting>
  <conditionalFormatting sqref="AR30">
    <cfRule type="cellIs" dxfId="5046" priority="1691" operator="lessThan">
      <formula>$C$4</formula>
    </cfRule>
  </conditionalFormatting>
  <conditionalFormatting sqref="AS30">
    <cfRule type="cellIs" dxfId="5047" priority="1731" operator="lessThan">
      <formula>$C$4</formula>
    </cfRule>
  </conditionalFormatting>
  <conditionalFormatting sqref="AT30">
    <cfRule type="cellIs" dxfId="5048" priority="1771" operator="lessThan">
      <formula>$C$4</formula>
    </cfRule>
  </conditionalFormatting>
  <conditionalFormatting sqref="AU30">
    <cfRule type="cellIs" dxfId="5049" priority="526" operator="lessThan">
      <formula>$C$4</formula>
    </cfRule>
  </conditionalFormatting>
  <conditionalFormatting sqref="AV30">
    <cfRule type="cellIs" dxfId="5050" priority="528" operator="lessThan">
      <formula>$C$4</formula>
    </cfRule>
  </conditionalFormatting>
  <conditionalFormatting sqref="BA30">
    <cfRule type="cellIs" dxfId="5051" priority="2051" operator="lessThan">
      <formula>$C$4</formula>
    </cfRule>
  </conditionalFormatting>
  <conditionalFormatting sqref="BB30">
    <cfRule type="cellIs" dxfId="5052" priority="2091" operator="lessThan">
      <formula>$C$4</formula>
    </cfRule>
  </conditionalFormatting>
  <conditionalFormatting sqref="BC30">
    <cfRule type="cellIs" dxfId="5053" priority="2131" operator="lessThan">
      <formula>$C$4</formula>
    </cfRule>
  </conditionalFormatting>
  <conditionalFormatting sqref="BD30">
    <cfRule type="cellIs" dxfId="5054" priority="2171" operator="lessThan">
      <formula>$C$4</formula>
    </cfRule>
  </conditionalFormatting>
  <conditionalFormatting sqref="BE30">
    <cfRule type="cellIs" dxfId="5055" priority="2211" operator="lessThan">
      <formula>$C$4</formula>
    </cfRule>
  </conditionalFormatting>
  <conditionalFormatting sqref="BF30">
    <cfRule type="cellIs" dxfId="5056" priority="158" operator="lessThan">
      <formula>$C$4</formula>
    </cfRule>
  </conditionalFormatting>
  <conditionalFormatting sqref="BH30">
    <cfRule type="cellIs" dxfId="5057" priority="2331" operator="lessThan">
      <formula>$C$4</formula>
    </cfRule>
  </conditionalFormatting>
  <conditionalFormatting sqref="BI30">
    <cfRule type="cellIs" dxfId="5058" priority="2371" operator="lessThan">
      <formula>$C$4</formula>
    </cfRule>
  </conditionalFormatting>
  <conditionalFormatting sqref="BJ30">
    <cfRule type="cellIs" dxfId="5059" priority="2411" operator="lessThan">
      <formula>$C$4</formula>
    </cfRule>
  </conditionalFormatting>
  <conditionalFormatting sqref="BQ30">
    <cfRule type="cellIs" dxfId="5060" priority="340" operator="lessThan">
      <formula>$C$4</formula>
    </cfRule>
  </conditionalFormatting>
  <conditionalFormatting sqref="BR30">
    <cfRule type="cellIs" dxfId="5061" priority="370" operator="lessThan">
      <formula>$C$4</formula>
    </cfRule>
  </conditionalFormatting>
  <conditionalFormatting sqref="BS30">
    <cfRule type="cellIs" dxfId="5062" priority="400" operator="lessThan">
      <formula>$C$4</formula>
    </cfRule>
  </conditionalFormatting>
  <conditionalFormatting sqref="BT30">
    <cfRule type="cellIs" dxfId="5063" priority="430" operator="lessThan">
      <formula>$C$4</formula>
    </cfRule>
  </conditionalFormatting>
  <conditionalFormatting sqref="BU30">
    <cfRule type="cellIs" dxfId="5064" priority="460" operator="lessThan">
      <formula>$C$4</formula>
    </cfRule>
  </conditionalFormatting>
  <conditionalFormatting sqref="BV30">
    <cfRule type="cellIs" dxfId="5065" priority="490" operator="lessThan">
      <formula>$C$4</formula>
    </cfRule>
  </conditionalFormatting>
  <conditionalFormatting sqref="CD30">
    <cfRule type="cellIs" dxfId="5066" priority="3211" operator="lessThan">
      <formula>$C$4</formula>
    </cfRule>
  </conditionalFormatting>
  <conditionalFormatting sqref="CE30">
    <cfRule type="cellIs" dxfId="5067" priority="3251" operator="lessThan">
      <formula>$C$4</formula>
    </cfRule>
  </conditionalFormatting>
  <conditionalFormatting sqref="CF30">
    <cfRule type="cellIs" dxfId="5068" priority="3291" operator="lessThan">
      <formula>$C$4</formula>
    </cfRule>
  </conditionalFormatting>
  <conditionalFormatting sqref="CG30">
    <cfRule type="cellIs" dxfId="5069" priority="3331" operator="lessThan">
      <formula>$C$4</formula>
    </cfRule>
  </conditionalFormatting>
  <conditionalFormatting sqref="CH30">
    <cfRule type="cellIs" dxfId="5070" priority="3371" operator="greaterThan">
      <formula>$BJ$2+15</formula>
    </cfRule>
  </conditionalFormatting>
  <conditionalFormatting sqref="CJ30">
    <cfRule type="cellIs" dxfId="5071" priority="3571" operator="lessThan">
      <formula>$C$4</formula>
    </cfRule>
  </conditionalFormatting>
  <conditionalFormatting sqref="Q31">
    <cfRule type="cellIs" dxfId="5072" priority="586" operator="lessThan">
      <formula>$C$4</formula>
    </cfRule>
  </conditionalFormatting>
  <conditionalFormatting sqref="R31">
    <cfRule type="cellIs" dxfId="5073" priority="616" operator="lessThan">
      <formula>$C$4</formula>
    </cfRule>
  </conditionalFormatting>
  <conditionalFormatting sqref="S31">
    <cfRule type="cellIs" dxfId="5074" priority="676" operator="lessThan">
      <formula>$C$4</formula>
    </cfRule>
  </conditionalFormatting>
  <conditionalFormatting sqref="T31">
    <cfRule type="cellIs" dxfId="5075" priority="702" operator="lessThan">
      <formula>$C$4</formula>
    </cfRule>
  </conditionalFormatting>
  <conditionalFormatting sqref="U31">
    <cfRule type="cellIs" dxfId="5076" priority="646" operator="lessThan">
      <formula>$C$4</formula>
    </cfRule>
  </conditionalFormatting>
  <conditionalFormatting sqref="W31">
    <cfRule type="cellIs" dxfId="5077" priority="21" operator="lessThan">
      <formula>$C$4</formula>
    </cfRule>
  </conditionalFormatting>
  <conditionalFormatting sqref="Z31">
    <cfRule type="cellIs" dxfId="5078" priority="54" operator="lessThan">
      <formula>$C$4</formula>
    </cfRule>
  </conditionalFormatting>
  <conditionalFormatting sqref="AC31">
    <cfRule type="cellIs" dxfId="5079" priority="87" operator="lessThan">
      <formula>$C$4</formula>
    </cfRule>
  </conditionalFormatting>
  <conditionalFormatting sqref="AF31">
    <cfRule type="cellIs" dxfId="5080" priority="120" operator="lessThan">
      <formula>$C$4</formula>
    </cfRule>
  </conditionalFormatting>
  <conditionalFormatting sqref="AH31">
    <cfRule type="cellIs" dxfId="5081" priority="1292" operator="lessThan">
      <formula>$C$4</formula>
    </cfRule>
  </conditionalFormatting>
  <conditionalFormatting sqref="AI31">
    <cfRule type="cellIs" dxfId="5082" priority="1332" operator="lessThan">
      <formula>$C$4</formula>
    </cfRule>
  </conditionalFormatting>
  <conditionalFormatting sqref="AJ31">
    <cfRule type="cellIs" dxfId="5083" priority="1372" operator="lessThan">
      <formula>$C$4</formula>
    </cfRule>
  </conditionalFormatting>
  <conditionalFormatting sqref="AK31">
    <cfRule type="cellIs" dxfId="5084" priority="1412" operator="lessThan">
      <formula>$C$4</formula>
    </cfRule>
  </conditionalFormatting>
  <conditionalFormatting sqref="AL31">
    <cfRule type="cellIs" dxfId="5085" priority="1452" operator="lessThan">
      <formula>$C$4</formula>
    </cfRule>
  </conditionalFormatting>
  <conditionalFormatting sqref="AM31">
    <cfRule type="cellIs" dxfId="5086" priority="1492" operator="lessThan">
      <formula>$C$4</formula>
    </cfRule>
  </conditionalFormatting>
  <conditionalFormatting sqref="AN31">
    <cfRule type="cellIs" dxfId="5087" priority="1532" operator="lessThan">
      <formula>$C$4</formula>
    </cfRule>
  </conditionalFormatting>
  <conditionalFormatting sqref="AO31">
    <cfRule type="cellIs" dxfId="5088" priority="1572" operator="lessThan">
      <formula>$C$4</formula>
    </cfRule>
  </conditionalFormatting>
  <conditionalFormatting sqref="AP31">
    <cfRule type="cellIs" dxfId="5089" priority="1612" operator="lessThan">
      <formula>$C$4</formula>
    </cfRule>
  </conditionalFormatting>
  <conditionalFormatting sqref="AQ31">
    <cfRule type="cellIs" dxfId="5090" priority="1652" operator="lessThan">
      <formula>$C$4</formula>
    </cfRule>
  </conditionalFormatting>
  <conditionalFormatting sqref="AR31">
    <cfRule type="cellIs" dxfId="5091" priority="1692" operator="lessThan">
      <formula>$C$4</formula>
    </cfRule>
  </conditionalFormatting>
  <conditionalFormatting sqref="AS31">
    <cfRule type="cellIs" dxfId="5092" priority="1732" operator="lessThan">
      <formula>$C$4</formula>
    </cfRule>
  </conditionalFormatting>
  <conditionalFormatting sqref="AT31">
    <cfRule type="cellIs" dxfId="5093" priority="1772" operator="lessThan">
      <formula>$C$4</formula>
    </cfRule>
  </conditionalFormatting>
  <conditionalFormatting sqref="AU31">
    <cfRule type="cellIs" dxfId="5094" priority="521" operator="lessThan">
      <formula>$C$4</formula>
    </cfRule>
  </conditionalFormatting>
  <conditionalFormatting sqref="AV31">
    <cfRule type="cellIs" dxfId="5095" priority="523" operator="lessThan">
      <formula>$C$4</formula>
    </cfRule>
  </conditionalFormatting>
  <conditionalFormatting sqref="BA31">
    <cfRule type="cellIs" dxfId="5096" priority="2052" operator="lessThan">
      <formula>$C$4</formula>
    </cfRule>
  </conditionalFormatting>
  <conditionalFormatting sqref="BB31">
    <cfRule type="cellIs" dxfId="5097" priority="2092" operator="lessThan">
      <formula>$C$4</formula>
    </cfRule>
  </conditionalFormatting>
  <conditionalFormatting sqref="BC31">
    <cfRule type="cellIs" dxfId="5098" priority="2132" operator="lessThan">
      <formula>$C$4</formula>
    </cfRule>
  </conditionalFormatting>
  <conditionalFormatting sqref="BD31">
    <cfRule type="cellIs" dxfId="5099" priority="2172" operator="lessThan">
      <formula>$C$4</formula>
    </cfRule>
  </conditionalFormatting>
  <conditionalFormatting sqref="BE31">
    <cfRule type="cellIs" dxfId="5100" priority="2212" operator="lessThan">
      <formula>$C$4</formula>
    </cfRule>
  </conditionalFormatting>
  <conditionalFormatting sqref="BF31">
    <cfRule type="cellIs" dxfId="5101" priority="159" operator="lessThan">
      <formula>$C$4</formula>
    </cfRule>
  </conditionalFormatting>
  <conditionalFormatting sqref="BH31">
    <cfRule type="cellIs" dxfId="5102" priority="2332" operator="lessThan">
      <formula>$C$4</formula>
    </cfRule>
  </conditionalFormatting>
  <conditionalFormatting sqref="BI31">
    <cfRule type="cellIs" dxfId="5103" priority="2372" operator="lessThan">
      <formula>$C$4</formula>
    </cfRule>
  </conditionalFormatting>
  <conditionalFormatting sqref="BJ31">
    <cfRule type="cellIs" dxfId="5104" priority="2412" operator="lessThan">
      <formula>$C$4</formula>
    </cfRule>
  </conditionalFormatting>
  <conditionalFormatting sqref="BQ31">
    <cfRule type="cellIs" dxfId="5105" priority="341" operator="lessThan">
      <formula>$C$4</formula>
    </cfRule>
  </conditionalFormatting>
  <conditionalFormatting sqref="BR31">
    <cfRule type="cellIs" dxfId="5106" priority="371" operator="lessThan">
      <formula>$C$4</formula>
    </cfRule>
  </conditionalFormatting>
  <conditionalFormatting sqref="BS31">
    <cfRule type="cellIs" dxfId="5107" priority="401" operator="lessThan">
      <formula>$C$4</formula>
    </cfRule>
  </conditionalFormatting>
  <conditionalFormatting sqref="BT31">
    <cfRule type="cellIs" dxfId="5108" priority="431" operator="lessThan">
      <formula>$C$4</formula>
    </cfRule>
  </conditionalFormatting>
  <conditionalFormatting sqref="BU31">
    <cfRule type="cellIs" dxfId="5109" priority="461" operator="lessThan">
      <formula>$C$4</formula>
    </cfRule>
  </conditionalFormatting>
  <conditionalFormatting sqref="BV31">
    <cfRule type="cellIs" dxfId="5110" priority="491" operator="lessThan">
      <formula>$C$4</formula>
    </cfRule>
  </conditionalFormatting>
  <conditionalFormatting sqref="CD31">
    <cfRule type="cellIs" dxfId="5111" priority="3212" operator="lessThan">
      <formula>$C$4</formula>
    </cfRule>
  </conditionalFormatting>
  <conditionalFormatting sqref="CE31">
    <cfRule type="cellIs" dxfId="5112" priority="3252" operator="lessThan">
      <formula>$C$4</formula>
    </cfRule>
  </conditionalFormatting>
  <conditionalFormatting sqref="CF31">
    <cfRule type="cellIs" dxfId="5113" priority="3292" operator="lessThan">
      <formula>$C$4</formula>
    </cfRule>
  </conditionalFormatting>
  <conditionalFormatting sqref="CG31">
    <cfRule type="cellIs" dxfId="5114" priority="3332" operator="lessThan">
      <formula>$C$4</formula>
    </cfRule>
  </conditionalFormatting>
  <conditionalFormatting sqref="CH31">
    <cfRule type="cellIs" dxfId="5115" priority="3372" operator="greaterThan">
      <formula>$BJ$2+15</formula>
    </cfRule>
  </conditionalFormatting>
  <conditionalFormatting sqref="CJ31">
    <cfRule type="cellIs" dxfId="5116" priority="3572" operator="lessThan">
      <formula>$C$4</formula>
    </cfRule>
  </conditionalFormatting>
  <conditionalFormatting sqref="Q32">
    <cfRule type="cellIs" dxfId="5117" priority="587" operator="lessThan">
      <formula>$C$4</formula>
    </cfRule>
  </conditionalFormatting>
  <conditionalFormatting sqref="R32">
    <cfRule type="cellIs" dxfId="5118" priority="617" operator="lessThan">
      <formula>$C$4</formula>
    </cfRule>
  </conditionalFormatting>
  <conditionalFormatting sqref="S32">
    <cfRule type="cellIs" dxfId="5119" priority="677" operator="lessThan">
      <formula>$C$4</formula>
    </cfRule>
  </conditionalFormatting>
  <conditionalFormatting sqref="T32">
    <cfRule type="cellIs" dxfId="5120" priority="703" operator="lessThan">
      <formula>$C$4</formula>
    </cfRule>
  </conditionalFormatting>
  <conditionalFormatting sqref="U32">
    <cfRule type="cellIs" dxfId="5121" priority="647" operator="lessThan">
      <formula>$C$4</formula>
    </cfRule>
  </conditionalFormatting>
  <conditionalFormatting sqref="W32">
    <cfRule type="cellIs" dxfId="5122" priority="22" operator="lessThan">
      <formula>$C$4</formula>
    </cfRule>
  </conditionalFormatting>
  <conditionalFormatting sqref="Z32">
    <cfRule type="cellIs" dxfId="5123" priority="55" operator="lessThan">
      <formula>$C$4</formula>
    </cfRule>
  </conditionalFormatting>
  <conditionalFormatting sqref="AC32">
    <cfRule type="cellIs" dxfId="5124" priority="88" operator="lessThan">
      <formula>$C$4</formula>
    </cfRule>
  </conditionalFormatting>
  <conditionalFormatting sqref="AF32">
    <cfRule type="cellIs" dxfId="5125" priority="121" operator="lessThan">
      <formula>$C$4</formula>
    </cfRule>
  </conditionalFormatting>
  <conditionalFormatting sqref="AH32">
    <cfRule type="cellIs" dxfId="5126" priority="1293" operator="lessThan">
      <formula>$C$4</formula>
    </cfRule>
  </conditionalFormatting>
  <conditionalFormatting sqref="AI32">
    <cfRule type="cellIs" dxfId="5127" priority="1333" operator="lessThan">
      <formula>$C$4</formula>
    </cfRule>
  </conditionalFormatting>
  <conditionalFormatting sqref="AJ32">
    <cfRule type="cellIs" dxfId="5128" priority="1373" operator="lessThan">
      <formula>$C$4</formula>
    </cfRule>
  </conditionalFormatting>
  <conditionalFormatting sqref="AK32">
    <cfRule type="cellIs" dxfId="5129" priority="1413" operator="lessThan">
      <formula>$C$4</formula>
    </cfRule>
  </conditionalFormatting>
  <conditionalFormatting sqref="AL32">
    <cfRule type="cellIs" dxfId="5130" priority="1453" operator="lessThan">
      <formula>$C$4</formula>
    </cfRule>
  </conditionalFormatting>
  <conditionalFormatting sqref="AM32">
    <cfRule type="cellIs" dxfId="5131" priority="1493" operator="lessThan">
      <formula>$C$4</formula>
    </cfRule>
  </conditionalFormatting>
  <conditionalFormatting sqref="AN32">
    <cfRule type="cellIs" dxfId="5132" priority="1533" operator="lessThan">
      <formula>$C$4</formula>
    </cfRule>
  </conditionalFormatting>
  <conditionalFormatting sqref="AO32">
    <cfRule type="cellIs" dxfId="5133" priority="1573" operator="lessThan">
      <formula>$C$4</formula>
    </cfRule>
  </conditionalFormatting>
  <conditionalFormatting sqref="AP32">
    <cfRule type="cellIs" dxfId="5134" priority="1613" operator="lessThan">
      <formula>$C$4</formula>
    </cfRule>
  </conditionalFormatting>
  <conditionalFormatting sqref="AQ32">
    <cfRule type="cellIs" dxfId="5135" priority="1653" operator="lessThan">
      <formula>$C$4</formula>
    </cfRule>
  </conditionalFormatting>
  <conditionalFormatting sqref="AR32">
    <cfRule type="cellIs" dxfId="5136" priority="1693" operator="lessThan">
      <formula>$C$4</formula>
    </cfRule>
  </conditionalFormatting>
  <conditionalFormatting sqref="AS32">
    <cfRule type="cellIs" dxfId="5137" priority="1733" operator="lessThan">
      <formula>$C$4</formula>
    </cfRule>
  </conditionalFormatting>
  <conditionalFormatting sqref="AT32">
    <cfRule type="cellIs" dxfId="5138" priority="1773" operator="lessThan">
      <formula>$C$4</formula>
    </cfRule>
  </conditionalFormatting>
  <conditionalFormatting sqref="AU32">
    <cfRule type="cellIs" dxfId="5139" priority="522" operator="lessThan">
      <formula>$C$4</formula>
    </cfRule>
  </conditionalFormatting>
  <conditionalFormatting sqref="AV32">
    <cfRule type="cellIs" dxfId="5140" priority="524" operator="lessThan">
      <formula>$C$4</formula>
    </cfRule>
  </conditionalFormatting>
  <conditionalFormatting sqref="BA32">
    <cfRule type="cellIs" dxfId="5141" priority="2053" operator="lessThan">
      <formula>$C$4</formula>
    </cfRule>
  </conditionalFormatting>
  <conditionalFormatting sqref="BB32">
    <cfRule type="cellIs" dxfId="5142" priority="2093" operator="lessThan">
      <formula>$C$4</formula>
    </cfRule>
  </conditionalFormatting>
  <conditionalFormatting sqref="BC32">
    <cfRule type="cellIs" dxfId="5143" priority="2133" operator="lessThan">
      <formula>$C$4</formula>
    </cfRule>
  </conditionalFormatting>
  <conditionalFormatting sqref="BD32">
    <cfRule type="cellIs" dxfId="5144" priority="2173" operator="lessThan">
      <formula>$C$4</formula>
    </cfRule>
  </conditionalFormatting>
  <conditionalFormatting sqref="BE32">
    <cfRule type="cellIs" dxfId="5145" priority="2213" operator="lessThan">
      <formula>$C$4</formula>
    </cfRule>
  </conditionalFormatting>
  <conditionalFormatting sqref="BF32">
    <cfRule type="cellIs" dxfId="5146" priority="160" operator="lessThan">
      <formula>$C$4</formula>
    </cfRule>
  </conditionalFormatting>
  <conditionalFormatting sqref="BH32">
    <cfRule type="cellIs" dxfId="5147" priority="2333" operator="lessThan">
      <formula>$C$4</formula>
    </cfRule>
  </conditionalFormatting>
  <conditionalFormatting sqref="BI32">
    <cfRule type="cellIs" dxfId="5148" priority="2373" operator="lessThan">
      <formula>$C$4</formula>
    </cfRule>
  </conditionalFormatting>
  <conditionalFormatting sqref="BJ32">
    <cfRule type="cellIs" dxfId="5149" priority="2413" operator="lessThan">
      <formula>$C$4</formula>
    </cfRule>
  </conditionalFormatting>
  <conditionalFormatting sqref="BQ32">
    <cfRule type="cellIs" dxfId="5150" priority="342" operator="lessThan">
      <formula>$C$4</formula>
    </cfRule>
  </conditionalFormatting>
  <conditionalFormatting sqref="BR32">
    <cfRule type="cellIs" dxfId="5151" priority="372" operator="lessThan">
      <formula>$C$4</formula>
    </cfRule>
  </conditionalFormatting>
  <conditionalFormatting sqref="BS32">
    <cfRule type="cellIs" dxfId="5152" priority="402" operator="lessThan">
      <formula>$C$4</formula>
    </cfRule>
  </conditionalFormatting>
  <conditionalFormatting sqref="BT32">
    <cfRule type="cellIs" dxfId="5153" priority="432" operator="lessThan">
      <formula>$C$4</formula>
    </cfRule>
  </conditionalFormatting>
  <conditionalFormatting sqref="BU32">
    <cfRule type="cellIs" dxfId="5154" priority="462" operator="lessThan">
      <formula>$C$4</formula>
    </cfRule>
  </conditionalFormatting>
  <conditionalFormatting sqref="BV32">
    <cfRule type="cellIs" dxfId="5155" priority="492" operator="lessThan">
      <formula>$C$4</formula>
    </cfRule>
  </conditionalFormatting>
  <conditionalFormatting sqref="CD32">
    <cfRule type="cellIs" dxfId="5156" priority="3213" operator="lessThan">
      <formula>$C$4</formula>
    </cfRule>
  </conditionalFormatting>
  <conditionalFormatting sqref="CE32">
    <cfRule type="cellIs" dxfId="5157" priority="3253" operator="lessThan">
      <formula>$C$4</formula>
    </cfRule>
  </conditionalFormatting>
  <conditionalFormatting sqref="CF32">
    <cfRule type="cellIs" dxfId="5158" priority="3293" operator="lessThan">
      <formula>$C$4</formula>
    </cfRule>
  </conditionalFormatting>
  <conditionalFormatting sqref="CG32">
    <cfRule type="cellIs" dxfId="5159" priority="3333" operator="lessThan">
      <formula>$C$4</formula>
    </cfRule>
  </conditionalFormatting>
  <conditionalFormatting sqref="CH32">
    <cfRule type="cellIs" dxfId="5160" priority="3373" operator="greaterThan">
      <formula>$BJ$2+15</formula>
    </cfRule>
  </conditionalFormatting>
  <conditionalFormatting sqref="CJ32">
    <cfRule type="cellIs" dxfId="5161" priority="3573" operator="lessThan">
      <formula>$C$4</formula>
    </cfRule>
  </conditionalFormatting>
  <conditionalFormatting sqref="Q33">
    <cfRule type="cellIs" dxfId="5162" priority="588" operator="lessThan">
      <formula>$C$4</formula>
    </cfRule>
  </conditionalFormatting>
  <conditionalFormatting sqref="R33">
    <cfRule type="cellIs" dxfId="5163" priority="618" operator="lessThan">
      <formula>$C$4</formula>
    </cfRule>
  </conditionalFormatting>
  <conditionalFormatting sqref="S33">
    <cfRule type="cellIs" dxfId="5164" priority="678" operator="lessThan">
      <formula>$C$4</formula>
    </cfRule>
  </conditionalFormatting>
  <conditionalFormatting sqref="T33">
    <cfRule type="cellIs" dxfId="5165" priority="704" operator="lessThan">
      <formula>$C$4</formula>
    </cfRule>
  </conditionalFormatting>
  <conditionalFormatting sqref="U33">
    <cfRule type="cellIs" dxfId="5166" priority="648" operator="lessThan">
      <formula>$C$4</formula>
    </cfRule>
  </conditionalFormatting>
  <conditionalFormatting sqref="W33">
    <cfRule type="cellIs" dxfId="5167" priority="23" operator="lessThan">
      <formula>$C$4</formula>
    </cfRule>
  </conditionalFormatting>
  <conditionalFormatting sqref="Z33">
    <cfRule type="cellIs" dxfId="5168" priority="56" operator="lessThan">
      <formula>$C$4</formula>
    </cfRule>
  </conditionalFormatting>
  <conditionalFormatting sqref="AC33">
    <cfRule type="cellIs" dxfId="5169" priority="89" operator="lessThan">
      <formula>$C$4</formula>
    </cfRule>
  </conditionalFormatting>
  <conditionalFormatting sqref="AF33">
    <cfRule type="cellIs" dxfId="5170" priority="122" operator="lessThan">
      <formula>$C$4</formula>
    </cfRule>
  </conditionalFormatting>
  <conditionalFormatting sqref="AH33">
    <cfRule type="cellIs" dxfId="5171" priority="1294" operator="lessThan">
      <formula>$C$4</formula>
    </cfRule>
  </conditionalFormatting>
  <conditionalFormatting sqref="AI33">
    <cfRule type="cellIs" dxfId="5172" priority="1334" operator="lessThan">
      <formula>$C$4</formula>
    </cfRule>
  </conditionalFormatting>
  <conditionalFormatting sqref="AJ33">
    <cfRule type="cellIs" dxfId="5173" priority="1374" operator="lessThan">
      <formula>$C$4</formula>
    </cfRule>
  </conditionalFormatting>
  <conditionalFormatting sqref="AK33">
    <cfRule type="cellIs" dxfId="5174" priority="1414" operator="lessThan">
      <formula>$C$4</formula>
    </cfRule>
  </conditionalFormatting>
  <conditionalFormatting sqref="AL33">
    <cfRule type="cellIs" dxfId="5175" priority="1454" operator="lessThan">
      <formula>$C$4</formula>
    </cfRule>
  </conditionalFormatting>
  <conditionalFormatting sqref="AM33">
    <cfRule type="cellIs" dxfId="5176" priority="1494" operator="lessThan">
      <formula>$C$4</formula>
    </cfRule>
  </conditionalFormatting>
  <conditionalFormatting sqref="AN33">
    <cfRule type="cellIs" dxfId="5177" priority="1534" operator="lessThan">
      <formula>$C$4</formula>
    </cfRule>
  </conditionalFormatting>
  <conditionalFormatting sqref="AO33">
    <cfRule type="cellIs" dxfId="5178" priority="1574" operator="lessThan">
      <formula>$C$4</formula>
    </cfRule>
  </conditionalFormatting>
  <conditionalFormatting sqref="AP33">
    <cfRule type="cellIs" dxfId="5179" priority="1614" operator="lessThan">
      <formula>$C$4</formula>
    </cfRule>
  </conditionalFormatting>
  <conditionalFormatting sqref="AQ33">
    <cfRule type="cellIs" dxfId="5180" priority="1654" operator="lessThan">
      <formula>$C$4</formula>
    </cfRule>
  </conditionalFormatting>
  <conditionalFormatting sqref="AR33">
    <cfRule type="cellIs" dxfId="5181" priority="1694" operator="lessThan">
      <formula>$C$4</formula>
    </cfRule>
  </conditionalFormatting>
  <conditionalFormatting sqref="AS33">
    <cfRule type="cellIs" dxfId="5182" priority="1734" operator="lessThan">
      <formula>$C$4</formula>
    </cfRule>
  </conditionalFormatting>
  <conditionalFormatting sqref="AT33">
    <cfRule type="cellIs" dxfId="5183" priority="1774" operator="lessThan">
      <formula>$C$4</formula>
    </cfRule>
  </conditionalFormatting>
  <conditionalFormatting sqref="AU33">
    <cfRule type="cellIs" dxfId="5184" priority="517" operator="lessThan">
      <formula>$C$4</formula>
    </cfRule>
  </conditionalFormatting>
  <conditionalFormatting sqref="AV33">
    <cfRule type="cellIs" dxfId="5185" priority="519" operator="lessThan">
      <formula>$C$4</formula>
    </cfRule>
  </conditionalFormatting>
  <conditionalFormatting sqref="BA33">
    <cfRule type="cellIs" dxfId="5186" priority="2054" operator="lessThan">
      <formula>$C$4</formula>
    </cfRule>
  </conditionalFormatting>
  <conditionalFormatting sqref="BB33">
    <cfRule type="cellIs" dxfId="5187" priority="2094" operator="lessThan">
      <formula>$C$4</formula>
    </cfRule>
  </conditionalFormatting>
  <conditionalFormatting sqref="BC33">
    <cfRule type="cellIs" dxfId="5188" priority="2134" operator="lessThan">
      <formula>$C$4</formula>
    </cfRule>
  </conditionalFormatting>
  <conditionalFormatting sqref="BD33">
    <cfRule type="cellIs" dxfId="5189" priority="2174" operator="lessThan">
      <formula>$C$4</formula>
    </cfRule>
  </conditionalFormatting>
  <conditionalFormatting sqref="BE33">
    <cfRule type="cellIs" dxfId="5190" priority="2214" operator="lessThan">
      <formula>$C$4</formula>
    </cfRule>
  </conditionalFormatting>
  <conditionalFormatting sqref="BF33">
    <cfRule type="cellIs" dxfId="5191" priority="161" operator="lessThan">
      <formula>$C$4</formula>
    </cfRule>
  </conditionalFormatting>
  <conditionalFormatting sqref="BH33">
    <cfRule type="cellIs" dxfId="5192" priority="2334" operator="lessThan">
      <formula>$C$4</formula>
    </cfRule>
  </conditionalFormatting>
  <conditionalFormatting sqref="BI33">
    <cfRule type="cellIs" dxfId="5193" priority="2374" operator="lessThan">
      <formula>$C$4</formula>
    </cfRule>
  </conditionalFormatting>
  <conditionalFormatting sqref="BJ33">
    <cfRule type="cellIs" dxfId="5194" priority="2414" operator="lessThan">
      <formula>$C$4</formula>
    </cfRule>
  </conditionalFormatting>
  <conditionalFormatting sqref="BQ33">
    <cfRule type="cellIs" dxfId="5195" priority="343" operator="lessThan">
      <formula>$C$4</formula>
    </cfRule>
  </conditionalFormatting>
  <conditionalFormatting sqref="BR33">
    <cfRule type="cellIs" dxfId="5196" priority="373" operator="lessThan">
      <formula>$C$4</formula>
    </cfRule>
  </conditionalFormatting>
  <conditionalFormatting sqref="BS33">
    <cfRule type="cellIs" dxfId="5197" priority="403" operator="lessThan">
      <formula>$C$4</formula>
    </cfRule>
  </conditionalFormatting>
  <conditionalFormatting sqref="BT33">
    <cfRule type="cellIs" dxfId="5198" priority="433" operator="lessThan">
      <formula>$C$4</formula>
    </cfRule>
  </conditionalFormatting>
  <conditionalFormatting sqref="BU33">
    <cfRule type="cellIs" dxfId="5199" priority="463" operator="lessThan">
      <formula>$C$4</formula>
    </cfRule>
  </conditionalFormatting>
  <conditionalFormatting sqref="BV33">
    <cfRule type="cellIs" dxfId="5200" priority="493" operator="lessThan">
      <formula>$C$4</formula>
    </cfRule>
  </conditionalFormatting>
  <conditionalFormatting sqref="CD33">
    <cfRule type="cellIs" dxfId="5201" priority="3214" operator="lessThan">
      <formula>$C$4</formula>
    </cfRule>
  </conditionalFormatting>
  <conditionalFormatting sqref="CE33">
    <cfRule type="cellIs" dxfId="5202" priority="3254" operator="lessThan">
      <formula>$C$4</formula>
    </cfRule>
  </conditionalFormatting>
  <conditionalFormatting sqref="CF33">
    <cfRule type="cellIs" dxfId="5203" priority="3294" operator="lessThan">
      <formula>$C$4</formula>
    </cfRule>
  </conditionalFormatting>
  <conditionalFormatting sqref="CG33">
    <cfRule type="cellIs" dxfId="5204" priority="3334" operator="lessThan">
      <formula>$C$4</formula>
    </cfRule>
  </conditionalFormatting>
  <conditionalFormatting sqref="CH33">
    <cfRule type="cellIs" dxfId="5205" priority="3374" operator="greaterThan">
      <formula>$BJ$2+15</formula>
    </cfRule>
  </conditionalFormatting>
  <conditionalFormatting sqref="CJ33">
    <cfRule type="cellIs" dxfId="5206" priority="3574" operator="lessThan">
      <formula>$C$4</formula>
    </cfRule>
  </conditionalFormatting>
  <conditionalFormatting sqref="Q34">
    <cfRule type="cellIs" dxfId="5207" priority="589" operator="lessThan">
      <formula>$C$4</formula>
    </cfRule>
  </conditionalFormatting>
  <conditionalFormatting sqref="R34">
    <cfRule type="cellIs" dxfId="5208" priority="619" operator="lessThan">
      <formula>$C$4</formula>
    </cfRule>
  </conditionalFormatting>
  <conditionalFormatting sqref="S34">
    <cfRule type="cellIs" dxfId="5209" priority="679" operator="lessThan">
      <formula>$C$4</formula>
    </cfRule>
  </conditionalFormatting>
  <conditionalFormatting sqref="T34">
    <cfRule type="cellIs" dxfId="5210" priority="705" operator="lessThan">
      <formula>$C$4</formula>
    </cfRule>
  </conditionalFormatting>
  <conditionalFormatting sqref="U34">
    <cfRule type="cellIs" dxfId="5211" priority="649" operator="lessThan">
      <formula>$C$4</formula>
    </cfRule>
  </conditionalFormatting>
  <conditionalFormatting sqref="W34">
    <cfRule type="cellIs" dxfId="5212" priority="24" operator="lessThan">
      <formula>$C$4</formula>
    </cfRule>
  </conditionalFormatting>
  <conditionalFormatting sqref="Z34">
    <cfRule type="cellIs" dxfId="5213" priority="57" operator="lessThan">
      <formula>$C$4</formula>
    </cfRule>
  </conditionalFormatting>
  <conditionalFormatting sqref="AC34">
    <cfRule type="cellIs" dxfId="5214" priority="90" operator="lessThan">
      <formula>$C$4</formula>
    </cfRule>
  </conditionalFormatting>
  <conditionalFormatting sqref="AF34">
    <cfRule type="cellIs" dxfId="5215" priority="123" operator="lessThan">
      <formula>$C$4</formula>
    </cfRule>
  </conditionalFormatting>
  <conditionalFormatting sqref="AH34">
    <cfRule type="cellIs" dxfId="5216" priority="1295" operator="lessThan">
      <formula>$C$4</formula>
    </cfRule>
  </conditionalFormatting>
  <conditionalFormatting sqref="AI34">
    <cfRule type="cellIs" dxfId="5217" priority="1335" operator="lessThan">
      <formula>$C$4</formula>
    </cfRule>
  </conditionalFormatting>
  <conditionalFormatting sqref="AJ34">
    <cfRule type="cellIs" dxfId="5218" priority="1375" operator="lessThan">
      <formula>$C$4</formula>
    </cfRule>
  </conditionalFormatting>
  <conditionalFormatting sqref="AK34">
    <cfRule type="cellIs" dxfId="5219" priority="1415" operator="lessThan">
      <formula>$C$4</formula>
    </cfRule>
  </conditionalFormatting>
  <conditionalFormatting sqref="AL34">
    <cfRule type="cellIs" dxfId="5220" priority="1455" operator="lessThan">
      <formula>$C$4</formula>
    </cfRule>
  </conditionalFormatting>
  <conditionalFormatting sqref="AM34">
    <cfRule type="cellIs" dxfId="5221" priority="1495" operator="lessThan">
      <formula>$C$4</formula>
    </cfRule>
  </conditionalFormatting>
  <conditionalFormatting sqref="AN34">
    <cfRule type="cellIs" dxfId="5222" priority="1535" operator="lessThan">
      <formula>$C$4</formula>
    </cfRule>
  </conditionalFormatting>
  <conditionalFormatting sqref="AO34">
    <cfRule type="cellIs" dxfId="5223" priority="1575" operator="lessThan">
      <formula>$C$4</formula>
    </cfRule>
  </conditionalFormatting>
  <conditionalFormatting sqref="AP34">
    <cfRule type="cellIs" dxfId="5224" priority="1615" operator="lessThan">
      <formula>$C$4</formula>
    </cfRule>
  </conditionalFormatting>
  <conditionalFormatting sqref="AQ34">
    <cfRule type="cellIs" dxfId="5225" priority="1655" operator="lessThan">
      <formula>$C$4</formula>
    </cfRule>
  </conditionalFormatting>
  <conditionalFormatting sqref="AR34">
    <cfRule type="cellIs" dxfId="5226" priority="1695" operator="lessThan">
      <formula>$C$4</formula>
    </cfRule>
  </conditionalFormatting>
  <conditionalFormatting sqref="AS34">
    <cfRule type="cellIs" dxfId="5227" priority="1735" operator="lessThan">
      <formula>$C$4</formula>
    </cfRule>
  </conditionalFormatting>
  <conditionalFormatting sqref="AT34">
    <cfRule type="cellIs" dxfId="5228" priority="1775" operator="lessThan">
      <formula>$C$4</formula>
    </cfRule>
  </conditionalFormatting>
  <conditionalFormatting sqref="AU34">
    <cfRule type="cellIs" dxfId="5229" priority="518" operator="lessThan">
      <formula>$C$4</formula>
    </cfRule>
  </conditionalFormatting>
  <conditionalFormatting sqref="AV34">
    <cfRule type="cellIs" dxfId="5230" priority="520" operator="lessThan">
      <formula>$C$4</formula>
    </cfRule>
  </conditionalFormatting>
  <conditionalFormatting sqref="BA34">
    <cfRule type="cellIs" dxfId="5231" priority="2055" operator="lessThan">
      <formula>$C$4</formula>
    </cfRule>
  </conditionalFormatting>
  <conditionalFormatting sqref="BB34">
    <cfRule type="cellIs" dxfId="5232" priority="2095" operator="lessThan">
      <formula>$C$4</formula>
    </cfRule>
  </conditionalFormatting>
  <conditionalFormatting sqref="BC34">
    <cfRule type="cellIs" dxfId="5233" priority="2135" operator="lessThan">
      <formula>$C$4</formula>
    </cfRule>
  </conditionalFormatting>
  <conditionalFormatting sqref="BD34">
    <cfRule type="cellIs" dxfId="5234" priority="2175" operator="lessThan">
      <formula>$C$4</formula>
    </cfRule>
  </conditionalFormatting>
  <conditionalFormatting sqref="BE34">
    <cfRule type="cellIs" dxfId="5235" priority="2215" operator="lessThan">
      <formula>$C$4</formula>
    </cfRule>
  </conditionalFormatting>
  <conditionalFormatting sqref="BF34">
    <cfRule type="cellIs" dxfId="5236" priority="162" operator="lessThan">
      <formula>$C$4</formula>
    </cfRule>
  </conditionalFormatting>
  <conditionalFormatting sqref="BH34">
    <cfRule type="cellIs" dxfId="5237" priority="2335" operator="lessThan">
      <formula>$C$4</formula>
    </cfRule>
  </conditionalFormatting>
  <conditionalFormatting sqref="BI34">
    <cfRule type="cellIs" dxfId="5238" priority="2375" operator="lessThan">
      <formula>$C$4</formula>
    </cfRule>
  </conditionalFormatting>
  <conditionalFormatting sqref="BJ34">
    <cfRule type="cellIs" dxfId="5239" priority="2415" operator="lessThan">
      <formula>$C$4</formula>
    </cfRule>
  </conditionalFormatting>
  <conditionalFormatting sqref="BQ34">
    <cfRule type="cellIs" dxfId="5240" priority="344" operator="lessThan">
      <formula>$C$4</formula>
    </cfRule>
  </conditionalFormatting>
  <conditionalFormatting sqref="BR34">
    <cfRule type="cellIs" dxfId="5241" priority="374" operator="lessThan">
      <formula>$C$4</formula>
    </cfRule>
  </conditionalFormatting>
  <conditionalFormatting sqref="BS34">
    <cfRule type="cellIs" dxfId="5242" priority="404" operator="lessThan">
      <formula>$C$4</formula>
    </cfRule>
  </conditionalFormatting>
  <conditionalFormatting sqref="BT34">
    <cfRule type="cellIs" dxfId="5243" priority="434" operator="lessThan">
      <formula>$C$4</formula>
    </cfRule>
  </conditionalFormatting>
  <conditionalFormatting sqref="BU34">
    <cfRule type="cellIs" dxfId="5244" priority="464" operator="lessThan">
      <formula>$C$4</formula>
    </cfRule>
  </conditionalFormatting>
  <conditionalFormatting sqref="BV34">
    <cfRule type="cellIs" dxfId="5245" priority="494" operator="lessThan">
      <formula>$C$4</formula>
    </cfRule>
  </conditionalFormatting>
  <conditionalFormatting sqref="CD34">
    <cfRule type="cellIs" dxfId="5246" priority="3215" operator="lessThan">
      <formula>$C$4</formula>
    </cfRule>
  </conditionalFormatting>
  <conditionalFormatting sqref="CE34">
    <cfRule type="cellIs" dxfId="5247" priority="3255" operator="lessThan">
      <formula>$C$4</formula>
    </cfRule>
  </conditionalFormatting>
  <conditionalFormatting sqref="CF34">
    <cfRule type="cellIs" dxfId="5248" priority="3295" operator="lessThan">
      <formula>$C$4</formula>
    </cfRule>
  </conditionalFormatting>
  <conditionalFormatting sqref="CG34">
    <cfRule type="cellIs" dxfId="5249" priority="3335" operator="lessThan">
      <formula>$C$4</formula>
    </cfRule>
  </conditionalFormatting>
  <conditionalFormatting sqref="CH34">
    <cfRule type="cellIs" dxfId="5250" priority="3375" operator="greaterThan">
      <formula>$BJ$2+15</formula>
    </cfRule>
  </conditionalFormatting>
  <conditionalFormatting sqref="CJ34">
    <cfRule type="cellIs" dxfId="5251" priority="3575" operator="lessThan">
      <formula>$C$4</formula>
    </cfRule>
  </conditionalFormatting>
  <conditionalFormatting sqref="Q35">
    <cfRule type="cellIs" dxfId="5252" priority="590" operator="lessThan">
      <formula>$C$4</formula>
    </cfRule>
  </conditionalFormatting>
  <conditionalFormatting sqref="R35">
    <cfRule type="cellIs" dxfId="5253" priority="620" operator="lessThan">
      <formula>$C$4</formula>
    </cfRule>
  </conditionalFormatting>
  <conditionalFormatting sqref="S35">
    <cfRule type="cellIs" dxfId="5254" priority="680" operator="lessThan">
      <formula>$C$4</formula>
    </cfRule>
  </conditionalFormatting>
  <conditionalFormatting sqref="T35">
    <cfRule type="cellIs" dxfId="5255" priority="706" operator="lessThan">
      <formula>$C$4</formula>
    </cfRule>
  </conditionalFormatting>
  <conditionalFormatting sqref="U35">
    <cfRule type="cellIs" dxfId="5256" priority="650" operator="lessThan">
      <formula>$C$4</formula>
    </cfRule>
  </conditionalFormatting>
  <conditionalFormatting sqref="W35">
    <cfRule type="cellIs" dxfId="5257" priority="25" operator="lessThan">
      <formula>$C$4</formula>
    </cfRule>
  </conditionalFormatting>
  <conditionalFormatting sqref="Z35">
    <cfRule type="cellIs" dxfId="5258" priority="58" operator="lessThan">
      <formula>$C$4</formula>
    </cfRule>
  </conditionalFormatting>
  <conditionalFormatting sqref="AC35">
    <cfRule type="cellIs" dxfId="5259" priority="91" operator="lessThan">
      <formula>$C$4</formula>
    </cfRule>
  </conditionalFormatting>
  <conditionalFormatting sqref="AF35">
    <cfRule type="cellIs" dxfId="5260" priority="124" operator="lessThan">
      <formula>$C$4</formula>
    </cfRule>
  </conditionalFormatting>
  <conditionalFormatting sqref="AH35">
    <cfRule type="cellIs" dxfId="5261" priority="1296" operator="lessThan">
      <formula>$C$4</formula>
    </cfRule>
  </conditionalFormatting>
  <conditionalFormatting sqref="AI35">
    <cfRule type="cellIs" dxfId="5262" priority="1336" operator="lessThan">
      <formula>$C$4</formula>
    </cfRule>
  </conditionalFormatting>
  <conditionalFormatting sqref="AJ35">
    <cfRule type="cellIs" dxfId="5263" priority="1376" operator="lessThan">
      <formula>$C$4</formula>
    </cfRule>
  </conditionalFormatting>
  <conditionalFormatting sqref="AK35">
    <cfRule type="cellIs" dxfId="5264" priority="1416" operator="lessThan">
      <formula>$C$4</formula>
    </cfRule>
  </conditionalFormatting>
  <conditionalFormatting sqref="AL35">
    <cfRule type="cellIs" dxfId="5265" priority="1456" operator="lessThan">
      <formula>$C$4</formula>
    </cfRule>
  </conditionalFormatting>
  <conditionalFormatting sqref="AM35">
    <cfRule type="cellIs" dxfId="5266" priority="1496" operator="lessThan">
      <formula>$C$4</formula>
    </cfRule>
  </conditionalFormatting>
  <conditionalFormatting sqref="AN35">
    <cfRule type="cellIs" dxfId="5267" priority="1536" operator="lessThan">
      <formula>$C$4</formula>
    </cfRule>
  </conditionalFormatting>
  <conditionalFormatting sqref="AO35">
    <cfRule type="cellIs" dxfId="5268" priority="1576" operator="lessThan">
      <formula>$C$4</formula>
    </cfRule>
  </conditionalFormatting>
  <conditionalFormatting sqref="AP35">
    <cfRule type="cellIs" dxfId="5269" priority="1616" operator="lessThan">
      <formula>$C$4</formula>
    </cfRule>
  </conditionalFormatting>
  <conditionalFormatting sqref="AQ35">
    <cfRule type="cellIs" dxfId="5270" priority="1656" operator="lessThan">
      <formula>$C$4</formula>
    </cfRule>
  </conditionalFormatting>
  <conditionalFormatting sqref="AR35">
    <cfRule type="cellIs" dxfId="5271" priority="1696" operator="lessThan">
      <formula>$C$4</formula>
    </cfRule>
  </conditionalFormatting>
  <conditionalFormatting sqref="AS35">
    <cfRule type="cellIs" dxfId="5272" priority="1736" operator="lessThan">
      <formula>$C$4</formula>
    </cfRule>
  </conditionalFormatting>
  <conditionalFormatting sqref="AT35">
    <cfRule type="cellIs" dxfId="5273" priority="1776" operator="lessThan">
      <formula>$C$4</formula>
    </cfRule>
  </conditionalFormatting>
  <conditionalFormatting sqref="AU35">
    <cfRule type="cellIs" dxfId="5274" priority="513" operator="lessThan">
      <formula>$C$4</formula>
    </cfRule>
  </conditionalFormatting>
  <conditionalFormatting sqref="AV35">
    <cfRule type="cellIs" dxfId="5275" priority="515" operator="lessThan">
      <formula>$C$4</formula>
    </cfRule>
  </conditionalFormatting>
  <conditionalFormatting sqref="BA35">
    <cfRule type="cellIs" dxfId="5276" priority="2056" operator="lessThan">
      <formula>$C$4</formula>
    </cfRule>
  </conditionalFormatting>
  <conditionalFormatting sqref="BB35">
    <cfRule type="cellIs" dxfId="5277" priority="2096" operator="lessThan">
      <formula>$C$4</formula>
    </cfRule>
  </conditionalFormatting>
  <conditionalFormatting sqref="BC35">
    <cfRule type="cellIs" dxfId="5278" priority="2136" operator="lessThan">
      <formula>$C$4</formula>
    </cfRule>
  </conditionalFormatting>
  <conditionalFormatting sqref="BD35">
    <cfRule type="cellIs" dxfId="5279" priority="2176" operator="lessThan">
      <formula>$C$4</formula>
    </cfRule>
  </conditionalFormatting>
  <conditionalFormatting sqref="BE35">
    <cfRule type="cellIs" dxfId="5280" priority="2216" operator="lessThan">
      <formula>$C$4</formula>
    </cfRule>
  </conditionalFormatting>
  <conditionalFormatting sqref="BF35">
    <cfRule type="cellIs" dxfId="5281" priority="163" operator="lessThan">
      <formula>$C$4</formula>
    </cfRule>
  </conditionalFormatting>
  <conditionalFormatting sqref="BH35">
    <cfRule type="cellIs" dxfId="5282" priority="2336" operator="lessThan">
      <formula>$C$4</formula>
    </cfRule>
  </conditionalFormatting>
  <conditionalFormatting sqref="BI35">
    <cfRule type="cellIs" dxfId="5283" priority="2376" operator="lessThan">
      <formula>$C$4</formula>
    </cfRule>
  </conditionalFormatting>
  <conditionalFormatting sqref="BJ35">
    <cfRule type="cellIs" dxfId="5284" priority="2416" operator="lessThan">
      <formula>$C$4</formula>
    </cfRule>
  </conditionalFormatting>
  <conditionalFormatting sqref="BQ35">
    <cfRule type="cellIs" dxfId="5285" priority="345" operator="lessThan">
      <formula>$C$4</formula>
    </cfRule>
  </conditionalFormatting>
  <conditionalFormatting sqref="BR35">
    <cfRule type="cellIs" dxfId="5286" priority="375" operator="lessThan">
      <formula>$C$4</formula>
    </cfRule>
  </conditionalFormatting>
  <conditionalFormatting sqref="BS35">
    <cfRule type="cellIs" dxfId="5287" priority="405" operator="lessThan">
      <formula>$C$4</formula>
    </cfRule>
  </conditionalFormatting>
  <conditionalFormatting sqref="BT35">
    <cfRule type="cellIs" dxfId="5288" priority="435" operator="lessThan">
      <formula>$C$4</formula>
    </cfRule>
  </conditionalFormatting>
  <conditionalFormatting sqref="BU35">
    <cfRule type="cellIs" dxfId="5289" priority="465" operator="lessThan">
      <formula>$C$4</formula>
    </cfRule>
  </conditionalFormatting>
  <conditionalFormatting sqref="BV35">
    <cfRule type="cellIs" dxfId="5290" priority="495" operator="lessThan">
      <formula>$C$4</formula>
    </cfRule>
  </conditionalFormatting>
  <conditionalFormatting sqref="CD35">
    <cfRule type="cellIs" dxfId="5291" priority="3216" operator="lessThan">
      <formula>$C$4</formula>
    </cfRule>
  </conditionalFormatting>
  <conditionalFormatting sqref="CE35">
    <cfRule type="cellIs" dxfId="5292" priority="3256" operator="lessThan">
      <formula>$C$4</formula>
    </cfRule>
  </conditionalFormatting>
  <conditionalFormatting sqref="CF35">
    <cfRule type="cellIs" dxfId="5293" priority="3296" operator="lessThan">
      <formula>$C$4</formula>
    </cfRule>
  </conditionalFormatting>
  <conditionalFormatting sqref="CG35">
    <cfRule type="cellIs" dxfId="5294" priority="3336" operator="lessThan">
      <formula>$C$4</formula>
    </cfRule>
  </conditionalFormatting>
  <conditionalFormatting sqref="CH35">
    <cfRule type="cellIs" dxfId="5295" priority="3376" operator="greaterThan">
      <formula>$BJ$2+15</formula>
    </cfRule>
  </conditionalFormatting>
  <conditionalFormatting sqref="CJ35">
    <cfRule type="cellIs" dxfId="5296" priority="3576" operator="lessThan">
      <formula>$C$4</formula>
    </cfRule>
  </conditionalFormatting>
  <conditionalFormatting sqref="Q36">
    <cfRule type="cellIs" dxfId="5297" priority="591" operator="lessThan">
      <formula>$C$4</formula>
    </cfRule>
  </conditionalFormatting>
  <conditionalFormatting sqref="R36">
    <cfRule type="cellIs" dxfId="5298" priority="621" operator="lessThan">
      <formula>$C$4</formula>
    </cfRule>
  </conditionalFormatting>
  <conditionalFormatting sqref="S36">
    <cfRule type="cellIs" dxfId="5299" priority="681" operator="lessThan">
      <formula>$C$4</formula>
    </cfRule>
  </conditionalFormatting>
  <conditionalFormatting sqref="T36">
    <cfRule type="cellIs" dxfId="5300" priority="707" operator="lessThan">
      <formula>$C$4</formula>
    </cfRule>
  </conditionalFormatting>
  <conditionalFormatting sqref="U36">
    <cfRule type="cellIs" dxfId="5301" priority="651" operator="lessThan">
      <formula>$C$4</formula>
    </cfRule>
  </conditionalFormatting>
  <conditionalFormatting sqref="W36">
    <cfRule type="cellIs" dxfId="5302" priority="26" operator="lessThan">
      <formula>$C$4</formula>
    </cfRule>
  </conditionalFormatting>
  <conditionalFormatting sqref="Z36">
    <cfRule type="cellIs" dxfId="5303" priority="59" operator="lessThan">
      <formula>$C$4</formula>
    </cfRule>
  </conditionalFormatting>
  <conditionalFormatting sqref="AC36">
    <cfRule type="cellIs" dxfId="5304" priority="92" operator="lessThan">
      <formula>$C$4</formula>
    </cfRule>
  </conditionalFormatting>
  <conditionalFormatting sqref="AF36">
    <cfRule type="cellIs" dxfId="5305" priority="125" operator="lessThan">
      <formula>$C$4</formula>
    </cfRule>
  </conditionalFormatting>
  <conditionalFormatting sqref="AH36">
    <cfRule type="cellIs" dxfId="5306" priority="1297" operator="lessThan">
      <formula>$C$4</formula>
    </cfRule>
  </conditionalFormatting>
  <conditionalFormatting sqref="AI36">
    <cfRule type="cellIs" dxfId="5307" priority="1337" operator="lessThan">
      <formula>$C$4</formula>
    </cfRule>
  </conditionalFormatting>
  <conditionalFormatting sqref="AJ36">
    <cfRule type="cellIs" dxfId="5308" priority="1377" operator="lessThan">
      <formula>$C$4</formula>
    </cfRule>
  </conditionalFormatting>
  <conditionalFormatting sqref="AK36">
    <cfRule type="cellIs" dxfId="5309" priority="1417" operator="lessThan">
      <formula>$C$4</formula>
    </cfRule>
  </conditionalFormatting>
  <conditionalFormatting sqref="AL36">
    <cfRule type="cellIs" dxfId="5310" priority="1457" operator="lessThan">
      <formula>$C$4</formula>
    </cfRule>
  </conditionalFormatting>
  <conditionalFormatting sqref="AM36">
    <cfRule type="cellIs" dxfId="5311" priority="1497" operator="lessThan">
      <formula>$C$4</formula>
    </cfRule>
  </conditionalFormatting>
  <conditionalFormatting sqref="AN36">
    <cfRule type="cellIs" dxfId="5312" priority="1537" operator="lessThan">
      <formula>$C$4</formula>
    </cfRule>
  </conditionalFormatting>
  <conditionalFormatting sqref="AO36">
    <cfRule type="cellIs" dxfId="5313" priority="1577" operator="lessThan">
      <formula>$C$4</formula>
    </cfRule>
  </conditionalFormatting>
  <conditionalFormatting sqref="AP36">
    <cfRule type="cellIs" dxfId="5314" priority="1617" operator="lessThan">
      <formula>$C$4</formula>
    </cfRule>
  </conditionalFormatting>
  <conditionalFormatting sqref="AQ36">
    <cfRule type="cellIs" dxfId="5315" priority="1657" operator="lessThan">
      <formula>$C$4</formula>
    </cfRule>
  </conditionalFormatting>
  <conditionalFormatting sqref="AR36">
    <cfRule type="cellIs" dxfId="5316" priority="1697" operator="lessThan">
      <formula>$C$4</formula>
    </cfRule>
  </conditionalFormatting>
  <conditionalFormatting sqref="AS36">
    <cfRule type="cellIs" dxfId="5317" priority="1737" operator="lessThan">
      <formula>$C$4</formula>
    </cfRule>
  </conditionalFormatting>
  <conditionalFormatting sqref="AT36">
    <cfRule type="cellIs" dxfId="5318" priority="1777" operator="lessThan">
      <formula>$C$4</formula>
    </cfRule>
  </conditionalFormatting>
  <conditionalFormatting sqref="AU36">
    <cfRule type="cellIs" dxfId="5319" priority="514" operator="lessThan">
      <formula>$C$4</formula>
    </cfRule>
  </conditionalFormatting>
  <conditionalFormatting sqref="AV36">
    <cfRule type="cellIs" dxfId="5320" priority="516" operator="lessThan">
      <formula>$C$4</formula>
    </cfRule>
  </conditionalFormatting>
  <conditionalFormatting sqref="BA36">
    <cfRule type="cellIs" dxfId="5321" priority="2057" operator="lessThan">
      <formula>$C$4</formula>
    </cfRule>
  </conditionalFormatting>
  <conditionalFormatting sqref="BB36">
    <cfRule type="cellIs" dxfId="5322" priority="2097" operator="lessThan">
      <formula>$C$4</formula>
    </cfRule>
  </conditionalFormatting>
  <conditionalFormatting sqref="BC36">
    <cfRule type="cellIs" dxfId="5323" priority="2137" operator="lessThan">
      <formula>$C$4</formula>
    </cfRule>
  </conditionalFormatting>
  <conditionalFormatting sqref="BD36">
    <cfRule type="cellIs" dxfId="5324" priority="2177" operator="lessThan">
      <formula>$C$4</formula>
    </cfRule>
  </conditionalFormatting>
  <conditionalFormatting sqref="BE36">
    <cfRule type="cellIs" dxfId="5325" priority="2217" operator="lessThan">
      <formula>$C$4</formula>
    </cfRule>
  </conditionalFormatting>
  <conditionalFormatting sqref="BF36">
    <cfRule type="cellIs" dxfId="5326" priority="164" operator="lessThan">
      <formula>$C$4</formula>
    </cfRule>
  </conditionalFormatting>
  <conditionalFormatting sqref="BH36">
    <cfRule type="cellIs" dxfId="5327" priority="2337" operator="lessThan">
      <formula>$C$4</formula>
    </cfRule>
  </conditionalFormatting>
  <conditionalFormatting sqref="BI36">
    <cfRule type="cellIs" dxfId="5328" priority="2377" operator="lessThan">
      <formula>$C$4</formula>
    </cfRule>
  </conditionalFormatting>
  <conditionalFormatting sqref="BJ36">
    <cfRule type="cellIs" dxfId="5329" priority="2417" operator="lessThan">
      <formula>$C$4</formula>
    </cfRule>
  </conditionalFormatting>
  <conditionalFormatting sqref="BQ36">
    <cfRule type="cellIs" dxfId="5330" priority="346" operator="lessThan">
      <formula>$C$4</formula>
    </cfRule>
  </conditionalFormatting>
  <conditionalFormatting sqref="BR36">
    <cfRule type="cellIs" dxfId="5331" priority="376" operator="lessThan">
      <formula>$C$4</formula>
    </cfRule>
  </conditionalFormatting>
  <conditionalFormatting sqref="BS36">
    <cfRule type="cellIs" dxfId="5332" priority="406" operator="lessThan">
      <formula>$C$4</formula>
    </cfRule>
  </conditionalFormatting>
  <conditionalFormatting sqref="BT36">
    <cfRule type="cellIs" dxfId="5333" priority="436" operator="lessThan">
      <formula>$C$4</formula>
    </cfRule>
  </conditionalFormatting>
  <conditionalFormatting sqref="BU36">
    <cfRule type="cellIs" dxfId="5334" priority="466" operator="lessThan">
      <formula>$C$4</formula>
    </cfRule>
  </conditionalFormatting>
  <conditionalFormatting sqref="BV36">
    <cfRule type="cellIs" dxfId="5335" priority="496" operator="lessThan">
      <formula>$C$4</formula>
    </cfRule>
  </conditionalFormatting>
  <conditionalFormatting sqref="CD36">
    <cfRule type="cellIs" dxfId="5336" priority="3217" operator="lessThan">
      <formula>$C$4</formula>
    </cfRule>
  </conditionalFormatting>
  <conditionalFormatting sqref="CE36">
    <cfRule type="cellIs" dxfId="5337" priority="3257" operator="lessThan">
      <formula>$C$4</formula>
    </cfRule>
  </conditionalFormatting>
  <conditionalFormatting sqref="CF36">
    <cfRule type="cellIs" dxfId="5338" priority="3297" operator="lessThan">
      <formula>$C$4</formula>
    </cfRule>
  </conditionalFormatting>
  <conditionalFormatting sqref="CG36">
    <cfRule type="cellIs" dxfId="5339" priority="3337" operator="lessThan">
      <formula>$C$4</formula>
    </cfRule>
  </conditionalFormatting>
  <conditionalFormatting sqref="CH36">
    <cfRule type="cellIs" dxfId="5340" priority="3377" operator="greaterThan">
      <formula>$BJ$2+15</formula>
    </cfRule>
  </conditionalFormatting>
  <conditionalFormatting sqref="CJ36">
    <cfRule type="cellIs" dxfId="5341" priority="3577" operator="lessThan">
      <formula>$C$4</formula>
    </cfRule>
  </conditionalFormatting>
  <conditionalFormatting sqref="Q37">
    <cfRule type="cellIs" dxfId="5342" priority="592" operator="lessThan">
      <formula>$C$4</formula>
    </cfRule>
  </conditionalFormatting>
  <conditionalFormatting sqref="R37">
    <cfRule type="cellIs" dxfId="5343" priority="622" operator="lessThan">
      <formula>$C$4</formula>
    </cfRule>
  </conditionalFormatting>
  <conditionalFormatting sqref="S37">
    <cfRule type="cellIs" dxfId="5344" priority="561" operator="lessThan">
      <formula>$C$4</formula>
    </cfRule>
  </conditionalFormatting>
  <conditionalFormatting sqref="T37">
    <cfRule type="cellIs" dxfId="5345" priority="708" operator="lessThan">
      <formula>$C$4</formula>
    </cfRule>
  </conditionalFormatting>
  <conditionalFormatting sqref="U37">
    <cfRule type="cellIs" dxfId="5346" priority="652" operator="lessThan">
      <formula>$C$4</formula>
    </cfRule>
  </conditionalFormatting>
  <conditionalFormatting sqref="W37">
    <cfRule type="cellIs" dxfId="5347" priority="27" operator="lessThan">
      <formula>$C$4</formula>
    </cfRule>
  </conditionalFormatting>
  <conditionalFormatting sqref="Z37">
    <cfRule type="cellIs" dxfId="5348" priority="60" operator="lessThan">
      <formula>$C$4</formula>
    </cfRule>
  </conditionalFormatting>
  <conditionalFormatting sqref="AC37">
    <cfRule type="cellIs" dxfId="5349" priority="93" operator="lessThan">
      <formula>$C$4</formula>
    </cfRule>
  </conditionalFormatting>
  <conditionalFormatting sqref="AF37">
    <cfRule type="cellIs" dxfId="5350" priority="126" operator="lessThan">
      <formula>$C$4</formula>
    </cfRule>
  </conditionalFormatting>
  <conditionalFormatting sqref="AH37">
    <cfRule type="cellIs" dxfId="5351" priority="1298" operator="lessThan">
      <formula>$C$4</formula>
    </cfRule>
  </conditionalFormatting>
  <conditionalFormatting sqref="AI37">
    <cfRule type="cellIs" dxfId="5352" priority="1338" operator="lessThan">
      <formula>$C$4</formula>
    </cfRule>
  </conditionalFormatting>
  <conditionalFormatting sqref="AJ37">
    <cfRule type="cellIs" dxfId="5353" priority="1378" operator="lessThan">
      <formula>$C$4</formula>
    </cfRule>
  </conditionalFormatting>
  <conditionalFormatting sqref="AK37">
    <cfRule type="cellIs" dxfId="5354" priority="1418" operator="lessThan">
      <formula>$C$4</formula>
    </cfRule>
  </conditionalFormatting>
  <conditionalFormatting sqref="AL37">
    <cfRule type="cellIs" dxfId="5355" priority="1458" operator="lessThan">
      <formula>$C$4</formula>
    </cfRule>
  </conditionalFormatting>
  <conditionalFormatting sqref="AM37">
    <cfRule type="cellIs" dxfId="5356" priority="1498" operator="lessThan">
      <formula>$C$4</formula>
    </cfRule>
  </conditionalFormatting>
  <conditionalFormatting sqref="AN37">
    <cfRule type="cellIs" dxfId="5357" priority="1538" operator="lessThan">
      <formula>$C$4</formula>
    </cfRule>
  </conditionalFormatting>
  <conditionalFormatting sqref="AO37">
    <cfRule type="cellIs" dxfId="5358" priority="1578" operator="lessThan">
      <formula>$C$4</formula>
    </cfRule>
  </conditionalFormatting>
  <conditionalFormatting sqref="AP37">
    <cfRule type="cellIs" dxfId="5359" priority="1618" operator="lessThan">
      <formula>$C$4</formula>
    </cfRule>
  </conditionalFormatting>
  <conditionalFormatting sqref="AQ37">
    <cfRule type="cellIs" dxfId="5360" priority="1658" operator="lessThan">
      <formula>$C$4</formula>
    </cfRule>
  </conditionalFormatting>
  <conditionalFormatting sqref="AR37">
    <cfRule type="cellIs" dxfId="5361" priority="1698" operator="lessThan">
      <formula>$C$4</formula>
    </cfRule>
  </conditionalFormatting>
  <conditionalFormatting sqref="AS37">
    <cfRule type="cellIs" dxfId="5362" priority="1738" operator="lessThan">
      <formula>$C$4</formula>
    </cfRule>
  </conditionalFormatting>
  <conditionalFormatting sqref="AT37">
    <cfRule type="cellIs" dxfId="5363" priority="1778" operator="lessThan">
      <formula>$C$4</formula>
    </cfRule>
  </conditionalFormatting>
  <conditionalFormatting sqref="AU37">
    <cfRule type="cellIs" dxfId="5364" priority="509" operator="lessThan">
      <formula>$C$4</formula>
    </cfRule>
  </conditionalFormatting>
  <conditionalFormatting sqref="AV37">
    <cfRule type="cellIs" dxfId="5365" priority="511" operator="lessThan">
      <formula>$C$4</formula>
    </cfRule>
  </conditionalFormatting>
  <conditionalFormatting sqref="BA37">
    <cfRule type="cellIs" dxfId="5366" priority="2058" operator="lessThan">
      <formula>$C$4</formula>
    </cfRule>
  </conditionalFormatting>
  <conditionalFormatting sqref="BB37">
    <cfRule type="cellIs" dxfId="5367" priority="2098" operator="lessThan">
      <formula>$C$4</formula>
    </cfRule>
  </conditionalFormatting>
  <conditionalFormatting sqref="BC37">
    <cfRule type="cellIs" dxfId="5368" priority="2138" operator="lessThan">
      <formula>$C$4</formula>
    </cfRule>
  </conditionalFormatting>
  <conditionalFormatting sqref="BD37">
    <cfRule type="cellIs" dxfId="5369" priority="2178" operator="lessThan">
      <formula>$C$4</formula>
    </cfRule>
  </conditionalFormatting>
  <conditionalFormatting sqref="BE37">
    <cfRule type="cellIs" dxfId="5370" priority="2218" operator="lessThan">
      <formula>$C$4</formula>
    </cfRule>
  </conditionalFormatting>
  <conditionalFormatting sqref="BF37">
    <cfRule type="cellIs" dxfId="5371" priority="165" operator="lessThan">
      <formula>$C$4</formula>
    </cfRule>
  </conditionalFormatting>
  <conditionalFormatting sqref="BH37">
    <cfRule type="cellIs" dxfId="5372" priority="2338" operator="lessThan">
      <formula>$C$4</formula>
    </cfRule>
  </conditionalFormatting>
  <conditionalFormatting sqref="BI37">
    <cfRule type="cellIs" dxfId="5373" priority="2378" operator="lessThan">
      <formula>$C$4</formula>
    </cfRule>
  </conditionalFormatting>
  <conditionalFormatting sqref="BJ37">
    <cfRule type="cellIs" dxfId="5374" priority="2418" operator="lessThan">
      <formula>$C$4</formula>
    </cfRule>
  </conditionalFormatting>
  <conditionalFormatting sqref="BQ37">
    <cfRule type="cellIs" dxfId="5375" priority="347" operator="lessThan">
      <formula>$C$4</formula>
    </cfRule>
  </conditionalFormatting>
  <conditionalFormatting sqref="BR37">
    <cfRule type="cellIs" dxfId="5376" priority="377" operator="lessThan">
      <formula>$C$4</formula>
    </cfRule>
  </conditionalFormatting>
  <conditionalFormatting sqref="BS37">
    <cfRule type="cellIs" dxfId="5377" priority="407" operator="lessThan">
      <formula>$C$4</formula>
    </cfRule>
  </conditionalFormatting>
  <conditionalFormatting sqref="BT37">
    <cfRule type="cellIs" dxfId="5378" priority="437" operator="lessThan">
      <formula>$C$4</formula>
    </cfRule>
  </conditionalFormatting>
  <conditionalFormatting sqref="BU37">
    <cfRule type="cellIs" dxfId="5379" priority="467" operator="lessThan">
      <formula>$C$4</formula>
    </cfRule>
  </conditionalFormatting>
  <conditionalFormatting sqref="BV37">
    <cfRule type="cellIs" dxfId="5380" priority="497" operator="lessThan">
      <formula>$C$4</formula>
    </cfRule>
  </conditionalFormatting>
  <conditionalFormatting sqref="CD37">
    <cfRule type="cellIs" dxfId="5381" priority="3218" operator="lessThan">
      <formula>$C$4</formula>
    </cfRule>
  </conditionalFormatting>
  <conditionalFormatting sqref="CE37">
    <cfRule type="cellIs" dxfId="5382" priority="3258" operator="lessThan">
      <formula>$C$4</formula>
    </cfRule>
  </conditionalFormatting>
  <conditionalFormatting sqref="CF37">
    <cfRule type="cellIs" dxfId="5383" priority="3298" operator="lessThan">
      <formula>$C$4</formula>
    </cfRule>
  </conditionalFormatting>
  <conditionalFormatting sqref="CG37">
    <cfRule type="cellIs" dxfId="5384" priority="3338" operator="lessThan">
      <formula>$C$4</formula>
    </cfRule>
  </conditionalFormatting>
  <conditionalFormatting sqref="CH37">
    <cfRule type="cellIs" dxfId="5385" priority="3378" operator="greaterThan">
      <formula>$BJ$2+15</formula>
    </cfRule>
  </conditionalFormatting>
  <conditionalFormatting sqref="CJ37">
    <cfRule type="cellIs" dxfId="5386" priority="3578" operator="lessThan">
      <formula>$C$4</formula>
    </cfRule>
  </conditionalFormatting>
  <conditionalFormatting sqref="Q38">
    <cfRule type="cellIs" dxfId="5387" priority="593" operator="lessThan">
      <formula>$C$4</formula>
    </cfRule>
  </conditionalFormatting>
  <conditionalFormatting sqref="R38">
    <cfRule type="cellIs" dxfId="5388" priority="623" operator="lessThan">
      <formula>$C$4</formula>
    </cfRule>
  </conditionalFormatting>
  <conditionalFormatting sqref="S38">
    <cfRule type="cellIs" dxfId="5389" priority="562" operator="lessThan">
      <formula>$C$4</formula>
    </cfRule>
  </conditionalFormatting>
  <conditionalFormatting sqref="T38">
    <cfRule type="cellIs" dxfId="5390" priority="709" operator="lessThan">
      <formula>$C$4</formula>
    </cfRule>
  </conditionalFormatting>
  <conditionalFormatting sqref="U38">
    <cfRule type="cellIs" dxfId="5391" priority="653" operator="lessThan">
      <formula>$C$4</formula>
    </cfRule>
  </conditionalFormatting>
  <conditionalFormatting sqref="W38">
    <cfRule type="cellIs" dxfId="5392" priority="28" operator="lessThan">
      <formula>$C$4</formula>
    </cfRule>
  </conditionalFormatting>
  <conditionalFormatting sqref="Z38">
    <cfRule type="cellIs" dxfId="5393" priority="61" operator="lessThan">
      <formula>$C$4</formula>
    </cfRule>
  </conditionalFormatting>
  <conditionalFormatting sqref="AC38">
    <cfRule type="cellIs" dxfId="5394" priority="94" operator="lessThan">
      <formula>$C$4</formula>
    </cfRule>
  </conditionalFormatting>
  <conditionalFormatting sqref="AF38">
    <cfRule type="cellIs" dxfId="5395" priority="127" operator="lessThan">
      <formula>$C$4</formula>
    </cfRule>
  </conditionalFormatting>
  <conditionalFormatting sqref="AH38">
    <cfRule type="cellIs" dxfId="5396" priority="1299" operator="lessThan">
      <formula>$C$4</formula>
    </cfRule>
  </conditionalFormatting>
  <conditionalFormatting sqref="AI38">
    <cfRule type="cellIs" dxfId="5397" priority="1339" operator="lessThan">
      <formula>$C$4</formula>
    </cfRule>
  </conditionalFormatting>
  <conditionalFormatting sqref="AJ38">
    <cfRule type="cellIs" dxfId="5398" priority="1379" operator="lessThan">
      <formula>$C$4</formula>
    </cfRule>
  </conditionalFormatting>
  <conditionalFormatting sqref="AK38">
    <cfRule type="cellIs" dxfId="5399" priority="1419" operator="lessThan">
      <formula>$C$4</formula>
    </cfRule>
  </conditionalFormatting>
  <conditionalFormatting sqref="AL38">
    <cfRule type="cellIs" dxfId="5400" priority="1459" operator="lessThan">
      <formula>$C$4</formula>
    </cfRule>
  </conditionalFormatting>
  <conditionalFormatting sqref="AM38">
    <cfRule type="cellIs" dxfId="5401" priority="1499" operator="lessThan">
      <formula>$C$4</formula>
    </cfRule>
  </conditionalFormatting>
  <conditionalFormatting sqref="AN38">
    <cfRule type="cellIs" dxfId="5402" priority="1539" operator="lessThan">
      <formula>$C$4</formula>
    </cfRule>
  </conditionalFormatting>
  <conditionalFormatting sqref="AO38">
    <cfRule type="cellIs" dxfId="5403" priority="1579" operator="lessThan">
      <formula>$C$4</formula>
    </cfRule>
  </conditionalFormatting>
  <conditionalFormatting sqref="AP38">
    <cfRule type="cellIs" dxfId="5404" priority="1619" operator="lessThan">
      <formula>$C$4</formula>
    </cfRule>
  </conditionalFormatting>
  <conditionalFormatting sqref="AQ38">
    <cfRule type="cellIs" dxfId="5405" priority="1659" operator="lessThan">
      <formula>$C$4</formula>
    </cfRule>
  </conditionalFormatting>
  <conditionalFormatting sqref="AR38">
    <cfRule type="cellIs" dxfId="5406" priority="1699" operator="lessThan">
      <formula>$C$4</formula>
    </cfRule>
  </conditionalFormatting>
  <conditionalFormatting sqref="AS38">
    <cfRule type="cellIs" dxfId="5407" priority="1739" operator="lessThan">
      <formula>$C$4</formula>
    </cfRule>
  </conditionalFormatting>
  <conditionalFormatting sqref="AT38">
    <cfRule type="cellIs" dxfId="5408" priority="1779" operator="lessThan">
      <formula>$C$4</formula>
    </cfRule>
  </conditionalFormatting>
  <conditionalFormatting sqref="AU38">
    <cfRule type="cellIs" dxfId="5409" priority="510" operator="lessThan">
      <formula>$C$4</formula>
    </cfRule>
  </conditionalFormatting>
  <conditionalFormatting sqref="AV38">
    <cfRule type="cellIs" dxfId="5410" priority="512" operator="lessThan">
      <formula>$C$4</formula>
    </cfRule>
  </conditionalFormatting>
  <conditionalFormatting sqref="BA38">
    <cfRule type="cellIs" dxfId="5411" priority="2059" operator="lessThan">
      <formula>$C$4</formula>
    </cfRule>
  </conditionalFormatting>
  <conditionalFormatting sqref="BB38">
    <cfRule type="cellIs" dxfId="5412" priority="2099" operator="lessThan">
      <formula>$C$4</formula>
    </cfRule>
  </conditionalFormatting>
  <conditionalFormatting sqref="BC38">
    <cfRule type="cellIs" dxfId="5413" priority="2139" operator="lessThan">
      <formula>$C$4</formula>
    </cfRule>
  </conditionalFormatting>
  <conditionalFormatting sqref="BD38">
    <cfRule type="cellIs" dxfId="5414" priority="2179" operator="lessThan">
      <formula>$C$4</formula>
    </cfRule>
  </conditionalFormatting>
  <conditionalFormatting sqref="BE38">
    <cfRule type="cellIs" dxfId="5415" priority="2219" operator="lessThan">
      <formula>$C$4</formula>
    </cfRule>
  </conditionalFormatting>
  <conditionalFormatting sqref="BF38">
    <cfRule type="cellIs" dxfId="5416" priority="166" operator="lessThan">
      <formula>$C$4</formula>
    </cfRule>
  </conditionalFormatting>
  <conditionalFormatting sqref="BH38">
    <cfRule type="cellIs" dxfId="5417" priority="2339" operator="lessThan">
      <formula>$C$4</formula>
    </cfRule>
  </conditionalFormatting>
  <conditionalFormatting sqref="BI38">
    <cfRule type="cellIs" dxfId="5418" priority="2379" operator="lessThan">
      <formula>$C$4</formula>
    </cfRule>
  </conditionalFormatting>
  <conditionalFormatting sqref="BJ38">
    <cfRule type="cellIs" dxfId="5419" priority="2419" operator="lessThan">
      <formula>$C$4</formula>
    </cfRule>
  </conditionalFormatting>
  <conditionalFormatting sqref="BQ38">
    <cfRule type="cellIs" dxfId="5420" priority="348" operator="lessThan">
      <formula>$C$4</formula>
    </cfRule>
  </conditionalFormatting>
  <conditionalFormatting sqref="BR38">
    <cfRule type="cellIs" dxfId="5421" priority="378" operator="lessThan">
      <formula>$C$4</formula>
    </cfRule>
  </conditionalFormatting>
  <conditionalFormatting sqref="BS38">
    <cfRule type="cellIs" dxfId="5422" priority="408" operator="lessThan">
      <formula>$C$4</formula>
    </cfRule>
  </conditionalFormatting>
  <conditionalFormatting sqref="BT38">
    <cfRule type="cellIs" dxfId="5423" priority="438" operator="lessThan">
      <formula>$C$4</formula>
    </cfRule>
  </conditionalFormatting>
  <conditionalFormatting sqref="BU38">
    <cfRule type="cellIs" dxfId="5424" priority="468" operator="lessThan">
      <formula>$C$4</formula>
    </cfRule>
  </conditionalFormatting>
  <conditionalFormatting sqref="BV38">
    <cfRule type="cellIs" dxfId="5425" priority="498" operator="lessThan">
      <formula>$C$4</formula>
    </cfRule>
  </conditionalFormatting>
  <conditionalFormatting sqref="CD38">
    <cfRule type="cellIs" dxfId="5426" priority="3219" operator="lessThan">
      <formula>$C$4</formula>
    </cfRule>
  </conditionalFormatting>
  <conditionalFormatting sqref="CE38">
    <cfRule type="cellIs" dxfId="5427" priority="3259" operator="lessThan">
      <formula>$C$4</formula>
    </cfRule>
  </conditionalFormatting>
  <conditionalFormatting sqref="CF38">
    <cfRule type="cellIs" dxfId="5428" priority="3299" operator="lessThan">
      <formula>$C$4</formula>
    </cfRule>
  </conditionalFormatting>
  <conditionalFormatting sqref="CG38">
    <cfRule type="cellIs" dxfId="5429" priority="3339" operator="lessThan">
      <formula>$C$4</formula>
    </cfRule>
  </conditionalFormatting>
  <conditionalFormatting sqref="CH38">
    <cfRule type="cellIs" dxfId="5430" priority="3379" operator="greaterThan">
      <formula>$BJ$2+15</formula>
    </cfRule>
  </conditionalFormatting>
  <conditionalFormatting sqref="CJ38">
    <cfRule type="cellIs" dxfId="5431" priority="3579" operator="lessThan">
      <formula>$C$4</formula>
    </cfRule>
  </conditionalFormatting>
  <conditionalFormatting sqref="Q39">
    <cfRule type="cellIs" dxfId="5432" priority="594" operator="lessThan">
      <formula>$C$4</formula>
    </cfRule>
  </conditionalFormatting>
  <conditionalFormatting sqref="R39">
    <cfRule type="cellIs" dxfId="5433" priority="624" operator="lessThan">
      <formula>$C$4</formula>
    </cfRule>
  </conditionalFormatting>
  <conditionalFormatting sqref="S39">
    <cfRule type="cellIs" dxfId="5434" priority="563" operator="lessThan">
      <formula>$C$4</formula>
    </cfRule>
  </conditionalFormatting>
  <conditionalFormatting sqref="T39">
    <cfRule type="cellIs" dxfId="5435" priority="710" operator="lessThan">
      <formula>$C$4</formula>
    </cfRule>
  </conditionalFormatting>
  <conditionalFormatting sqref="U39">
    <cfRule type="cellIs" dxfId="5436" priority="654" operator="lessThan">
      <formula>$C$4</formula>
    </cfRule>
  </conditionalFormatting>
  <conditionalFormatting sqref="W39">
    <cfRule type="cellIs" dxfId="5437" priority="29" operator="lessThan">
      <formula>$C$4</formula>
    </cfRule>
  </conditionalFormatting>
  <conditionalFormatting sqref="Z39">
    <cfRule type="cellIs" dxfId="5438" priority="62" operator="lessThan">
      <formula>$C$4</formula>
    </cfRule>
  </conditionalFormatting>
  <conditionalFormatting sqref="AC39">
    <cfRule type="cellIs" dxfId="5439" priority="95" operator="lessThan">
      <formula>$C$4</formula>
    </cfRule>
  </conditionalFormatting>
  <conditionalFormatting sqref="AF39">
    <cfRule type="cellIs" dxfId="5440" priority="128" operator="lessThan">
      <formula>$C$4</formula>
    </cfRule>
  </conditionalFormatting>
  <conditionalFormatting sqref="AH39">
    <cfRule type="cellIs" dxfId="5441" priority="1300" operator="lessThan">
      <formula>$C$4</formula>
    </cfRule>
  </conditionalFormatting>
  <conditionalFormatting sqref="AI39">
    <cfRule type="cellIs" dxfId="5442" priority="1340" operator="lessThan">
      <formula>$C$4</formula>
    </cfRule>
  </conditionalFormatting>
  <conditionalFormatting sqref="AJ39">
    <cfRule type="cellIs" dxfId="5443" priority="1380" operator="lessThan">
      <formula>$C$4</formula>
    </cfRule>
  </conditionalFormatting>
  <conditionalFormatting sqref="AK39">
    <cfRule type="cellIs" dxfId="5444" priority="1420" operator="lessThan">
      <formula>$C$4</formula>
    </cfRule>
  </conditionalFormatting>
  <conditionalFormatting sqref="AL39">
    <cfRule type="cellIs" dxfId="5445" priority="1460" operator="lessThan">
      <formula>$C$4</formula>
    </cfRule>
  </conditionalFormatting>
  <conditionalFormatting sqref="AM39">
    <cfRule type="cellIs" dxfId="5446" priority="1500" operator="lessThan">
      <formula>$C$4</formula>
    </cfRule>
  </conditionalFormatting>
  <conditionalFormatting sqref="AN39">
    <cfRule type="cellIs" dxfId="5447" priority="1540" operator="lessThan">
      <formula>$C$4</formula>
    </cfRule>
  </conditionalFormatting>
  <conditionalFormatting sqref="AO39">
    <cfRule type="cellIs" dxfId="5448" priority="1580" operator="lessThan">
      <formula>$C$4</formula>
    </cfRule>
  </conditionalFormatting>
  <conditionalFormatting sqref="AP39">
    <cfRule type="cellIs" dxfId="5449" priority="1620" operator="lessThan">
      <formula>$C$4</formula>
    </cfRule>
  </conditionalFormatting>
  <conditionalFormatting sqref="AQ39">
    <cfRule type="cellIs" dxfId="5450" priority="1660" operator="lessThan">
      <formula>$C$4</formula>
    </cfRule>
  </conditionalFormatting>
  <conditionalFormatting sqref="AR39">
    <cfRule type="cellIs" dxfId="5451" priority="1700" operator="lessThan">
      <formula>$C$4</formula>
    </cfRule>
  </conditionalFormatting>
  <conditionalFormatting sqref="AS39">
    <cfRule type="cellIs" dxfId="5452" priority="1740" operator="lessThan">
      <formula>$C$4</formula>
    </cfRule>
  </conditionalFormatting>
  <conditionalFormatting sqref="AT39">
    <cfRule type="cellIs" dxfId="5453" priority="1780" operator="lessThan">
      <formula>$C$4</formula>
    </cfRule>
  </conditionalFormatting>
  <conditionalFormatting sqref="AU39">
    <cfRule type="cellIs" dxfId="5454" priority="505" operator="lessThan">
      <formula>$C$4</formula>
    </cfRule>
  </conditionalFormatting>
  <conditionalFormatting sqref="AV39">
    <cfRule type="cellIs" dxfId="5455" priority="507" operator="lessThan">
      <formula>$C$4</formula>
    </cfRule>
  </conditionalFormatting>
  <conditionalFormatting sqref="BA39">
    <cfRule type="cellIs" dxfId="5456" priority="2060" operator="lessThan">
      <formula>$C$4</formula>
    </cfRule>
  </conditionalFormatting>
  <conditionalFormatting sqref="BB39">
    <cfRule type="cellIs" dxfId="5457" priority="2100" operator="lessThan">
      <formula>$C$4</formula>
    </cfRule>
  </conditionalFormatting>
  <conditionalFormatting sqref="BC39">
    <cfRule type="cellIs" dxfId="5458" priority="2140" operator="lessThan">
      <formula>$C$4</formula>
    </cfRule>
  </conditionalFormatting>
  <conditionalFormatting sqref="BD39">
    <cfRule type="cellIs" dxfId="5459" priority="2180" operator="lessThan">
      <formula>$C$4</formula>
    </cfRule>
  </conditionalFormatting>
  <conditionalFormatting sqref="BE39">
    <cfRule type="cellIs" dxfId="5460" priority="2220" operator="lessThan">
      <formula>$C$4</formula>
    </cfRule>
  </conditionalFormatting>
  <conditionalFormatting sqref="BF39">
    <cfRule type="cellIs" dxfId="5461" priority="167" operator="lessThan">
      <formula>$C$4</formula>
    </cfRule>
  </conditionalFormatting>
  <conditionalFormatting sqref="BH39">
    <cfRule type="cellIs" dxfId="5462" priority="2340" operator="lessThan">
      <formula>$C$4</formula>
    </cfRule>
  </conditionalFormatting>
  <conditionalFormatting sqref="BI39">
    <cfRule type="cellIs" dxfId="5463" priority="2380" operator="lessThan">
      <formula>$C$4</formula>
    </cfRule>
  </conditionalFormatting>
  <conditionalFormatting sqref="BJ39">
    <cfRule type="cellIs" dxfId="5464" priority="2420" operator="lessThan">
      <formula>$C$4</formula>
    </cfRule>
  </conditionalFormatting>
  <conditionalFormatting sqref="BQ39">
    <cfRule type="cellIs" dxfId="5465" priority="349" operator="lessThan">
      <formula>$C$4</formula>
    </cfRule>
  </conditionalFormatting>
  <conditionalFormatting sqref="BR39">
    <cfRule type="cellIs" dxfId="5466" priority="379" operator="lessThan">
      <formula>$C$4</formula>
    </cfRule>
  </conditionalFormatting>
  <conditionalFormatting sqref="BS39">
    <cfRule type="cellIs" dxfId="5467" priority="409" operator="lessThan">
      <formula>$C$4</formula>
    </cfRule>
  </conditionalFormatting>
  <conditionalFormatting sqref="BT39">
    <cfRule type="cellIs" dxfId="5468" priority="439" operator="lessThan">
      <formula>$C$4</formula>
    </cfRule>
  </conditionalFormatting>
  <conditionalFormatting sqref="BU39">
    <cfRule type="cellIs" dxfId="5469" priority="469" operator="lessThan">
      <formula>$C$4</formula>
    </cfRule>
  </conditionalFormatting>
  <conditionalFormatting sqref="BV39">
    <cfRule type="cellIs" dxfId="5470" priority="499" operator="lessThan">
      <formula>$C$4</formula>
    </cfRule>
  </conditionalFormatting>
  <conditionalFormatting sqref="CD39">
    <cfRule type="cellIs" dxfId="5471" priority="3220" operator="lessThan">
      <formula>$C$4</formula>
    </cfRule>
  </conditionalFormatting>
  <conditionalFormatting sqref="CE39">
    <cfRule type="cellIs" dxfId="5472" priority="3260" operator="lessThan">
      <formula>$C$4</formula>
    </cfRule>
  </conditionalFormatting>
  <conditionalFormatting sqref="CF39">
    <cfRule type="cellIs" dxfId="5473" priority="3300" operator="lessThan">
      <formula>$C$4</formula>
    </cfRule>
  </conditionalFormatting>
  <conditionalFormatting sqref="CG39">
    <cfRule type="cellIs" dxfId="5474" priority="3340" operator="lessThan">
      <formula>$C$4</formula>
    </cfRule>
  </conditionalFormatting>
  <conditionalFormatting sqref="CH39">
    <cfRule type="cellIs" dxfId="5475" priority="3380" operator="greaterThan">
      <formula>$BJ$2+15</formula>
    </cfRule>
  </conditionalFormatting>
  <conditionalFormatting sqref="CJ39">
    <cfRule type="cellIs" dxfId="5476" priority="3580" operator="lessThan">
      <formula>$C$4</formula>
    </cfRule>
  </conditionalFormatting>
  <conditionalFormatting sqref="Q40">
    <cfRule type="cellIs" dxfId="5477" priority="595" operator="lessThan">
      <formula>$C$4</formula>
    </cfRule>
  </conditionalFormatting>
  <conditionalFormatting sqref="R40">
    <cfRule type="cellIs" dxfId="5478" priority="625" operator="lessThan">
      <formula>$C$4</formula>
    </cfRule>
  </conditionalFormatting>
  <conditionalFormatting sqref="S40">
    <cfRule type="cellIs" dxfId="5479" priority="564" operator="lessThan">
      <formula>$C$4</formula>
    </cfRule>
  </conditionalFormatting>
  <conditionalFormatting sqref="T40">
    <cfRule type="cellIs" dxfId="5480" priority="711" operator="lessThan">
      <formula>$C$4</formula>
    </cfRule>
  </conditionalFormatting>
  <conditionalFormatting sqref="U40">
    <cfRule type="cellIs" dxfId="5481" priority="655" operator="lessThan">
      <formula>$C$4</formula>
    </cfRule>
  </conditionalFormatting>
  <conditionalFormatting sqref="W40">
    <cfRule type="cellIs" dxfId="5482" priority="30" operator="lessThan">
      <formula>$C$4</formula>
    </cfRule>
  </conditionalFormatting>
  <conditionalFormatting sqref="Z40">
    <cfRule type="cellIs" dxfId="5483" priority="63" operator="lessThan">
      <formula>$C$4</formula>
    </cfRule>
  </conditionalFormatting>
  <conditionalFormatting sqref="AC40">
    <cfRule type="cellIs" dxfId="5484" priority="96" operator="lessThan">
      <formula>$C$4</formula>
    </cfRule>
  </conditionalFormatting>
  <conditionalFormatting sqref="AF40">
    <cfRule type="cellIs" dxfId="5485" priority="129" operator="lessThan">
      <formula>$C$4</formula>
    </cfRule>
  </conditionalFormatting>
  <conditionalFormatting sqref="AH40">
    <cfRule type="cellIs" dxfId="5486" priority="1301" operator="lessThan">
      <formula>$C$4</formula>
    </cfRule>
  </conditionalFormatting>
  <conditionalFormatting sqref="AI40">
    <cfRule type="cellIs" dxfId="5487" priority="1341" operator="lessThan">
      <formula>$C$4</formula>
    </cfRule>
  </conditionalFormatting>
  <conditionalFormatting sqref="AJ40">
    <cfRule type="cellIs" dxfId="5488" priority="1381" operator="lessThan">
      <formula>$C$4</formula>
    </cfRule>
  </conditionalFormatting>
  <conditionalFormatting sqref="AK40">
    <cfRule type="cellIs" dxfId="5489" priority="1421" operator="lessThan">
      <formula>$C$4</formula>
    </cfRule>
  </conditionalFormatting>
  <conditionalFormatting sqref="AL40">
    <cfRule type="cellIs" dxfId="5490" priority="1461" operator="lessThan">
      <formula>$C$4</formula>
    </cfRule>
  </conditionalFormatting>
  <conditionalFormatting sqref="AM40">
    <cfRule type="cellIs" dxfId="5491" priority="1501" operator="lessThan">
      <formula>$C$4</formula>
    </cfRule>
  </conditionalFormatting>
  <conditionalFormatting sqref="AN40">
    <cfRule type="cellIs" dxfId="5492" priority="1541" operator="lessThan">
      <formula>$C$4</formula>
    </cfRule>
  </conditionalFormatting>
  <conditionalFormatting sqref="AO40">
    <cfRule type="cellIs" dxfId="5493" priority="1581" operator="lessThan">
      <formula>$C$4</formula>
    </cfRule>
  </conditionalFormatting>
  <conditionalFormatting sqref="AP40">
    <cfRule type="cellIs" dxfId="5494" priority="1621" operator="lessThan">
      <formula>$C$4</formula>
    </cfRule>
  </conditionalFormatting>
  <conditionalFormatting sqref="AQ40">
    <cfRule type="cellIs" dxfId="5495" priority="1661" operator="lessThan">
      <formula>$C$4</formula>
    </cfRule>
  </conditionalFormatting>
  <conditionalFormatting sqref="AR40">
    <cfRule type="cellIs" dxfId="5496" priority="1701" operator="lessThan">
      <formula>$C$4</formula>
    </cfRule>
  </conditionalFormatting>
  <conditionalFormatting sqref="AS40">
    <cfRule type="cellIs" dxfId="5497" priority="1741" operator="lessThan">
      <formula>$C$4</formula>
    </cfRule>
  </conditionalFormatting>
  <conditionalFormatting sqref="AT40">
    <cfRule type="cellIs" dxfId="5498" priority="1781" operator="lessThan">
      <formula>$C$4</formula>
    </cfRule>
  </conditionalFormatting>
  <conditionalFormatting sqref="AU40">
    <cfRule type="cellIs" dxfId="5499" priority="506" operator="lessThan">
      <formula>$C$4</formula>
    </cfRule>
  </conditionalFormatting>
  <conditionalFormatting sqref="AV40">
    <cfRule type="cellIs" dxfId="5500" priority="508" operator="lessThan">
      <formula>$C$4</formula>
    </cfRule>
  </conditionalFormatting>
  <conditionalFormatting sqref="BA40">
    <cfRule type="cellIs" dxfId="5501" priority="2061" operator="lessThan">
      <formula>$C$4</formula>
    </cfRule>
  </conditionalFormatting>
  <conditionalFormatting sqref="BB40">
    <cfRule type="cellIs" dxfId="5502" priority="2101" operator="lessThan">
      <formula>$C$4</formula>
    </cfRule>
  </conditionalFormatting>
  <conditionalFormatting sqref="BC40">
    <cfRule type="cellIs" dxfId="5503" priority="2141" operator="lessThan">
      <formula>$C$4</formula>
    </cfRule>
  </conditionalFormatting>
  <conditionalFormatting sqref="BD40">
    <cfRule type="cellIs" dxfId="5504" priority="2181" operator="lessThan">
      <formula>$C$4</formula>
    </cfRule>
  </conditionalFormatting>
  <conditionalFormatting sqref="BE40">
    <cfRule type="cellIs" dxfId="5505" priority="2221" operator="lessThan">
      <formula>$C$4</formula>
    </cfRule>
  </conditionalFormatting>
  <conditionalFormatting sqref="BF40">
    <cfRule type="cellIs" dxfId="5506" priority="168" operator="lessThan">
      <formula>$C$4</formula>
    </cfRule>
  </conditionalFormatting>
  <conditionalFormatting sqref="BH40">
    <cfRule type="cellIs" dxfId="5507" priority="2341" operator="lessThan">
      <formula>$C$4</formula>
    </cfRule>
  </conditionalFormatting>
  <conditionalFormatting sqref="BI40">
    <cfRule type="cellIs" dxfId="5508" priority="2381" operator="lessThan">
      <formula>$C$4</formula>
    </cfRule>
  </conditionalFormatting>
  <conditionalFormatting sqref="BJ40">
    <cfRule type="cellIs" dxfId="5509" priority="2421" operator="lessThan">
      <formula>$C$4</formula>
    </cfRule>
  </conditionalFormatting>
  <conditionalFormatting sqref="BQ40">
    <cfRule type="cellIs" dxfId="5510" priority="350" operator="lessThan">
      <formula>$C$4</formula>
    </cfRule>
  </conditionalFormatting>
  <conditionalFormatting sqref="BR40">
    <cfRule type="cellIs" dxfId="5511" priority="380" operator="lessThan">
      <formula>$C$4</formula>
    </cfRule>
  </conditionalFormatting>
  <conditionalFormatting sqref="BS40">
    <cfRule type="cellIs" dxfId="5512" priority="410" operator="lessThan">
      <formula>$C$4</formula>
    </cfRule>
  </conditionalFormatting>
  <conditionalFormatting sqref="BT40">
    <cfRule type="cellIs" dxfId="5513" priority="440" operator="lessThan">
      <formula>$C$4</formula>
    </cfRule>
  </conditionalFormatting>
  <conditionalFormatting sqref="BU40">
    <cfRule type="cellIs" dxfId="5514" priority="470" operator="lessThan">
      <formula>$C$4</formula>
    </cfRule>
  </conditionalFormatting>
  <conditionalFormatting sqref="BV40">
    <cfRule type="cellIs" dxfId="5515" priority="500" operator="lessThan">
      <formula>$C$4</formula>
    </cfRule>
  </conditionalFormatting>
  <conditionalFormatting sqref="CD40">
    <cfRule type="cellIs" dxfId="5516" priority="3221" operator="lessThan">
      <formula>$C$4</formula>
    </cfRule>
  </conditionalFormatting>
  <conditionalFormatting sqref="CE40">
    <cfRule type="cellIs" dxfId="5517" priority="3261" operator="lessThan">
      <formula>$C$4</formula>
    </cfRule>
  </conditionalFormatting>
  <conditionalFormatting sqref="CF40">
    <cfRule type="cellIs" dxfId="5518" priority="3301" operator="lessThan">
      <formula>$C$4</formula>
    </cfRule>
  </conditionalFormatting>
  <conditionalFormatting sqref="CG40">
    <cfRule type="cellIs" dxfId="5519" priority="3341" operator="lessThan">
      <formula>$C$4</formula>
    </cfRule>
  </conditionalFormatting>
  <conditionalFormatting sqref="CH40">
    <cfRule type="cellIs" dxfId="5520" priority="3381" operator="greaterThan">
      <formula>$BJ$2+15</formula>
    </cfRule>
  </conditionalFormatting>
  <conditionalFormatting sqref="CJ40">
    <cfRule type="cellIs" dxfId="5521" priority="3581" operator="lessThan">
      <formula>$C$4</formula>
    </cfRule>
  </conditionalFormatting>
  <conditionalFormatting sqref="P41">
    <cfRule type="cellIs" dxfId="5522" priority="742" operator="lessThan">
      <formula>$C$4</formula>
    </cfRule>
  </conditionalFormatting>
  <conditionalFormatting sqref="Q41">
    <cfRule type="cellIs" dxfId="5523" priority="782" operator="lessThan">
      <formula>$C$4</formula>
    </cfRule>
  </conditionalFormatting>
  <conditionalFormatting sqref="R41">
    <cfRule type="cellIs" dxfId="5524" priority="822" operator="lessThan">
      <formula>$C$4</formula>
    </cfRule>
  </conditionalFormatting>
  <conditionalFormatting sqref="S41">
    <cfRule type="cellIs" dxfId="5525" priority="3422" operator="lessThan">
      <formula>$C$4</formula>
    </cfRule>
  </conditionalFormatting>
  <conditionalFormatting sqref="T41">
    <cfRule type="cellIs" dxfId="5526" priority="3462" operator="lessThan">
      <formula>$C$4</formula>
    </cfRule>
  </conditionalFormatting>
  <conditionalFormatting sqref="U41">
    <cfRule type="cellIs" dxfId="5527" priority="862" operator="lessThan">
      <formula>$C$4</formula>
    </cfRule>
  </conditionalFormatting>
  <conditionalFormatting sqref="V41">
    <cfRule type="cellIs" dxfId="5528" priority="3502" operator="lessThan">
      <formula>$C$4</formula>
    </cfRule>
  </conditionalFormatting>
  <conditionalFormatting sqref="W41">
    <cfRule type="cellIs" dxfId="5529" priority="31" operator="lessThan">
      <formula>$C$4</formula>
    </cfRule>
  </conditionalFormatting>
  <conditionalFormatting sqref="X41">
    <cfRule type="cellIs" dxfId="5530" priority="902" operator="lessThan">
      <formula>$C$4</formula>
    </cfRule>
  </conditionalFormatting>
  <conditionalFormatting sqref="Y41">
    <cfRule type="cellIs" dxfId="5531" priority="942" operator="lessThan">
      <formula>$C$4</formula>
    </cfRule>
  </conditionalFormatting>
  <conditionalFormatting sqref="Z41">
    <cfRule type="cellIs" dxfId="5532" priority="64" operator="lessThan">
      <formula>$C$4</formula>
    </cfRule>
  </conditionalFormatting>
  <conditionalFormatting sqref="AA41">
    <cfRule type="cellIs" dxfId="5533" priority="1022" operator="lessThan">
      <formula>$C$4</formula>
    </cfRule>
  </conditionalFormatting>
  <conditionalFormatting sqref="AB41">
    <cfRule type="cellIs" dxfId="5534" priority="1062" operator="lessThan">
      <formula>$C$4</formula>
    </cfRule>
  </conditionalFormatting>
  <conditionalFormatting sqref="AC41">
    <cfRule type="cellIs" dxfId="5535" priority="97" operator="lessThan">
      <formula>$C$4</formula>
    </cfRule>
  </conditionalFormatting>
  <conditionalFormatting sqref="AD41">
    <cfRule type="cellIs" dxfId="5536" priority="1142" operator="lessThan">
      <formula>$C$4</formula>
    </cfRule>
  </conditionalFormatting>
  <conditionalFormatting sqref="AE41">
    <cfRule type="cellIs" dxfId="5537" priority="1182" operator="lessThan">
      <formula>$C$4</formula>
    </cfRule>
  </conditionalFormatting>
  <conditionalFormatting sqref="AF41">
    <cfRule type="cellIs" dxfId="5538" priority="130" operator="lessThan">
      <formula>$C$4</formula>
    </cfRule>
  </conditionalFormatting>
  <conditionalFormatting sqref="AG41">
    <cfRule type="cellIs" dxfId="5539" priority="1262" operator="lessThan">
      <formula>$C$4</formula>
    </cfRule>
  </conditionalFormatting>
  <conditionalFormatting sqref="AH41">
    <cfRule type="cellIs" dxfId="5540" priority="1302" operator="lessThan">
      <formula>$C$4</formula>
    </cfRule>
  </conditionalFormatting>
  <conditionalFormatting sqref="AI41">
    <cfRule type="cellIs" dxfId="5541" priority="1342" operator="lessThan">
      <formula>$C$4</formula>
    </cfRule>
  </conditionalFormatting>
  <conditionalFormatting sqref="AJ41">
    <cfRule type="cellIs" dxfId="5542" priority="1382" operator="lessThan">
      <formula>$C$4</formula>
    </cfRule>
  </conditionalFormatting>
  <conditionalFormatting sqref="AK41">
    <cfRule type="cellIs" dxfId="5543" priority="1422" operator="lessThan">
      <formula>$C$4</formula>
    </cfRule>
  </conditionalFormatting>
  <conditionalFormatting sqref="AL41">
    <cfRule type="cellIs" dxfId="5544" priority="1462" operator="lessThan">
      <formula>$C$4</formula>
    </cfRule>
  </conditionalFormatting>
  <conditionalFormatting sqref="AM41">
    <cfRule type="cellIs" dxfId="5545" priority="1502" operator="lessThan">
      <formula>$C$4</formula>
    </cfRule>
  </conditionalFormatting>
  <conditionalFormatting sqref="AN41">
    <cfRule type="cellIs" dxfId="5546" priority="1542" operator="lessThan">
      <formula>$C$4</formula>
    </cfRule>
  </conditionalFormatting>
  <conditionalFormatting sqref="AO41">
    <cfRule type="cellIs" dxfId="5547" priority="1582" operator="lessThan">
      <formula>$C$4</formula>
    </cfRule>
  </conditionalFormatting>
  <conditionalFormatting sqref="AP41">
    <cfRule type="cellIs" dxfId="5548" priority="1622" operator="lessThan">
      <formula>$C$4</formula>
    </cfRule>
  </conditionalFormatting>
  <conditionalFormatting sqref="AQ41">
    <cfRule type="cellIs" dxfId="5549" priority="1662" operator="lessThan">
      <formula>$C$4</formula>
    </cfRule>
  </conditionalFormatting>
  <conditionalFormatting sqref="AR41">
    <cfRule type="cellIs" dxfId="5550" priority="1702" operator="lessThan">
      <formula>$C$4</formula>
    </cfRule>
  </conditionalFormatting>
  <conditionalFormatting sqref="AS41">
    <cfRule type="cellIs" dxfId="5551" priority="1742" operator="lessThan">
      <formula>$C$4</formula>
    </cfRule>
  </conditionalFormatting>
  <conditionalFormatting sqref="AT41">
    <cfRule type="cellIs" dxfId="5552" priority="1782" operator="lessThan">
      <formula>$C$4</formula>
    </cfRule>
  </conditionalFormatting>
  <conditionalFormatting sqref="AU41">
    <cfRule type="cellIs" dxfId="5553" priority="501" operator="lessThan">
      <formula>$C$4</formula>
    </cfRule>
  </conditionalFormatting>
  <conditionalFormatting sqref="AV41">
    <cfRule type="cellIs" dxfId="5554" priority="503" operator="lessThan">
      <formula>$C$4</formula>
    </cfRule>
  </conditionalFormatting>
  <conditionalFormatting sqref="AW41">
    <cfRule type="cellIs" dxfId="5555" priority="1902" operator="lessThan">
      <formula>$C$4</formula>
    </cfRule>
  </conditionalFormatting>
  <conditionalFormatting sqref="AX41">
    <cfRule type="cellIs" dxfId="5556" priority="1942" operator="lessThan">
      <formula>$C$4</formula>
    </cfRule>
  </conditionalFormatting>
  <conditionalFormatting sqref="AY41">
    <cfRule type="cellIs" dxfId="5557" priority="1982" operator="lessThan">
      <formula>$C$4</formula>
    </cfRule>
  </conditionalFormatting>
  <conditionalFormatting sqref="AZ41">
    <cfRule type="cellIs" dxfId="5558" priority="2022" operator="lessThan">
      <formula>$C$4</formula>
    </cfRule>
  </conditionalFormatting>
  <conditionalFormatting sqref="BA41">
    <cfRule type="cellIs" dxfId="5559" priority="2062" operator="lessThan">
      <formula>$C$4</formula>
    </cfRule>
  </conditionalFormatting>
  <conditionalFormatting sqref="BB41">
    <cfRule type="cellIs" dxfId="5560" priority="2102" operator="lessThan">
      <formula>$C$4</formula>
    </cfRule>
  </conditionalFormatting>
  <conditionalFormatting sqref="BC41">
    <cfRule type="cellIs" dxfId="5561" priority="2142" operator="lessThan">
      <formula>$C$4</formula>
    </cfRule>
  </conditionalFormatting>
  <conditionalFormatting sqref="BD41">
    <cfRule type="cellIs" dxfId="5562" priority="2182" operator="lessThan">
      <formula>$C$4</formula>
    </cfRule>
  </conditionalFormatting>
  <conditionalFormatting sqref="BE41">
    <cfRule type="cellIs" dxfId="5563" priority="2222" operator="lessThan">
      <formula>$C$4</formula>
    </cfRule>
  </conditionalFormatting>
  <conditionalFormatting sqref="BF41">
    <cfRule type="cellIs" dxfId="5564" priority="195" operator="lessThan">
      <formula>$C$4</formula>
    </cfRule>
  </conditionalFormatting>
  <conditionalFormatting sqref="BG41">
    <cfRule type="cellIs" dxfId="5565" priority="2302" operator="lessThan">
      <formula>$C$4</formula>
    </cfRule>
  </conditionalFormatting>
  <conditionalFormatting sqref="BH41">
    <cfRule type="cellIs" dxfId="5566" priority="2342" operator="lessThan">
      <formula>$C$4</formula>
    </cfRule>
  </conditionalFormatting>
  <conditionalFormatting sqref="BI41">
    <cfRule type="cellIs" dxfId="5567" priority="2382" operator="lessThan">
      <formula>$C$4</formula>
    </cfRule>
  </conditionalFormatting>
  <conditionalFormatting sqref="BJ41">
    <cfRule type="cellIs" dxfId="5568" priority="2422" operator="lessThan">
      <formula>$C$4</formula>
    </cfRule>
  </conditionalFormatting>
  <conditionalFormatting sqref="BK41">
    <cfRule type="cellIs" dxfId="5569" priority="2462" operator="lessThan">
      <formula>$C$4</formula>
    </cfRule>
  </conditionalFormatting>
  <conditionalFormatting sqref="BL41">
    <cfRule type="cellIs" dxfId="5570" priority="2502" operator="lessThan">
      <formula>$C$4</formula>
    </cfRule>
  </conditionalFormatting>
  <conditionalFormatting sqref="BM41">
    <cfRule type="cellIs" dxfId="5571" priority="2542" operator="lessThan">
      <formula>$C$4</formula>
    </cfRule>
  </conditionalFormatting>
  <conditionalFormatting sqref="BN41">
    <cfRule type="cellIs" dxfId="5572" priority="2582" operator="lessThan">
      <formula>$C$4</formula>
    </cfRule>
  </conditionalFormatting>
  <conditionalFormatting sqref="BO41">
    <cfRule type="cellIs" dxfId="5573" priority="2622" operator="lessThan">
      <formula>$C$4</formula>
    </cfRule>
  </conditionalFormatting>
  <conditionalFormatting sqref="BP41">
    <cfRule type="cellIs" dxfId="5574" priority="2662" operator="lessThan">
      <formula>$C$4</formula>
    </cfRule>
  </conditionalFormatting>
  <conditionalFormatting sqref="BQ41">
    <cfRule type="cellIs" dxfId="5575" priority="2702" operator="lessThan">
      <formula>$C$4</formula>
    </cfRule>
  </conditionalFormatting>
  <conditionalFormatting sqref="BR41">
    <cfRule type="cellIs" dxfId="5576" priority="2742" operator="lessThan">
      <formula>$C$4</formula>
    </cfRule>
  </conditionalFormatting>
  <conditionalFormatting sqref="BS41">
    <cfRule type="cellIs" dxfId="5577" priority="2782" operator="lessThan">
      <formula>$C$4</formula>
    </cfRule>
  </conditionalFormatting>
  <conditionalFormatting sqref="BT41">
    <cfRule type="cellIs" dxfId="5578" priority="2822" operator="lessThan">
      <formula>$C$4</formula>
    </cfRule>
  </conditionalFormatting>
  <conditionalFormatting sqref="BU41">
    <cfRule type="cellIs" dxfId="5579" priority="2862" operator="lessThan">
      <formula>$C$4</formula>
    </cfRule>
  </conditionalFormatting>
  <conditionalFormatting sqref="BV41">
    <cfRule type="cellIs" dxfId="5580" priority="2902" operator="lessThan">
      <formula>$C$4</formula>
    </cfRule>
  </conditionalFormatting>
  <conditionalFormatting sqref="BW41">
    <cfRule type="cellIs" dxfId="5581" priority="2942" operator="lessThan">
      <formula>$C$4</formula>
    </cfRule>
  </conditionalFormatting>
  <conditionalFormatting sqref="BX41">
    <cfRule type="cellIs" dxfId="5582" priority="2982" operator="lessThan">
      <formula>$C$4</formula>
    </cfRule>
  </conditionalFormatting>
  <conditionalFormatting sqref="BY41">
    <cfRule type="cellIs" dxfId="5583" priority="3022" operator="lessThan">
      <formula>$C$4</formula>
    </cfRule>
  </conditionalFormatting>
  <conditionalFormatting sqref="BZ41">
    <cfRule type="cellIs" dxfId="5584" priority="3062" operator="lessThan">
      <formula>$C$4</formula>
    </cfRule>
  </conditionalFormatting>
  <conditionalFormatting sqref="CA41">
    <cfRule type="cellIs" dxfId="5585" priority="3102" operator="lessThan">
      <formula>$C$4</formula>
    </cfRule>
  </conditionalFormatting>
  <conditionalFormatting sqref="CB41">
    <cfRule type="cellIs" dxfId="5586" priority="3142" operator="lessThan">
      <formula>$C$4</formula>
    </cfRule>
  </conditionalFormatting>
  <conditionalFormatting sqref="CC41">
    <cfRule type="cellIs" dxfId="5587" priority="3182" operator="lessThan">
      <formula>$C$4</formula>
    </cfRule>
  </conditionalFormatting>
  <conditionalFormatting sqref="CD41">
    <cfRule type="cellIs" dxfId="5588" priority="3222" operator="lessThan">
      <formula>$C$4</formula>
    </cfRule>
  </conditionalFormatting>
  <conditionalFormatting sqref="CE41">
    <cfRule type="cellIs" dxfId="5589" priority="3262" operator="lessThan">
      <formula>$C$4</formula>
    </cfRule>
  </conditionalFormatting>
  <conditionalFormatting sqref="CF41">
    <cfRule type="cellIs" dxfId="5590" priority="3302" operator="lessThan">
      <formula>$C$4</formula>
    </cfRule>
  </conditionalFormatting>
  <conditionalFormatting sqref="CG41">
    <cfRule type="cellIs" dxfId="5591" priority="3342" operator="lessThan">
      <formula>$C$4</formula>
    </cfRule>
  </conditionalFormatting>
  <conditionalFormatting sqref="CH41">
    <cfRule type="cellIs" dxfId="5592" priority="3382" operator="greaterThan">
      <formula>$BJ$2+15</formula>
    </cfRule>
  </conditionalFormatting>
  <conditionalFormatting sqref="CJ41">
    <cfRule type="cellIs" dxfId="5593" priority="3582" operator="lessThan">
      <formula>$C$4</formula>
    </cfRule>
  </conditionalFormatting>
  <conditionalFormatting sqref="P42">
    <cfRule type="cellIs" dxfId="5594" priority="743" operator="lessThan">
      <formula>$C$4</formula>
    </cfRule>
  </conditionalFormatting>
  <conditionalFormatting sqref="Q42">
    <cfRule type="cellIs" dxfId="5595" priority="783" operator="lessThan">
      <formula>$C$4</formula>
    </cfRule>
  </conditionalFormatting>
  <conditionalFormatting sqref="R42">
    <cfRule type="cellIs" dxfId="5596" priority="823" operator="lessThan">
      <formula>$C$4</formula>
    </cfRule>
  </conditionalFormatting>
  <conditionalFormatting sqref="S42">
    <cfRule type="cellIs" dxfId="5597" priority="3423" operator="lessThan">
      <formula>$C$4</formula>
    </cfRule>
  </conditionalFormatting>
  <conditionalFormatting sqref="T42">
    <cfRule type="cellIs" dxfId="5598" priority="3463" operator="lessThan">
      <formula>$C$4</formula>
    </cfRule>
  </conditionalFormatting>
  <conditionalFormatting sqref="U42">
    <cfRule type="cellIs" dxfId="5599" priority="863" operator="lessThan">
      <formula>$C$4</formula>
    </cfRule>
  </conditionalFormatting>
  <conditionalFormatting sqref="V42">
    <cfRule type="cellIs" dxfId="5600" priority="3503" operator="lessThan">
      <formula>$C$4</formula>
    </cfRule>
  </conditionalFormatting>
  <conditionalFormatting sqref="W42">
    <cfRule type="cellIs" dxfId="5601" priority="32" operator="lessThan">
      <formula>$C$4</formula>
    </cfRule>
  </conditionalFormatting>
  <conditionalFormatting sqref="X42">
    <cfRule type="cellIs" dxfId="5602" priority="903" operator="lessThan">
      <formula>$C$4</formula>
    </cfRule>
  </conditionalFormatting>
  <conditionalFormatting sqref="Y42">
    <cfRule type="cellIs" dxfId="5603" priority="943" operator="lessThan">
      <formula>$C$4</formula>
    </cfRule>
  </conditionalFormatting>
  <conditionalFormatting sqref="Z42">
    <cfRule type="cellIs" dxfId="5604" priority="65" operator="lessThan">
      <formula>$C$4</formula>
    </cfRule>
  </conditionalFormatting>
  <conditionalFormatting sqref="AA42">
    <cfRule type="cellIs" dxfId="5605" priority="1023" operator="lessThan">
      <formula>$C$4</formula>
    </cfRule>
  </conditionalFormatting>
  <conditionalFormatting sqref="AB42">
    <cfRule type="cellIs" dxfId="5606" priority="1063" operator="lessThan">
      <formula>$C$4</formula>
    </cfRule>
  </conditionalFormatting>
  <conditionalFormatting sqref="AC42">
    <cfRule type="cellIs" dxfId="5607" priority="98" operator="lessThan">
      <formula>$C$4</formula>
    </cfRule>
  </conditionalFormatting>
  <conditionalFormatting sqref="AD42">
    <cfRule type="cellIs" dxfId="5608" priority="1143" operator="lessThan">
      <formula>$C$4</formula>
    </cfRule>
  </conditionalFormatting>
  <conditionalFormatting sqref="AE42">
    <cfRule type="cellIs" dxfId="5609" priority="1183" operator="lessThan">
      <formula>$C$4</formula>
    </cfRule>
  </conditionalFormatting>
  <conditionalFormatting sqref="AF42">
    <cfRule type="cellIs" dxfId="5610" priority="131" operator="lessThan">
      <formula>$C$4</formula>
    </cfRule>
  </conditionalFormatting>
  <conditionalFormatting sqref="AG42">
    <cfRule type="cellIs" dxfId="5611" priority="1263" operator="lessThan">
      <formula>$C$4</formula>
    </cfRule>
  </conditionalFormatting>
  <conditionalFormatting sqref="AH42">
    <cfRule type="cellIs" dxfId="5612" priority="1303" operator="lessThan">
      <formula>$C$4</formula>
    </cfRule>
  </conditionalFormatting>
  <conditionalFormatting sqref="AI42">
    <cfRule type="cellIs" dxfId="5613" priority="1343" operator="lessThan">
      <formula>$C$4</formula>
    </cfRule>
  </conditionalFormatting>
  <conditionalFormatting sqref="AJ42">
    <cfRule type="cellIs" dxfId="5614" priority="1383" operator="lessThan">
      <formula>$C$4</formula>
    </cfRule>
  </conditionalFormatting>
  <conditionalFormatting sqref="AK42">
    <cfRule type="cellIs" dxfId="5615" priority="1423" operator="lessThan">
      <formula>$C$4</formula>
    </cfRule>
  </conditionalFormatting>
  <conditionalFormatting sqref="AL42">
    <cfRule type="cellIs" dxfId="5616" priority="1463" operator="lessThan">
      <formula>$C$4</formula>
    </cfRule>
  </conditionalFormatting>
  <conditionalFormatting sqref="AM42">
    <cfRule type="cellIs" dxfId="5617" priority="1503" operator="lessThan">
      <formula>$C$4</formula>
    </cfRule>
  </conditionalFormatting>
  <conditionalFormatting sqref="AN42">
    <cfRule type="cellIs" dxfId="5618" priority="1543" operator="lessThan">
      <formula>$C$4</formula>
    </cfRule>
  </conditionalFormatting>
  <conditionalFormatting sqref="AO42">
    <cfRule type="cellIs" dxfId="5619" priority="1583" operator="lessThan">
      <formula>$C$4</formula>
    </cfRule>
  </conditionalFormatting>
  <conditionalFormatting sqref="AP42">
    <cfRule type="cellIs" dxfId="5620" priority="1623" operator="lessThan">
      <formula>$C$4</formula>
    </cfRule>
  </conditionalFormatting>
  <conditionalFormatting sqref="AQ42">
    <cfRule type="cellIs" dxfId="5621" priority="1663" operator="lessThan">
      <formula>$C$4</formula>
    </cfRule>
  </conditionalFormatting>
  <conditionalFormatting sqref="AR42">
    <cfRule type="cellIs" dxfId="5622" priority="1703" operator="lessThan">
      <formula>$C$4</formula>
    </cfRule>
  </conditionalFormatting>
  <conditionalFormatting sqref="AS42">
    <cfRule type="cellIs" dxfId="5623" priority="1743" operator="lessThan">
      <formula>$C$4</formula>
    </cfRule>
  </conditionalFormatting>
  <conditionalFormatting sqref="AT42">
    <cfRule type="cellIs" dxfId="5624" priority="1783" operator="lessThan">
      <formula>$C$4</formula>
    </cfRule>
  </conditionalFormatting>
  <conditionalFormatting sqref="AU42">
    <cfRule type="cellIs" dxfId="5625" priority="502" operator="lessThan">
      <formula>$C$4</formula>
    </cfRule>
  </conditionalFormatting>
  <conditionalFormatting sqref="AV42">
    <cfRule type="cellIs" dxfId="5626" priority="504" operator="lessThan">
      <formula>$C$4</formula>
    </cfRule>
  </conditionalFormatting>
  <conditionalFormatting sqref="AW42">
    <cfRule type="cellIs" dxfId="5627" priority="1903" operator="lessThan">
      <formula>$C$4</formula>
    </cfRule>
  </conditionalFormatting>
  <conditionalFormatting sqref="AX42">
    <cfRule type="cellIs" dxfId="5628" priority="1943" operator="lessThan">
      <formula>$C$4</formula>
    </cfRule>
  </conditionalFormatting>
  <conditionalFormatting sqref="AY42">
    <cfRule type="cellIs" dxfId="5629" priority="1983" operator="lessThan">
      <formula>$C$4</formula>
    </cfRule>
  </conditionalFormatting>
  <conditionalFormatting sqref="AZ42">
    <cfRule type="cellIs" dxfId="5630" priority="2023" operator="lessThan">
      <formula>$C$4</formula>
    </cfRule>
  </conditionalFormatting>
  <conditionalFormatting sqref="BA42">
    <cfRule type="cellIs" dxfId="5631" priority="2063" operator="lessThan">
      <formula>$C$4</formula>
    </cfRule>
  </conditionalFormatting>
  <conditionalFormatting sqref="BB42">
    <cfRule type="cellIs" dxfId="5632" priority="2103" operator="lessThan">
      <formula>$C$4</formula>
    </cfRule>
  </conditionalFormatting>
  <conditionalFormatting sqref="BC42">
    <cfRule type="cellIs" dxfId="5633" priority="2143" operator="lessThan">
      <formula>$C$4</formula>
    </cfRule>
  </conditionalFormatting>
  <conditionalFormatting sqref="BD42">
    <cfRule type="cellIs" dxfId="5634" priority="2183" operator="lessThan">
      <formula>$C$4</formula>
    </cfRule>
  </conditionalFormatting>
  <conditionalFormatting sqref="BE42">
    <cfRule type="cellIs" dxfId="5635" priority="2223" operator="lessThan">
      <formula>$C$4</formula>
    </cfRule>
  </conditionalFormatting>
  <conditionalFormatting sqref="BF42">
    <cfRule type="cellIs" dxfId="5636" priority="196" operator="lessThan">
      <formula>$C$4</formula>
    </cfRule>
  </conditionalFormatting>
  <conditionalFormatting sqref="BG42">
    <cfRule type="cellIs" dxfId="5637" priority="2303" operator="lessThan">
      <formula>$C$4</formula>
    </cfRule>
  </conditionalFormatting>
  <conditionalFormatting sqref="BH42">
    <cfRule type="cellIs" dxfId="5638" priority="2343" operator="lessThan">
      <formula>$C$4</formula>
    </cfRule>
  </conditionalFormatting>
  <conditionalFormatting sqref="BI42">
    <cfRule type="cellIs" dxfId="5639" priority="2383" operator="lessThan">
      <formula>$C$4</formula>
    </cfRule>
  </conditionalFormatting>
  <conditionalFormatting sqref="BJ42">
    <cfRule type="cellIs" dxfId="5640" priority="2423" operator="lessThan">
      <formula>$C$4</formula>
    </cfRule>
  </conditionalFormatting>
  <conditionalFormatting sqref="BK42">
    <cfRule type="cellIs" dxfId="5641" priority="2463" operator="lessThan">
      <formula>$C$4</formula>
    </cfRule>
  </conditionalFormatting>
  <conditionalFormatting sqref="BL42">
    <cfRule type="cellIs" dxfId="5642" priority="2503" operator="lessThan">
      <formula>$C$4</formula>
    </cfRule>
  </conditionalFormatting>
  <conditionalFormatting sqref="BM42">
    <cfRule type="cellIs" dxfId="5643" priority="2543" operator="lessThan">
      <formula>$C$4</formula>
    </cfRule>
  </conditionalFormatting>
  <conditionalFormatting sqref="BN42">
    <cfRule type="cellIs" dxfId="5644" priority="2583" operator="lessThan">
      <formula>$C$4</formula>
    </cfRule>
  </conditionalFormatting>
  <conditionalFormatting sqref="BO42">
    <cfRule type="cellIs" dxfId="5645" priority="2623" operator="lessThan">
      <formula>$C$4</formula>
    </cfRule>
  </conditionalFormatting>
  <conditionalFormatting sqref="BP42">
    <cfRule type="cellIs" dxfId="5646" priority="2663" operator="lessThan">
      <formula>$C$4</formula>
    </cfRule>
  </conditionalFormatting>
  <conditionalFormatting sqref="BQ42">
    <cfRule type="cellIs" dxfId="5647" priority="2703" operator="lessThan">
      <formula>$C$4</formula>
    </cfRule>
  </conditionalFormatting>
  <conditionalFormatting sqref="BR42">
    <cfRule type="cellIs" dxfId="5648" priority="2743" operator="lessThan">
      <formula>$C$4</formula>
    </cfRule>
  </conditionalFormatting>
  <conditionalFormatting sqref="BS42">
    <cfRule type="cellIs" dxfId="5649" priority="2783" operator="lessThan">
      <formula>$C$4</formula>
    </cfRule>
  </conditionalFormatting>
  <conditionalFormatting sqref="BT42">
    <cfRule type="cellIs" dxfId="5650" priority="2823" operator="lessThan">
      <formula>$C$4</formula>
    </cfRule>
  </conditionalFormatting>
  <conditionalFormatting sqref="BU42">
    <cfRule type="cellIs" dxfId="5651" priority="2863" operator="lessThan">
      <formula>$C$4</formula>
    </cfRule>
  </conditionalFormatting>
  <conditionalFormatting sqref="BV42">
    <cfRule type="cellIs" dxfId="5652" priority="2903" operator="lessThan">
      <formula>$C$4</formula>
    </cfRule>
  </conditionalFormatting>
  <conditionalFormatting sqref="BW42">
    <cfRule type="cellIs" dxfId="5653" priority="2943" operator="lessThan">
      <formula>$C$4</formula>
    </cfRule>
  </conditionalFormatting>
  <conditionalFormatting sqref="BX42">
    <cfRule type="cellIs" dxfId="5654" priority="2983" operator="lessThan">
      <formula>$C$4</formula>
    </cfRule>
  </conditionalFormatting>
  <conditionalFormatting sqref="BY42">
    <cfRule type="cellIs" dxfId="5655" priority="3023" operator="lessThan">
      <formula>$C$4</formula>
    </cfRule>
  </conditionalFormatting>
  <conditionalFormatting sqref="BZ42">
    <cfRule type="cellIs" dxfId="5656" priority="3063" operator="lessThan">
      <formula>$C$4</formula>
    </cfRule>
  </conditionalFormatting>
  <conditionalFormatting sqref="CA42">
    <cfRule type="cellIs" dxfId="5657" priority="3103" operator="lessThan">
      <formula>$C$4</formula>
    </cfRule>
  </conditionalFormatting>
  <conditionalFormatting sqref="CB42">
    <cfRule type="cellIs" dxfId="5658" priority="3143" operator="lessThan">
      <formula>$C$4</formula>
    </cfRule>
  </conditionalFormatting>
  <conditionalFormatting sqref="CC42">
    <cfRule type="cellIs" dxfId="5659" priority="3183" operator="lessThan">
      <formula>$C$4</formula>
    </cfRule>
  </conditionalFormatting>
  <conditionalFormatting sqref="CD42">
    <cfRule type="cellIs" dxfId="5660" priority="3223" operator="lessThan">
      <formula>$C$4</formula>
    </cfRule>
  </conditionalFormatting>
  <conditionalFormatting sqref="CE42">
    <cfRule type="cellIs" dxfId="5661" priority="3263" operator="lessThan">
      <formula>$C$4</formula>
    </cfRule>
  </conditionalFormatting>
  <conditionalFormatting sqref="CF42">
    <cfRule type="cellIs" dxfId="5662" priority="3303" operator="lessThan">
      <formula>$C$4</formula>
    </cfRule>
  </conditionalFormatting>
  <conditionalFormatting sqref="CG42">
    <cfRule type="cellIs" dxfId="5663" priority="3343" operator="lessThan">
      <formula>$C$4</formula>
    </cfRule>
  </conditionalFormatting>
  <conditionalFormatting sqref="CH42">
    <cfRule type="cellIs" dxfId="5664" priority="3383" operator="greaterThan">
      <formula>$BJ$2+15</formula>
    </cfRule>
  </conditionalFormatting>
  <conditionalFormatting sqref="CJ42">
    <cfRule type="cellIs" dxfId="5665" priority="3583" operator="lessThan">
      <formula>$C$4</formula>
    </cfRule>
  </conditionalFormatting>
  <conditionalFormatting sqref="P43">
    <cfRule type="cellIs" dxfId="5666" priority="744" operator="lessThan">
      <formula>$C$4</formula>
    </cfRule>
  </conditionalFormatting>
  <conditionalFormatting sqref="Q43">
    <cfRule type="cellIs" dxfId="5667" priority="784" operator="lessThan">
      <formula>$C$4</formula>
    </cfRule>
  </conditionalFormatting>
  <conditionalFormatting sqref="R43">
    <cfRule type="cellIs" dxfId="5668" priority="824" operator="lessThan">
      <formula>$C$4</formula>
    </cfRule>
  </conditionalFormatting>
  <conditionalFormatting sqref="S43">
    <cfRule type="cellIs" dxfId="5669" priority="3424" operator="lessThan">
      <formula>$C$4</formula>
    </cfRule>
  </conditionalFormatting>
  <conditionalFormatting sqref="T43">
    <cfRule type="cellIs" dxfId="5670" priority="3464" operator="lessThan">
      <formula>$C$4</formula>
    </cfRule>
  </conditionalFormatting>
  <conditionalFormatting sqref="U43">
    <cfRule type="cellIs" dxfId="5671" priority="864" operator="lessThan">
      <formula>$C$4</formula>
    </cfRule>
  </conditionalFormatting>
  <conditionalFormatting sqref="V43">
    <cfRule type="cellIs" dxfId="5672" priority="3504" operator="lessThan">
      <formula>$C$4</formula>
    </cfRule>
  </conditionalFormatting>
  <conditionalFormatting sqref="W43">
    <cfRule type="cellIs" dxfId="5673" priority="33" operator="lessThan">
      <formula>$C$4</formula>
    </cfRule>
  </conditionalFormatting>
  <conditionalFormatting sqref="X43">
    <cfRule type="cellIs" dxfId="5674" priority="904" operator="lessThan">
      <formula>$C$4</formula>
    </cfRule>
  </conditionalFormatting>
  <conditionalFormatting sqref="Y43">
    <cfRule type="cellIs" dxfId="5675" priority="944" operator="lessThan">
      <formula>$C$4</formula>
    </cfRule>
  </conditionalFormatting>
  <conditionalFormatting sqref="Z43">
    <cfRule type="cellIs" dxfId="5676" priority="66" operator="lessThan">
      <formula>$C$4</formula>
    </cfRule>
  </conditionalFormatting>
  <conditionalFormatting sqref="AA43">
    <cfRule type="cellIs" dxfId="5677" priority="1024" operator="lessThan">
      <formula>$C$4</formula>
    </cfRule>
  </conditionalFormatting>
  <conditionalFormatting sqref="AB43">
    <cfRule type="cellIs" dxfId="5678" priority="1064" operator="lessThan">
      <formula>$C$4</formula>
    </cfRule>
  </conditionalFormatting>
  <conditionalFormatting sqref="AC43">
    <cfRule type="cellIs" dxfId="5679" priority="99" operator="lessThan">
      <formula>$C$4</formula>
    </cfRule>
  </conditionalFormatting>
  <conditionalFormatting sqref="AD43">
    <cfRule type="cellIs" dxfId="5680" priority="1144" operator="lessThan">
      <formula>$C$4</formula>
    </cfRule>
  </conditionalFormatting>
  <conditionalFormatting sqref="AE43">
    <cfRule type="cellIs" dxfId="5681" priority="1184" operator="lessThan">
      <formula>$C$4</formula>
    </cfRule>
  </conditionalFormatting>
  <conditionalFormatting sqref="AF43">
    <cfRule type="cellIs" dxfId="5682" priority="132" operator="lessThan">
      <formula>$C$4</formula>
    </cfRule>
  </conditionalFormatting>
  <conditionalFormatting sqref="AG43">
    <cfRule type="cellIs" dxfId="5683" priority="1264" operator="lessThan">
      <formula>$C$4</formula>
    </cfRule>
  </conditionalFormatting>
  <conditionalFormatting sqref="AH43">
    <cfRule type="cellIs" dxfId="5684" priority="1304" operator="lessThan">
      <formula>$C$4</formula>
    </cfRule>
  </conditionalFormatting>
  <conditionalFormatting sqref="AI43">
    <cfRule type="cellIs" dxfId="5685" priority="1344" operator="lessThan">
      <formula>$C$4</formula>
    </cfRule>
  </conditionalFormatting>
  <conditionalFormatting sqref="AJ43">
    <cfRule type="cellIs" dxfId="5686" priority="1384" operator="lessThan">
      <formula>$C$4</formula>
    </cfRule>
  </conditionalFormatting>
  <conditionalFormatting sqref="AK43">
    <cfRule type="cellIs" dxfId="5687" priority="1424" operator="lessThan">
      <formula>$C$4</formula>
    </cfRule>
  </conditionalFormatting>
  <conditionalFormatting sqref="AL43">
    <cfRule type="cellIs" dxfId="5688" priority="1464" operator="lessThan">
      <formula>$C$4</formula>
    </cfRule>
  </conditionalFormatting>
  <conditionalFormatting sqref="AM43">
    <cfRule type="cellIs" dxfId="5689" priority="1504" operator="lessThan">
      <formula>$C$4</formula>
    </cfRule>
  </conditionalFormatting>
  <conditionalFormatting sqref="AN43">
    <cfRule type="cellIs" dxfId="5690" priority="1544" operator="lessThan">
      <formula>$C$4</formula>
    </cfRule>
  </conditionalFormatting>
  <conditionalFormatting sqref="AO43">
    <cfRule type="cellIs" dxfId="5691" priority="1584" operator="lessThan">
      <formula>$C$4</formula>
    </cfRule>
  </conditionalFormatting>
  <conditionalFormatting sqref="AP43">
    <cfRule type="cellIs" dxfId="5692" priority="1624" operator="lessThan">
      <formula>$C$4</formula>
    </cfRule>
  </conditionalFormatting>
  <conditionalFormatting sqref="AQ43">
    <cfRule type="cellIs" dxfId="5693" priority="1664" operator="lessThan">
      <formula>$C$4</formula>
    </cfRule>
  </conditionalFormatting>
  <conditionalFormatting sqref="AR43">
    <cfRule type="cellIs" dxfId="5694" priority="1704" operator="lessThan">
      <formula>$C$4</formula>
    </cfRule>
  </conditionalFormatting>
  <conditionalFormatting sqref="AS43">
    <cfRule type="cellIs" dxfId="5695" priority="1744" operator="lessThan">
      <formula>$C$4</formula>
    </cfRule>
  </conditionalFormatting>
  <conditionalFormatting sqref="AT43">
    <cfRule type="cellIs" dxfId="5696" priority="1784" operator="lessThan">
      <formula>$C$4</formula>
    </cfRule>
  </conditionalFormatting>
  <conditionalFormatting sqref="AU43">
    <cfRule type="cellIs" dxfId="5697" priority="1824" operator="lessThan">
      <formula>$C$4</formula>
    </cfRule>
  </conditionalFormatting>
  <conditionalFormatting sqref="AV43">
    <cfRule type="cellIs" dxfId="5698" priority="1864" operator="lessThan">
      <formula>$C$4</formula>
    </cfRule>
  </conditionalFormatting>
  <conditionalFormatting sqref="AW43">
    <cfRule type="cellIs" dxfId="5699" priority="1904" operator="lessThan">
      <formula>$C$4</formula>
    </cfRule>
  </conditionalFormatting>
  <conditionalFormatting sqref="AX43">
    <cfRule type="cellIs" dxfId="5700" priority="1944" operator="lessThan">
      <formula>$C$4</formula>
    </cfRule>
  </conditionalFormatting>
  <conditionalFormatting sqref="AY43">
    <cfRule type="cellIs" dxfId="5701" priority="1984" operator="lessThan">
      <formula>$C$4</formula>
    </cfRule>
  </conditionalFormatting>
  <conditionalFormatting sqref="AZ43">
    <cfRule type="cellIs" dxfId="5702" priority="2024" operator="lessThan">
      <formula>$C$4</formula>
    </cfRule>
  </conditionalFormatting>
  <conditionalFormatting sqref="BA43">
    <cfRule type="cellIs" dxfId="5703" priority="2064" operator="lessThan">
      <formula>$C$4</formula>
    </cfRule>
  </conditionalFormatting>
  <conditionalFormatting sqref="BB43">
    <cfRule type="cellIs" dxfId="5704" priority="2104" operator="lessThan">
      <formula>$C$4</formula>
    </cfRule>
  </conditionalFormatting>
  <conditionalFormatting sqref="BC43">
    <cfRule type="cellIs" dxfId="5705" priority="2144" operator="lessThan">
      <formula>$C$4</formula>
    </cfRule>
  </conditionalFormatting>
  <conditionalFormatting sqref="BD43">
    <cfRule type="cellIs" dxfId="5706" priority="2184" operator="lessThan">
      <formula>$C$4</formula>
    </cfRule>
  </conditionalFormatting>
  <conditionalFormatting sqref="BE43">
    <cfRule type="cellIs" dxfId="5707" priority="2224" operator="lessThan">
      <formula>$C$4</formula>
    </cfRule>
  </conditionalFormatting>
  <conditionalFormatting sqref="BF43">
    <cfRule type="cellIs" dxfId="5708" priority="197" operator="lessThan">
      <formula>$C$4</formula>
    </cfRule>
  </conditionalFormatting>
  <conditionalFormatting sqref="BG43">
    <cfRule type="cellIs" dxfId="5709" priority="2304" operator="lessThan">
      <formula>$C$4</formula>
    </cfRule>
  </conditionalFormatting>
  <conditionalFormatting sqref="BH43">
    <cfRule type="cellIs" dxfId="5710" priority="2344" operator="lessThan">
      <formula>$C$4</formula>
    </cfRule>
  </conditionalFormatting>
  <conditionalFormatting sqref="BI43">
    <cfRule type="cellIs" dxfId="5711" priority="2384" operator="lessThan">
      <formula>$C$4</formula>
    </cfRule>
  </conditionalFormatting>
  <conditionalFormatting sqref="BJ43">
    <cfRule type="cellIs" dxfId="5712" priority="2424" operator="lessThan">
      <formula>$C$4</formula>
    </cfRule>
  </conditionalFormatting>
  <conditionalFormatting sqref="BK43">
    <cfRule type="cellIs" dxfId="5713" priority="2464" operator="lessThan">
      <formula>$C$4</formula>
    </cfRule>
  </conditionalFormatting>
  <conditionalFormatting sqref="BL43">
    <cfRule type="cellIs" dxfId="5714" priority="2504" operator="lessThan">
      <formula>$C$4</formula>
    </cfRule>
  </conditionalFormatting>
  <conditionalFormatting sqref="BM43">
    <cfRule type="cellIs" dxfId="5715" priority="2544" operator="lessThan">
      <formula>$C$4</formula>
    </cfRule>
  </conditionalFormatting>
  <conditionalFormatting sqref="BN43">
    <cfRule type="cellIs" dxfId="5716" priority="2584" operator="lessThan">
      <formula>$C$4</formula>
    </cfRule>
  </conditionalFormatting>
  <conditionalFormatting sqref="BO43">
    <cfRule type="cellIs" dxfId="5717" priority="2624" operator="lessThan">
      <formula>$C$4</formula>
    </cfRule>
  </conditionalFormatting>
  <conditionalFormatting sqref="BP43">
    <cfRule type="cellIs" dxfId="5718" priority="2664" operator="lessThan">
      <formula>$C$4</formula>
    </cfRule>
  </conditionalFormatting>
  <conditionalFormatting sqref="BQ43">
    <cfRule type="cellIs" dxfId="5719" priority="2704" operator="lessThan">
      <formula>$C$4</formula>
    </cfRule>
  </conditionalFormatting>
  <conditionalFormatting sqref="BR43">
    <cfRule type="cellIs" dxfId="5720" priority="2744" operator="lessThan">
      <formula>$C$4</formula>
    </cfRule>
  </conditionalFormatting>
  <conditionalFormatting sqref="BS43">
    <cfRule type="cellIs" dxfId="5721" priority="2784" operator="lessThan">
      <formula>$C$4</formula>
    </cfRule>
  </conditionalFormatting>
  <conditionalFormatting sqref="BT43">
    <cfRule type="cellIs" dxfId="5722" priority="2824" operator="lessThan">
      <formula>$C$4</formula>
    </cfRule>
  </conditionalFormatting>
  <conditionalFormatting sqref="BU43">
    <cfRule type="cellIs" dxfId="5723" priority="2864" operator="lessThan">
      <formula>$C$4</formula>
    </cfRule>
  </conditionalFormatting>
  <conditionalFormatting sqref="BV43">
    <cfRule type="cellIs" dxfId="5724" priority="2904" operator="lessThan">
      <formula>$C$4</formula>
    </cfRule>
  </conditionalFormatting>
  <conditionalFormatting sqref="BW43">
    <cfRule type="cellIs" dxfId="5725" priority="2944" operator="lessThan">
      <formula>$C$4</formula>
    </cfRule>
  </conditionalFormatting>
  <conditionalFormatting sqref="BX43">
    <cfRule type="cellIs" dxfId="5726" priority="2984" operator="lessThan">
      <formula>$C$4</formula>
    </cfRule>
  </conditionalFormatting>
  <conditionalFormatting sqref="BY43">
    <cfRule type="cellIs" dxfId="5727" priority="3024" operator="lessThan">
      <formula>$C$4</formula>
    </cfRule>
  </conditionalFormatting>
  <conditionalFormatting sqref="BZ43">
    <cfRule type="cellIs" dxfId="5728" priority="3064" operator="lessThan">
      <formula>$C$4</formula>
    </cfRule>
  </conditionalFormatting>
  <conditionalFormatting sqref="CA43">
    <cfRule type="cellIs" dxfId="5729" priority="3104" operator="lessThan">
      <formula>$C$4</formula>
    </cfRule>
  </conditionalFormatting>
  <conditionalFormatting sqref="CB43">
    <cfRule type="cellIs" dxfId="5730" priority="3144" operator="lessThan">
      <formula>$C$4</formula>
    </cfRule>
  </conditionalFormatting>
  <conditionalFormatting sqref="CC43">
    <cfRule type="cellIs" dxfId="5731" priority="3184" operator="lessThan">
      <formula>$C$4</formula>
    </cfRule>
  </conditionalFormatting>
  <conditionalFormatting sqref="CD43">
    <cfRule type="cellIs" dxfId="5732" priority="3224" operator="lessThan">
      <formula>$C$4</formula>
    </cfRule>
  </conditionalFormatting>
  <conditionalFormatting sqref="CE43">
    <cfRule type="cellIs" dxfId="5733" priority="3264" operator="lessThan">
      <formula>$C$4</formula>
    </cfRule>
  </conditionalFormatting>
  <conditionalFormatting sqref="CF43">
    <cfRule type="cellIs" dxfId="5734" priority="3304" operator="lessThan">
      <formula>$C$4</formula>
    </cfRule>
  </conditionalFormatting>
  <conditionalFormatting sqref="CG43">
    <cfRule type="cellIs" dxfId="5735" priority="3344" operator="lessThan">
      <formula>$C$4</formula>
    </cfRule>
  </conditionalFormatting>
  <conditionalFormatting sqref="CH43">
    <cfRule type="cellIs" dxfId="5736" priority="3384" operator="greaterThan">
      <formula>$BJ$2+15</formula>
    </cfRule>
  </conditionalFormatting>
  <conditionalFormatting sqref="CJ43">
    <cfRule type="cellIs" dxfId="5737" priority="3584" operator="lessThan">
      <formula>$C$4</formula>
    </cfRule>
  </conditionalFormatting>
  <conditionalFormatting sqref="P44">
    <cfRule type="cellIs" dxfId="5738" priority="745" operator="lessThan">
      <formula>$C$4</formula>
    </cfRule>
  </conditionalFormatting>
  <conditionalFormatting sqref="Q44">
    <cfRule type="cellIs" dxfId="5739" priority="785" operator="lessThan">
      <formula>$C$4</formula>
    </cfRule>
  </conditionalFormatting>
  <conditionalFormatting sqref="R44">
    <cfRule type="cellIs" dxfId="5740" priority="825" operator="lessThan">
      <formula>$C$4</formula>
    </cfRule>
  </conditionalFormatting>
  <conditionalFormatting sqref="S44">
    <cfRule type="cellIs" dxfId="5741" priority="3425" operator="lessThan">
      <formula>$C$4</formula>
    </cfRule>
  </conditionalFormatting>
  <conditionalFormatting sqref="T44">
    <cfRule type="cellIs" dxfId="5742" priority="3465" operator="lessThan">
      <formula>$C$4</formula>
    </cfRule>
  </conditionalFormatting>
  <conditionalFormatting sqref="U44">
    <cfRule type="cellIs" dxfId="5743" priority="865" operator="lessThan">
      <formula>$C$4</formula>
    </cfRule>
  </conditionalFormatting>
  <conditionalFormatting sqref="V44">
    <cfRule type="cellIs" dxfId="5744" priority="3505" operator="lessThan">
      <formula>$C$4</formula>
    </cfRule>
  </conditionalFormatting>
  <conditionalFormatting sqref="W44">
    <cfRule type="cellIs" dxfId="5745" priority="3545" operator="lessThan">
      <formula>$C$4</formula>
    </cfRule>
  </conditionalFormatting>
  <conditionalFormatting sqref="X44">
    <cfRule type="cellIs" dxfId="5746" priority="905" operator="lessThan">
      <formula>$C$4</formula>
    </cfRule>
  </conditionalFormatting>
  <conditionalFormatting sqref="Y44">
    <cfRule type="cellIs" dxfId="5747" priority="945" operator="lessThan">
      <formula>$C$4</formula>
    </cfRule>
  </conditionalFormatting>
  <conditionalFormatting sqref="Z44">
    <cfRule type="cellIs" dxfId="5748" priority="985" operator="lessThan">
      <formula>$C$4</formula>
    </cfRule>
  </conditionalFormatting>
  <conditionalFormatting sqref="AA44">
    <cfRule type="cellIs" dxfId="5749" priority="1025" operator="lessThan">
      <formula>$C$4</formula>
    </cfRule>
  </conditionalFormatting>
  <conditionalFormatting sqref="AB44">
    <cfRule type="cellIs" dxfId="5750" priority="1065" operator="lessThan">
      <formula>$C$4</formula>
    </cfRule>
  </conditionalFormatting>
  <conditionalFormatting sqref="AC44">
    <cfRule type="cellIs" dxfId="5751" priority="1105" operator="lessThan">
      <formula>$C$4</formula>
    </cfRule>
  </conditionalFormatting>
  <conditionalFormatting sqref="AD44">
    <cfRule type="cellIs" dxfId="5752" priority="1145" operator="lessThan">
      <formula>$C$4</formula>
    </cfRule>
  </conditionalFormatting>
  <conditionalFormatting sqref="AE44">
    <cfRule type="cellIs" dxfId="5753" priority="1185" operator="lessThan">
      <formula>$C$4</formula>
    </cfRule>
  </conditionalFormatting>
  <conditionalFormatting sqref="AF44">
    <cfRule type="cellIs" dxfId="5754" priority="1225" operator="lessThan">
      <formula>$C$4</formula>
    </cfRule>
  </conditionalFormatting>
  <conditionalFormatting sqref="AG44">
    <cfRule type="cellIs" dxfId="5755" priority="1265" operator="lessThan">
      <formula>$C$4</formula>
    </cfRule>
  </conditionalFormatting>
  <conditionalFormatting sqref="AH44">
    <cfRule type="cellIs" dxfId="5756" priority="1305" operator="lessThan">
      <formula>$C$4</formula>
    </cfRule>
  </conditionalFormatting>
  <conditionalFormatting sqref="AI44">
    <cfRule type="cellIs" dxfId="5757" priority="1345" operator="lessThan">
      <formula>$C$4</formula>
    </cfRule>
  </conditionalFormatting>
  <conditionalFormatting sqref="AJ44">
    <cfRule type="cellIs" dxfId="5758" priority="1385" operator="lessThan">
      <formula>$C$4</formula>
    </cfRule>
  </conditionalFormatting>
  <conditionalFormatting sqref="AK44">
    <cfRule type="cellIs" dxfId="5759" priority="1425" operator="lessThan">
      <formula>$C$4</formula>
    </cfRule>
  </conditionalFormatting>
  <conditionalFormatting sqref="AL44">
    <cfRule type="cellIs" dxfId="5760" priority="1465" operator="lessThan">
      <formula>$C$4</formula>
    </cfRule>
  </conditionalFormatting>
  <conditionalFormatting sqref="AM44">
    <cfRule type="cellIs" dxfId="5761" priority="1505" operator="lessThan">
      <formula>$C$4</formula>
    </cfRule>
  </conditionalFormatting>
  <conditionalFormatting sqref="AN44">
    <cfRule type="cellIs" dxfId="5762" priority="1545" operator="lessThan">
      <formula>$C$4</formula>
    </cfRule>
  </conditionalFormatting>
  <conditionalFormatting sqref="AO44">
    <cfRule type="cellIs" dxfId="5763" priority="1585" operator="lessThan">
      <formula>$C$4</formula>
    </cfRule>
  </conditionalFormatting>
  <conditionalFormatting sqref="AP44">
    <cfRule type="cellIs" dxfId="5764" priority="1625" operator="lessThan">
      <formula>$C$4</formula>
    </cfRule>
  </conditionalFormatting>
  <conditionalFormatting sqref="AQ44">
    <cfRule type="cellIs" dxfId="5765" priority="1665" operator="lessThan">
      <formula>$C$4</formula>
    </cfRule>
  </conditionalFormatting>
  <conditionalFormatting sqref="AR44">
    <cfRule type="cellIs" dxfId="5766" priority="1705" operator="lessThan">
      <formula>$C$4</formula>
    </cfRule>
  </conditionalFormatting>
  <conditionalFormatting sqref="AS44">
    <cfRule type="cellIs" dxfId="5767" priority="1745" operator="lessThan">
      <formula>$C$4</formula>
    </cfRule>
  </conditionalFormatting>
  <conditionalFormatting sqref="AT44">
    <cfRule type="cellIs" dxfId="5768" priority="1785" operator="lessThan">
      <formula>$C$4</formula>
    </cfRule>
  </conditionalFormatting>
  <conditionalFormatting sqref="AU44">
    <cfRule type="cellIs" dxfId="5769" priority="1825" operator="lessThan">
      <formula>$C$4</formula>
    </cfRule>
  </conditionalFormatting>
  <conditionalFormatting sqref="AV44">
    <cfRule type="cellIs" dxfId="5770" priority="1865" operator="lessThan">
      <formula>$C$4</formula>
    </cfRule>
  </conditionalFormatting>
  <conditionalFormatting sqref="AW44">
    <cfRule type="cellIs" dxfId="5771" priority="1905" operator="lessThan">
      <formula>$C$4</formula>
    </cfRule>
  </conditionalFormatting>
  <conditionalFormatting sqref="AX44">
    <cfRule type="cellIs" dxfId="5772" priority="1945" operator="lessThan">
      <formula>$C$4</formula>
    </cfRule>
  </conditionalFormatting>
  <conditionalFormatting sqref="AY44">
    <cfRule type="cellIs" dxfId="5773" priority="1985" operator="lessThan">
      <formula>$C$4</formula>
    </cfRule>
  </conditionalFormatting>
  <conditionalFormatting sqref="AZ44">
    <cfRule type="cellIs" dxfId="5774" priority="2025" operator="lessThan">
      <formula>$C$4</formula>
    </cfRule>
  </conditionalFormatting>
  <conditionalFormatting sqref="BA44">
    <cfRule type="cellIs" dxfId="5775" priority="2065" operator="lessThan">
      <formula>$C$4</formula>
    </cfRule>
  </conditionalFormatting>
  <conditionalFormatting sqref="BB44">
    <cfRule type="cellIs" dxfId="5776" priority="2105" operator="lessThan">
      <formula>$C$4</formula>
    </cfRule>
  </conditionalFormatting>
  <conditionalFormatting sqref="BC44">
    <cfRule type="cellIs" dxfId="5777" priority="2145" operator="lessThan">
      <formula>$C$4</formula>
    </cfRule>
  </conditionalFormatting>
  <conditionalFormatting sqref="BD44">
    <cfRule type="cellIs" dxfId="5778" priority="2185" operator="lessThan">
      <formula>$C$4</formula>
    </cfRule>
  </conditionalFormatting>
  <conditionalFormatting sqref="BE44">
    <cfRule type="cellIs" dxfId="5779" priority="2225" operator="lessThan">
      <formula>$C$4</formula>
    </cfRule>
  </conditionalFormatting>
  <conditionalFormatting sqref="BF44">
    <cfRule type="cellIs" dxfId="5780" priority="198" operator="lessThan">
      <formula>$C$4</formula>
    </cfRule>
  </conditionalFormatting>
  <conditionalFormatting sqref="BG44">
    <cfRule type="cellIs" dxfId="5781" priority="2305" operator="lessThan">
      <formula>$C$4</formula>
    </cfRule>
  </conditionalFormatting>
  <conditionalFormatting sqref="BH44">
    <cfRule type="cellIs" dxfId="5782" priority="2345" operator="lessThan">
      <formula>$C$4</formula>
    </cfRule>
  </conditionalFormatting>
  <conditionalFormatting sqref="BI44">
    <cfRule type="cellIs" dxfId="5783" priority="2385" operator="lessThan">
      <formula>$C$4</formula>
    </cfRule>
  </conditionalFormatting>
  <conditionalFormatting sqref="BJ44">
    <cfRule type="cellIs" dxfId="5784" priority="2425" operator="lessThan">
      <formula>$C$4</formula>
    </cfRule>
  </conditionalFormatting>
  <conditionalFormatting sqref="BK44">
    <cfRule type="cellIs" dxfId="5785" priority="2465" operator="lessThan">
      <formula>$C$4</formula>
    </cfRule>
  </conditionalFormatting>
  <conditionalFormatting sqref="BL44">
    <cfRule type="cellIs" dxfId="5786" priority="2505" operator="lessThan">
      <formula>$C$4</formula>
    </cfRule>
  </conditionalFormatting>
  <conditionalFormatting sqref="BM44">
    <cfRule type="cellIs" dxfId="5787" priority="2545" operator="lessThan">
      <formula>$C$4</formula>
    </cfRule>
  </conditionalFormatting>
  <conditionalFormatting sqref="BN44">
    <cfRule type="cellIs" dxfId="5788" priority="2585" operator="lessThan">
      <formula>$C$4</formula>
    </cfRule>
  </conditionalFormatting>
  <conditionalFormatting sqref="BO44">
    <cfRule type="cellIs" dxfId="5789" priority="2625" operator="lessThan">
      <formula>$C$4</formula>
    </cfRule>
  </conditionalFormatting>
  <conditionalFormatting sqref="BP44">
    <cfRule type="cellIs" dxfId="5790" priority="2665" operator="lessThan">
      <formula>$C$4</formula>
    </cfRule>
  </conditionalFormatting>
  <conditionalFormatting sqref="BQ44">
    <cfRule type="cellIs" dxfId="5791" priority="2705" operator="lessThan">
      <formula>$C$4</formula>
    </cfRule>
  </conditionalFormatting>
  <conditionalFormatting sqref="BR44">
    <cfRule type="cellIs" dxfId="5792" priority="2745" operator="lessThan">
      <formula>$C$4</formula>
    </cfRule>
  </conditionalFormatting>
  <conditionalFormatting sqref="BS44">
    <cfRule type="cellIs" dxfId="5793" priority="2785" operator="lessThan">
      <formula>$C$4</formula>
    </cfRule>
  </conditionalFormatting>
  <conditionalFormatting sqref="BT44">
    <cfRule type="cellIs" dxfId="5794" priority="2825" operator="lessThan">
      <formula>$C$4</formula>
    </cfRule>
  </conditionalFormatting>
  <conditionalFormatting sqref="BU44">
    <cfRule type="cellIs" dxfId="5795" priority="2865" operator="lessThan">
      <formula>$C$4</formula>
    </cfRule>
  </conditionalFormatting>
  <conditionalFormatting sqref="BV44">
    <cfRule type="cellIs" dxfId="5796" priority="2905" operator="lessThan">
      <formula>$C$4</formula>
    </cfRule>
  </conditionalFormatting>
  <conditionalFormatting sqref="BW44">
    <cfRule type="cellIs" dxfId="5797" priority="2945" operator="lessThan">
      <formula>$C$4</formula>
    </cfRule>
  </conditionalFormatting>
  <conditionalFormatting sqref="BX44">
    <cfRule type="cellIs" dxfId="5798" priority="2985" operator="lessThan">
      <formula>$C$4</formula>
    </cfRule>
  </conditionalFormatting>
  <conditionalFormatting sqref="BY44">
    <cfRule type="cellIs" dxfId="5799" priority="3025" operator="lessThan">
      <formula>$C$4</formula>
    </cfRule>
  </conditionalFormatting>
  <conditionalFormatting sqref="BZ44">
    <cfRule type="cellIs" dxfId="5800" priority="3065" operator="lessThan">
      <formula>$C$4</formula>
    </cfRule>
  </conditionalFormatting>
  <conditionalFormatting sqref="CA44">
    <cfRule type="cellIs" dxfId="5801" priority="3105" operator="lessThan">
      <formula>$C$4</formula>
    </cfRule>
  </conditionalFormatting>
  <conditionalFormatting sqref="CB44">
    <cfRule type="cellIs" dxfId="5802" priority="3145" operator="lessThan">
      <formula>$C$4</formula>
    </cfRule>
  </conditionalFormatting>
  <conditionalFormatting sqref="CC44">
    <cfRule type="cellIs" dxfId="5803" priority="3185" operator="lessThan">
      <formula>$C$4</formula>
    </cfRule>
  </conditionalFormatting>
  <conditionalFormatting sqref="CD44">
    <cfRule type="cellIs" dxfId="5804" priority="3225" operator="lessThan">
      <formula>$C$4</formula>
    </cfRule>
  </conditionalFormatting>
  <conditionalFormatting sqref="CE44">
    <cfRule type="cellIs" dxfId="5805" priority="3265" operator="lessThan">
      <formula>$C$4</formula>
    </cfRule>
  </conditionalFormatting>
  <conditionalFormatting sqref="CF44">
    <cfRule type="cellIs" dxfId="5806" priority="3305" operator="lessThan">
      <formula>$C$4</formula>
    </cfRule>
  </conditionalFormatting>
  <conditionalFormatting sqref="CG44">
    <cfRule type="cellIs" dxfId="5807" priority="3345" operator="lessThan">
      <formula>$C$4</formula>
    </cfRule>
  </conditionalFormatting>
  <conditionalFormatting sqref="CH44">
    <cfRule type="cellIs" dxfId="5808" priority="3385" operator="greaterThan">
      <formula>$BJ$2+15</formula>
    </cfRule>
  </conditionalFormatting>
  <conditionalFormatting sqref="CJ44">
    <cfRule type="cellIs" dxfId="5809" priority="3585" operator="lessThan">
      <formula>$C$4</formula>
    </cfRule>
  </conditionalFormatting>
  <conditionalFormatting sqref="P45">
    <cfRule type="cellIs" dxfId="5810" priority="746" operator="lessThan">
      <formula>$C$4</formula>
    </cfRule>
  </conditionalFormatting>
  <conditionalFormatting sqref="Q45">
    <cfRule type="cellIs" dxfId="5811" priority="786" operator="lessThan">
      <formula>$C$4</formula>
    </cfRule>
  </conditionalFormatting>
  <conditionalFormatting sqref="R45">
    <cfRule type="cellIs" dxfId="5812" priority="826" operator="lessThan">
      <formula>$C$4</formula>
    </cfRule>
  </conditionalFormatting>
  <conditionalFormatting sqref="S45">
    <cfRule type="cellIs" dxfId="5813" priority="3426" operator="lessThan">
      <formula>$C$4</formula>
    </cfRule>
  </conditionalFormatting>
  <conditionalFormatting sqref="T45">
    <cfRule type="cellIs" dxfId="5814" priority="3466" operator="lessThan">
      <formula>$C$4</formula>
    </cfRule>
  </conditionalFormatting>
  <conditionalFormatting sqref="U45">
    <cfRule type="cellIs" dxfId="5815" priority="866" operator="lessThan">
      <formula>$C$4</formula>
    </cfRule>
  </conditionalFormatting>
  <conditionalFormatting sqref="V45">
    <cfRule type="cellIs" dxfId="5816" priority="3506" operator="lessThan">
      <formula>$C$4</formula>
    </cfRule>
  </conditionalFormatting>
  <conditionalFormatting sqref="W45">
    <cfRule type="cellIs" dxfId="5817" priority="3546" operator="lessThan">
      <formula>$C$4</formula>
    </cfRule>
  </conditionalFormatting>
  <conditionalFormatting sqref="X45">
    <cfRule type="cellIs" dxfId="5818" priority="906" operator="lessThan">
      <formula>$C$4</formula>
    </cfRule>
  </conditionalFormatting>
  <conditionalFormatting sqref="Y45">
    <cfRule type="cellIs" dxfId="5819" priority="946" operator="lessThan">
      <formula>$C$4</formula>
    </cfRule>
  </conditionalFormatting>
  <conditionalFormatting sqref="Z45">
    <cfRule type="cellIs" dxfId="5820" priority="986" operator="lessThan">
      <formula>$C$4</formula>
    </cfRule>
  </conditionalFormatting>
  <conditionalFormatting sqref="AA45">
    <cfRule type="cellIs" dxfId="5821" priority="1026" operator="lessThan">
      <formula>$C$4</formula>
    </cfRule>
  </conditionalFormatting>
  <conditionalFormatting sqref="AB45">
    <cfRule type="cellIs" dxfId="5822" priority="1066" operator="lessThan">
      <formula>$C$4</formula>
    </cfRule>
  </conditionalFormatting>
  <conditionalFormatting sqref="AC45">
    <cfRule type="cellIs" dxfId="5823" priority="1106" operator="lessThan">
      <formula>$C$4</formula>
    </cfRule>
  </conditionalFormatting>
  <conditionalFormatting sqref="AD45">
    <cfRule type="cellIs" dxfId="5824" priority="1146" operator="lessThan">
      <formula>$C$4</formula>
    </cfRule>
  </conditionalFormatting>
  <conditionalFormatting sqref="AE45">
    <cfRule type="cellIs" dxfId="5825" priority="1186" operator="lessThan">
      <formula>$C$4</formula>
    </cfRule>
  </conditionalFormatting>
  <conditionalFormatting sqref="AF45">
    <cfRule type="cellIs" dxfId="5826" priority="1226" operator="lessThan">
      <formula>$C$4</formula>
    </cfRule>
  </conditionalFormatting>
  <conditionalFormatting sqref="AG45">
    <cfRule type="cellIs" dxfId="5827" priority="1266" operator="lessThan">
      <formula>$C$4</formula>
    </cfRule>
  </conditionalFormatting>
  <conditionalFormatting sqref="AH45">
    <cfRule type="cellIs" dxfId="5828" priority="1306" operator="lessThan">
      <formula>$C$4</formula>
    </cfRule>
  </conditionalFormatting>
  <conditionalFormatting sqref="AI45">
    <cfRule type="cellIs" dxfId="5829" priority="1346" operator="lessThan">
      <formula>$C$4</formula>
    </cfRule>
  </conditionalFormatting>
  <conditionalFormatting sqref="AJ45">
    <cfRule type="cellIs" dxfId="5830" priority="1386" operator="lessThan">
      <formula>$C$4</formula>
    </cfRule>
  </conditionalFormatting>
  <conditionalFormatting sqref="AK45">
    <cfRule type="cellIs" dxfId="5831" priority="1426" operator="lessThan">
      <formula>$C$4</formula>
    </cfRule>
  </conditionalFormatting>
  <conditionalFormatting sqref="AL45">
    <cfRule type="cellIs" dxfId="5832" priority="1466" operator="lessThan">
      <formula>$C$4</formula>
    </cfRule>
  </conditionalFormatting>
  <conditionalFormatting sqref="AM45">
    <cfRule type="cellIs" dxfId="5833" priority="1506" operator="lessThan">
      <formula>$C$4</formula>
    </cfRule>
  </conditionalFormatting>
  <conditionalFormatting sqref="AN45">
    <cfRule type="cellIs" dxfId="5834" priority="1546" operator="lessThan">
      <formula>$C$4</formula>
    </cfRule>
  </conditionalFormatting>
  <conditionalFormatting sqref="AO45">
    <cfRule type="cellIs" dxfId="5835" priority="1586" operator="lessThan">
      <formula>$C$4</formula>
    </cfRule>
  </conditionalFormatting>
  <conditionalFormatting sqref="AP45">
    <cfRule type="cellIs" dxfId="5836" priority="1626" operator="lessThan">
      <formula>$C$4</formula>
    </cfRule>
  </conditionalFormatting>
  <conditionalFormatting sqref="AQ45">
    <cfRule type="cellIs" dxfId="5837" priority="1666" operator="lessThan">
      <formula>$C$4</formula>
    </cfRule>
  </conditionalFormatting>
  <conditionalFormatting sqref="AR45">
    <cfRule type="cellIs" dxfId="5838" priority="1706" operator="lessThan">
      <formula>$C$4</formula>
    </cfRule>
  </conditionalFormatting>
  <conditionalFormatting sqref="AS45">
    <cfRule type="cellIs" dxfId="5839" priority="1746" operator="lessThan">
      <formula>$C$4</formula>
    </cfRule>
  </conditionalFormatting>
  <conditionalFormatting sqref="AT45">
    <cfRule type="cellIs" dxfId="5840" priority="1786" operator="lessThan">
      <formula>$C$4</formula>
    </cfRule>
  </conditionalFormatting>
  <conditionalFormatting sqref="AU45">
    <cfRule type="cellIs" dxfId="5841" priority="1826" operator="lessThan">
      <formula>$C$4</formula>
    </cfRule>
  </conditionalFormatting>
  <conditionalFormatting sqref="AV45">
    <cfRule type="cellIs" dxfId="5842" priority="1866" operator="lessThan">
      <formula>$C$4</formula>
    </cfRule>
  </conditionalFormatting>
  <conditionalFormatting sqref="AW45">
    <cfRule type="cellIs" dxfId="5843" priority="1906" operator="lessThan">
      <formula>$C$4</formula>
    </cfRule>
  </conditionalFormatting>
  <conditionalFormatting sqref="AX45">
    <cfRule type="cellIs" dxfId="5844" priority="1946" operator="lessThan">
      <formula>$C$4</formula>
    </cfRule>
  </conditionalFormatting>
  <conditionalFormatting sqref="AY45">
    <cfRule type="cellIs" dxfId="5845" priority="1986" operator="lessThan">
      <formula>$C$4</formula>
    </cfRule>
  </conditionalFormatting>
  <conditionalFormatting sqref="AZ45">
    <cfRule type="cellIs" dxfId="5846" priority="2026" operator="lessThan">
      <formula>$C$4</formula>
    </cfRule>
  </conditionalFormatting>
  <conditionalFormatting sqref="BA45">
    <cfRule type="cellIs" dxfId="5847" priority="2066" operator="lessThan">
      <formula>$C$4</formula>
    </cfRule>
  </conditionalFormatting>
  <conditionalFormatting sqref="BB45">
    <cfRule type="cellIs" dxfId="5848" priority="2106" operator="lessThan">
      <formula>$C$4</formula>
    </cfRule>
  </conditionalFormatting>
  <conditionalFormatting sqref="BC45">
    <cfRule type="cellIs" dxfId="5849" priority="2146" operator="lessThan">
      <formula>$C$4</formula>
    </cfRule>
  </conditionalFormatting>
  <conditionalFormatting sqref="BD45">
    <cfRule type="cellIs" dxfId="5850" priority="2186" operator="lessThan">
      <formula>$C$4</formula>
    </cfRule>
  </conditionalFormatting>
  <conditionalFormatting sqref="BE45">
    <cfRule type="cellIs" dxfId="5851" priority="2226" operator="lessThan">
      <formula>$C$4</formula>
    </cfRule>
  </conditionalFormatting>
  <conditionalFormatting sqref="BF45">
    <cfRule type="cellIs" dxfId="5852" priority="2266" operator="lessThan">
      <formula>$C$4</formula>
    </cfRule>
  </conditionalFormatting>
  <conditionalFormatting sqref="BG45">
    <cfRule type="cellIs" dxfId="5853" priority="2306" operator="lessThan">
      <formula>$C$4</formula>
    </cfRule>
  </conditionalFormatting>
  <conditionalFormatting sqref="BH45">
    <cfRule type="cellIs" dxfId="5854" priority="2346" operator="lessThan">
      <formula>$C$4</formula>
    </cfRule>
  </conditionalFormatting>
  <conditionalFormatting sqref="BI45">
    <cfRule type="cellIs" dxfId="5855" priority="2386" operator="lessThan">
      <formula>$C$4</formula>
    </cfRule>
  </conditionalFormatting>
  <conditionalFormatting sqref="BJ45">
    <cfRule type="cellIs" dxfId="5856" priority="2426" operator="lessThan">
      <formula>$C$4</formula>
    </cfRule>
  </conditionalFormatting>
  <conditionalFormatting sqref="BK45">
    <cfRule type="cellIs" dxfId="5857" priority="2466" operator="lessThan">
      <formula>$C$4</formula>
    </cfRule>
  </conditionalFormatting>
  <conditionalFormatting sqref="BL45">
    <cfRule type="cellIs" dxfId="5858" priority="2506" operator="lessThan">
      <formula>$C$4</formula>
    </cfRule>
  </conditionalFormatting>
  <conditionalFormatting sqref="BM45">
    <cfRule type="cellIs" dxfId="5859" priority="2546" operator="lessThan">
      <formula>$C$4</formula>
    </cfRule>
  </conditionalFormatting>
  <conditionalFormatting sqref="BN45">
    <cfRule type="cellIs" dxfId="5860" priority="2586" operator="lessThan">
      <formula>$C$4</formula>
    </cfRule>
  </conditionalFormatting>
  <conditionalFormatting sqref="BO45">
    <cfRule type="cellIs" dxfId="5861" priority="2626" operator="lessThan">
      <formula>$C$4</formula>
    </cfRule>
  </conditionalFormatting>
  <conditionalFormatting sqref="BP45">
    <cfRule type="cellIs" dxfId="5862" priority="2666" operator="lessThan">
      <formula>$C$4</formula>
    </cfRule>
  </conditionalFormatting>
  <conditionalFormatting sqref="BQ45">
    <cfRule type="cellIs" dxfId="5863" priority="2706" operator="lessThan">
      <formula>$C$4</formula>
    </cfRule>
  </conditionalFormatting>
  <conditionalFormatting sqref="BR45">
    <cfRule type="cellIs" dxfId="5864" priority="2746" operator="lessThan">
      <formula>$C$4</formula>
    </cfRule>
  </conditionalFormatting>
  <conditionalFormatting sqref="BS45">
    <cfRule type="cellIs" dxfId="5865" priority="2786" operator="lessThan">
      <formula>$C$4</formula>
    </cfRule>
  </conditionalFormatting>
  <conditionalFormatting sqref="BT45">
    <cfRule type="cellIs" dxfId="5866" priority="2826" operator="lessThan">
      <formula>$C$4</formula>
    </cfRule>
  </conditionalFormatting>
  <conditionalFormatting sqref="BU45">
    <cfRule type="cellIs" dxfId="5867" priority="2866" operator="lessThan">
      <formula>$C$4</formula>
    </cfRule>
  </conditionalFormatting>
  <conditionalFormatting sqref="BV45">
    <cfRule type="cellIs" dxfId="5868" priority="2906" operator="lessThan">
      <formula>$C$4</formula>
    </cfRule>
  </conditionalFormatting>
  <conditionalFormatting sqref="BW45">
    <cfRule type="cellIs" dxfId="5869" priority="2946" operator="lessThan">
      <formula>$C$4</formula>
    </cfRule>
  </conditionalFormatting>
  <conditionalFormatting sqref="BX45">
    <cfRule type="cellIs" dxfId="5870" priority="2986" operator="lessThan">
      <formula>$C$4</formula>
    </cfRule>
  </conditionalFormatting>
  <conditionalFormatting sqref="BY45">
    <cfRule type="cellIs" dxfId="5871" priority="3026" operator="lessThan">
      <formula>$C$4</formula>
    </cfRule>
  </conditionalFormatting>
  <conditionalFormatting sqref="BZ45">
    <cfRule type="cellIs" dxfId="5872" priority="3066" operator="lessThan">
      <formula>$C$4</formula>
    </cfRule>
  </conditionalFormatting>
  <conditionalFormatting sqref="CA45">
    <cfRule type="cellIs" dxfId="5873" priority="3106" operator="lessThan">
      <formula>$C$4</formula>
    </cfRule>
  </conditionalFormatting>
  <conditionalFormatting sqref="CB45">
    <cfRule type="cellIs" dxfId="5874" priority="3146" operator="lessThan">
      <formula>$C$4</formula>
    </cfRule>
  </conditionalFormatting>
  <conditionalFormatting sqref="CC45">
    <cfRule type="cellIs" dxfId="5875" priority="3186" operator="lessThan">
      <formula>$C$4</formula>
    </cfRule>
  </conditionalFormatting>
  <conditionalFormatting sqref="CD45">
    <cfRule type="cellIs" dxfId="5876" priority="3226" operator="lessThan">
      <formula>$C$4</formula>
    </cfRule>
  </conditionalFormatting>
  <conditionalFormatting sqref="CE45">
    <cfRule type="cellIs" dxfId="5877" priority="3266" operator="lessThan">
      <formula>$C$4</formula>
    </cfRule>
  </conditionalFormatting>
  <conditionalFormatting sqref="CF45">
    <cfRule type="cellIs" dxfId="5878" priority="3306" operator="lessThan">
      <formula>$C$4</formula>
    </cfRule>
  </conditionalFormatting>
  <conditionalFormatting sqref="CG45">
    <cfRule type="cellIs" dxfId="5879" priority="3346" operator="lessThan">
      <formula>$C$4</formula>
    </cfRule>
  </conditionalFormatting>
  <conditionalFormatting sqref="CH45">
    <cfRule type="cellIs" dxfId="5880" priority="3386" operator="greaterThan">
      <formula>$BJ$2+15</formula>
    </cfRule>
  </conditionalFormatting>
  <conditionalFormatting sqref="CJ45">
    <cfRule type="cellIs" dxfId="5881" priority="3586" operator="lessThan">
      <formula>$C$4</formula>
    </cfRule>
  </conditionalFormatting>
  <conditionalFormatting sqref="P46">
    <cfRule type="cellIs" dxfId="5882" priority="747" operator="lessThan">
      <formula>$C$4</formula>
    </cfRule>
  </conditionalFormatting>
  <conditionalFormatting sqref="Q46">
    <cfRule type="cellIs" dxfId="5883" priority="787" operator="lessThan">
      <formula>$C$4</formula>
    </cfRule>
  </conditionalFormatting>
  <conditionalFormatting sqref="R46">
    <cfRule type="cellIs" dxfId="5884" priority="827" operator="lessThan">
      <formula>$C$4</formula>
    </cfRule>
  </conditionalFormatting>
  <conditionalFormatting sqref="S46">
    <cfRule type="cellIs" dxfId="5885" priority="3427" operator="lessThan">
      <formula>$C$4</formula>
    </cfRule>
  </conditionalFormatting>
  <conditionalFormatting sqref="T46">
    <cfRule type="cellIs" dxfId="5886" priority="3467" operator="lessThan">
      <formula>$C$4</formula>
    </cfRule>
  </conditionalFormatting>
  <conditionalFormatting sqref="U46">
    <cfRule type="cellIs" dxfId="5887" priority="867" operator="lessThan">
      <formula>$C$4</formula>
    </cfRule>
  </conditionalFormatting>
  <conditionalFormatting sqref="V46">
    <cfRule type="cellIs" dxfId="5888" priority="3507" operator="lessThan">
      <formula>$C$4</formula>
    </cfRule>
  </conditionalFormatting>
  <conditionalFormatting sqref="W46">
    <cfRule type="cellIs" dxfId="5889" priority="3547" operator="lessThan">
      <formula>$C$4</formula>
    </cfRule>
  </conditionalFormatting>
  <conditionalFormatting sqref="X46">
    <cfRule type="cellIs" dxfId="5890" priority="907" operator="lessThan">
      <formula>$C$4</formula>
    </cfRule>
  </conditionalFormatting>
  <conditionalFormatting sqref="Y46">
    <cfRule type="cellIs" dxfId="5891" priority="947" operator="lessThan">
      <formula>$C$4</formula>
    </cfRule>
  </conditionalFormatting>
  <conditionalFormatting sqref="Z46">
    <cfRule type="cellIs" dxfId="5892" priority="987" operator="lessThan">
      <formula>$C$4</formula>
    </cfRule>
  </conditionalFormatting>
  <conditionalFormatting sqref="AA46">
    <cfRule type="cellIs" dxfId="5893" priority="1027" operator="lessThan">
      <formula>$C$4</formula>
    </cfRule>
  </conditionalFormatting>
  <conditionalFormatting sqref="AB46">
    <cfRule type="cellIs" dxfId="5894" priority="1067" operator="lessThan">
      <formula>$C$4</formula>
    </cfRule>
  </conditionalFormatting>
  <conditionalFormatting sqref="AC46">
    <cfRule type="cellIs" dxfId="5895" priority="1107" operator="lessThan">
      <formula>$C$4</formula>
    </cfRule>
  </conditionalFormatting>
  <conditionalFormatting sqref="AD46">
    <cfRule type="cellIs" dxfId="5896" priority="1147" operator="lessThan">
      <formula>$C$4</formula>
    </cfRule>
  </conditionalFormatting>
  <conditionalFormatting sqref="AE46">
    <cfRule type="cellIs" dxfId="5897" priority="1187" operator="lessThan">
      <formula>$C$4</formula>
    </cfRule>
  </conditionalFormatting>
  <conditionalFormatting sqref="AF46">
    <cfRule type="cellIs" dxfId="5898" priority="1227" operator="lessThan">
      <formula>$C$4</formula>
    </cfRule>
  </conditionalFormatting>
  <conditionalFormatting sqref="AG46">
    <cfRule type="cellIs" dxfId="5899" priority="1267" operator="lessThan">
      <formula>$C$4</formula>
    </cfRule>
  </conditionalFormatting>
  <conditionalFormatting sqref="AH46">
    <cfRule type="cellIs" dxfId="5900" priority="1307" operator="lessThan">
      <formula>$C$4</formula>
    </cfRule>
  </conditionalFormatting>
  <conditionalFormatting sqref="AI46">
    <cfRule type="cellIs" dxfId="5901" priority="1347" operator="lessThan">
      <formula>$C$4</formula>
    </cfRule>
  </conditionalFormatting>
  <conditionalFormatting sqref="AJ46">
    <cfRule type="cellIs" dxfId="5902" priority="1387" operator="lessThan">
      <formula>$C$4</formula>
    </cfRule>
  </conditionalFormatting>
  <conditionalFormatting sqref="AK46">
    <cfRule type="cellIs" dxfId="5903" priority="1427" operator="lessThan">
      <formula>$C$4</formula>
    </cfRule>
  </conditionalFormatting>
  <conditionalFormatting sqref="AL46">
    <cfRule type="cellIs" dxfId="5904" priority="1467" operator="lessThan">
      <formula>$C$4</formula>
    </cfRule>
  </conditionalFormatting>
  <conditionalFormatting sqref="AM46">
    <cfRule type="cellIs" dxfId="5905" priority="1507" operator="lessThan">
      <formula>$C$4</formula>
    </cfRule>
  </conditionalFormatting>
  <conditionalFormatting sqref="AN46">
    <cfRule type="cellIs" dxfId="5906" priority="1547" operator="lessThan">
      <formula>$C$4</formula>
    </cfRule>
  </conditionalFormatting>
  <conditionalFormatting sqref="AO46">
    <cfRule type="cellIs" dxfId="5907" priority="1587" operator="lessThan">
      <formula>$C$4</formula>
    </cfRule>
  </conditionalFormatting>
  <conditionalFormatting sqref="AP46">
    <cfRule type="cellIs" dxfId="5908" priority="1627" operator="lessThan">
      <formula>$C$4</formula>
    </cfRule>
  </conditionalFormatting>
  <conditionalFormatting sqref="AQ46">
    <cfRule type="cellIs" dxfId="5909" priority="1667" operator="lessThan">
      <formula>$C$4</formula>
    </cfRule>
  </conditionalFormatting>
  <conditionalFormatting sqref="AR46">
    <cfRule type="cellIs" dxfId="5910" priority="1707" operator="lessThan">
      <formula>$C$4</formula>
    </cfRule>
  </conditionalFormatting>
  <conditionalFormatting sqref="AS46">
    <cfRule type="cellIs" dxfId="5911" priority="1747" operator="lessThan">
      <formula>$C$4</formula>
    </cfRule>
  </conditionalFormatting>
  <conditionalFormatting sqref="AT46">
    <cfRule type="cellIs" dxfId="5912" priority="1787" operator="lessThan">
      <formula>$C$4</formula>
    </cfRule>
  </conditionalFormatting>
  <conditionalFormatting sqref="AU46">
    <cfRule type="cellIs" dxfId="5913" priority="1827" operator="lessThan">
      <formula>$C$4</formula>
    </cfRule>
  </conditionalFormatting>
  <conditionalFormatting sqref="AV46">
    <cfRule type="cellIs" dxfId="5914" priority="1867" operator="lessThan">
      <formula>$C$4</formula>
    </cfRule>
  </conditionalFormatting>
  <conditionalFormatting sqref="AW46">
    <cfRule type="cellIs" dxfId="5915" priority="1907" operator="lessThan">
      <formula>$C$4</formula>
    </cfRule>
  </conditionalFormatting>
  <conditionalFormatting sqref="AX46">
    <cfRule type="cellIs" dxfId="5916" priority="1947" operator="lessThan">
      <formula>$C$4</formula>
    </cfRule>
  </conditionalFormatting>
  <conditionalFormatting sqref="AY46">
    <cfRule type="cellIs" dxfId="5917" priority="1987" operator="lessThan">
      <formula>$C$4</formula>
    </cfRule>
  </conditionalFormatting>
  <conditionalFormatting sqref="AZ46">
    <cfRule type="cellIs" dxfId="5918" priority="2027" operator="lessThan">
      <formula>$C$4</formula>
    </cfRule>
  </conditionalFormatting>
  <conditionalFormatting sqref="BA46">
    <cfRule type="cellIs" dxfId="5919" priority="2067" operator="lessThan">
      <formula>$C$4</formula>
    </cfRule>
  </conditionalFormatting>
  <conditionalFormatting sqref="BB46">
    <cfRule type="cellIs" dxfId="5920" priority="2107" operator="lessThan">
      <formula>$C$4</formula>
    </cfRule>
  </conditionalFormatting>
  <conditionalFormatting sqref="BC46">
    <cfRule type="cellIs" dxfId="5921" priority="2147" operator="lessThan">
      <formula>$C$4</formula>
    </cfRule>
  </conditionalFormatting>
  <conditionalFormatting sqref="BD46">
    <cfRule type="cellIs" dxfId="5922" priority="2187" operator="lessThan">
      <formula>$C$4</formula>
    </cfRule>
  </conditionalFormatting>
  <conditionalFormatting sqref="BE46">
    <cfRule type="cellIs" dxfId="5923" priority="2227" operator="lessThan">
      <formula>$C$4</formula>
    </cfRule>
  </conditionalFormatting>
  <conditionalFormatting sqref="BF46">
    <cfRule type="cellIs" dxfId="5924" priority="2267" operator="lessThan">
      <formula>$C$4</formula>
    </cfRule>
  </conditionalFormatting>
  <conditionalFormatting sqref="BG46">
    <cfRule type="cellIs" dxfId="5925" priority="2307" operator="lessThan">
      <formula>$C$4</formula>
    </cfRule>
  </conditionalFormatting>
  <conditionalFormatting sqref="BH46">
    <cfRule type="cellIs" dxfId="5926" priority="2347" operator="lessThan">
      <formula>$C$4</formula>
    </cfRule>
  </conditionalFormatting>
  <conditionalFormatting sqref="BI46">
    <cfRule type="cellIs" dxfId="5927" priority="2387" operator="lessThan">
      <formula>$C$4</formula>
    </cfRule>
  </conditionalFormatting>
  <conditionalFormatting sqref="BJ46">
    <cfRule type="cellIs" dxfId="5928" priority="2427" operator="lessThan">
      <formula>$C$4</formula>
    </cfRule>
  </conditionalFormatting>
  <conditionalFormatting sqref="BK46">
    <cfRule type="cellIs" dxfId="5929" priority="2467" operator="lessThan">
      <formula>$C$4</formula>
    </cfRule>
  </conditionalFormatting>
  <conditionalFormatting sqref="BL46">
    <cfRule type="cellIs" dxfId="5930" priority="2507" operator="lessThan">
      <formula>$C$4</formula>
    </cfRule>
  </conditionalFormatting>
  <conditionalFormatting sqref="BM46">
    <cfRule type="cellIs" dxfId="5931" priority="2547" operator="lessThan">
      <formula>$C$4</formula>
    </cfRule>
  </conditionalFormatting>
  <conditionalFormatting sqref="BN46">
    <cfRule type="cellIs" dxfId="5932" priority="2587" operator="lessThan">
      <formula>$C$4</formula>
    </cfRule>
  </conditionalFormatting>
  <conditionalFormatting sqref="BO46">
    <cfRule type="cellIs" dxfId="5933" priority="2627" operator="lessThan">
      <formula>$C$4</formula>
    </cfRule>
  </conditionalFormatting>
  <conditionalFormatting sqref="BP46">
    <cfRule type="cellIs" dxfId="5934" priority="2667" operator="lessThan">
      <formula>$C$4</formula>
    </cfRule>
  </conditionalFormatting>
  <conditionalFormatting sqref="BQ46">
    <cfRule type="cellIs" dxfId="5935" priority="2707" operator="lessThan">
      <formula>$C$4</formula>
    </cfRule>
  </conditionalFormatting>
  <conditionalFormatting sqref="BR46">
    <cfRule type="cellIs" dxfId="5936" priority="2747" operator="lessThan">
      <formula>$C$4</formula>
    </cfRule>
  </conditionalFormatting>
  <conditionalFormatting sqref="BS46">
    <cfRule type="cellIs" dxfId="5937" priority="2787" operator="lessThan">
      <formula>$C$4</formula>
    </cfRule>
  </conditionalFormatting>
  <conditionalFormatting sqref="BT46">
    <cfRule type="cellIs" dxfId="5938" priority="2827" operator="lessThan">
      <formula>$C$4</formula>
    </cfRule>
  </conditionalFormatting>
  <conditionalFormatting sqref="BU46">
    <cfRule type="cellIs" dxfId="5939" priority="2867" operator="lessThan">
      <formula>$C$4</formula>
    </cfRule>
  </conditionalFormatting>
  <conditionalFormatting sqref="BV46">
    <cfRule type="cellIs" dxfId="5940" priority="2907" operator="lessThan">
      <formula>$C$4</formula>
    </cfRule>
  </conditionalFormatting>
  <conditionalFormatting sqref="BW46">
    <cfRule type="cellIs" dxfId="5941" priority="2947" operator="lessThan">
      <formula>$C$4</formula>
    </cfRule>
  </conditionalFormatting>
  <conditionalFormatting sqref="BX46">
    <cfRule type="cellIs" dxfId="5942" priority="2987" operator="lessThan">
      <formula>$C$4</formula>
    </cfRule>
  </conditionalFormatting>
  <conditionalFormatting sqref="BY46">
    <cfRule type="cellIs" dxfId="5943" priority="3027" operator="lessThan">
      <formula>$C$4</formula>
    </cfRule>
  </conditionalFormatting>
  <conditionalFormatting sqref="BZ46">
    <cfRule type="cellIs" dxfId="5944" priority="3067" operator="lessThan">
      <formula>$C$4</formula>
    </cfRule>
  </conditionalFormatting>
  <conditionalFormatting sqref="CA46">
    <cfRule type="cellIs" dxfId="5945" priority="3107" operator="lessThan">
      <formula>$C$4</formula>
    </cfRule>
  </conditionalFormatting>
  <conditionalFormatting sqref="CB46">
    <cfRule type="cellIs" dxfId="5946" priority="3147" operator="lessThan">
      <formula>$C$4</formula>
    </cfRule>
  </conditionalFormatting>
  <conditionalFormatting sqref="CC46">
    <cfRule type="cellIs" dxfId="5947" priority="3187" operator="lessThan">
      <formula>$C$4</formula>
    </cfRule>
  </conditionalFormatting>
  <conditionalFormatting sqref="CD46">
    <cfRule type="cellIs" dxfId="5948" priority="3227" operator="lessThan">
      <formula>$C$4</formula>
    </cfRule>
  </conditionalFormatting>
  <conditionalFormatting sqref="CE46">
    <cfRule type="cellIs" dxfId="5949" priority="3267" operator="lessThan">
      <formula>$C$4</formula>
    </cfRule>
  </conditionalFormatting>
  <conditionalFormatting sqref="CF46">
    <cfRule type="cellIs" dxfId="5950" priority="3307" operator="lessThan">
      <formula>$C$4</formula>
    </cfRule>
  </conditionalFormatting>
  <conditionalFormatting sqref="CG46">
    <cfRule type="cellIs" dxfId="5951" priority="3347" operator="lessThan">
      <formula>$C$4</formula>
    </cfRule>
  </conditionalFormatting>
  <conditionalFormatting sqref="CH46">
    <cfRule type="cellIs" dxfId="5952" priority="3387" operator="greaterThan">
      <formula>$BJ$2+15</formula>
    </cfRule>
  </conditionalFormatting>
  <conditionalFormatting sqref="CJ46">
    <cfRule type="cellIs" dxfId="5953" priority="3587" operator="lessThan">
      <formula>$C$4</formula>
    </cfRule>
  </conditionalFormatting>
  <conditionalFormatting sqref="P47">
    <cfRule type="cellIs" dxfId="5954" priority="748" operator="lessThan">
      <formula>$C$4</formula>
    </cfRule>
  </conditionalFormatting>
  <conditionalFormatting sqref="Q47">
    <cfRule type="cellIs" dxfId="5955" priority="788" operator="lessThan">
      <formula>$C$4</formula>
    </cfRule>
  </conditionalFormatting>
  <conditionalFormatting sqref="R47">
    <cfRule type="cellIs" dxfId="5956" priority="828" operator="lessThan">
      <formula>$C$4</formula>
    </cfRule>
  </conditionalFormatting>
  <conditionalFormatting sqref="S47">
    <cfRule type="cellIs" dxfId="5957" priority="3428" operator="lessThan">
      <formula>$C$4</formula>
    </cfRule>
  </conditionalFormatting>
  <conditionalFormatting sqref="T47">
    <cfRule type="cellIs" dxfId="5958" priority="3468" operator="lessThan">
      <formula>$C$4</formula>
    </cfRule>
  </conditionalFormatting>
  <conditionalFormatting sqref="U47">
    <cfRule type="cellIs" dxfId="5959" priority="868" operator="lessThan">
      <formula>$C$4</formula>
    </cfRule>
  </conditionalFormatting>
  <conditionalFormatting sqref="V47">
    <cfRule type="cellIs" dxfId="5960" priority="3508" operator="lessThan">
      <formula>$C$4</formula>
    </cfRule>
  </conditionalFormatting>
  <conditionalFormatting sqref="W47">
    <cfRule type="cellIs" dxfId="5961" priority="3548" operator="lessThan">
      <formula>$C$4</formula>
    </cfRule>
  </conditionalFormatting>
  <conditionalFormatting sqref="X47">
    <cfRule type="cellIs" dxfId="5962" priority="908" operator="lessThan">
      <formula>$C$4</formula>
    </cfRule>
  </conditionalFormatting>
  <conditionalFormatting sqref="Y47">
    <cfRule type="cellIs" dxfId="5963" priority="948" operator="lessThan">
      <formula>$C$4</formula>
    </cfRule>
  </conditionalFormatting>
  <conditionalFormatting sqref="Z47">
    <cfRule type="cellIs" dxfId="5964" priority="988" operator="lessThan">
      <formula>$C$4</formula>
    </cfRule>
  </conditionalFormatting>
  <conditionalFormatting sqref="AA47">
    <cfRule type="cellIs" dxfId="5965" priority="1028" operator="lessThan">
      <formula>$C$4</formula>
    </cfRule>
  </conditionalFormatting>
  <conditionalFormatting sqref="AB47">
    <cfRule type="cellIs" dxfId="5966" priority="1068" operator="lessThan">
      <formula>$C$4</formula>
    </cfRule>
  </conditionalFormatting>
  <conditionalFormatting sqref="AC47">
    <cfRule type="cellIs" dxfId="5967" priority="1108" operator="lessThan">
      <formula>$C$4</formula>
    </cfRule>
  </conditionalFormatting>
  <conditionalFormatting sqref="AD47">
    <cfRule type="cellIs" dxfId="5968" priority="1148" operator="lessThan">
      <formula>$C$4</formula>
    </cfRule>
  </conditionalFormatting>
  <conditionalFormatting sqref="AE47">
    <cfRule type="cellIs" dxfId="5969" priority="1188" operator="lessThan">
      <formula>$C$4</formula>
    </cfRule>
  </conditionalFormatting>
  <conditionalFormatting sqref="AF47">
    <cfRule type="cellIs" dxfId="5970" priority="1228" operator="lessThan">
      <formula>$C$4</formula>
    </cfRule>
  </conditionalFormatting>
  <conditionalFormatting sqref="AG47">
    <cfRule type="cellIs" dxfId="5971" priority="1268" operator="lessThan">
      <formula>$C$4</formula>
    </cfRule>
  </conditionalFormatting>
  <conditionalFormatting sqref="AH47">
    <cfRule type="cellIs" dxfId="5972" priority="1308" operator="lessThan">
      <formula>$C$4</formula>
    </cfRule>
  </conditionalFormatting>
  <conditionalFormatting sqref="AI47">
    <cfRule type="cellIs" dxfId="5973" priority="1348" operator="lessThan">
      <formula>$C$4</formula>
    </cfRule>
  </conditionalFormatting>
  <conditionalFormatting sqref="AJ47">
    <cfRule type="cellIs" dxfId="5974" priority="1388" operator="lessThan">
      <formula>$C$4</formula>
    </cfRule>
  </conditionalFormatting>
  <conditionalFormatting sqref="AK47">
    <cfRule type="cellIs" dxfId="5975" priority="1428" operator="lessThan">
      <formula>$C$4</formula>
    </cfRule>
  </conditionalFormatting>
  <conditionalFormatting sqref="AL47">
    <cfRule type="cellIs" dxfId="5976" priority="1468" operator="lessThan">
      <formula>$C$4</formula>
    </cfRule>
  </conditionalFormatting>
  <conditionalFormatting sqref="AM47">
    <cfRule type="cellIs" dxfId="5977" priority="1508" operator="lessThan">
      <formula>$C$4</formula>
    </cfRule>
  </conditionalFormatting>
  <conditionalFormatting sqref="AN47">
    <cfRule type="cellIs" dxfId="5978" priority="1548" operator="lessThan">
      <formula>$C$4</formula>
    </cfRule>
  </conditionalFormatting>
  <conditionalFormatting sqref="AO47">
    <cfRule type="cellIs" dxfId="5979" priority="1588" operator="lessThan">
      <formula>$C$4</formula>
    </cfRule>
  </conditionalFormatting>
  <conditionalFormatting sqref="AP47">
    <cfRule type="cellIs" dxfId="5980" priority="1628" operator="lessThan">
      <formula>$C$4</formula>
    </cfRule>
  </conditionalFormatting>
  <conditionalFormatting sqref="AQ47">
    <cfRule type="cellIs" dxfId="5981" priority="1668" operator="lessThan">
      <formula>$C$4</formula>
    </cfRule>
  </conditionalFormatting>
  <conditionalFormatting sqref="AR47">
    <cfRule type="cellIs" dxfId="5982" priority="1708" operator="lessThan">
      <formula>$C$4</formula>
    </cfRule>
  </conditionalFormatting>
  <conditionalFormatting sqref="AS47">
    <cfRule type="cellIs" dxfId="5983" priority="1748" operator="lessThan">
      <formula>$C$4</formula>
    </cfRule>
  </conditionalFormatting>
  <conditionalFormatting sqref="AT47">
    <cfRule type="cellIs" dxfId="5984" priority="1788" operator="lessThan">
      <formula>$C$4</formula>
    </cfRule>
  </conditionalFormatting>
  <conditionalFormatting sqref="AU47">
    <cfRule type="cellIs" dxfId="5985" priority="1828" operator="lessThan">
      <formula>$C$4</formula>
    </cfRule>
  </conditionalFormatting>
  <conditionalFormatting sqref="AV47">
    <cfRule type="cellIs" dxfId="5986" priority="1868" operator="lessThan">
      <formula>$C$4</formula>
    </cfRule>
  </conditionalFormatting>
  <conditionalFormatting sqref="AW47">
    <cfRule type="cellIs" dxfId="5987" priority="1908" operator="lessThan">
      <formula>$C$4</formula>
    </cfRule>
  </conditionalFormatting>
  <conditionalFormatting sqref="AX47">
    <cfRule type="cellIs" dxfId="5988" priority="1948" operator="lessThan">
      <formula>$C$4</formula>
    </cfRule>
  </conditionalFormatting>
  <conditionalFormatting sqref="AY47">
    <cfRule type="cellIs" dxfId="5989" priority="1988" operator="lessThan">
      <formula>$C$4</formula>
    </cfRule>
  </conditionalFormatting>
  <conditionalFormatting sqref="AZ47">
    <cfRule type="cellIs" dxfId="5990" priority="2028" operator="lessThan">
      <formula>$C$4</formula>
    </cfRule>
  </conditionalFormatting>
  <conditionalFormatting sqref="BA47">
    <cfRule type="cellIs" dxfId="5991" priority="2068" operator="lessThan">
      <formula>$C$4</formula>
    </cfRule>
  </conditionalFormatting>
  <conditionalFormatting sqref="BB47">
    <cfRule type="cellIs" dxfId="5992" priority="2108" operator="lessThan">
      <formula>$C$4</formula>
    </cfRule>
  </conditionalFormatting>
  <conditionalFormatting sqref="BC47">
    <cfRule type="cellIs" dxfId="5993" priority="2148" operator="lessThan">
      <formula>$C$4</formula>
    </cfRule>
  </conditionalFormatting>
  <conditionalFormatting sqref="BD47">
    <cfRule type="cellIs" dxfId="5994" priority="2188" operator="lessThan">
      <formula>$C$4</formula>
    </cfRule>
  </conditionalFormatting>
  <conditionalFormatting sqref="BE47">
    <cfRule type="cellIs" dxfId="5995" priority="2228" operator="lessThan">
      <formula>$C$4</formula>
    </cfRule>
  </conditionalFormatting>
  <conditionalFormatting sqref="BF47">
    <cfRule type="cellIs" dxfId="5996" priority="2268" operator="lessThan">
      <formula>$C$4</formula>
    </cfRule>
  </conditionalFormatting>
  <conditionalFormatting sqref="BG47">
    <cfRule type="cellIs" dxfId="5997" priority="2308" operator="lessThan">
      <formula>$C$4</formula>
    </cfRule>
  </conditionalFormatting>
  <conditionalFormatting sqref="BH47">
    <cfRule type="cellIs" dxfId="5998" priority="2348" operator="lessThan">
      <formula>$C$4</formula>
    </cfRule>
  </conditionalFormatting>
  <conditionalFormatting sqref="BI47">
    <cfRule type="cellIs" dxfId="5999" priority="2388" operator="lessThan">
      <formula>$C$4</formula>
    </cfRule>
  </conditionalFormatting>
  <conditionalFormatting sqref="BJ47">
    <cfRule type="cellIs" dxfId="6000" priority="2428" operator="lessThan">
      <formula>$C$4</formula>
    </cfRule>
  </conditionalFormatting>
  <conditionalFormatting sqref="BK47">
    <cfRule type="cellIs" dxfId="6001" priority="2468" operator="lessThan">
      <formula>$C$4</formula>
    </cfRule>
  </conditionalFormatting>
  <conditionalFormatting sqref="BL47">
    <cfRule type="cellIs" dxfId="6002" priority="2508" operator="lessThan">
      <formula>$C$4</formula>
    </cfRule>
  </conditionalFormatting>
  <conditionalFormatting sqref="BM47">
    <cfRule type="cellIs" dxfId="6003" priority="2548" operator="lessThan">
      <formula>$C$4</formula>
    </cfRule>
  </conditionalFormatting>
  <conditionalFormatting sqref="BN47">
    <cfRule type="cellIs" dxfId="6004" priority="2588" operator="lessThan">
      <formula>$C$4</formula>
    </cfRule>
  </conditionalFormatting>
  <conditionalFormatting sqref="BO47">
    <cfRule type="cellIs" dxfId="6005" priority="2628" operator="lessThan">
      <formula>$C$4</formula>
    </cfRule>
  </conditionalFormatting>
  <conditionalFormatting sqref="BP47">
    <cfRule type="cellIs" dxfId="6006" priority="2668" operator="lessThan">
      <formula>$C$4</formula>
    </cfRule>
  </conditionalFormatting>
  <conditionalFormatting sqref="BQ47">
    <cfRule type="cellIs" dxfId="6007" priority="2708" operator="lessThan">
      <formula>$C$4</formula>
    </cfRule>
  </conditionalFormatting>
  <conditionalFormatting sqref="BR47">
    <cfRule type="cellIs" dxfId="6008" priority="2748" operator="lessThan">
      <formula>$C$4</formula>
    </cfRule>
  </conditionalFormatting>
  <conditionalFormatting sqref="BS47">
    <cfRule type="cellIs" dxfId="6009" priority="2788" operator="lessThan">
      <formula>$C$4</formula>
    </cfRule>
  </conditionalFormatting>
  <conditionalFormatting sqref="BT47">
    <cfRule type="cellIs" dxfId="6010" priority="2828" operator="lessThan">
      <formula>$C$4</formula>
    </cfRule>
  </conditionalFormatting>
  <conditionalFormatting sqref="BU47">
    <cfRule type="cellIs" dxfId="6011" priority="2868" operator="lessThan">
      <formula>$C$4</formula>
    </cfRule>
  </conditionalFormatting>
  <conditionalFormatting sqref="BV47">
    <cfRule type="cellIs" dxfId="6012" priority="2908" operator="lessThan">
      <formula>$C$4</formula>
    </cfRule>
  </conditionalFormatting>
  <conditionalFormatting sqref="BW47">
    <cfRule type="cellIs" dxfId="6013" priority="2948" operator="lessThan">
      <formula>$C$4</formula>
    </cfRule>
  </conditionalFormatting>
  <conditionalFormatting sqref="BX47">
    <cfRule type="cellIs" dxfId="6014" priority="2988" operator="lessThan">
      <formula>$C$4</formula>
    </cfRule>
  </conditionalFormatting>
  <conditionalFormatting sqref="BY47">
    <cfRule type="cellIs" dxfId="6015" priority="3028" operator="lessThan">
      <formula>$C$4</formula>
    </cfRule>
  </conditionalFormatting>
  <conditionalFormatting sqref="BZ47">
    <cfRule type="cellIs" dxfId="6016" priority="3068" operator="lessThan">
      <formula>$C$4</formula>
    </cfRule>
  </conditionalFormatting>
  <conditionalFormatting sqref="CA47">
    <cfRule type="cellIs" dxfId="6017" priority="3108" operator="lessThan">
      <formula>$C$4</formula>
    </cfRule>
  </conditionalFormatting>
  <conditionalFormatting sqref="CB47">
    <cfRule type="cellIs" dxfId="6018" priority="3148" operator="lessThan">
      <formula>$C$4</formula>
    </cfRule>
  </conditionalFormatting>
  <conditionalFormatting sqref="CC47">
    <cfRule type="cellIs" dxfId="6019" priority="3188" operator="lessThan">
      <formula>$C$4</formula>
    </cfRule>
  </conditionalFormatting>
  <conditionalFormatting sqref="CD47">
    <cfRule type="cellIs" dxfId="6020" priority="3228" operator="lessThan">
      <formula>$C$4</formula>
    </cfRule>
  </conditionalFormatting>
  <conditionalFormatting sqref="CE47">
    <cfRule type="cellIs" dxfId="6021" priority="3268" operator="lessThan">
      <formula>$C$4</formula>
    </cfRule>
  </conditionalFormatting>
  <conditionalFormatting sqref="CF47">
    <cfRule type="cellIs" dxfId="6022" priority="3308" operator="lessThan">
      <formula>$C$4</formula>
    </cfRule>
  </conditionalFormatting>
  <conditionalFormatting sqref="CG47">
    <cfRule type="cellIs" dxfId="6023" priority="3348" operator="lessThan">
      <formula>$C$4</formula>
    </cfRule>
  </conditionalFormatting>
  <conditionalFormatting sqref="CH47">
    <cfRule type="cellIs" dxfId="6024" priority="3388" operator="greaterThan">
      <formula>$BJ$2+15</formula>
    </cfRule>
  </conditionalFormatting>
  <conditionalFormatting sqref="CJ47">
    <cfRule type="cellIs" dxfId="6025" priority="3588" operator="lessThan">
      <formula>$C$4</formula>
    </cfRule>
  </conditionalFormatting>
  <conditionalFormatting sqref="P48">
    <cfRule type="cellIs" dxfId="6026" priority="749" operator="lessThan">
      <formula>$C$4</formula>
    </cfRule>
  </conditionalFormatting>
  <conditionalFormatting sqref="Q48">
    <cfRule type="cellIs" dxfId="6027" priority="789" operator="lessThan">
      <formula>$C$4</formula>
    </cfRule>
  </conditionalFormatting>
  <conditionalFormatting sqref="R48">
    <cfRule type="cellIs" dxfId="6028" priority="829" operator="lessThan">
      <formula>$C$4</formula>
    </cfRule>
  </conditionalFormatting>
  <conditionalFormatting sqref="S48">
    <cfRule type="cellIs" dxfId="6029" priority="3429" operator="lessThan">
      <formula>$C$4</formula>
    </cfRule>
  </conditionalFormatting>
  <conditionalFormatting sqref="T48">
    <cfRule type="cellIs" dxfId="6030" priority="3469" operator="lessThan">
      <formula>$C$4</formula>
    </cfRule>
  </conditionalFormatting>
  <conditionalFormatting sqref="U48">
    <cfRule type="cellIs" dxfId="6031" priority="869" operator="lessThan">
      <formula>$C$4</formula>
    </cfRule>
  </conditionalFormatting>
  <conditionalFormatting sqref="V48">
    <cfRule type="cellIs" dxfId="6032" priority="3509" operator="lessThan">
      <formula>$C$4</formula>
    </cfRule>
  </conditionalFormatting>
  <conditionalFormatting sqref="W48">
    <cfRule type="cellIs" dxfId="6033" priority="3549" operator="lessThan">
      <formula>$C$4</formula>
    </cfRule>
  </conditionalFormatting>
  <conditionalFormatting sqref="X48">
    <cfRule type="cellIs" dxfId="6034" priority="909" operator="lessThan">
      <formula>$C$4</formula>
    </cfRule>
  </conditionalFormatting>
  <conditionalFormatting sqref="Y48">
    <cfRule type="cellIs" dxfId="6035" priority="949" operator="lessThan">
      <formula>$C$4</formula>
    </cfRule>
  </conditionalFormatting>
  <conditionalFormatting sqref="Z48">
    <cfRule type="cellIs" dxfId="6036" priority="989" operator="lessThan">
      <formula>$C$4</formula>
    </cfRule>
  </conditionalFormatting>
  <conditionalFormatting sqref="AA48">
    <cfRule type="cellIs" dxfId="6037" priority="1029" operator="lessThan">
      <formula>$C$4</formula>
    </cfRule>
  </conditionalFormatting>
  <conditionalFormatting sqref="AB48">
    <cfRule type="cellIs" dxfId="6038" priority="1069" operator="lessThan">
      <formula>$C$4</formula>
    </cfRule>
  </conditionalFormatting>
  <conditionalFormatting sqref="AC48">
    <cfRule type="cellIs" dxfId="6039" priority="1109" operator="lessThan">
      <formula>$C$4</formula>
    </cfRule>
  </conditionalFormatting>
  <conditionalFormatting sqref="AD48">
    <cfRule type="cellIs" dxfId="6040" priority="1149" operator="lessThan">
      <formula>$C$4</formula>
    </cfRule>
  </conditionalFormatting>
  <conditionalFormatting sqref="AE48">
    <cfRule type="cellIs" dxfId="6041" priority="1189" operator="lessThan">
      <formula>$C$4</formula>
    </cfRule>
  </conditionalFormatting>
  <conditionalFormatting sqref="AF48">
    <cfRule type="cellIs" dxfId="6042" priority="1229" operator="lessThan">
      <formula>$C$4</formula>
    </cfRule>
  </conditionalFormatting>
  <conditionalFormatting sqref="AG48">
    <cfRule type="cellIs" dxfId="6043" priority="1269" operator="lessThan">
      <formula>$C$4</formula>
    </cfRule>
  </conditionalFormatting>
  <conditionalFormatting sqref="AH48">
    <cfRule type="cellIs" dxfId="6044" priority="1309" operator="lessThan">
      <formula>$C$4</formula>
    </cfRule>
  </conditionalFormatting>
  <conditionalFormatting sqref="AI48">
    <cfRule type="cellIs" dxfId="6045" priority="1349" operator="lessThan">
      <formula>$C$4</formula>
    </cfRule>
  </conditionalFormatting>
  <conditionalFormatting sqref="AJ48">
    <cfRule type="cellIs" dxfId="6046" priority="1389" operator="lessThan">
      <formula>$C$4</formula>
    </cfRule>
  </conditionalFormatting>
  <conditionalFormatting sqref="AK48">
    <cfRule type="cellIs" dxfId="6047" priority="1429" operator="lessThan">
      <formula>$C$4</formula>
    </cfRule>
  </conditionalFormatting>
  <conditionalFormatting sqref="AL48">
    <cfRule type="cellIs" dxfId="6048" priority="1469" operator="lessThan">
      <formula>$C$4</formula>
    </cfRule>
  </conditionalFormatting>
  <conditionalFormatting sqref="AM48">
    <cfRule type="cellIs" dxfId="6049" priority="1509" operator="lessThan">
      <formula>$C$4</formula>
    </cfRule>
  </conditionalFormatting>
  <conditionalFormatting sqref="AN48">
    <cfRule type="cellIs" dxfId="6050" priority="1549" operator="lessThan">
      <formula>$C$4</formula>
    </cfRule>
  </conditionalFormatting>
  <conditionalFormatting sqref="AO48">
    <cfRule type="cellIs" dxfId="6051" priority="1589" operator="lessThan">
      <formula>$C$4</formula>
    </cfRule>
  </conditionalFormatting>
  <conditionalFormatting sqref="AP48">
    <cfRule type="cellIs" dxfId="6052" priority="1629" operator="lessThan">
      <formula>$C$4</formula>
    </cfRule>
  </conditionalFormatting>
  <conditionalFormatting sqref="AQ48">
    <cfRule type="cellIs" dxfId="6053" priority="1669" operator="lessThan">
      <formula>$C$4</formula>
    </cfRule>
  </conditionalFormatting>
  <conditionalFormatting sqref="AR48">
    <cfRule type="cellIs" dxfId="6054" priority="1709" operator="lessThan">
      <formula>$C$4</formula>
    </cfRule>
  </conditionalFormatting>
  <conditionalFormatting sqref="AS48">
    <cfRule type="cellIs" dxfId="6055" priority="1749" operator="lessThan">
      <formula>$C$4</formula>
    </cfRule>
  </conditionalFormatting>
  <conditionalFormatting sqref="AT48">
    <cfRule type="cellIs" dxfId="6056" priority="1789" operator="lessThan">
      <formula>$C$4</formula>
    </cfRule>
  </conditionalFormatting>
  <conditionalFormatting sqref="AU48">
    <cfRule type="cellIs" dxfId="6057" priority="1829" operator="lessThan">
      <formula>$C$4</formula>
    </cfRule>
  </conditionalFormatting>
  <conditionalFormatting sqref="AV48">
    <cfRule type="cellIs" dxfId="6058" priority="1869" operator="lessThan">
      <formula>$C$4</formula>
    </cfRule>
  </conditionalFormatting>
  <conditionalFormatting sqref="AW48">
    <cfRule type="cellIs" dxfId="6059" priority="1909" operator="lessThan">
      <formula>$C$4</formula>
    </cfRule>
  </conditionalFormatting>
  <conditionalFormatting sqref="AX48">
    <cfRule type="cellIs" dxfId="6060" priority="1949" operator="lessThan">
      <formula>$C$4</formula>
    </cfRule>
  </conditionalFormatting>
  <conditionalFormatting sqref="AY48">
    <cfRule type="cellIs" dxfId="6061" priority="1989" operator="lessThan">
      <formula>$C$4</formula>
    </cfRule>
  </conditionalFormatting>
  <conditionalFormatting sqref="AZ48">
    <cfRule type="cellIs" dxfId="6062" priority="2029" operator="lessThan">
      <formula>$C$4</formula>
    </cfRule>
  </conditionalFormatting>
  <conditionalFormatting sqref="BA48">
    <cfRule type="cellIs" dxfId="6063" priority="2069" operator="lessThan">
      <formula>$C$4</formula>
    </cfRule>
  </conditionalFormatting>
  <conditionalFormatting sqref="BB48">
    <cfRule type="cellIs" dxfId="6064" priority="2109" operator="lessThan">
      <formula>$C$4</formula>
    </cfRule>
  </conditionalFormatting>
  <conditionalFormatting sqref="BC48">
    <cfRule type="cellIs" dxfId="6065" priority="2149" operator="lessThan">
      <formula>$C$4</formula>
    </cfRule>
  </conditionalFormatting>
  <conditionalFormatting sqref="BD48">
    <cfRule type="cellIs" dxfId="6066" priority="2189" operator="lessThan">
      <formula>$C$4</formula>
    </cfRule>
  </conditionalFormatting>
  <conditionalFormatting sqref="BE48">
    <cfRule type="cellIs" dxfId="6067" priority="2229" operator="lessThan">
      <formula>$C$4</formula>
    </cfRule>
  </conditionalFormatting>
  <conditionalFormatting sqref="BF48">
    <cfRule type="cellIs" dxfId="6068" priority="2269" operator="lessThan">
      <formula>$C$4</formula>
    </cfRule>
  </conditionalFormatting>
  <conditionalFormatting sqref="BG48">
    <cfRule type="cellIs" dxfId="6069" priority="2309" operator="lessThan">
      <formula>$C$4</formula>
    </cfRule>
  </conditionalFormatting>
  <conditionalFormatting sqref="BH48">
    <cfRule type="cellIs" dxfId="6070" priority="2349" operator="lessThan">
      <formula>$C$4</formula>
    </cfRule>
  </conditionalFormatting>
  <conditionalFormatting sqref="BI48">
    <cfRule type="cellIs" dxfId="6071" priority="2389" operator="lessThan">
      <formula>$C$4</formula>
    </cfRule>
  </conditionalFormatting>
  <conditionalFormatting sqref="BJ48">
    <cfRule type="cellIs" dxfId="6072" priority="2429" operator="lessThan">
      <formula>$C$4</formula>
    </cfRule>
  </conditionalFormatting>
  <conditionalFormatting sqref="BK48">
    <cfRule type="cellIs" dxfId="6073" priority="2469" operator="lessThan">
      <formula>$C$4</formula>
    </cfRule>
  </conditionalFormatting>
  <conditionalFormatting sqref="BL48">
    <cfRule type="cellIs" dxfId="6074" priority="2509" operator="lessThan">
      <formula>$C$4</formula>
    </cfRule>
  </conditionalFormatting>
  <conditionalFormatting sqref="BM48">
    <cfRule type="cellIs" dxfId="6075" priority="2549" operator="lessThan">
      <formula>$C$4</formula>
    </cfRule>
  </conditionalFormatting>
  <conditionalFormatting sqref="BN48">
    <cfRule type="cellIs" dxfId="6076" priority="2589" operator="lessThan">
      <formula>$C$4</formula>
    </cfRule>
  </conditionalFormatting>
  <conditionalFormatting sqref="BO48">
    <cfRule type="cellIs" dxfId="6077" priority="2629" operator="lessThan">
      <formula>$C$4</formula>
    </cfRule>
  </conditionalFormatting>
  <conditionalFormatting sqref="BP48">
    <cfRule type="cellIs" dxfId="6078" priority="2669" operator="lessThan">
      <formula>$C$4</formula>
    </cfRule>
  </conditionalFormatting>
  <conditionalFormatting sqref="BQ48">
    <cfRule type="cellIs" dxfId="6079" priority="2709" operator="lessThan">
      <formula>$C$4</formula>
    </cfRule>
  </conditionalFormatting>
  <conditionalFormatting sqref="BR48">
    <cfRule type="cellIs" dxfId="6080" priority="2749" operator="lessThan">
      <formula>$C$4</formula>
    </cfRule>
  </conditionalFormatting>
  <conditionalFormatting sqref="BS48">
    <cfRule type="cellIs" dxfId="6081" priority="2789" operator="lessThan">
      <formula>$C$4</formula>
    </cfRule>
  </conditionalFormatting>
  <conditionalFormatting sqref="BT48">
    <cfRule type="cellIs" dxfId="6082" priority="2829" operator="lessThan">
      <formula>$C$4</formula>
    </cfRule>
  </conditionalFormatting>
  <conditionalFormatting sqref="BU48">
    <cfRule type="cellIs" dxfId="6083" priority="2869" operator="lessThan">
      <formula>$C$4</formula>
    </cfRule>
  </conditionalFormatting>
  <conditionalFormatting sqref="BV48">
    <cfRule type="cellIs" dxfId="6084" priority="2909" operator="lessThan">
      <formula>$C$4</formula>
    </cfRule>
  </conditionalFormatting>
  <conditionalFormatting sqref="BW48">
    <cfRule type="cellIs" dxfId="6085" priority="2949" operator="lessThan">
      <formula>$C$4</formula>
    </cfRule>
  </conditionalFormatting>
  <conditionalFormatting sqref="BX48">
    <cfRule type="cellIs" dxfId="6086" priority="2989" operator="lessThan">
      <formula>$C$4</formula>
    </cfRule>
  </conditionalFormatting>
  <conditionalFormatting sqref="BY48">
    <cfRule type="cellIs" dxfId="6087" priority="3029" operator="lessThan">
      <formula>$C$4</formula>
    </cfRule>
  </conditionalFormatting>
  <conditionalFormatting sqref="BZ48">
    <cfRule type="cellIs" dxfId="6088" priority="3069" operator="lessThan">
      <formula>$C$4</formula>
    </cfRule>
  </conditionalFormatting>
  <conditionalFormatting sqref="CA48">
    <cfRule type="cellIs" dxfId="6089" priority="3109" operator="lessThan">
      <formula>$C$4</formula>
    </cfRule>
  </conditionalFormatting>
  <conditionalFormatting sqref="CB48">
    <cfRule type="cellIs" dxfId="6090" priority="3149" operator="lessThan">
      <formula>$C$4</formula>
    </cfRule>
  </conditionalFormatting>
  <conditionalFormatting sqref="CC48">
    <cfRule type="cellIs" dxfId="6091" priority="3189" operator="lessThan">
      <formula>$C$4</formula>
    </cfRule>
  </conditionalFormatting>
  <conditionalFormatting sqref="CD48">
    <cfRule type="cellIs" dxfId="6092" priority="3229" operator="lessThan">
      <formula>$C$4</formula>
    </cfRule>
  </conditionalFormatting>
  <conditionalFormatting sqref="CE48">
    <cfRule type="cellIs" dxfId="6093" priority="3269" operator="lessThan">
      <formula>$C$4</formula>
    </cfRule>
  </conditionalFormatting>
  <conditionalFormatting sqref="CF48">
    <cfRule type="cellIs" dxfId="6094" priority="3309" operator="lessThan">
      <formula>$C$4</formula>
    </cfRule>
  </conditionalFormatting>
  <conditionalFormatting sqref="CG48">
    <cfRule type="cellIs" dxfId="6095" priority="3349" operator="lessThan">
      <formula>$C$4</formula>
    </cfRule>
  </conditionalFormatting>
  <conditionalFormatting sqref="CH48">
    <cfRule type="cellIs" dxfId="6096" priority="3389" operator="greaterThan">
      <formula>$BJ$2+15</formula>
    </cfRule>
  </conditionalFormatting>
  <conditionalFormatting sqref="CJ48">
    <cfRule type="cellIs" dxfId="6097" priority="3589" operator="lessThan">
      <formula>$C$4</formula>
    </cfRule>
  </conditionalFormatting>
  <conditionalFormatting sqref="P49">
    <cfRule type="cellIs" dxfId="6098" priority="750" operator="lessThan">
      <formula>$C$4</formula>
    </cfRule>
  </conditionalFormatting>
  <conditionalFormatting sqref="Q49">
    <cfRule type="cellIs" dxfId="6099" priority="790" operator="lessThan">
      <formula>$C$4</formula>
    </cfRule>
  </conditionalFormatting>
  <conditionalFormatting sqref="R49">
    <cfRule type="cellIs" dxfId="6100" priority="830" operator="lessThan">
      <formula>$C$4</formula>
    </cfRule>
  </conditionalFormatting>
  <conditionalFormatting sqref="S49">
    <cfRule type="cellIs" dxfId="6101" priority="3430" operator="lessThan">
      <formula>$C$4</formula>
    </cfRule>
  </conditionalFormatting>
  <conditionalFormatting sqref="T49">
    <cfRule type="cellIs" dxfId="6102" priority="3470" operator="lessThan">
      <formula>$C$4</formula>
    </cfRule>
  </conditionalFormatting>
  <conditionalFormatting sqref="U49">
    <cfRule type="cellIs" dxfId="6103" priority="870" operator="lessThan">
      <formula>$C$4</formula>
    </cfRule>
  </conditionalFormatting>
  <conditionalFormatting sqref="V49">
    <cfRule type="cellIs" dxfId="6104" priority="3510" operator="lessThan">
      <formula>$C$4</formula>
    </cfRule>
  </conditionalFormatting>
  <conditionalFormatting sqref="W49">
    <cfRule type="cellIs" dxfId="6105" priority="3550" operator="lessThan">
      <formula>$C$4</formula>
    </cfRule>
  </conditionalFormatting>
  <conditionalFormatting sqref="X49">
    <cfRule type="cellIs" dxfId="6106" priority="910" operator="lessThan">
      <formula>$C$4</formula>
    </cfRule>
  </conditionalFormatting>
  <conditionalFormatting sqref="Y49">
    <cfRule type="cellIs" dxfId="6107" priority="950" operator="lessThan">
      <formula>$C$4</formula>
    </cfRule>
  </conditionalFormatting>
  <conditionalFormatting sqref="Z49">
    <cfRule type="cellIs" dxfId="6108" priority="990" operator="lessThan">
      <formula>$C$4</formula>
    </cfRule>
  </conditionalFormatting>
  <conditionalFormatting sqref="AA49">
    <cfRule type="cellIs" dxfId="6109" priority="1030" operator="lessThan">
      <formula>$C$4</formula>
    </cfRule>
  </conditionalFormatting>
  <conditionalFormatting sqref="AB49">
    <cfRule type="cellIs" dxfId="6110" priority="1070" operator="lessThan">
      <formula>$C$4</formula>
    </cfRule>
  </conditionalFormatting>
  <conditionalFormatting sqref="AC49">
    <cfRule type="cellIs" dxfId="6111" priority="1110" operator="lessThan">
      <formula>$C$4</formula>
    </cfRule>
  </conditionalFormatting>
  <conditionalFormatting sqref="AD49">
    <cfRule type="cellIs" dxfId="6112" priority="1150" operator="lessThan">
      <formula>$C$4</formula>
    </cfRule>
  </conditionalFormatting>
  <conditionalFormatting sqref="AE49">
    <cfRule type="cellIs" dxfId="6113" priority="1190" operator="lessThan">
      <formula>$C$4</formula>
    </cfRule>
  </conditionalFormatting>
  <conditionalFormatting sqref="AF49">
    <cfRule type="cellIs" dxfId="6114" priority="1230" operator="lessThan">
      <formula>$C$4</formula>
    </cfRule>
  </conditionalFormatting>
  <conditionalFormatting sqref="AG49">
    <cfRule type="cellIs" dxfId="6115" priority="1270" operator="lessThan">
      <formula>$C$4</formula>
    </cfRule>
  </conditionalFormatting>
  <conditionalFormatting sqref="AH49">
    <cfRule type="cellIs" dxfId="6116" priority="1310" operator="lessThan">
      <formula>$C$4</formula>
    </cfRule>
  </conditionalFormatting>
  <conditionalFormatting sqref="AI49">
    <cfRule type="cellIs" dxfId="6117" priority="1350" operator="lessThan">
      <formula>$C$4</formula>
    </cfRule>
  </conditionalFormatting>
  <conditionalFormatting sqref="AJ49">
    <cfRule type="cellIs" dxfId="6118" priority="1390" operator="lessThan">
      <formula>$C$4</formula>
    </cfRule>
  </conditionalFormatting>
  <conditionalFormatting sqref="AK49">
    <cfRule type="cellIs" dxfId="6119" priority="1430" operator="lessThan">
      <formula>$C$4</formula>
    </cfRule>
  </conditionalFormatting>
  <conditionalFormatting sqref="AL49">
    <cfRule type="cellIs" dxfId="6120" priority="1470" operator="lessThan">
      <formula>$C$4</formula>
    </cfRule>
  </conditionalFormatting>
  <conditionalFormatting sqref="AM49">
    <cfRule type="cellIs" dxfId="6121" priority="1510" operator="lessThan">
      <formula>$C$4</formula>
    </cfRule>
  </conditionalFormatting>
  <conditionalFormatting sqref="AN49">
    <cfRule type="cellIs" dxfId="6122" priority="1550" operator="lessThan">
      <formula>$C$4</formula>
    </cfRule>
  </conditionalFormatting>
  <conditionalFormatting sqref="AO49">
    <cfRule type="cellIs" dxfId="6123" priority="1590" operator="lessThan">
      <formula>$C$4</formula>
    </cfRule>
  </conditionalFormatting>
  <conditionalFormatting sqref="AP49">
    <cfRule type="cellIs" dxfId="6124" priority="1630" operator="lessThan">
      <formula>$C$4</formula>
    </cfRule>
  </conditionalFormatting>
  <conditionalFormatting sqref="AQ49">
    <cfRule type="cellIs" dxfId="6125" priority="1670" operator="lessThan">
      <formula>$C$4</formula>
    </cfRule>
  </conditionalFormatting>
  <conditionalFormatting sqref="AR49">
    <cfRule type="cellIs" dxfId="6126" priority="1710" operator="lessThan">
      <formula>$C$4</formula>
    </cfRule>
  </conditionalFormatting>
  <conditionalFormatting sqref="AS49">
    <cfRule type="cellIs" dxfId="6127" priority="1750" operator="lessThan">
      <formula>$C$4</formula>
    </cfRule>
  </conditionalFormatting>
  <conditionalFormatting sqref="AT49">
    <cfRule type="cellIs" dxfId="6128" priority="1790" operator="lessThan">
      <formula>$C$4</formula>
    </cfRule>
  </conditionalFormatting>
  <conditionalFormatting sqref="AU49">
    <cfRule type="cellIs" dxfId="6129" priority="1830" operator="lessThan">
      <formula>$C$4</formula>
    </cfRule>
  </conditionalFormatting>
  <conditionalFormatting sqref="AV49">
    <cfRule type="cellIs" dxfId="6130" priority="1870" operator="lessThan">
      <formula>$C$4</formula>
    </cfRule>
  </conditionalFormatting>
  <conditionalFormatting sqref="AW49">
    <cfRule type="cellIs" dxfId="6131" priority="1910" operator="lessThan">
      <formula>$C$4</formula>
    </cfRule>
  </conditionalFormatting>
  <conditionalFormatting sqref="AX49">
    <cfRule type="cellIs" dxfId="6132" priority="1950" operator="lessThan">
      <formula>$C$4</formula>
    </cfRule>
  </conditionalFormatting>
  <conditionalFormatting sqref="AY49">
    <cfRule type="cellIs" dxfId="6133" priority="1990" operator="lessThan">
      <formula>$C$4</formula>
    </cfRule>
  </conditionalFormatting>
  <conditionalFormatting sqref="AZ49">
    <cfRule type="cellIs" dxfId="6134" priority="2030" operator="lessThan">
      <formula>$C$4</formula>
    </cfRule>
  </conditionalFormatting>
  <conditionalFormatting sqref="BA49">
    <cfRule type="cellIs" dxfId="6135" priority="2070" operator="lessThan">
      <formula>$C$4</formula>
    </cfRule>
  </conditionalFormatting>
  <conditionalFormatting sqref="BB49">
    <cfRule type="cellIs" dxfId="6136" priority="2110" operator="lessThan">
      <formula>$C$4</formula>
    </cfRule>
  </conditionalFormatting>
  <conditionalFormatting sqref="BC49">
    <cfRule type="cellIs" dxfId="6137" priority="2150" operator="lessThan">
      <formula>$C$4</formula>
    </cfRule>
  </conditionalFormatting>
  <conditionalFormatting sqref="BD49">
    <cfRule type="cellIs" dxfId="6138" priority="2190" operator="lessThan">
      <formula>$C$4</formula>
    </cfRule>
  </conditionalFormatting>
  <conditionalFormatting sqref="BE49">
    <cfRule type="cellIs" dxfId="6139" priority="2230" operator="lessThan">
      <formula>$C$4</formula>
    </cfRule>
  </conditionalFormatting>
  <conditionalFormatting sqref="BF49">
    <cfRule type="cellIs" dxfId="6140" priority="2270" operator="lessThan">
      <formula>$C$4</formula>
    </cfRule>
  </conditionalFormatting>
  <conditionalFormatting sqref="BG49">
    <cfRule type="cellIs" dxfId="6141" priority="2310" operator="lessThan">
      <formula>$C$4</formula>
    </cfRule>
  </conditionalFormatting>
  <conditionalFormatting sqref="BH49">
    <cfRule type="cellIs" dxfId="6142" priority="2350" operator="lessThan">
      <formula>$C$4</formula>
    </cfRule>
  </conditionalFormatting>
  <conditionalFormatting sqref="BI49">
    <cfRule type="cellIs" dxfId="6143" priority="2390" operator="lessThan">
      <formula>$C$4</formula>
    </cfRule>
  </conditionalFormatting>
  <conditionalFormatting sqref="BJ49">
    <cfRule type="cellIs" dxfId="6144" priority="2430" operator="lessThan">
      <formula>$C$4</formula>
    </cfRule>
  </conditionalFormatting>
  <conditionalFormatting sqref="BK49">
    <cfRule type="cellIs" dxfId="6145" priority="2470" operator="lessThan">
      <formula>$C$4</formula>
    </cfRule>
  </conditionalFormatting>
  <conditionalFormatting sqref="BL49">
    <cfRule type="cellIs" dxfId="6146" priority="2510" operator="lessThan">
      <formula>$C$4</formula>
    </cfRule>
  </conditionalFormatting>
  <conditionalFormatting sqref="BM49">
    <cfRule type="cellIs" dxfId="6147" priority="2550" operator="lessThan">
      <formula>$C$4</formula>
    </cfRule>
  </conditionalFormatting>
  <conditionalFormatting sqref="BN49">
    <cfRule type="cellIs" dxfId="6148" priority="2590" operator="lessThan">
      <formula>$C$4</formula>
    </cfRule>
  </conditionalFormatting>
  <conditionalFormatting sqref="BO49">
    <cfRule type="cellIs" dxfId="6149" priority="2630" operator="lessThan">
      <formula>$C$4</formula>
    </cfRule>
  </conditionalFormatting>
  <conditionalFormatting sqref="BP49">
    <cfRule type="cellIs" dxfId="6150" priority="2670" operator="lessThan">
      <formula>$C$4</formula>
    </cfRule>
  </conditionalFormatting>
  <conditionalFormatting sqref="BQ49">
    <cfRule type="cellIs" dxfId="6151" priority="2710" operator="lessThan">
      <formula>$C$4</formula>
    </cfRule>
  </conditionalFormatting>
  <conditionalFormatting sqref="BR49">
    <cfRule type="cellIs" dxfId="6152" priority="2750" operator="lessThan">
      <formula>$C$4</formula>
    </cfRule>
  </conditionalFormatting>
  <conditionalFormatting sqref="BS49">
    <cfRule type="cellIs" dxfId="6153" priority="2790" operator="lessThan">
      <formula>$C$4</formula>
    </cfRule>
  </conditionalFormatting>
  <conditionalFormatting sqref="BT49">
    <cfRule type="cellIs" dxfId="6154" priority="2830" operator="lessThan">
      <formula>$C$4</formula>
    </cfRule>
  </conditionalFormatting>
  <conditionalFormatting sqref="BU49">
    <cfRule type="cellIs" dxfId="6155" priority="2870" operator="lessThan">
      <formula>$C$4</formula>
    </cfRule>
  </conditionalFormatting>
  <conditionalFormatting sqref="BV49">
    <cfRule type="cellIs" dxfId="6156" priority="2910" operator="lessThan">
      <formula>$C$4</formula>
    </cfRule>
  </conditionalFormatting>
  <conditionalFormatting sqref="BW49">
    <cfRule type="cellIs" dxfId="6157" priority="2950" operator="lessThan">
      <formula>$C$4</formula>
    </cfRule>
  </conditionalFormatting>
  <conditionalFormatting sqref="BX49">
    <cfRule type="cellIs" dxfId="6158" priority="2990" operator="lessThan">
      <formula>$C$4</formula>
    </cfRule>
  </conditionalFormatting>
  <conditionalFormatting sqref="BY49">
    <cfRule type="cellIs" dxfId="6159" priority="3030" operator="lessThan">
      <formula>$C$4</formula>
    </cfRule>
  </conditionalFormatting>
  <conditionalFormatting sqref="BZ49">
    <cfRule type="cellIs" dxfId="6160" priority="3070" operator="lessThan">
      <formula>$C$4</formula>
    </cfRule>
  </conditionalFormatting>
  <conditionalFormatting sqref="CA49">
    <cfRule type="cellIs" dxfId="6161" priority="3110" operator="lessThan">
      <formula>$C$4</formula>
    </cfRule>
  </conditionalFormatting>
  <conditionalFormatting sqref="CB49">
    <cfRule type="cellIs" dxfId="6162" priority="3150" operator="lessThan">
      <formula>$C$4</formula>
    </cfRule>
  </conditionalFormatting>
  <conditionalFormatting sqref="CC49">
    <cfRule type="cellIs" dxfId="6163" priority="3190" operator="lessThan">
      <formula>$C$4</formula>
    </cfRule>
  </conditionalFormatting>
  <conditionalFormatting sqref="CD49">
    <cfRule type="cellIs" dxfId="6164" priority="3230" operator="lessThan">
      <formula>$C$4</formula>
    </cfRule>
  </conditionalFormatting>
  <conditionalFormatting sqref="CE49">
    <cfRule type="cellIs" dxfId="6165" priority="3270" operator="lessThan">
      <formula>$C$4</formula>
    </cfRule>
  </conditionalFormatting>
  <conditionalFormatting sqref="CF49">
    <cfRule type="cellIs" dxfId="6166" priority="3310" operator="lessThan">
      <formula>$C$4</formula>
    </cfRule>
  </conditionalFormatting>
  <conditionalFormatting sqref="CG49">
    <cfRule type="cellIs" dxfId="6167" priority="3350" operator="lessThan">
      <formula>$C$4</formula>
    </cfRule>
  </conditionalFormatting>
  <conditionalFormatting sqref="CH49">
    <cfRule type="cellIs" dxfId="6168" priority="3390" operator="greaterThan">
      <formula>$BJ$2+15</formula>
    </cfRule>
  </conditionalFormatting>
  <conditionalFormatting sqref="CJ49">
    <cfRule type="cellIs" dxfId="6169" priority="3590" operator="lessThan">
      <formula>$C$4</formula>
    </cfRule>
  </conditionalFormatting>
  <conditionalFormatting sqref="P50">
    <cfRule type="cellIs" dxfId="6170" priority="751" operator="lessThan">
      <formula>$C$4</formula>
    </cfRule>
  </conditionalFormatting>
  <conditionalFormatting sqref="Q50">
    <cfRule type="cellIs" dxfId="6171" priority="791" operator="lessThan">
      <formula>$C$4</formula>
    </cfRule>
  </conditionalFormatting>
  <conditionalFormatting sqref="R50">
    <cfRule type="cellIs" dxfId="6172" priority="831" operator="lessThan">
      <formula>$C$4</formula>
    </cfRule>
  </conditionalFormatting>
  <conditionalFormatting sqref="S50">
    <cfRule type="cellIs" dxfId="6173" priority="3431" operator="lessThan">
      <formula>$C$4</formula>
    </cfRule>
  </conditionalFormatting>
  <conditionalFormatting sqref="T50">
    <cfRule type="cellIs" dxfId="6174" priority="3471" operator="lessThan">
      <formula>$C$4</formula>
    </cfRule>
  </conditionalFormatting>
  <conditionalFormatting sqref="U50">
    <cfRule type="cellIs" dxfId="6175" priority="871" operator="lessThan">
      <formula>$C$4</formula>
    </cfRule>
  </conditionalFormatting>
  <conditionalFormatting sqref="V50">
    <cfRule type="cellIs" dxfId="6176" priority="3511" operator="lessThan">
      <formula>$C$4</formula>
    </cfRule>
  </conditionalFormatting>
  <conditionalFormatting sqref="W50">
    <cfRule type="cellIs" dxfId="6177" priority="3551" operator="lessThan">
      <formula>$C$4</formula>
    </cfRule>
  </conditionalFormatting>
  <conditionalFormatting sqref="X50">
    <cfRule type="cellIs" dxfId="6178" priority="911" operator="lessThan">
      <formula>$C$4</formula>
    </cfRule>
  </conditionalFormatting>
  <conditionalFormatting sqref="Y50">
    <cfRule type="cellIs" dxfId="6179" priority="951" operator="lessThan">
      <formula>$C$4</formula>
    </cfRule>
  </conditionalFormatting>
  <conditionalFormatting sqref="Z50">
    <cfRule type="cellIs" dxfId="6180" priority="991" operator="lessThan">
      <formula>$C$4</formula>
    </cfRule>
  </conditionalFormatting>
  <conditionalFormatting sqref="AA50">
    <cfRule type="cellIs" dxfId="6181" priority="1031" operator="lessThan">
      <formula>$C$4</formula>
    </cfRule>
  </conditionalFormatting>
  <conditionalFormatting sqref="AB50">
    <cfRule type="cellIs" dxfId="6182" priority="1071" operator="lessThan">
      <formula>$C$4</formula>
    </cfRule>
  </conditionalFormatting>
  <conditionalFormatting sqref="AC50">
    <cfRule type="cellIs" dxfId="6183" priority="1111" operator="lessThan">
      <formula>$C$4</formula>
    </cfRule>
  </conditionalFormatting>
  <conditionalFormatting sqref="AD50">
    <cfRule type="cellIs" dxfId="6184" priority="1151" operator="lessThan">
      <formula>$C$4</formula>
    </cfRule>
  </conditionalFormatting>
  <conditionalFormatting sqref="AE50">
    <cfRule type="cellIs" dxfId="6185" priority="1191" operator="lessThan">
      <formula>$C$4</formula>
    </cfRule>
  </conditionalFormatting>
  <conditionalFormatting sqref="AF50">
    <cfRule type="cellIs" dxfId="6186" priority="1231" operator="lessThan">
      <formula>$C$4</formula>
    </cfRule>
  </conditionalFormatting>
  <conditionalFormatting sqref="AG50">
    <cfRule type="cellIs" dxfId="6187" priority="1271" operator="lessThan">
      <formula>$C$4</formula>
    </cfRule>
  </conditionalFormatting>
  <conditionalFormatting sqref="AH50">
    <cfRule type="cellIs" dxfId="6188" priority="1311" operator="lessThan">
      <formula>$C$4</formula>
    </cfRule>
  </conditionalFormatting>
  <conditionalFormatting sqref="AI50">
    <cfRule type="cellIs" dxfId="6189" priority="1351" operator="lessThan">
      <formula>$C$4</formula>
    </cfRule>
  </conditionalFormatting>
  <conditionalFormatting sqref="AJ50">
    <cfRule type="cellIs" dxfId="6190" priority="1391" operator="lessThan">
      <formula>$C$4</formula>
    </cfRule>
  </conditionalFormatting>
  <conditionalFormatting sqref="AK50">
    <cfRule type="cellIs" dxfId="6191" priority="1431" operator="lessThan">
      <formula>$C$4</formula>
    </cfRule>
  </conditionalFormatting>
  <conditionalFormatting sqref="AL50">
    <cfRule type="cellIs" dxfId="6192" priority="1471" operator="lessThan">
      <formula>$C$4</formula>
    </cfRule>
  </conditionalFormatting>
  <conditionalFormatting sqref="AM50">
    <cfRule type="cellIs" dxfId="6193" priority="1511" operator="lessThan">
      <formula>$C$4</formula>
    </cfRule>
  </conditionalFormatting>
  <conditionalFormatting sqref="AN50">
    <cfRule type="cellIs" dxfId="6194" priority="1551" operator="lessThan">
      <formula>$C$4</formula>
    </cfRule>
  </conditionalFormatting>
  <conditionalFormatting sqref="AO50">
    <cfRule type="cellIs" dxfId="6195" priority="1591" operator="lessThan">
      <formula>$C$4</formula>
    </cfRule>
  </conditionalFormatting>
  <conditionalFormatting sqref="AP50">
    <cfRule type="cellIs" dxfId="6196" priority="1631" operator="lessThan">
      <formula>$C$4</formula>
    </cfRule>
  </conditionalFormatting>
  <conditionalFormatting sqref="AQ50">
    <cfRule type="cellIs" dxfId="6197" priority="1671" operator="lessThan">
      <formula>$C$4</formula>
    </cfRule>
  </conditionalFormatting>
  <conditionalFormatting sqref="AR50">
    <cfRule type="cellIs" dxfId="6198" priority="1711" operator="lessThan">
      <formula>$C$4</formula>
    </cfRule>
  </conditionalFormatting>
  <conditionalFormatting sqref="AS50">
    <cfRule type="cellIs" dxfId="6199" priority="1751" operator="lessThan">
      <formula>$C$4</formula>
    </cfRule>
  </conditionalFormatting>
  <conditionalFormatting sqref="AT50">
    <cfRule type="cellIs" dxfId="6200" priority="1791" operator="lessThan">
      <formula>$C$4</formula>
    </cfRule>
  </conditionalFormatting>
  <conditionalFormatting sqref="AU50">
    <cfRule type="cellIs" dxfId="6201" priority="1831" operator="lessThan">
      <formula>$C$4</formula>
    </cfRule>
  </conditionalFormatting>
  <conditionalFormatting sqref="AV50">
    <cfRule type="cellIs" dxfId="6202" priority="1871" operator="lessThan">
      <formula>$C$4</formula>
    </cfRule>
  </conditionalFormatting>
  <conditionalFormatting sqref="AW50">
    <cfRule type="cellIs" dxfId="6203" priority="1911" operator="lessThan">
      <formula>$C$4</formula>
    </cfRule>
  </conditionalFormatting>
  <conditionalFormatting sqref="AX50">
    <cfRule type="cellIs" dxfId="6204" priority="1951" operator="lessThan">
      <formula>$C$4</formula>
    </cfRule>
  </conditionalFormatting>
  <conditionalFormatting sqref="AY50">
    <cfRule type="cellIs" dxfId="6205" priority="1991" operator="lessThan">
      <formula>$C$4</formula>
    </cfRule>
  </conditionalFormatting>
  <conditionalFormatting sqref="AZ50">
    <cfRule type="cellIs" dxfId="6206" priority="2031" operator="lessThan">
      <formula>$C$4</formula>
    </cfRule>
  </conditionalFormatting>
  <conditionalFormatting sqref="BA50">
    <cfRule type="cellIs" dxfId="6207" priority="2071" operator="lessThan">
      <formula>$C$4</formula>
    </cfRule>
  </conditionalFormatting>
  <conditionalFormatting sqref="BB50">
    <cfRule type="cellIs" dxfId="6208" priority="2111" operator="lessThan">
      <formula>$C$4</formula>
    </cfRule>
  </conditionalFormatting>
  <conditionalFormatting sqref="BC50">
    <cfRule type="cellIs" dxfId="6209" priority="2151" operator="lessThan">
      <formula>$C$4</formula>
    </cfRule>
  </conditionalFormatting>
  <conditionalFormatting sqref="BD50">
    <cfRule type="cellIs" dxfId="6210" priority="2191" operator="lessThan">
      <formula>$C$4</formula>
    </cfRule>
  </conditionalFormatting>
  <conditionalFormatting sqref="BE50">
    <cfRule type="cellIs" dxfId="6211" priority="2231" operator="lessThan">
      <formula>$C$4</formula>
    </cfRule>
  </conditionalFormatting>
  <conditionalFormatting sqref="BF50">
    <cfRule type="cellIs" dxfId="6212" priority="2271" operator="lessThan">
      <formula>$C$4</formula>
    </cfRule>
  </conditionalFormatting>
  <conditionalFormatting sqref="BG50">
    <cfRule type="cellIs" dxfId="6213" priority="2311" operator="lessThan">
      <formula>$C$4</formula>
    </cfRule>
  </conditionalFormatting>
  <conditionalFormatting sqref="BH50">
    <cfRule type="cellIs" dxfId="6214" priority="2351" operator="lessThan">
      <formula>$C$4</formula>
    </cfRule>
  </conditionalFormatting>
  <conditionalFormatting sqref="BI50">
    <cfRule type="cellIs" dxfId="6215" priority="2391" operator="lessThan">
      <formula>$C$4</formula>
    </cfRule>
  </conditionalFormatting>
  <conditionalFormatting sqref="BJ50">
    <cfRule type="cellIs" dxfId="6216" priority="2431" operator="lessThan">
      <formula>$C$4</formula>
    </cfRule>
  </conditionalFormatting>
  <conditionalFormatting sqref="BK50">
    <cfRule type="cellIs" dxfId="6217" priority="2471" operator="lessThan">
      <formula>$C$4</formula>
    </cfRule>
  </conditionalFormatting>
  <conditionalFormatting sqref="BL50">
    <cfRule type="cellIs" dxfId="6218" priority="2511" operator="lessThan">
      <formula>$C$4</formula>
    </cfRule>
  </conditionalFormatting>
  <conditionalFormatting sqref="BM50">
    <cfRule type="cellIs" dxfId="6219" priority="2551" operator="lessThan">
      <formula>$C$4</formula>
    </cfRule>
  </conditionalFormatting>
  <conditionalFormatting sqref="BN50">
    <cfRule type="cellIs" dxfId="6220" priority="2591" operator="lessThan">
      <formula>$C$4</formula>
    </cfRule>
  </conditionalFormatting>
  <conditionalFormatting sqref="BO50">
    <cfRule type="cellIs" dxfId="6221" priority="2631" operator="lessThan">
      <formula>$C$4</formula>
    </cfRule>
  </conditionalFormatting>
  <conditionalFormatting sqref="BP50">
    <cfRule type="cellIs" dxfId="6222" priority="2671" operator="lessThan">
      <formula>$C$4</formula>
    </cfRule>
  </conditionalFormatting>
  <conditionalFormatting sqref="BQ50">
    <cfRule type="cellIs" dxfId="6223" priority="2711" operator="lessThan">
      <formula>$C$4</formula>
    </cfRule>
  </conditionalFormatting>
  <conditionalFormatting sqref="BR50">
    <cfRule type="cellIs" dxfId="6224" priority="2751" operator="lessThan">
      <formula>$C$4</formula>
    </cfRule>
  </conditionalFormatting>
  <conditionalFormatting sqref="BS50">
    <cfRule type="cellIs" dxfId="6225" priority="2791" operator="lessThan">
      <formula>$C$4</formula>
    </cfRule>
  </conditionalFormatting>
  <conditionalFormatting sqref="BT50">
    <cfRule type="cellIs" dxfId="6226" priority="2831" operator="lessThan">
      <formula>$C$4</formula>
    </cfRule>
  </conditionalFormatting>
  <conditionalFormatting sqref="BU50">
    <cfRule type="cellIs" dxfId="6227" priority="2871" operator="lessThan">
      <formula>$C$4</formula>
    </cfRule>
  </conditionalFormatting>
  <conditionalFormatting sqref="BV50">
    <cfRule type="cellIs" dxfId="6228" priority="2911" operator="lessThan">
      <formula>$C$4</formula>
    </cfRule>
  </conditionalFormatting>
  <conditionalFormatting sqref="BW50">
    <cfRule type="cellIs" dxfId="6229" priority="2951" operator="lessThan">
      <formula>$C$4</formula>
    </cfRule>
  </conditionalFormatting>
  <conditionalFormatting sqref="BX50">
    <cfRule type="cellIs" dxfId="6230" priority="2991" operator="lessThan">
      <formula>$C$4</formula>
    </cfRule>
  </conditionalFormatting>
  <conditionalFormatting sqref="BY50">
    <cfRule type="cellIs" dxfId="6231" priority="3031" operator="lessThan">
      <formula>$C$4</formula>
    </cfRule>
  </conditionalFormatting>
  <conditionalFormatting sqref="BZ50">
    <cfRule type="cellIs" dxfId="6232" priority="3071" operator="lessThan">
      <formula>$C$4</formula>
    </cfRule>
  </conditionalFormatting>
  <conditionalFormatting sqref="CA50">
    <cfRule type="cellIs" dxfId="6233" priority="3111" operator="lessThan">
      <formula>$C$4</formula>
    </cfRule>
  </conditionalFormatting>
  <conditionalFormatting sqref="CB50">
    <cfRule type="cellIs" dxfId="6234" priority="3151" operator="lessThan">
      <formula>$C$4</formula>
    </cfRule>
  </conditionalFormatting>
  <conditionalFormatting sqref="CC50">
    <cfRule type="cellIs" dxfId="6235" priority="3191" operator="lessThan">
      <formula>$C$4</formula>
    </cfRule>
  </conditionalFormatting>
  <conditionalFormatting sqref="CD50">
    <cfRule type="cellIs" dxfId="6236" priority="3231" operator="lessThan">
      <formula>$C$4</formula>
    </cfRule>
  </conditionalFormatting>
  <conditionalFormatting sqref="CE50">
    <cfRule type="cellIs" dxfId="6237" priority="3271" operator="lessThan">
      <formula>$C$4</formula>
    </cfRule>
  </conditionalFormatting>
  <conditionalFormatting sqref="CF50">
    <cfRule type="cellIs" dxfId="6238" priority="3311" operator="lessThan">
      <formula>$C$4</formula>
    </cfRule>
  </conditionalFormatting>
  <conditionalFormatting sqref="CG50">
    <cfRule type="cellIs" dxfId="6239" priority="3351" operator="lessThan">
      <formula>$C$4</formula>
    </cfRule>
  </conditionalFormatting>
  <conditionalFormatting sqref="CH50">
    <cfRule type="cellIs" dxfId="6240" priority="3391" operator="greaterThan">
      <formula>$BJ$2+15</formula>
    </cfRule>
  </conditionalFormatting>
  <conditionalFormatting sqref="CJ50">
    <cfRule type="cellIs" dxfId="6241" priority="3591" operator="lessThan">
      <formula>$C$4</formula>
    </cfRule>
  </conditionalFormatting>
  <conditionalFormatting sqref="P11:P40">
    <cfRule type="cellIs" dxfId="6242" priority="565" operator="lessThan">
      <formula>$C$4</formula>
    </cfRule>
  </conditionalFormatting>
  <conditionalFormatting sqref="V11:V40">
    <cfRule type="cellIs" dxfId="6243" priority="133" operator="lessThan">
      <formula>$C$4</formula>
    </cfRule>
  </conditionalFormatting>
  <conditionalFormatting sqref="X11:Y40 AA11:AB40 AD11:AE40 AG11:AG40">
    <cfRule type="cellIs" dxfId="6244" priority="135" operator="lessThan">
      <formula>$C$4</formula>
    </cfRule>
  </conditionalFormatting>
  <conditionalFormatting sqref="AW38:AZ40 AW11:AZ37">
    <cfRule type="cellIs" dxfId="6245" priority="137" operator="lessThan">
      <formula>$C$4</formula>
    </cfRule>
  </conditionalFormatting>
  <conditionalFormatting sqref="BK11:BL40">
    <cfRule type="cellIs" dxfId="6246" priority="199" operator="lessThan">
      <formula>$C$4</formula>
    </cfRule>
  </conditionalFormatting>
  <conditionalFormatting sqref="BM38:BP40 BM11:BP37">
    <cfRule type="cellIs" dxfId="6247" priority="136" operator="lessThan">
      <formula>$C$4</formula>
    </cfRule>
  </conditionalFormatting>
  <conditionalFormatting sqref="BW11:BX40">
    <cfRule type="cellIs" dxfId="6248" priority="200" operator="lessThan">
      <formula>$C$4</formula>
    </cfRule>
  </conditionalFormatting>
  <conditionalFormatting sqref="BY11:CC40">
    <cfRule type="cellIs" dxfId="6249" priority="138" operator="lessThan">
      <formula>$C$4</formula>
    </cfRule>
  </conditionalFormatting>
  <dataValidations count="1">
    <dataValidation allowBlank="1" showInputMessage="1" showErrorMessage="1" sqref="R11 U11 AJ11 AM11 AP11 AS11 R12 U12 AJ12 AM12 AP12 AS12 R13 U13 AJ13 AM13 AP13 AS13 R14 U14 AJ14 AM14 AP14 AS14 R15 U15 AJ15 AM15 AP15 AS15 R16 U16 AJ16 AM16 AP16 AS16 R17 U17 AJ17 AM17 AP17 AS17 R18 U18 AJ18 AM18 AP18 AS18 R19 U19 AJ19 AM19 AP19 AS19 R20 U20 AJ20 AM20 AP20 AS20 R21 U21 AJ21 AM21 AP21 AS21 R22 U22 AJ22 AM22 AP22 AS22 R23 U23 AJ23 AM23 AP23 AS23 R24 U24 AJ24 AM24 AP24 AS24 R25 U25 AJ25 AM25 AP25 AS25 R26 U26 AJ26 AM26 AP26 AS26 R27 U27 AJ27 AM27 AP27 AS27 R28 U28 AJ28 AM28 AP28 AS28 R29 U29 AJ29 AM29 AP29 AS29 R30 U30 AJ30 AM30 AP30 AS30 R31 U31 AJ31 AM31 AP31 AS31 R32 U32 AJ32 AM32 AP32 AS32 R33 U33 AJ33 AM33 AP33 AS33 R34 U34 AJ34 AM34 AP34 AS34 R35 U35 AJ35 AM35 AP35 AS35 R36 U36 AJ36 AM36 AP36 AS36 R37 U37 AJ37 AM37 AP37 AS37 R38 U38 AJ38 AM38 AP38 AS38 R39 U39 AJ39 AM39 AP39 AS39 R40 U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X11:X40 AA11:AA40 AD11:AD40 AG11:AG40"/>
  </dataValidations>
  <pageMargins left="0.699305555555556" right="0.699305555555556" top="0.75" bottom="0.75" header="0.510416666666667" footer="0.510416666666667"/>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K11" activePane="bottomRight" state="frozen"/>
      <selection/>
      <selection pane="topRight"/>
      <selection pane="bottomLeft"/>
      <selection pane="bottomRight" activeCell="AH11" sqref="AH11:AH42"/>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6" width="3.24761904761905"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37</v>
      </c>
      <c r="C1" s="2" t="s">
        <v>0</v>
      </c>
      <c r="D1" s="2"/>
      <c r="E1" s="2"/>
      <c r="F1" s="2"/>
      <c r="G1" s="2"/>
      <c r="H1" s="2"/>
      <c r="I1" s="2"/>
      <c r="J1" s="2"/>
      <c r="K1" s="2"/>
      <c r="L1" s="2"/>
      <c r="M1" s="2"/>
      <c r="N1" s="2"/>
      <c r="P1" s="29" t="s">
        <v>1</v>
      </c>
    </row>
    <row r="2" ht="15.75" customHeight="1" spans="1:32">
      <c r="A2" s="3" t="s">
        <v>2</v>
      </c>
      <c r="B2" s="4"/>
      <c r="C2" s="5" t="s">
        <v>3</v>
      </c>
      <c r="D2" s="6"/>
      <c r="E2" s="7" t="s">
        <v>155</v>
      </c>
      <c r="F2" s="6"/>
      <c r="H2" s="8"/>
      <c r="I2" s="30"/>
      <c r="K2" s="31"/>
      <c r="L2" s="9"/>
      <c r="M2" s="32"/>
      <c r="N2" s="32"/>
      <c r="O2" s="31"/>
      <c r="P2" t="s">
        <v>5</v>
      </c>
      <c r="Q2" s="32"/>
      <c r="R2" s="32"/>
      <c r="S2" s="32"/>
      <c r="T2" s="32" t="s">
        <v>6</v>
      </c>
      <c r="U2" s="32" t="str">
        <f>MID(E2,6,20)</f>
        <v> XII IPA 4</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7"/>
      <c r="AH8" s="49"/>
      <c r="AI8" s="49"/>
      <c r="AJ8" s="49"/>
      <c r="AK8" s="49"/>
      <c r="AL8" s="49"/>
      <c r="AM8" s="49"/>
      <c r="AN8" s="49"/>
      <c r="AO8" s="49"/>
      <c r="AP8" s="49"/>
      <c r="AQ8" s="49"/>
      <c r="AR8" s="49"/>
      <c r="AS8" s="57"/>
      <c r="AT8" s="58" t="s">
        <v>22</v>
      </c>
      <c r="AU8" s="59" t="s">
        <v>23</v>
      </c>
      <c r="AV8" s="60"/>
      <c r="AW8" s="60"/>
      <c r="AX8" s="60"/>
      <c r="AY8" s="60"/>
      <c r="AZ8" s="60"/>
      <c r="BA8" s="60"/>
      <c r="BB8" s="60"/>
      <c r="BC8" s="60"/>
      <c r="BD8" s="60"/>
      <c r="BE8" s="58" t="s">
        <v>24</v>
      </c>
      <c r="BF8" s="65" t="s">
        <v>25</v>
      </c>
      <c r="BG8" s="65" t="s">
        <v>26</v>
      </c>
      <c r="BH8" s="58" t="s">
        <v>27</v>
      </c>
      <c r="BI8" s="66" t="s">
        <v>28</v>
      </c>
      <c r="BJ8" s="67"/>
      <c r="BK8" s="68" t="s">
        <v>29</v>
      </c>
      <c r="BL8" s="68"/>
      <c r="BM8" s="68"/>
      <c r="BN8" s="68"/>
      <c r="BO8" s="68"/>
      <c r="BP8" s="68"/>
      <c r="BQ8" s="68"/>
      <c r="BR8" s="68"/>
      <c r="BS8" s="68"/>
      <c r="BT8" s="68"/>
      <c r="BU8" s="79" t="s">
        <v>30</v>
      </c>
      <c r="BV8" s="67"/>
      <c r="BW8" s="80" t="s">
        <v>31</v>
      </c>
      <c r="BX8" s="81"/>
      <c r="BY8" s="81"/>
      <c r="BZ8" s="81"/>
      <c r="CA8" s="81"/>
      <c r="CB8" s="81"/>
      <c r="CC8" s="81"/>
      <c r="CD8" s="81"/>
      <c r="CE8" s="81"/>
      <c r="CF8" s="81"/>
      <c r="CG8" s="86"/>
      <c r="CH8" s="79" t="s">
        <v>32</v>
      </c>
      <c r="CJ8" s="87" t="s">
        <v>33</v>
      </c>
      <c r="CK8" s="87" t="s">
        <v>34</v>
      </c>
      <c r="CM8" s="92"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61"/>
      <c r="AU9" s="62"/>
      <c r="AV9" s="63"/>
      <c r="AW9" s="63"/>
      <c r="AX9" s="63"/>
      <c r="AY9" s="63"/>
      <c r="AZ9" s="63"/>
      <c r="BA9" s="63"/>
      <c r="BB9" s="63"/>
      <c r="BC9" s="63"/>
      <c r="BD9" s="63"/>
      <c r="BE9" s="61"/>
      <c r="BF9" s="69"/>
      <c r="BG9" s="69"/>
      <c r="BH9" s="61"/>
      <c r="BI9" s="70"/>
      <c r="BJ9" s="67"/>
      <c r="BK9" s="68"/>
      <c r="BL9" s="68"/>
      <c r="BM9" s="68"/>
      <c r="BN9" s="68"/>
      <c r="BO9" s="68"/>
      <c r="BP9" s="68"/>
      <c r="BQ9" s="68"/>
      <c r="BR9" s="68"/>
      <c r="BS9" s="68"/>
      <c r="BT9" s="68"/>
      <c r="BU9" s="79"/>
      <c r="BV9" s="67"/>
      <c r="BW9" s="82"/>
      <c r="BX9" s="83"/>
      <c r="BY9" s="83"/>
      <c r="BZ9" s="83"/>
      <c r="CA9" s="83"/>
      <c r="CB9" s="83"/>
      <c r="CC9" s="83"/>
      <c r="CD9" s="83"/>
      <c r="CE9" s="83"/>
      <c r="CF9" s="83"/>
      <c r="CG9" s="88"/>
      <c r="CH9" s="79"/>
      <c r="CJ9" s="87"/>
      <c r="CK9" s="87"/>
      <c r="CM9" s="93"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Gejala gelombang, Gelombang bunyi, Optik fisis, Listrik statis, Induksi magnet, Arus bolak balik,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4" t="s">
        <v>55</v>
      </c>
      <c r="AT10" s="61"/>
      <c r="AU10" s="46">
        <v>1</v>
      </c>
      <c r="AV10" s="46">
        <v>2</v>
      </c>
      <c r="AW10" s="46">
        <v>3</v>
      </c>
      <c r="AX10" s="46">
        <v>4</v>
      </c>
      <c r="AY10" s="46">
        <v>5</v>
      </c>
      <c r="AZ10" s="46">
        <v>6</v>
      </c>
      <c r="BA10" s="46">
        <v>7</v>
      </c>
      <c r="BB10" s="46">
        <v>8</v>
      </c>
      <c r="BC10" s="46">
        <v>9</v>
      </c>
      <c r="BD10" s="46">
        <v>10</v>
      </c>
      <c r="BE10" s="61"/>
      <c r="BF10" s="69"/>
      <c r="BG10" s="69"/>
      <c r="BH10" s="61"/>
      <c r="BI10" s="71"/>
      <c r="BJ10" s="67"/>
      <c r="BK10" s="72">
        <v>1</v>
      </c>
      <c r="BL10" s="72">
        <v>2</v>
      </c>
      <c r="BM10" s="72">
        <v>3</v>
      </c>
      <c r="BN10" s="72">
        <v>4</v>
      </c>
      <c r="BO10" s="72">
        <v>5</v>
      </c>
      <c r="BP10" s="72">
        <v>6</v>
      </c>
      <c r="BQ10" s="72">
        <v>7</v>
      </c>
      <c r="BR10" s="72">
        <v>8</v>
      </c>
      <c r="BS10" s="72">
        <v>9</v>
      </c>
      <c r="BT10" s="72">
        <v>10</v>
      </c>
      <c r="BU10" s="84"/>
      <c r="BV10" s="67"/>
      <c r="BW10" s="72">
        <v>1</v>
      </c>
      <c r="BX10" s="72">
        <v>2</v>
      </c>
      <c r="BY10" s="72">
        <v>3</v>
      </c>
      <c r="BZ10" s="72">
        <v>4</v>
      </c>
      <c r="CA10" s="72">
        <v>5</v>
      </c>
      <c r="CB10" s="72">
        <v>6</v>
      </c>
      <c r="CC10" s="72">
        <v>7</v>
      </c>
      <c r="CD10" s="72">
        <v>8</v>
      </c>
      <c r="CE10" s="72">
        <v>9</v>
      </c>
      <c r="CF10" s="72">
        <v>10</v>
      </c>
      <c r="CG10" s="72" t="s">
        <v>56</v>
      </c>
      <c r="CH10" s="84"/>
      <c r="CJ10" s="87"/>
      <c r="CK10" s="87"/>
      <c r="CM10" s="94">
        <v>1</v>
      </c>
      <c r="CN10" s="95"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Gelombang bunyi, Optik fisis, Listrik statis, Induksi magnet, Arus bolak balik, Perlu tingkatkan pemahaman  Gejala gelombang.</v>
      </c>
    </row>
    <row r="11" ht="15.75" spans="1:102">
      <c r="A11" s="28">
        <v>1</v>
      </c>
      <c r="B11" s="28">
        <v>10257</v>
      </c>
      <c r="C11" s="28" t="s">
        <v>156</v>
      </c>
      <c r="E11" s="28">
        <f t="shared" ref="E11:E50" si="0">G11</f>
        <v>80</v>
      </c>
      <c r="G11" s="28">
        <f t="shared" ref="G11:G50" si="1">IF(BI11="","",BI11)</f>
        <v>80</v>
      </c>
      <c r="H11" s="28">
        <f t="shared" ref="H11:H50" si="2">IF(BU11="","",BU11)</f>
        <v>81</v>
      </c>
      <c r="I11" s="28" t="str">
        <f t="shared" ref="I11:I50" si="3">IF(CH11="","",CH11)</f>
        <v>B</v>
      </c>
      <c r="J11" s="28" t="str">
        <f t="shared" ref="J11:J50" si="4">IF(CK11="","",CK11)</f>
        <v/>
      </c>
      <c r="L11" s="28">
        <f t="shared" ref="L11:L50" si="5">IF(AT11="","",AT11)</f>
        <v>78</v>
      </c>
      <c r="M11" s="28">
        <f t="shared" ref="M11:M50" si="6">IF(BF11="","",BF11)</f>
        <v>60</v>
      </c>
      <c r="N11" s="28">
        <f t="shared" ref="N11:N50" si="7">IF(BG11="","",BG11)</f>
        <v>80</v>
      </c>
      <c r="P11" s="47">
        <v>80</v>
      </c>
      <c r="Q11" s="52"/>
      <c r="R11" s="53">
        <f>IF(P11="","",IF(P11&gt;=$C$4,P11,IF(Q11&gt;=$C$4,$C$4,MAX(P11:Q11))))</f>
        <v>80</v>
      </c>
      <c r="S11" s="52">
        <v>75</v>
      </c>
      <c r="T11" s="52"/>
      <c r="U11" s="53">
        <f>IF(S11="","",IF(S11&gt;=$C$4,S11,IF(T11&gt;=$C$4,$C$4,MAX(S11:T11))))</f>
        <v>75</v>
      </c>
      <c r="V11" s="54">
        <v>75</v>
      </c>
      <c r="W11" s="52"/>
      <c r="X11" s="55">
        <f>IF(V11="","",IF(V11&gt;=$C$4,V11,IF(W11&gt;=$C$4,$C$4,MAX(V11:W11))))</f>
        <v>75</v>
      </c>
      <c r="Y11" s="54">
        <v>78</v>
      </c>
      <c r="Z11" s="52"/>
      <c r="AA11" s="55">
        <f>IF(Y11="","",IF(Y11&gt;=$C$4,Y11,IF(Z11&gt;=$C$4,$C$4,MAX(Y11:Z11))))</f>
        <v>78</v>
      </c>
      <c r="AB11" s="54">
        <v>81</v>
      </c>
      <c r="AC11" s="52"/>
      <c r="AD11" s="55">
        <f>IF(AB11="","",IF(AB11&gt;=$C$4,AB11,IF(AC11&gt;=$C$4,$C$4,MAX(AB11:AC11))))</f>
        <v>81</v>
      </c>
      <c r="AE11" s="56">
        <v>79</v>
      </c>
      <c r="AF11" s="52"/>
      <c r="AG11" s="55">
        <f>IF(AE11="","",IF(AE11&gt;=$C$4,AE11,IF(AF11&gt;=$C$4,$C$4,MAX(AE11:AF11))))</f>
        <v>79</v>
      </c>
      <c r="AH11" s="52"/>
      <c r="AI11" s="52"/>
      <c r="AJ11" s="55" t="str">
        <f>IF(AH11="","",IF(AH11&gt;=$C$4,AH11,IF(AI11&gt;=$C$4,$C$4,MAX(AH11:AI11))))</f>
        <v/>
      </c>
      <c r="AK11" s="52"/>
      <c r="AL11" s="52"/>
      <c r="AM11" s="53" t="str">
        <f>IF(AK11="","",IF(AK11&gt;=$C$4,AK11,IF(AL11&gt;=$C$4,$C$4,MAX(AK11:AL11))))</f>
        <v/>
      </c>
      <c r="AN11" s="52"/>
      <c r="AO11" s="52"/>
      <c r="AP11" s="53" t="str">
        <f>IF(AN11="","",IF(AN11&gt;=$C$4,AN11,IF(AO11&gt;=$C$4,$C$4,MAX(AN11:AO11))))</f>
        <v/>
      </c>
      <c r="AQ11" s="52"/>
      <c r="AR11" s="52"/>
      <c r="AS11" s="53" t="str">
        <f>IF(AQ11="","",IF(AQ11&gt;=$C$4,AQ11,IF(AR11&gt;=$C$4,$C$4,MAX(AQ11:AR11))))</f>
        <v/>
      </c>
      <c r="AT11" s="53">
        <f t="shared" ref="AT11:AT40" si="8">IF(R11="","",ROUND(AVERAGE(R11,U11,AJ11,AM11,AP11,AS11,X11,AA11,AD11,AG11),0))</f>
        <v>78</v>
      </c>
      <c r="AU11" s="52">
        <v>100</v>
      </c>
      <c r="AV11" s="52">
        <v>85</v>
      </c>
      <c r="AW11" s="54">
        <v>85</v>
      </c>
      <c r="AX11" s="54">
        <v>88</v>
      </c>
      <c r="AY11" s="54">
        <v>79</v>
      </c>
      <c r="AZ11" s="54">
        <v>76</v>
      </c>
      <c r="BA11" s="97"/>
      <c r="BB11" s="52"/>
      <c r="BC11" s="52"/>
      <c r="BD11" s="52"/>
      <c r="BE11" s="53">
        <f t="shared" ref="BE11:BE40" si="9">IF(AU11="","",ROUND(AVERAGE(AU11:BD11),0))</f>
        <v>86</v>
      </c>
      <c r="BF11" s="52">
        <v>60</v>
      </c>
      <c r="BG11" s="73">
        <v>80</v>
      </c>
      <c r="BH11" s="74">
        <f t="shared" ref="BH11:BH40" si="10">IF(AT11="","",IF(BF11="",AVERAGE(AT11,BE11),(2*(SUM(AT11,BE11))+AVERAGE(BF11:BG11))/5))</f>
        <v>79.6</v>
      </c>
      <c r="BI11" s="75">
        <f t="shared" ref="BI11:BI40" si="11">IF(BH11="","",ROUND(BH11,0))</f>
        <v>80</v>
      </c>
      <c r="BJ11" s="76"/>
      <c r="BK11" s="47">
        <v>81</v>
      </c>
      <c r="BL11" s="47">
        <v>78</v>
      </c>
      <c r="BM11" s="54">
        <v>80</v>
      </c>
      <c r="BN11" s="54">
        <v>80</v>
      </c>
      <c r="BO11" s="54">
        <v>85</v>
      </c>
      <c r="BP11" s="54">
        <v>81</v>
      </c>
      <c r="BQ11" s="52"/>
      <c r="BR11" s="52"/>
      <c r="BS11" s="52"/>
      <c r="BT11" s="52"/>
      <c r="BU11" s="85">
        <f t="shared" ref="BU11:BU40" si="12">IF(BK11="","",ROUND(AVERAGE(BK11:BT11),0))</f>
        <v>81</v>
      </c>
      <c r="BV11" s="76"/>
      <c r="BW11" s="47">
        <v>75</v>
      </c>
      <c r="BX11" s="47">
        <v>76</v>
      </c>
      <c r="BY11" s="54">
        <v>75</v>
      </c>
      <c r="BZ11" s="54">
        <v>76</v>
      </c>
      <c r="CA11" s="54">
        <v>79</v>
      </c>
      <c r="CB11" s="54">
        <v>77</v>
      </c>
      <c r="CC11" s="52"/>
      <c r="CD11" s="52"/>
      <c r="CE11" s="52"/>
      <c r="CF11" s="52"/>
      <c r="CG11" s="53">
        <f t="shared" ref="CG11:CG40" si="13">IF(BW11="","",ROUND(AVERAGE(BW11:CF11),0))</f>
        <v>76</v>
      </c>
      <c r="CH11" s="89" t="str">
        <f t="shared" ref="CH11:CH40" si="14">IF(CG11="","",IF(CG11&gt;=86,"A",IF(CG11&gt;=71,"B",IF(CG11&gt;=56,"C",IF(CG11&gt;=41,"D","E")))))</f>
        <v>B</v>
      </c>
      <c r="CI11" s="90"/>
      <c r="CJ11" s="48"/>
      <c r="CK11" s="96" t="str">
        <f>IF(CJ11="","",VLOOKUP(CJ11,$CW$9:$CX$20,2,0))</f>
        <v/>
      </c>
      <c r="CM11" s="94">
        <v>2</v>
      </c>
      <c r="CN11" s="95"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Gejala gelombang, Optik fisis, Listrik statis, Induksi magnet, Arus bolak balik, Perlu tingkatkan pemahaman  Gelombang bunyi.</v>
      </c>
    </row>
    <row r="12" ht="15.75" spans="1:102">
      <c r="A12" s="28">
        <v>2</v>
      </c>
      <c r="B12" s="28">
        <v>10271</v>
      </c>
      <c r="C12" s="28" t="s">
        <v>157</v>
      </c>
      <c r="E12" s="28">
        <f t="shared" si="0"/>
        <v>82</v>
      </c>
      <c r="G12" s="28">
        <f t="shared" si="1"/>
        <v>82</v>
      </c>
      <c r="H12" s="28">
        <f t="shared" si="2"/>
        <v>83</v>
      </c>
      <c r="I12" s="28" t="str">
        <f t="shared" si="3"/>
        <v>B</v>
      </c>
      <c r="J12" s="28" t="str">
        <f t="shared" si="4"/>
        <v/>
      </c>
      <c r="L12" s="28">
        <f t="shared" si="5"/>
        <v>81</v>
      </c>
      <c r="M12" s="28">
        <f t="shared" si="6"/>
        <v>70</v>
      </c>
      <c r="N12" s="28">
        <f t="shared" si="7"/>
        <v>90</v>
      </c>
      <c r="P12" s="47">
        <v>86</v>
      </c>
      <c r="Q12" s="52"/>
      <c r="R12" s="53">
        <f>IF(P12="","",IF(P12&gt;=$C$4,P12,IF(Q12&gt;=$C$4,$C$4,MAX(P12:Q12))))</f>
        <v>86</v>
      </c>
      <c r="S12" s="52">
        <v>75</v>
      </c>
      <c r="T12" s="52"/>
      <c r="U12" s="53">
        <f>IF(S12="","",IF(S12&gt;=$C$4,S12,IF(T12&gt;=$C$4,$C$4,MAX(S12:T12))))</f>
        <v>75</v>
      </c>
      <c r="V12" s="54">
        <v>86</v>
      </c>
      <c r="W12" s="52"/>
      <c r="X12" s="55">
        <f>IF(V12="","",IF(V12&gt;=$C$4,V12,IF(W12&gt;=$C$4,$C$4,MAX(V12:W12))))</f>
        <v>86</v>
      </c>
      <c r="Y12" s="54">
        <v>75</v>
      </c>
      <c r="Z12" s="52"/>
      <c r="AA12" s="55">
        <f>IF(Y12="","",IF(Y12&gt;=$C$4,Y12,IF(Z12&gt;=$C$4,$C$4,MAX(Y12:Z12))))</f>
        <v>75</v>
      </c>
      <c r="AB12" s="54">
        <v>82</v>
      </c>
      <c r="AC12" s="52"/>
      <c r="AD12" s="55">
        <f>IF(AB12="","",IF(AB12&gt;=$C$4,AB12,IF(AC12&gt;=$C$4,$C$4,MAX(AB12:AC12))))</f>
        <v>82</v>
      </c>
      <c r="AE12" s="56">
        <v>81</v>
      </c>
      <c r="AF12" s="52"/>
      <c r="AG12" s="55">
        <f>IF(AE12="","",IF(AE12&gt;=$C$4,AE12,IF(AF12&gt;=$C$4,$C$4,MAX(AE12:AF12))))</f>
        <v>81</v>
      </c>
      <c r="AH12" s="52"/>
      <c r="AI12" s="52"/>
      <c r="AJ12" s="55" t="str">
        <f>IF(AH12="","",IF(AH12&gt;=$C$4,AH12,IF(AI12&gt;=$C$4,$C$4,MAX(AH12:AI12))))</f>
        <v/>
      </c>
      <c r="AK12" s="52"/>
      <c r="AL12" s="52"/>
      <c r="AM12" s="53" t="str">
        <f>IF(AK12="","",IF(AK12&gt;=$C$4,AK12,IF(AL12&gt;=$C$4,$C$4,MAX(AK12:AL12))))</f>
        <v/>
      </c>
      <c r="AN12" s="52"/>
      <c r="AO12" s="52"/>
      <c r="AP12" s="53" t="str">
        <f>IF(AN12="","",IF(AN12&gt;=$C$4,AN12,IF(AO12&gt;=$C$4,$C$4,MAX(AN12:AO12))))</f>
        <v/>
      </c>
      <c r="AQ12" s="52"/>
      <c r="AR12" s="52"/>
      <c r="AS12" s="53" t="str">
        <f>IF(AQ12="","",IF(AQ12&gt;=$C$4,AQ12,IF(AR12&gt;=$C$4,$C$4,MAX(AQ12:AR12))))</f>
        <v/>
      </c>
      <c r="AT12" s="53">
        <f t="shared" si="8"/>
        <v>81</v>
      </c>
      <c r="AU12" s="52">
        <v>100</v>
      </c>
      <c r="AV12" s="52">
        <v>85</v>
      </c>
      <c r="AW12" s="54">
        <v>86</v>
      </c>
      <c r="AX12" s="54">
        <v>75</v>
      </c>
      <c r="AY12" s="54">
        <v>77</v>
      </c>
      <c r="AZ12" s="54">
        <v>80</v>
      </c>
      <c r="BA12" s="97"/>
      <c r="BB12" s="52"/>
      <c r="BC12" s="52"/>
      <c r="BD12" s="52"/>
      <c r="BE12" s="53">
        <f t="shared" si="9"/>
        <v>84</v>
      </c>
      <c r="BF12" s="52">
        <v>70</v>
      </c>
      <c r="BG12" s="73">
        <v>90</v>
      </c>
      <c r="BH12" s="74">
        <f t="shared" si="10"/>
        <v>82</v>
      </c>
      <c r="BI12" s="75">
        <f t="shared" si="11"/>
        <v>82</v>
      </c>
      <c r="BJ12" s="76"/>
      <c r="BK12" s="47">
        <v>82</v>
      </c>
      <c r="BL12" s="47">
        <v>79</v>
      </c>
      <c r="BM12" s="54">
        <v>86</v>
      </c>
      <c r="BN12" s="54">
        <v>86</v>
      </c>
      <c r="BO12" s="54">
        <v>80</v>
      </c>
      <c r="BP12" s="54">
        <v>82</v>
      </c>
      <c r="BQ12" s="52"/>
      <c r="BR12" s="52"/>
      <c r="BS12" s="52"/>
      <c r="BT12" s="52"/>
      <c r="BU12" s="85">
        <f t="shared" si="12"/>
        <v>83</v>
      </c>
      <c r="BV12" s="76"/>
      <c r="BW12" s="47">
        <v>77</v>
      </c>
      <c r="BX12" s="47">
        <v>77</v>
      </c>
      <c r="BY12" s="54">
        <v>77</v>
      </c>
      <c r="BZ12" s="54">
        <v>77</v>
      </c>
      <c r="CA12" s="54">
        <v>78</v>
      </c>
      <c r="CB12" s="54">
        <v>80</v>
      </c>
      <c r="CC12" s="52"/>
      <c r="CD12" s="52"/>
      <c r="CE12" s="52"/>
      <c r="CF12" s="52"/>
      <c r="CG12" s="53">
        <f t="shared" si="13"/>
        <v>78</v>
      </c>
      <c r="CH12" s="89" t="str">
        <f t="shared" si="14"/>
        <v>B</v>
      </c>
      <c r="CI12" s="90"/>
      <c r="CJ12" s="48"/>
      <c r="CK12" s="96" t="str">
        <f>IF(CJ12="","",VLOOKUP(CJ12,$CW$9:$CX$20,2,0))</f>
        <v/>
      </c>
      <c r="CM12" s="94">
        <v>3</v>
      </c>
      <c r="CN12" s="95"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Gejala gelombang, Gelombang bunyi, Listrik statis, Induksi magnet, Arus bolak balik, Perlu tingkatkan pemahaman  Optik fisis.</v>
      </c>
    </row>
    <row r="13" ht="15.75" spans="1:102">
      <c r="A13" s="28">
        <v>3</v>
      </c>
      <c r="B13" s="28">
        <v>10285</v>
      </c>
      <c r="C13" s="28" t="s">
        <v>158</v>
      </c>
      <c r="E13" s="28">
        <f t="shared" si="0"/>
        <v>82</v>
      </c>
      <c r="G13" s="28">
        <f t="shared" si="1"/>
        <v>82</v>
      </c>
      <c r="H13" s="28">
        <f t="shared" si="2"/>
        <v>80</v>
      </c>
      <c r="I13" s="28" t="str">
        <f t="shared" si="3"/>
        <v>B</v>
      </c>
      <c r="J13" s="28" t="str">
        <f t="shared" si="4"/>
        <v/>
      </c>
      <c r="L13" s="28">
        <f t="shared" si="5"/>
        <v>81</v>
      </c>
      <c r="M13" s="28">
        <f t="shared" si="6"/>
        <v>70</v>
      </c>
      <c r="N13" s="28">
        <f t="shared" si="7"/>
        <v>88</v>
      </c>
      <c r="P13" s="47">
        <v>82</v>
      </c>
      <c r="Q13" s="52"/>
      <c r="R13" s="53">
        <f>IF(P13="","",IF(P13&gt;=$C$4,P13,IF(Q13&gt;=$C$4,$C$4,MAX(P13:Q13))))</f>
        <v>82</v>
      </c>
      <c r="S13" s="52">
        <v>83</v>
      </c>
      <c r="T13" s="52"/>
      <c r="U13" s="53">
        <f>IF(S13="","",IF(S13&gt;=$C$4,S13,IF(T13&gt;=$C$4,$C$4,MAX(S13:T13))))</f>
        <v>83</v>
      </c>
      <c r="V13" s="54">
        <v>81</v>
      </c>
      <c r="W13" s="52"/>
      <c r="X13" s="55">
        <f>IF(V13="","",IF(V13&gt;=$C$4,V13,IF(W13&gt;=$C$4,$C$4,MAX(V13:W13))))</f>
        <v>81</v>
      </c>
      <c r="Y13" s="54">
        <v>82</v>
      </c>
      <c r="Z13" s="52"/>
      <c r="AA13" s="55">
        <f>IF(Y13="","",IF(Y13&gt;=$C$4,Y13,IF(Z13&gt;=$C$4,$C$4,MAX(Y13:Z13))))</f>
        <v>82</v>
      </c>
      <c r="AB13" s="54">
        <v>79</v>
      </c>
      <c r="AC13" s="52"/>
      <c r="AD13" s="55">
        <f>IF(AB13="","",IF(AB13&gt;=$C$4,AB13,IF(AC13&gt;=$C$4,$C$4,MAX(AB13:AC13))))</f>
        <v>79</v>
      </c>
      <c r="AE13" s="56">
        <v>81</v>
      </c>
      <c r="AF13" s="52"/>
      <c r="AG13" s="55">
        <f>IF(AE13="","",IF(AE13&gt;=$C$4,AE13,IF(AF13&gt;=$C$4,$C$4,MAX(AE13:AF13))))</f>
        <v>81</v>
      </c>
      <c r="AH13" s="52"/>
      <c r="AI13" s="52"/>
      <c r="AJ13" s="55" t="str">
        <f>IF(AH13="","",IF(AH13&gt;=$C$4,AH13,IF(AI13&gt;=$C$4,$C$4,MAX(AH13:AI13))))</f>
        <v/>
      </c>
      <c r="AK13" s="52"/>
      <c r="AL13" s="52"/>
      <c r="AM13" s="53" t="str">
        <f>IF(AK13="","",IF(AK13&gt;=$C$4,AK13,IF(AL13&gt;=$C$4,$C$4,MAX(AK13:AL13))))</f>
        <v/>
      </c>
      <c r="AN13" s="52"/>
      <c r="AO13" s="52"/>
      <c r="AP13" s="53" t="str">
        <f>IF(AN13="","",IF(AN13&gt;=$C$4,AN13,IF(AO13&gt;=$C$4,$C$4,MAX(AN13:AO13))))</f>
        <v/>
      </c>
      <c r="AQ13" s="52"/>
      <c r="AR13" s="52"/>
      <c r="AS13" s="53" t="str">
        <f>IF(AQ13="","",IF(AQ13&gt;=$C$4,AQ13,IF(AR13&gt;=$C$4,$C$4,MAX(AQ13:AR13))))</f>
        <v/>
      </c>
      <c r="AT13" s="53">
        <f t="shared" si="8"/>
        <v>81</v>
      </c>
      <c r="AU13" s="52">
        <v>100</v>
      </c>
      <c r="AV13" s="52">
        <v>85</v>
      </c>
      <c r="AW13" s="54">
        <v>81</v>
      </c>
      <c r="AX13" s="54">
        <v>77</v>
      </c>
      <c r="AY13" s="54">
        <v>86</v>
      </c>
      <c r="AZ13" s="54">
        <v>83</v>
      </c>
      <c r="BA13" s="97"/>
      <c r="BB13" s="52"/>
      <c r="BC13" s="52"/>
      <c r="BD13" s="52"/>
      <c r="BE13" s="53">
        <f t="shared" si="9"/>
        <v>85</v>
      </c>
      <c r="BF13" s="52">
        <v>70</v>
      </c>
      <c r="BG13" s="73">
        <v>88</v>
      </c>
      <c r="BH13" s="74">
        <f t="shared" si="10"/>
        <v>82.2</v>
      </c>
      <c r="BI13" s="75">
        <f t="shared" si="11"/>
        <v>82</v>
      </c>
      <c r="BJ13" s="76"/>
      <c r="BK13" s="47">
        <v>79</v>
      </c>
      <c r="BL13" s="47">
        <v>76</v>
      </c>
      <c r="BM13" s="54">
        <v>82</v>
      </c>
      <c r="BN13" s="54">
        <v>82</v>
      </c>
      <c r="BO13" s="54">
        <v>79</v>
      </c>
      <c r="BP13" s="54">
        <v>79</v>
      </c>
      <c r="BQ13" s="52"/>
      <c r="BR13" s="52"/>
      <c r="BS13" s="52"/>
      <c r="BT13" s="52"/>
      <c r="BU13" s="85">
        <f t="shared" si="12"/>
        <v>80</v>
      </c>
      <c r="BV13" s="76"/>
      <c r="BW13" s="47">
        <v>79</v>
      </c>
      <c r="BX13" s="47">
        <v>81</v>
      </c>
      <c r="BY13" s="54">
        <v>79</v>
      </c>
      <c r="BZ13" s="54">
        <v>81</v>
      </c>
      <c r="CA13" s="54">
        <v>76</v>
      </c>
      <c r="CB13" s="54">
        <v>77</v>
      </c>
      <c r="CC13" s="52"/>
      <c r="CD13" s="52"/>
      <c r="CE13" s="52"/>
      <c r="CF13" s="52"/>
      <c r="CG13" s="53">
        <f t="shared" si="13"/>
        <v>79</v>
      </c>
      <c r="CH13" s="89" t="str">
        <f t="shared" si="14"/>
        <v>B</v>
      </c>
      <c r="CI13" s="90"/>
      <c r="CJ13" s="48"/>
      <c r="CK13" s="96" t="str">
        <f>IF(CJ13="","",VLOOKUP(CJ13,$CW$9:$CX$20,2,0))</f>
        <v/>
      </c>
      <c r="CM13" s="94">
        <v>4</v>
      </c>
      <c r="CN13" s="95"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Gejala gelombang, Gelombang bunyi, Optik fisis, Induksi magnet, Arus bolak balik, Perlu tingkatkan pemahaman  Listrik statis.</v>
      </c>
    </row>
    <row r="14" ht="15.75" spans="1:102">
      <c r="A14" s="28">
        <v>4</v>
      </c>
      <c r="B14" s="28">
        <v>10299</v>
      </c>
      <c r="C14" s="28" t="s">
        <v>159</v>
      </c>
      <c r="E14" s="28">
        <f t="shared" si="0"/>
        <v>80</v>
      </c>
      <c r="G14" s="28">
        <f t="shared" si="1"/>
        <v>80</v>
      </c>
      <c r="H14" s="28">
        <f t="shared" si="2"/>
        <v>79</v>
      </c>
      <c r="I14" s="28" t="str">
        <f t="shared" si="3"/>
        <v>B</v>
      </c>
      <c r="J14" s="28" t="str">
        <f t="shared" si="4"/>
        <v/>
      </c>
      <c r="L14" s="28">
        <f t="shared" si="5"/>
        <v>80</v>
      </c>
      <c r="M14" s="28">
        <f t="shared" si="6"/>
        <v>60</v>
      </c>
      <c r="N14" s="28">
        <f t="shared" si="7"/>
        <v>80</v>
      </c>
      <c r="P14" s="47">
        <v>81</v>
      </c>
      <c r="Q14" s="52"/>
      <c r="R14" s="53">
        <f>IF(P14="","",IF(P14&gt;=$C$4,P14,IF(Q14&gt;=$C$4,$C$4,MAX(P14:Q14))))</f>
        <v>81</v>
      </c>
      <c r="S14" s="52">
        <v>75</v>
      </c>
      <c r="T14" s="52"/>
      <c r="U14" s="53">
        <f>IF(S14="","",IF(S14&gt;=$C$4,S14,IF(T14&gt;=$C$4,$C$4,MAX(S14:T14))))</f>
        <v>75</v>
      </c>
      <c r="V14" s="54">
        <v>82</v>
      </c>
      <c r="W14" s="52"/>
      <c r="X14" s="55">
        <f>IF(V14="","",IF(V14&gt;=$C$4,V14,IF(W14&gt;=$C$4,$C$4,MAX(V14:W14))))</f>
        <v>82</v>
      </c>
      <c r="Y14" s="54">
        <v>78</v>
      </c>
      <c r="Z14" s="52"/>
      <c r="AA14" s="55">
        <f>IF(Y14="","",IF(Y14&gt;=$C$4,Y14,IF(Z14&gt;=$C$4,$C$4,MAX(Y14:Z14))))</f>
        <v>78</v>
      </c>
      <c r="AB14" s="54">
        <v>79</v>
      </c>
      <c r="AC14" s="52"/>
      <c r="AD14" s="55">
        <f>IF(AB14="","",IF(AB14&gt;=$C$4,AB14,IF(AC14&gt;=$C$4,$C$4,MAX(AB14:AC14))))</f>
        <v>79</v>
      </c>
      <c r="AE14" s="56">
        <v>82</v>
      </c>
      <c r="AF14" s="52"/>
      <c r="AG14" s="55">
        <f>IF(AE14="","",IF(AE14&gt;=$C$4,AE14,IF(AF14&gt;=$C$4,$C$4,MAX(AE14:AF14))))</f>
        <v>82</v>
      </c>
      <c r="AH14" s="52"/>
      <c r="AI14" s="52"/>
      <c r="AJ14" s="55" t="str">
        <f>IF(AH14="","",IF(AH14&gt;=$C$4,AH14,IF(AI14&gt;=$C$4,$C$4,MAX(AH14:AI14))))</f>
        <v/>
      </c>
      <c r="AK14" s="52"/>
      <c r="AL14" s="52"/>
      <c r="AM14" s="53" t="str">
        <f>IF(AK14="","",IF(AK14&gt;=$C$4,AK14,IF(AL14&gt;=$C$4,$C$4,MAX(AK14:AL14))))</f>
        <v/>
      </c>
      <c r="AN14" s="52"/>
      <c r="AO14" s="52"/>
      <c r="AP14" s="53" t="str">
        <f>IF(AN14="","",IF(AN14&gt;=$C$4,AN14,IF(AO14&gt;=$C$4,$C$4,MAX(AN14:AO14))))</f>
        <v/>
      </c>
      <c r="AQ14" s="52"/>
      <c r="AR14" s="52"/>
      <c r="AS14" s="53" t="str">
        <f>IF(AQ14="","",IF(AQ14&gt;=$C$4,AQ14,IF(AR14&gt;=$C$4,$C$4,MAX(AQ14:AR14))))</f>
        <v/>
      </c>
      <c r="AT14" s="53">
        <f t="shared" si="8"/>
        <v>80</v>
      </c>
      <c r="AU14" s="52">
        <v>100</v>
      </c>
      <c r="AV14" s="52">
        <v>85</v>
      </c>
      <c r="AW14" s="54">
        <v>81</v>
      </c>
      <c r="AX14" s="54">
        <v>78</v>
      </c>
      <c r="AY14" s="54">
        <v>86</v>
      </c>
      <c r="AZ14" s="54">
        <v>77</v>
      </c>
      <c r="BA14" s="97"/>
      <c r="BB14" s="52"/>
      <c r="BC14" s="52"/>
      <c r="BD14" s="52"/>
      <c r="BE14" s="53">
        <f t="shared" si="9"/>
        <v>85</v>
      </c>
      <c r="BF14" s="52">
        <v>60</v>
      </c>
      <c r="BG14" s="73">
        <v>80</v>
      </c>
      <c r="BH14" s="74">
        <f t="shared" si="10"/>
        <v>80</v>
      </c>
      <c r="BI14" s="75">
        <f t="shared" si="11"/>
        <v>80</v>
      </c>
      <c r="BJ14" s="76"/>
      <c r="BK14" s="47">
        <v>79</v>
      </c>
      <c r="BL14" s="47">
        <v>76</v>
      </c>
      <c r="BM14" s="54">
        <v>81</v>
      </c>
      <c r="BN14" s="54">
        <v>81</v>
      </c>
      <c r="BO14" s="54">
        <v>80</v>
      </c>
      <c r="BP14" s="54">
        <v>79</v>
      </c>
      <c r="BQ14" s="52"/>
      <c r="BR14" s="52"/>
      <c r="BS14" s="52"/>
      <c r="BT14" s="52"/>
      <c r="BU14" s="85">
        <f t="shared" si="12"/>
        <v>79</v>
      </c>
      <c r="BV14" s="76"/>
      <c r="BW14" s="47">
        <v>75</v>
      </c>
      <c r="BX14" s="47">
        <v>86</v>
      </c>
      <c r="BY14" s="54">
        <v>75</v>
      </c>
      <c r="BZ14" s="54">
        <v>86</v>
      </c>
      <c r="CA14" s="54">
        <v>76</v>
      </c>
      <c r="CB14" s="54">
        <v>77</v>
      </c>
      <c r="CC14" s="52"/>
      <c r="CD14" s="52"/>
      <c r="CE14" s="52"/>
      <c r="CF14" s="52"/>
      <c r="CG14" s="53">
        <f t="shared" si="13"/>
        <v>79</v>
      </c>
      <c r="CH14" s="89" t="str">
        <f t="shared" si="14"/>
        <v>B</v>
      </c>
      <c r="CI14" s="90"/>
      <c r="CJ14" s="48"/>
      <c r="CK14" s="96" t="str">
        <f>IF(CJ14="","",VLOOKUP(CJ14,$CW$9:$CX$20,2,0))</f>
        <v/>
      </c>
      <c r="CM14" s="94">
        <v>5</v>
      </c>
      <c r="CN14" s="95"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Gejala gelombang, Gelombang bunyi, Optik fisis, Listrik statis, Arus bolak balik, Perlu tingkatkan pemahaman  Induksi magnet.</v>
      </c>
    </row>
    <row r="15" ht="15.75" spans="1:102">
      <c r="A15" s="28">
        <v>5</v>
      </c>
      <c r="B15" s="28">
        <v>10313</v>
      </c>
      <c r="C15" s="28" t="s">
        <v>160</v>
      </c>
      <c r="E15" s="28">
        <f t="shared" si="0"/>
        <v>82</v>
      </c>
      <c r="G15" s="28">
        <f t="shared" si="1"/>
        <v>82</v>
      </c>
      <c r="H15" s="28">
        <f t="shared" si="2"/>
        <v>90</v>
      </c>
      <c r="I15" s="28" t="str">
        <f t="shared" si="3"/>
        <v>B</v>
      </c>
      <c r="J15" s="28" t="str">
        <f t="shared" si="4"/>
        <v/>
      </c>
      <c r="L15" s="28">
        <f t="shared" si="5"/>
        <v>80</v>
      </c>
      <c r="M15" s="28">
        <f t="shared" si="6"/>
        <v>80</v>
      </c>
      <c r="N15" s="28">
        <f t="shared" si="7"/>
        <v>81</v>
      </c>
      <c r="P15" s="47">
        <v>77</v>
      </c>
      <c r="Q15" s="52"/>
      <c r="R15" s="53">
        <f>IF(P15="","",IF(P15&gt;=$C$4,P15,IF(Q15&gt;=$C$4,$C$4,MAX(P15:Q15))))</f>
        <v>77</v>
      </c>
      <c r="S15" s="52">
        <v>75</v>
      </c>
      <c r="T15" s="52"/>
      <c r="U15" s="53">
        <f>IF(S15="","",IF(S15&gt;=$C$4,S15,IF(T15&gt;=$C$4,$C$4,MAX(S15:T15))))</f>
        <v>75</v>
      </c>
      <c r="V15" s="54">
        <v>80</v>
      </c>
      <c r="W15" s="52"/>
      <c r="X15" s="55">
        <f>IF(V15="","",IF(V15&gt;=$C$4,V15,IF(W15&gt;=$C$4,$C$4,MAX(V15:W15))))</f>
        <v>80</v>
      </c>
      <c r="Y15" s="54">
        <v>80</v>
      </c>
      <c r="Z15" s="52"/>
      <c r="AA15" s="55">
        <f>IF(Y15="","",IF(Y15&gt;=$C$4,Y15,IF(Z15&gt;=$C$4,$C$4,MAX(Y15:Z15))))</f>
        <v>80</v>
      </c>
      <c r="AB15" s="54">
        <v>89</v>
      </c>
      <c r="AC15" s="52"/>
      <c r="AD15" s="55">
        <f>IF(AB15="","",IF(AB15&gt;=$C$4,AB15,IF(AC15&gt;=$C$4,$C$4,MAX(AB15:AC15))))</f>
        <v>89</v>
      </c>
      <c r="AE15" s="56">
        <v>79</v>
      </c>
      <c r="AF15" s="52"/>
      <c r="AG15" s="55">
        <f>IF(AE15="","",IF(AE15&gt;=$C$4,AE15,IF(AF15&gt;=$C$4,$C$4,MAX(AE15:AF15))))</f>
        <v>79</v>
      </c>
      <c r="AH15" s="52"/>
      <c r="AI15" s="52"/>
      <c r="AJ15" s="55" t="str">
        <f>IF(AH15="","",IF(AH15&gt;=$C$4,AH15,IF(AI15&gt;=$C$4,$C$4,MAX(AH15:AI15))))</f>
        <v/>
      </c>
      <c r="AK15" s="52"/>
      <c r="AL15" s="52"/>
      <c r="AM15" s="53" t="str">
        <f>IF(AK15="","",IF(AK15&gt;=$C$4,AK15,IF(AL15&gt;=$C$4,$C$4,MAX(AK15:AL15))))</f>
        <v/>
      </c>
      <c r="AN15" s="52"/>
      <c r="AO15" s="52"/>
      <c r="AP15" s="53" t="str">
        <f>IF(AN15="","",IF(AN15&gt;=$C$4,AN15,IF(AO15&gt;=$C$4,$C$4,MAX(AN15:AO15))))</f>
        <v/>
      </c>
      <c r="AQ15" s="52"/>
      <c r="AR15" s="52"/>
      <c r="AS15" s="53" t="str">
        <f>IF(AQ15="","",IF(AQ15&gt;=$C$4,AQ15,IF(AR15&gt;=$C$4,$C$4,MAX(AQ15:AR15))))</f>
        <v/>
      </c>
      <c r="AT15" s="53">
        <f t="shared" si="8"/>
        <v>80</v>
      </c>
      <c r="AU15" s="52">
        <v>100</v>
      </c>
      <c r="AV15" s="52">
        <v>85</v>
      </c>
      <c r="AW15" s="54">
        <v>80</v>
      </c>
      <c r="AX15" s="54">
        <v>85</v>
      </c>
      <c r="AY15" s="54">
        <v>81</v>
      </c>
      <c r="AZ15" s="54">
        <v>78</v>
      </c>
      <c r="BA15" s="97"/>
      <c r="BB15" s="52"/>
      <c r="BC15" s="52"/>
      <c r="BD15" s="52"/>
      <c r="BE15" s="53">
        <f t="shared" si="9"/>
        <v>85</v>
      </c>
      <c r="BF15" s="52">
        <v>80</v>
      </c>
      <c r="BG15" s="73">
        <v>81</v>
      </c>
      <c r="BH15" s="74">
        <f t="shared" si="10"/>
        <v>82.1</v>
      </c>
      <c r="BI15" s="75">
        <f t="shared" si="11"/>
        <v>82</v>
      </c>
      <c r="BJ15" s="76"/>
      <c r="BK15" s="47">
        <v>89</v>
      </c>
      <c r="BL15" s="47">
        <v>86</v>
      </c>
      <c r="BM15" s="54">
        <v>94</v>
      </c>
      <c r="BN15" s="54">
        <v>94</v>
      </c>
      <c r="BO15" s="54">
        <v>86</v>
      </c>
      <c r="BP15" s="54">
        <v>89</v>
      </c>
      <c r="BQ15" s="52"/>
      <c r="BR15" s="52"/>
      <c r="BS15" s="52"/>
      <c r="BT15" s="52"/>
      <c r="BU15" s="85">
        <f t="shared" si="12"/>
        <v>90</v>
      </c>
      <c r="BV15" s="76"/>
      <c r="BW15" s="47">
        <v>77</v>
      </c>
      <c r="BX15" s="47">
        <v>75</v>
      </c>
      <c r="BY15" s="54">
        <v>77</v>
      </c>
      <c r="BZ15" s="54">
        <v>75</v>
      </c>
      <c r="CA15" s="54">
        <v>81</v>
      </c>
      <c r="CB15" s="54">
        <v>79</v>
      </c>
      <c r="CC15" s="52"/>
      <c r="CD15" s="52"/>
      <c r="CE15" s="52"/>
      <c r="CF15" s="52"/>
      <c r="CG15" s="53">
        <f t="shared" si="13"/>
        <v>77</v>
      </c>
      <c r="CH15" s="89" t="str">
        <f t="shared" si="14"/>
        <v>B</v>
      </c>
      <c r="CI15" s="90"/>
      <c r="CJ15" s="48"/>
      <c r="CK15" s="96" t="str">
        <f>IF(CJ15="","",VLOOKUP(CJ15,$CW$9:$CX$20,2,0))</f>
        <v/>
      </c>
      <c r="CM15" s="94">
        <v>6</v>
      </c>
      <c r="CN15" s="95"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Gejala gelombang, Gelombang bunyi, Optik fisis, Listrik statis, Induksi magnet, Perlu tingkatkan pemahaman  Arus bolak balik.</v>
      </c>
    </row>
    <row r="16" spans="1:102">
      <c r="A16" s="28">
        <v>6</v>
      </c>
      <c r="B16" s="28">
        <v>10327</v>
      </c>
      <c r="C16" s="28" t="s">
        <v>161</v>
      </c>
      <c r="E16" s="28">
        <f t="shared" si="0"/>
        <v>80</v>
      </c>
      <c r="G16" s="28">
        <f t="shared" si="1"/>
        <v>80</v>
      </c>
      <c r="H16" s="28">
        <f t="shared" si="2"/>
        <v>79</v>
      </c>
      <c r="I16" s="28" t="str">
        <f t="shared" si="3"/>
        <v>B</v>
      </c>
      <c r="J16" s="28" t="str">
        <f t="shared" si="4"/>
        <v/>
      </c>
      <c r="L16" s="28">
        <f t="shared" si="5"/>
        <v>80</v>
      </c>
      <c r="M16" s="28">
        <f t="shared" si="6"/>
        <v>60</v>
      </c>
      <c r="N16" s="28">
        <f t="shared" si="7"/>
        <v>82</v>
      </c>
      <c r="P16" s="47">
        <v>82</v>
      </c>
      <c r="Q16" s="52"/>
      <c r="R16" s="53">
        <f>IF(P16="","",IF(P16&gt;=$C$4,P16,IF(Q16&gt;=$C$4,$C$4,MAX(P16:Q16))))</f>
        <v>82</v>
      </c>
      <c r="S16" s="52">
        <v>75</v>
      </c>
      <c r="T16" s="52"/>
      <c r="U16" s="53">
        <f>IF(S16="","",IF(S16&gt;=$C$4,S16,IF(T16&gt;=$C$4,$C$4,MAX(S16:T16))))</f>
        <v>75</v>
      </c>
      <c r="V16" s="54">
        <v>86</v>
      </c>
      <c r="W16" s="52"/>
      <c r="X16" s="55">
        <f>IF(V16="","",IF(V16&gt;=$C$4,V16,IF(W16&gt;=$C$4,$C$4,MAX(V16:W16))))</f>
        <v>86</v>
      </c>
      <c r="Y16" s="54">
        <v>80</v>
      </c>
      <c r="Z16" s="52"/>
      <c r="AA16" s="55">
        <f>IF(Y16="","",IF(Y16&gt;=$C$4,Y16,IF(Z16&gt;=$C$4,$C$4,MAX(Y16:Z16))))</f>
        <v>80</v>
      </c>
      <c r="AB16" s="54">
        <v>80</v>
      </c>
      <c r="AC16" s="52"/>
      <c r="AD16" s="55">
        <f>IF(AB16="","",IF(AB16&gt;=$C$4,AB16,IF(AC16&gt;=$C$4,$C$4,MAX(AB16:AC16))))</f>
        <v>80</v>
      </c>
      <c r="AE16" s="56">
        <v>79</v>
      </c>
      <c r="AF16" s="52"/>
      <c r="AG16" s="55">
        <f>IF(AE16="","",IF(AE16&gt;=$C$4,AE16,IF(AF16&gt;=$C$4,$C$4,MAX(AE16:AF16))))</f>
        <v>79</v>
      </c>
      <c r="AH16" s="52"/>
      <c r="AI16" s="52"/>
      <c r="AJ16" s="55" t="str">
        <f>IF(AH16="","",IF(AH16&gt;=$C$4,AH16,IF(AI16&gt;=$C$4,$C$4,MAX(AH16:AI16))))</f>
        <v/>
      </c>
      <c r="AK16" s="52"/>
      <c r="AL16" s="52"/>
      <c r="AM16" s="53" t="str">
        <f>IF(AK16="","",IF(AK16&gt;=$C$4,AK16,IF(AL16&gt;=$C$4,$C$4,MAX(AK16:AL16))))</f>
        <v/>
      </c>
      <c r="AN16" s="52"/>
      <c r="AO16" s="52"/>
      <c r="AP16" s="53" t="str">
        <f>IF(AN16="","",IF(AN16&gt;=$C$4,AN16,IF(AO16&gt;=$C$4,$C$4,MAX(AN16:AO16))))</f>
        <v/>
      </c>
      <c r="AQ16" s="52"/>
      <c r="AR16" s="52"/>
      <c r="AS16" s="53" t="str">
        <f>IF(AQ16="","",IF(AQ16&gt;=$C$4,AQ16,IF(AR16&gt;=$C$4,$C$4,MAX(AQ16:AR16))))</f>
        <v/>
      </c>
      <c r="AT16" s="53">
        <f t="shared" si="8"/>
        <v>80</v>
      </c>
      <c r="AU16" s="52">
        <v>100</v>
      </c>
      <c r="AV16" s="52">
        <v>85</v>
      </c>
      <c r="AW16" s="54">
        <v>86</v>
      </c>
      <c r="AX16" s="54">
        <v>80</v>
      </c>
      <c r="AY16" s="54">
        <v>82</v>
      </c>
      <c r="AZ16" s="54">
        <v>79</v>
      </c>
      <c r="BA16" s="97"/>
      <c r="BB16" s="52"/>
      <c r="BC16" s="52"/>
      <c r="BD16" s="52"/>
      <c r="BE16" s="53">
        <f t="shared" si="9"/>
        <v>85</v>
      </c>
      <c r="BF16" s="52">
        <v>60</v>
      </c>
      <c r="BG16" s="73">
        <v>82</v>
      </c>
      <c r="BH16" s="74">
        <f t="shared" si="10"/>
        <v>80.2</v>
      </c>
      <c r="BI16" s="75">
        <f t="shared" si="11"/>
        <v>80</v>
      </c>
      <c r="BJ16" s="76"/>
      <c r="BK16" s="47">
        <v>80</v>
      </c>
      <c r="BL16" s="47">
        <v>75</v>
      </c>
      <c r="BM16" s="54">
        <v>82</v>
      </c>
      <c r="BN16" s="54">
        <v>82</v>
      </c>
      <c r="BO16" s="54">
        <v>77</v>
      </c>
      <c r="BP16" s="54">
        <v>80</v>
      </c>
      <c r="BQ16" s="52"/>
      <c r="BR16" s="52"/>
      <c r="BS16" s="52"/>
      <c r="BT16" s="52"/>
      <c r="BU16" s="85">
        <f t="shared" si="12"/>
        <v>79</v>
      </c>
      <c r="BV16" s="76"/>
      <c r="BW16" s="47">
        <v>77</v>
      </c>
      <c r="BX16" s="47">
        <v>77</v>
      </c>
      <c r="BY16" s="54">
        <v>77</v>
      </c>
      <c r="BZ16" s="54">
        <v>77</v>
      </c>
      <c r="CA16" s="54">
        <v>79</v>
      </c>
      <c r="CB16" s="54">
        <v>77</v>
      </c>
      <c r="CC16" s="52"/>
      <c r="CD16" s="52"/>
      <c r="CE16" s="52"/>
      <c r="CF16" s="52"/>
      <c r="CG16" s="53">
        <f t="shared" si="13"/>
        <v>77</v>
      </c>
      <c r="CH16" s="89" t="str">
        <f t="shared" si="14"/>
        <v>B</v>
      </c>
      <c r="CI16" s="90"/>
      <c r="CJ16" s="48"/>
      <c r="CK16" s="96" t="str">
        <f>IF(CJ16="","",VLOOKUP(CJ16,$CW$9:$CX$20,2,0))</f>
        <v/>
      </c>
      <c r="CM16" s="94">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Gejala gelombang, Gelombang bunyi, Optik fisis, Listrik statis, Induksi magnet, Arus bolak balik, </v>
      </c>
    </row>
    <row r="17" spans="1:102">
      <c r="A17" s="28">
        <v>7</v>
      </c>
      <c r="B17" s="28">
        <v>10341</v>
      </c>
      <c r="C17" s="28" t="s">
        <v>162</v>
      </c>
      <c r="E17" s="28">
        <f t="shared" si="0"/>
        <v>85</v>
      </c>
      <c r="G17" s="28">
        <f t="shared" si="1"/>
        <v>85</v>
      </c>
      <c r="H17" s="28">
        <f t="shared" si="2"/>
        <v>79</v>
      </c>
      <c r="I17" s="28" t="str">
        <f t="shared" si="3"/>
        <v>B</v>
      </c>
      <c r="J17" s="28" t="str">
        <f t="shared" si="4"/>
        <v/>
      </c>
      <c r="L17" s="28">
        <f t="shared" si="5"/>
        <v>83</v>
      </c>
      <c r="M17" s="28">
        <f t="shared" si="6"/>
        <v>90</v>
      </c>
      <c r="N17" s="28">
        <f t="shared" si="7"/>
        <v>85</v>
      </c>
      <c r="P17" s="47">
        <v>83</v>
      </c>
      <c r="Q17" s="52"/>
      <c r="R17" s="53">
        <f>IF(P17="","",IF(P17&gt;=$C$4,P17,IF(Q17&gt;=$C$4,$C$4,MAX(P17:Q17))))</f>
        <v>83</v>
      </c>
      <c r="S17" s="52">
        <v>100</v>
      </c>
      <c r="T17" s="52"/>
      <c r="U17" s="53">
        <f>IF(S17="","",IF(S17&gt;=$C$4,S17,IF(T17&gt;=$C$4,$C$4,MAX(S17:T17))))</f>
        <v>100</v>
      </c>
      <c r="V17" s="54">
        <v>82</v>
      </c>
      <c r="W17" s="52"/>
      <c r="X17" s="55">
        <f>IF(V17="","",IF(V17&gt;=$C$4,V17,IF(W17&gt;=$C$4,$C$4,MAX(V17:W17))))</f>
        <v>82</v>
      </c>
      <c r="Y17" s="54">
        <v>77</v>
      </c>
      <c r="Z17" s="52"/>
      <c r="AA17" s="55">
        <f>IF(Y17="","",IF(Y17&gt;=$C$4,Y17,IF(Z17&gt;=$C$4,$C$4,MAX(Y17:Z17))))</f>
        <v>77</v>
      </c>
      <c r="AB17" s="54">
        <v>77</v>
      </c>
      <c r="AC17" s="52"/>
      <c r="AD17" s="55">
        <f>IF(AB17="","",IF(AB17&gt;=$C$4,AB17,IF(AC17&gt;=$C$4,$C$4,MAX(AB17:AC17))))</f>
        <v>77</v>
      </c>
      <c r="AE17" s="56">
        <v>81</v>
      </c>
      <c r="AF17" s="52"/>
      <c r="AG17" s="55">
        <f>IF(AE17="","",IF(AE17&gt;=$C$4,AE17,IF(AF17&gt;=$C$4,$C$4,MAX(AE17:AF17))))</f>
        <v>81</v>
      </c>
      <c r="AH17" s="52"/>
      <c r="AI17" s="52"/>
      <c r="AJ17" s="55" t="str">
        <f>IF(AH17="","",IF(AH17&gt;=$C$4,AH17,IF(AI17&gt;=$C$4,$C$4,MAX(AH17:AI17))))</f>
        <v/>
      </c>
      <c r="AK17" s="52"/>
      <c r="AL17" s="52"/>
      <c r="AM17" s="53" t="str">
        <f>IF(AK17="","",IF(AK17&gt;=$C$4,AK17,IF(AL17&gt;=$C$4,$C$4,MAX(AK17:AL17))))</f>
        <v/>
      </c>
      <c r="AN17" s="52"/>
      <c r="AO17" s="52"/>
      <c r="AP17" s="53" t="str">
        <f>IF(AN17="","",IF(AN17&gt;=$C$4,AN17,IF(AO17&gt;=$C$4,$C$4,MAX(AN17:AO17))))</f>
        <v/>
      </c>
      <c r="AQ17" s="52"/>
      <c r="AR17" s="52"/>
      <c r="AS17" s="53" t="str">
        <f>IF(AQ17="","",IF(AQ17&gt;=$C$4,AQ17,IF(AR17&gt;=$C$4,$C$4,MAX(AQ17:AR17))))</f>
        <v/>
      </c>
      <c r="AT17" s="53">
        <f t="shared" si="8"/>
        <v>83</v>
      </c>
      <c r="AU17" s="52">
        <v>100</v>
      </c>
      <c r="AV17" s="52">
        <v>85</v>
      </c>
      <c r="AW17" s="54">
        <v>82</v>
      </c>
      <c r="AX17" s="54">
        <v>85</v>
      </c>
      <c r="AY17" s="54">
        <v>84</v>
      </c>
      <c r="AZ17" s="54">
        <v>80</v>
      </c>
      <c r="BA17" s="97"/>
      <c r="BB17" s="52"/>
      <c r="BC17" s="52"/>
      <c r="BD17" s="52"/>
      <c r="BE17" s="53">
        <f t="shared" si="9"/>
        <v>86</v>
      </c>
      <c r="BF17" s="52">
        <v>90</v>
      </c>
      <c r="BG17" s="73">
        <v>85</v>
      </c>
      <c r="BH17" s="74">
        <f t="shared" si="10"/>
        <v>85.1</v>
      </c>
      <c r="BI17" s="75">
        <f t="shared" si="11"/>
        <v>85</v>
      </c>
      <c r="BJ17" s="76"/>
      <c r="BK17" s="47">
        <v>77</v>
      </c>
      <c r="BL17" s="47">
        <v>76</v>
      </c>
      <c r="BM17" s="54">
        <v>83</v>
      </c>
      <c r="BN17" s="54">
        <v>83</v>
      </c>
      <c r="BO17" s="54">
        <v>78</v>
      </c>
      <c r="BP17" s="54">
        <v>77</v>
      </c>
      <c r="BQ17" s="52"/>
      <c r="BR17" s="52"/>
      <c r="BS17" s="52"/>
      <c r="BT17" s="52"/>
      <c r="BU17" s="85">
        <f t="shared" si="12"/>
        <v>79</v>
      </c>
      <c r="BV17" s="76"/>
      <c r="BW17" s="47">
        <v>75</v>
      </c>
      <c r="BX17" s="47">
        <v>76</v>
      </c>
      <c r="BY17" s="54">
        <v>75</v>
      </c>
      <c r="BZ17" s="54">
        <v>76</v>
      </c>
      <c r="CA17" s="54">
        <v>79</v>
      </c>
      <c r="CB17" s="54">
        <v>76</v>
      </c>
      <c r="CC17" s="52"/>
      <c r="CD17" s="52"/>
      <c r="CE17" s="52"/>
      <c r="CF17" s="52"/>
      <c r="CG17" s="53">
        <f t="shared" si="13"/>
        <v>76</v>
      </c>
      <c r="CH17" s="89" t="str">
        <f t="shared" si="14"/>
        <v>B</v>
      </c>
      <c r="CI17" s="90"/>
      <c r="CJ17" s="48"/>
      <c r="CK17" s="96" t="str">
        <f t="shared" ref="CK11:CK50" si="15">IF(CJ17="","",VLOOKUP(CJ17,$CW$9:$CX$20,2,0))</f>
        <v/>
      </c>
      <c r="CM17" s="94">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Gejala gelombang, Gelombang bunyi, Optik fisis, Listrik statis, Induksi magnet, Arus bolak balik, </v>
      </c>
    </row>
    <row r="18" spans="1:102">
      <c r="A18" s="28">
        <v>8</v>
      </c>
      <c r="B18" s="28">
        <v>10355</v>
      </c>
      <c r="C18" s="28" t="s">
        <v>163</v>
      </c>
      <c r="E18" s="28">
        <f t="shared" si="0"/>
        <v>82</v>
      </c>
      <c r="G18" s="28">
        <f t="shared" si="1"/>
        <v>82</v>
      </c>
      <c r="H18" s="28">
        <f t="shared" si="2"/>
        <v>82</v>
      </c>
      <c r="I18" s="28" t="str">
        <f t="shared" si="3"/>
        <v>B</v>
      </c>
      <c r="J18" s="28" t="str">
        <f t="shared" si="4"/>
        <v/>
      </c>
      <c r="L18" s="28">
        <f t="shared" si="5"/>
        <v>79</v>
      </c>
      <c r="M18" s="28">
        <f t="shared" si="6"/>
        <v>80</v>
      </c>
      <c r="N18" s="28">
        <f t="shared" si="7"/>
        <v>88</v>
      </c>
      <c r="P18" s="47">
        <v>79</v>
      </c>
      <c r="Q18" s="52"/>
      <c r="R18" s="53">
        <f>IF(P18="","",IF(P18&gt;=$C$4,P18,IF(Q18&gt;=$C$4,$C$4,MAX(P18:Q18))))</f>
        <v>79</v>
      </c>
      <c r="S18" s="52">
        <v>75</v>
      </c>
      <c r="T18" s="52"/>
      <c r="U18" s="53">
        <f>IF(S18="","",IF(S18&gt;=$C$4,S18,IF(T18&gt;=$C$4,$C$4,MAX(S18:T18))))</f>
        <v>75</v>
      </c>
      <c r="V18" s="54">
        <v>81</v>
      </c>
      <c r="W18" s="52"/>
      <c r="X18" s="55">
        <f>IF(V18="","",IF(V18&gt;=$C$4,V18,IF(W18&gt;=$C$4,$C$4,MAX(V18:W18))))</f>
        <v>81</v>
      </c>
      <c r="Y18" s="54">
        <v>78</v>
      </c>
      <c r="Z18" s="52"/>
      <c r="AA18" s="55">
        <f>IF(Y18="","",IF(Y18&gt;=$C$4,Y18,IF(Z18&gt;=$C$4,$C$4,MAX(Y18:Z18))))</f>
        <v>78</v>
      </c>
      <c r="AB18" s="54">
        <v>82</v>
      </c>
      <c r="AC18" s="52"/>
      <c r="AD18" s="55">
        <f>IF(AB18="","",IF(AB18&gt;=$C$4,AB18,IF(AC18&gt;=$C$4,$C$4,MAX(AB18:AC18))))</f>
        <v>82</v>
      </c>
      <c r="AE18" s="56">
        <v>80</v>
      </c>
      <c r="AF18" s="52"/>
      <c r="AG18" s="55">
        <f>IF(AE18="","",IF(AE18&gt;=$C$4,AE18,IF(AF18&gt;=$C$4,$C$4,MAX(AE18:AF18))))</f>
        <v>80</v>
      </c>
      <c r="AH18" s="52"/>
      <c r="AI18" s="52"/>
      <c r="AJ18" s="55" t="str">
        <f>IF(AH18="","",IF(AH18&gt;=$C$4,AH18,IF(AI18&gt;=$C$4,$C$4,MAX(AH18:AI18))))</f>
        <v/>
      </c>
      <c r="AK18" s="52"/>
      <c r="AL18" s="52"/>
      <c r="AM18" s="53" t="str">
        <f>IF(AK18="","",IF(AK18&gt;=$C$4,AK18,IF(AL18&gt;=$C$4,$C$4,MAX(AK18:AL18))))</f>
        <v/>
      </c>
      <c r="AN18" s="52"/>
      <c r="AO18" s="52"/>
      <c r="AP18" s="53" t="str">
        <f>IF(AN18="","",IF(AN18&gt;=$C$4,AN18,IF(AO18&gt;=$C$4,$C$4,MAX(AN18:AO18))))</f>
        <v/>
      </c>
      <c r="AQ18" s="52"/>
      <c r="AR18" s="52"/>
      <c r="AS18" s="53" t="str">
        <f>IF(AQ18="","",IF(AQ18&gt;=$C$4,AQ18,IF(AR18&gt;=$C$4,$C$4,MAX(AQ18:AR18))))</f>
        <v/>
      </c>
      <c r="AT18" s="53">
        <f t="shared" si="8"/>
        <v>79</v>
      </c>
      <c r="AU18" s="52">
        <v>100</v>
      </c>
      <c r="AV18" s="52">
        <v>85</v>
      </c>
      <c r="AW18" s="54">
        <v>81</v>
      </c>
      <c r="AX18" s="54">
        <v>80</v>
      </c>
      <c r="AY18" s="54">
        <v>79</v>
      </c>
      <c r="AZ18" s="54">
        <v>76</v>
      </c>
      <c r="BA18" s="97"/>
      <c r="BB18" s="52"/>
      <c r="BC18" s="52"/>
      <c r="BD18" s="52"/>
      <c r="BE18" s="53">
        <f t="shared" si="9"/>
        <v>84</v>
      </c>
      <c r="BF18" s="52">
        <v>80</v>
      </c>
      <c r="BG18" s="73">
        <v>88</v>
      </c>
      <c r="BH18" s="74">
        <f t="shared" si="10"/>
        <v>82</v>
      </c>
      <c r="BI18" s="75">
        <f t="shared" si="11"/>
        <v>82</v>
      </c>
      <c r="BJ18" s="76"/>
      <c r="BK18" s="47">
        <v>82</v>
      </c>
      <c r="BL18" s="47">
        <v>79</v>
      </c>
      <c r="BM18" s="54">
        <v>79</v>
      </c>
      <c r="BN18" s="54">
        <v>79</v>
      </c>
      <c r="BO18" s="54">
        <v>90</v>
      </c>
      <c r="BP18" s="54">
        <v>82</v>
      </c>
      <c r="BQ18" s="52"/>
      <c r="BR18" s="52"/>
      <c r="BS18" s="52"/>
      <c r="BT18" s="52"/>
      <c r="BU18" s="85">
        <f t="shared" si="12"/>
        <v>82</v>
      </c>
      <c r="BV18" s="76"/>
      <c r="BW18" s="47">
        <v>75</v>
      </c>
      <c r="BX18" s="47">
        <v>77</v>
      </c>
      <c r="BY18" s="54">
        <v>75</v>
      </c>
      <c r="BZ18" s="54">
        <v>77</v>
      </c>
      <c r="CA18" s="54">
        <v>79</v>
      </c>
      <c r="CB18" s="54">
        <v>77</v>
      </c>
      <c r="CC18" s="52"/>
      <c r="CD18" s="52"/>
      <c r="CE18" s="52"/>
      <c r="CF18" s="52"/>
      <c r="CG18" s="53">
        <f t="shared" si="13"/>
        <v>77</v>
      </c>
      <c r="CH18" s="89" t="str">
        <f t="shared" si="14"/>
        <v>B</v>
      </c>
      <c r="CI18" s="90"/>
      <c r="CJ18" s="48"/>
      <c r="CK18" s="96" t="str">
        <f t="shared" si="15"/>
        <v/>
      </c>
      <c r="CM18" s="94">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Gejala gelombang, Gelombang bunyi, Optik fisis, Listrik statis, Induksi magnet, Arus bolak balik, </v>
      </c>
    </row>
    <row r="19" spans="1:102">
      <c r="A19" s="28">
        <v>9</v>
      </c>
      <c r="B19" s="28">
        <v>10369</v>
      </c>
      <c r="C19" s="28" t="s">
        <v>164</v>
      </c>
      <c r="E19" s="28">
        <f t="shared" si="0"/>
        <v>81</v>
      </c>
      <c r="G19" s="28">
        <f t="shared" si="1"/>
        <v>81</v>
      </c>
      <c r="H19" s="28">
        <f t="shared" si="2"/>
        <v>77</v>
      </c>
      <c r="I19" s="28" t="str">
        <f t="shared" si="3"/>
        <v>B</v>
      </c>
      <c r="J19" s="28" t="str">
        <f t="shared" si="4"/>
        <v/>
      </c>
      <c r="L19" s="28">
        <f t="shared" si="5"/>
        <v>82</v>
      </c>
      <c r="M19" s="28">
        <f t="shared" si="6"/>
        <v>60</v>
      </c>
      <c r="N19" s="28">
        <f t="shared" si="7"/>
        <v>86</v>
      </c>
      <c r="P19" s="47">
        <v>77</v>
      </c>
      <c r="Q19" s="52"/>
      <c r="R19" s="53">
        <f>IF(P19="","",IF(P19&gt;=$C$4,P19,IF(Q19&gt;=$C$4,$C$4,MAX(P19:Q19))))</f>
        <v>77</v>
      </c>
      <c r="S19" s="52">
        <v>75</v>
      </c>
      <c r="T19" s="52"/>
      <c r="U19" s="53">
        <f>IF(S19="","",IF(S19&gt;=$C$4,S19,IF(T19&gt;=$C$4,$C$4,MAX(S19:T19))))</f>
        <v>75</v>
      </c>
      <c r="V19" s="54">
        <v>94</v>
      </c>
      <c r="W19" s="52"/>
      <c r="X19" s="55">
        <f>IF(V19="","",IF(V19&gt;=$C$4,V19,IF(W19&gt;=$C$4,$C$4,MAX(V19:W19))))</f>
        <v>94</v>
      </c>
      <c r="Y19" s="54">
        <v>87</v>
      </c>
      <c r="Z19" s="52"/>
      <c r="AA19" s="55">
        <f>IF(Y19="","",IF(Y19&gt;=$C$4,Y19,IF(Z19&gt;=$C$4,$C$4,MAX(Y19:Z19))))</f>
        <v>87</v>
      </c>
      <c r="AB19" s="54">
        <v>76</v>
      </c>
      <c r="AC19" s="52"/>
      <c r="AD19" s="55">
        <f>IF(AB19="","",IF(AB19&gt;=$C$4,AB19,IF(AC19&gt;=$C$4,$C$4,MAX(AB19:AC19))))</f>
        <v>76</v>
      </c>
      <c r="AE19" s="56">
        <v>81</v>
      </c>
      <c r="AF19" s="52"/>
      <c r="AG19" s="55">
        <f>IF(AE19="","",IF(AE19&gt;=$C$4,AE19,IF(AF19&gt;=$C$4,$C$4,MAX(AE19:AF19))))</f>
        <v>81</v>
      </c>
      <c r="AH19" s="52"/>
      <c r="AI19" s="52"/>
      <c r="AJ19" s="55" t="str">
        <f>IF(AH19="","",IF(AH19&gt;=$C$4,AH19,IF(AI19&gt;=$C$4,$C$4,MAX(AH19:AI19))))</f>
        <v/>
      </c>
      <c r="AK19" s="52"/>
      <c r="AL19" s="52"/>
      <c r="AM19" s="53" t="str">
        <f>IF(AK19="","",IF(AK19&gt;=$C$4,AK19,IF(AL19&gt;=$C$4,$C$4,MAX(AK19:AL19))))</f>
        <v/>
      </c>
      <c r="AN19" s="52"/>
      <c r="AO19" s="52"/>
      <c r="AP19" s="53" t="str">
        <f>IF(AN19="","",IF(AN19&gt;=$C$4,AN19,IF(AO19&gt;=$C$4,$C$4,MAX(AN19:AO19))))</f>
        <v/>
      </c>
      <c r="AQ19" s="52"/>
      <c r="AR19" s="52"/>
      <c r="AS19" s="53" t="str">
        <f>IF(AQ19="","",IF(AQ19&gt;=$C$4,AQ19,IF(AR19&gt;=$C$4,$C$4,MAX(AQ19:AR19))))</f>
        <v/>
      </c>
      <c r="AT19" s="53">
        <f t="shared" si="8"/>
        <v>82</v>
      </c>
      <c r="AU19" s="52">
        <v>100</v>
      </c>
      <c r="AV19" s="52">
        <v>85</v>
      </c>
      <c r="AW19" s="54">
        <v>77</v>
      </c>
      <c r="AX19" s="54">
        <v>86</v>
      </c>
      <c r="AY19" s="54">
        <v>77</v>
      </c>
      <c r="AZ19" s="54">
        <v>86</v>
      </c>
      <c r="BA19" s="97"/>
      <c r="BB19" s="52"/>
      <c r="BC19" s="52"/>
      <c r="BD19" s="52"/>
      <c r="BE19" s="53">
        <f t="shared" si="9"/>
        <v>85</v>
      </c>
      <c r="BF19" s="52">
        <v>60</v>
      </c>
      <c r="BG19" s="73">
        <v>86</v>
      </c>
      <c r="BH19" s="74">
        <f t="shared" si="10"/>
        <v>81.4</v>
      </c>
      <c r="BI19" s="75">
        <f t="shared" si="11"/>
        <v>81</v>
      </c>
      <c r="BJ19" s="76"/>
      <c r="BK19" s="47">
        <v>76</v>
      </c>
      <c r="BL19" s="47">
        <v>77</v>
      </c>
      <c r="BM19" s="54">
        <v>77</v>
      </c>
      <c r="BN19" s="54">
        <v>77</v>
      </c>
      <c r="BO19" s="54">
        <v>77</v>
      </c>
      <c r="BP19" s="54">
        <v>76</v>
      </c>
      <c r="BQ19" s="52"/>
      <c r="BR19" s="52"/>
      <c r="BS19" s="52"/>
      <c r="BT19" s="52"/>
      <c r="BU19" s="85">
        <f t="shared" si="12"/>
        <v>77</v>
      </c>
      <c r="BV19" s="76"/>
      <c r="BW19" s="47">
        <v>84</v>
      </c>
      <c r="BX19" s="47">
        <v>81</v>
      </c>
      <c r="BY19" s="54">
        <v>84</v>
      </c>
      <c r="BZ19" s="54">
        <v>81</v>
      </c>
      <c r="CA19" s="54">
        <v>89</v>
      </c>
      <c r="CB19" s="54">
        <v>86</v>
      </c>
      <c r="CC19" s="52"/>
      <c r="CD19" s="52"/>
      <c r="CE19" s="52"/>
      <c r="CF19" s="52"/>
      <c r="CG19" s="53">
        <f t="shared" si="13"/>
        <v>84</v>
      </c>
      <c r="CH19" s="89" t="str">
        <f t="shared" si="14"/>
        <v>B</v>
      </c>
      <c r="CI19" s="90"/>
      <c r="CJ19" s="48"/>
      <c r="CK19" s="96" t="str">
        <f t="shared" si="15"/>
        <v/>
      </c>
      <c r="CM19" s="94">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Gejala gelombang, Gelombang bunyi, Optik fisis, Listrik statis, Induksi magnet, Arus bolak balik, </v>
      </c>
    </row>
    <row r="20" spans="1:102">
      <c r="A20" s="28">
        <v>10</v>
      </c>
      <c r="B20" s="28">
        <v>10383</v>
      </c>
      <c r="C20" s="28" t="s">
        <v>165</v>
      </c>
      <c r="E20" s="28">
        <f t="shared" si="0"/>
        <v>84</v>
      </c>
      <c r="G20" s="28">
        <f t="shared" si="1"/>
        <v>84</v>
      </c>
      <c r="H20" s="28">
        <f t="shared" si="2"/>
        <v>81</v>
      </c>
      <c r="I20" s="28" t="str">
        <f t="shared" si="3"/>
        <v>B</v>
      </c>
      <c r="J20" s="28" t="str">
        <f t="shared" si="4"/>
        <v/>
      </c>
      <c r="L20" s="28">
        <f t="shared" si="5"/>
        <v>82</v>
      </c>
      <c r="M20" s="28">
        <f t="shared" si="6"/>
        <v>90</v>
      </c>
      <c r="N20" s="28">
        <f t="shared" si="7"/>
        <v>85</v>
      </c>
      <c r="P20" s="47">
        <v>87</v>
      </c>
      <c r="Q20" s="52"/>
      <c r="R20" s="53">
        <f>IF(P20="","",IF(P20&gt;=$C$4,P20,IF(Q20&gt;=$C$4,$C$4,MAX(P20:Q20))))</f>
        <v>87</v>
      </c>
      <c r="S20" s="52">
        <v>80</v>
      </c>
      <c r="T20" s="52"/>
      <c r="U20" s="53">
        <f>IF(S20="","",IF(S20&gt;=$C$4,S20,IF(T20&gt;=$C$4,$C$4,MAX(S20:T20))))</f>
        <v>80</v>
      </c>
      <c r="V20" s="54">
        <v>80</v>
      </c>
      <c r="W20" s="52"/>
      <c r="X20" s="55">
        <f>IF(V20="","",IF(V20&gt;=$C$4,V20,IF(W20&gt;=$C$4,$C$4,MAX(V20:W20))))</f>
        <v>80</v>
      </c>
      <c r="Y20" s="54">
        <v>82</v>
      </c>
      <c r="Z20" s="52"/>
      <c r="AA20" s="55">
        <f>IF(Y20="","",IF(Y20&gt;=$C$4,Y20,IF(Z20&gt;=$C$4,$C$4,MAX(Y20:Z20))))</f>
        <v>82</v>
      </c>
      <c r="AB20" s="54">
        <v>80</v>
      </c>
      <c r="AC20" s="52"/>
      <c r="AD20" s="55">
        <f>IF(AB20="","",IF(AB20&gt;=$C$4,AB20,IF(AC20&gt;=$C$4,$C$4,MAX(AB20:AC20))))</f>
        <v>80</v>
      </c>
      <c r="AE20" s="56">
        <v>82</v>
      </c>
      <c r="AF20" s="52"/>
      <c r="AG20" s="55">
        <f>IF(AE20="","",IF(AE20&gt;=$C$4,AE20,IF(AF20&gt;=$C$4,$C$4,MAX(AE20:AF20))))</f>
        <v>82</v>
      </c>
      <c r="AH20" s="52"/>
      <c r="AI20" s="52"/>
      <c r="AJ20" s="55" t="str">
        <f>IF(AH20="","",IF(AH20&gt;=$C$4,AH20,IF(AI20&gt;=$C$4,$C$4,MAX(AH20:AI20))))</f>
        <v/>
      </c>
      <c r="AK20" s="52"/>
      <c r="AL20" s="52"/>
      <c r="AM20" s="53" t="str">
        <f>IF(AK20="","",IF(AK20&gt;=$C$4,AK20,IF(AL20&gt;=$C$4,$C$4,MAX(AK20:AL20))))</f>
        <v/>
      </c>
      <c r="AN20" s="52"/>
      <c r="AO20" s="52"/>
      <c r="AP20" s="53" t="str">
        <f>IF(AN20="","",IF(AN20&gt;=$C$4,AN20,IF(AO20&gt;=$C$4,$C$4,MAX(AN20:AO20))))</f>
        <v/>
      </c>
      <c r="AQ20" s="52"/>
      <c r="AR20" s="52"/>
      <c r="AS20" s="53" t="str">
        <f>IF(AQ20="","",IF(AQ20&gt;=$C$4,AQ20,IF(AR20&gt;=$C$4,$C$4,MAX(AQ20:AR20))))</f>
        <v/>
      </c>
      <c r="AT20" s="53">
        <f t="shared" si="8"/>
        <v>82</v>
      </c>
      <c r="AU20" s="52">
        <v>100</v>
      </c>
      <c r="AV20" s="52">
        <v>85</v>
      </c>
      <c r="AW20" s="54">
        <v>78</v>
      </c>
      <c r="AX20" s="54">
        <v>77</v>
      </c>
      <c r="AY20" s="54">
        <v>80</v>
      </c>
      <c r="AZ20" s="54">
        <v>80</v>
      </c>
      <c r="BA20" s="97"/>
      <c r="BB20" s="52"/>
      <c r="BC20" s="52"/>
      <c r="BD20" s="52"/>
      <c r="BE20" s="53">
        <f t="shared" si="9"/>
        <v>83</v>
      </c>
      <c r="BF20" s="52">
        <v>90</v>
      </c>
      <c r="BG20" s="73">
        <v>85</v>
      </c>
      <c r="BH20" s="74">
        <f t="shared" si="10"/>
        <v>83.5</v>
      </c>
      <c r="BI20" s="75">
        <f t="shared" si="11"/>
        <v>84</v>
      </c>
      <c r="BJ20" s="76"/>
      <c r="BK20" s="47">
        <v>80</v>
      </c>
      <c r="BL20" s="47">
        <v>77</v>
      </c>
      <c r="BM20" s="54">
        <v>87</v>
      </c>
      <c r="BN20" s="54">
        <v>87</v>
      </c>
      <c r="BO20" s="54">
        <v>75</v>
      </c>
      <c r="BP20" s="54">
        <v>80</v>
      </c>
      <c r="BQ20" s="52"/>
      <c r="BR20" s="52"/>
      <c r="BS20" s="52"/>
      <c r="BT20" s="52"/>
      <c r="BU20" s="85">
        <f t="shared" si="12"/>
        <v>81</v>
      </c>
      <c r="BV20" s="76"/>
      <c r="BW20" s="47">
        <v>75</v>
      </c>
      <c r="BX20" s="47">
        <v>86</v>
      </c>
      <c r="BY20" s="54">
        <v>75</v>
      </c>
      <c r="BZ20" s="54">
        <v>86</v>
      </c>
      <c r="CA20" s="54">
        <v>75</v>
      </c>
      <c r="CB20" s="54">
        <v>82</v>
      </c>
      <c r="CC20" s="52"/>
      <c r="CD20" s="52"/>
      <c r="CE20" s="52"/>
      <c r="CF20" s="52"/>
      <c r="CG20" s="53">
        <f t="shared" si="13"/>
        <v>80</v>
      </c>
      <c r="CH20" s="89" t="str">
        <f t="shared" si="14"/>
        <v>B</v>
      </c>
      <c r="CI20" s="90"/>
      <c r="CJ20" s="48"/>
      <c r="CK20" s="96" t="str">
        <f t="shared" si="15"/>
        <v/>
      </c>
      <c r="CW20">
        <v>11</v>
      </c>
      <c r="CX20" t="str">
        <f>(IF(CN10="","","Sudah memahami tentang "))&amp;(IF(CN10="","",CN10&amp;", "))&amp;(IF(CN11="","",CN11&amp;", "))&amp;(IF(CN12="","",CN12&amp;", "))&amp;(IF(CN13="","",CN13&amp;", "))&amp;(IF(CN14="","",CN14&amp;", "))&amp;(IF(CN15="","",CN15&amp;", "))&amp;(IF(CN16="","",CN16&amp;", "))&amp;(IF(CN17="","",CN17&amp;", "))&amp;(IF(CN18="","",CN18&amp;", "))&amp;(IF(CN19="","",CN19&amp;"."))</f>
        <v>Sudah memahami tentang Gejala gelombang, Gelombang bunyi, Optik fisis, Listrik statis, Induksi magnet, Arus bolak balik, </v>
      </c>
    </row>
    <row r="21" spans="1:89">
      <c r="A21" s="28">
        <v>11</v>
      </c>
      <c r="B21" s="28">
        <v>10397</v>
      </c>
      <c r="C21" s="28" t="s">
        <v>166</v>
      </c>
      <c r="E21" s="28">
        <f t="shared" si="0"/>
        <v>81</v>
      </c>
      <c r="G21" s="28">
        <f t="shared" si="1"/>
        <v>81</v>
      </c>
      <c r="H21" s="28">
        <f t="shared" si="2"/>
        <v>87</v>
      </c>
      <c r="I21" s="28" t="str">
        <f t="shared" si="3"/>
        <v>B</v>
      </c>
      <c r="J21" s="28" t="str">
        <f t="shared" si="4"/>
        <v/>
      </c>
      <c r="L21" s="28">
        <f t="shared" si="5"/>
        <v>81</v>
      </c>
      <c r="M21" s="28">
        <f t="shared" si="6"/>
        <v>70</v>
      </c>
      <c r="N21" s="28">
        <f t="shared" si="7"/>
        <v>84</v>
      </c>
      <c r="P21" s="47">
        <v>87</v>
      </c>
      <c r="Q21" s="52"/>
      <c r="R21" s="53">
        <f>IF(P21="","",IF(P21&gt;=$C$4,P21,IF(Q21&gt;=$C$4,$C$4,MAX(P21:Q21))))</f>
        <v>87</v>
      </c>
      <c r="S21" s="52">
        <v>75</v>
      </c>
      <c r="T21" s="52"/>
      <c r="U21" s="53">
        <f>IF(S21="","",IF(S21&gt;=$C$4,S21,IF(T21&gt;=$C$4,$C$4,MAX(S21:T21))))</f>
        <v>75</v>
      </c>
      <c r="V21" s="54">
        <v>83</v>
      </c>
      <c r="W21" s="52"/>
      <c r="X21" s="55">
        <f>IF(V21="","",IF(V21&gt;=$C$4,V21,IF(W21&gt;=$C$4,$C$4,MAX(V21:W21))))</f>
        <v>83</v>
      </c>
      <c r="Y21" s="54">
        <v>76</v>
      </c>
      <c r="Z21" s="52"/>
      <c r="AA21" s="55">
        <f>IF(Y21="","",IF(Y21&gt;=$C$4,Y21,IF(Z21&gt;=$C$4,$C$4,MAX(Y21:Z21))))</f>
        <v>76</v>
      </c>
      <c r="AB21" s="54">
        <v>87</v>
      </c>
      <c r="AC21" s="52"/>
      <c r="AD21" s="55">
        <f>IF(AB21="","",IF(AB21&gt;=$C$4,AB21,IF(AC21&gt;=$C$4,$C$4,MAX(AB21:AC21))))</f>
        <v>87</v>
      </c>
      <c r="AE21" s="56">
        <v>80</v>
      </c>
      <c r="AF21" s="52"/>
      <c r="AG21" s="55">
        <f>IF(AE21="","",IF(AE21&gt;=$C$4,AE21,IF(AF21&gt;=$C$4,$C$4,MAX(AE21:AF21))))</f>
        <v>80</v>
      </c>
      <c r="AH21" s="52"/>
      <c r="AI21" s="52"/>
      <c r="AJ21" s="55" t="str">
        <f>IF(AH21="","",IF(AH21&gt;=$C$4,AH21,IF(AI21&gt;=$C$4,$C$4,MAX(AH21:AI21))))</f>
        <v/>
      </c>
      <c r="AK21" s="52"/>
      <c r="AL21" s="52"/>
      <c r="AM21" s="53" t="str">
        <f>IF(AK21="","",IF(AK21&gt;=$C$4,AK21,IF(AL21&gt;=$C$4,$C$4,MAX(AK21:AL21))))</f>
        <v/>
      </c>
      <c r="AN21" s="52"/>
      <c r="AO21" s="52"/>
      <c r="AP21" s="53" t="str">
        <f>IF(AN21="","",IF(AN21&gt;=$C$4,AN21,IF(AO21&gt;=$C$4,$C$4,MAX(AN21:AO21))))</f>
        <v/>
      </c>
      <c r="AQ21" s="52"/>
      <c r="AR21" s="52"/>
      <c r="AS21" s="53" t="str">
        <f>IF(AQ21="","",IF(AQ21&gt;=$C$4,AQ21,IF(AR21&gt;=$C$4,$C$4,MAX(AQ21:AR21))))</f>
        <v/>
      </c>
      <c r="AT21" s="53">
        <f t="shared" si="8"/>
        <v>81</v>
      </c>
      <c r="AU21" s="52">
        <v>100</v>
      </c>
      <c r="AV21" s="52">
        <v>85</v>
      </c>
      <c r="AW21" s="54">
        <v>83</v>
      </c>
      <c r="AX21" s="54">
        <v>78</v>
      </c>
      <c r="AY21" s="54">
        <v>77</v>
      </c>
      <c r="AZ21" s="54">
        <v>75</v>
      </c>
      <c r="BA21" s="97"/>
      <c r="BB21" s="52"/>
      <c r="BC21" s="52"/>
      <c r="BD21" s="52"/>
      <c r="BE21" s="53">
        <f t="shared" si="9"/>
        <v>83</v>
      </c>
      <c r="BF21" s="52">
        <v>70</v>
      </c>
      <c r="BG21" s="73">
        <v>84</v>
      </c>
      <c r="BH21" s="74">
        <f t="shared" si="10"/>
        <v>81</v>
      </c>
      <c r="BI21" s="75">
        <f t="shared" si="11"/>
        <v>81</v>
      </c>
      <c r="BJ21" s="76"/>
      <c r="BK21" s="47">
        <v>87</v>
      </c>
      <c r="BL21" s="47">
        <v>84</v>
      </c>
      <c r="BM21" s="54">
        <v>87</v>
      </c>
      <c r="BN21" s="54">
        <v>87</v>
      </c>
      <c r="BO21" s="54">
        <v>90</v>
      </c>
      <c r="BP21" s="54">
        <v>87</v>
      </c>
      <c r="BQ21" s="52"/>
      <c r="BR21" s="52"/>
      <c r="BS21" s="52"/>
      <c r="BT21" s="52"/>
      <c r="BU21" s="85">
        <f t="shared" si="12"/>
        <v>87</v>
      </c>
      <c r="BV21" s="76"/>
      <c r="BW21" s="47">
        <v>76</v>
      </c>
      <c r="BX21" s="47">
        <v>86</v>
      </c>
      <c r="BY21" s="54">
        <v>76</v>
      </c>
      <c r="BZ21" s="54">
        <v>86</v>
      </c>
      <c r="CA21" s="54">
        <v>77</v>
      </c>
      <c r="CB21" s="54">
        <v>75</v>
      </c>
      <c r="CC21" s="52"/>
      <c r="CD21" s="52"/>
      <c r="CE21" s="52"/>
      <c r="CF21" s="52"/>
      <c r="CG21" s="53">
        <f t="shared" si="13"/>
        <v>79</v>
      </c>
      <c r="CH21" s="89" t="str">
        <f t="shared" si="14"/>
        <v>B</v>
      </c>
      <c r="CI21" s="90"/>
      <c r="CJ21" s="48"/>
      <c r="CK21" s="96" t="str">
        <f t="shared" si="15"/>
        <v/>
      </c>
    </row>
    <row r="22" spans="1:89">
      <c r="A22" s="28">
        <v>12</v>
      </c>
      <c r="B22" s="28">
        <v>10411</v>
      </c>
      <c r="C22" s="28" t="s">
        <v>167</v>
      </c>
      <c r="E22" s="28">
        <f t="shared" si="0"/>
        <v>82</v>
      </c>
      <c r="G22" s="28">
        <f t="shared" si="1"/>
        <v>82</v>
      </c>
      <c r="H22" s="28">
        <f t="shared" si="2"/>
        <v>80</v>
      </c>
      <c r="I22" s="28" t="str">
        <f t="shared" si="3"/>
        <v>B</v>
      </c>
      <c r="J22" s="28" t="str">
        <f t="shared" si="4"/>
        <v/>
      </c>
      <c r="L22" s="28">
        <f t="shared" si="5"/>
        <v>79</v>
      </c>
      <c r="M22" s="28">
        <f t="shared" si="6"/>
        <v>80</v>
      </c>
      <c r="N22" s="28">
        <f t="shared" si="7"/>
        <v>78</v>
      </c>
      <c r="P22" s="47">
        <v>86</v>
      </c>
      <c r="Q22" s="52"/>
      <c r="R22" s="53">
        <f>IF(P22="","",IF(P22&gt;=$C$4,P22,IF(Q22&gt;=$C$4,$C$4,MAX(P22:Q22))))</f>
        <v>86</v>
      </c>
      <c r="S22" s="52">
        <v>75</v>
      </c>
      <c r="T22" s="52"/>
      <c r="U22" s="53">
        <f>IF(S22="","",IF(S22&gt;=$C$4,S22,IF(T22&gt;=$C$4,$C$4,MAX(S22:T22))))</f>
        <v>75</v>
      </c>
      <c r="V22" s="54">
        <v>79</v>
      </c>
      <c r="W22" s="52"/>
      <c r="X22" s="55">
        <f>IF(V22="","",IF(V22&gt;=$C$4,V22,IF(W22&gt;=$C$4,$C$4,MAX(V22:W22))))</f>
        <v>79</v>
      </c>
      <c r="Y22" s="54">
        <v>82</v>
      </c>
      <c r="Z22" s="52"/>
      <c r="AA22" s="55">
        <f>IF(Y22="","",IF(Y22&gt;=$C$4,Y22,IF(Z22&gt;=$C$4,$C$4,MAX(Y22:Z22))))</f>
        <v>82</v>
      </c>
      <c r="AB22" s="54">
        <v>75</v>
      </c>
      <c r="AC22" s="52"/>
      <c r="AD22" s="55">
        <f>IF(AB22="","",IF(AB22&gt;=$C$4,AB22,IF(AC22&gt;=$C$4,$C$4,MAX(AB22:AC22))))</f>
        <v>75</v>
      </c>
      <c r="AE22" s="56">
        <v>79</v>
      </c>
      <c r="AF22" s="52"/>
      <c r="AG22" s="55">
        <f>IF(AE22="","",IF(AE22&gt;=$C$4,AE22,IF(AF22&gt;=$C$4,$C$4,MAX(AE22:AF22))))</f>
        <v>79</v>
      </c>
      <c r="AH22" s="52"/>
      <c r="AI22" s="52"/>
      <c r="AJ22" s="55" t="str">
        <f>IF(AH22="","",IF(AH22&gt;=$C$4,AH22,IF(AI22&gt;=$C$4,$C$4,MAX(AH22:AI22))))</f>
        <v/>
      </c>
      <c r="AK22" s="52"/>
      <c r="AL22" s="52"/>
      <c r="AM22" s="53" t="str">
        <f>IF(AK22="","",IF(AK22&gt;=$C$4,AK22,IF(AL22&gt;=$C$4,$C$4,MAX(AK22:AL22))))</f>
        <v/>
      </c>
      <c r="AN22" s="52"/>
      <c r="AO22" s="52"/>
      <c r="AP22" s="53" t="str">
        <f>IF(AN22="","",IF(AN22&gt;=$C$4,AN22,IF(AO22&gt;=$C$4,$C$4,MAX(AN22:AO22))))</f>
        <v/>
      </c>
      <c r="AQ22" s="52"/>
      <c r="AR22" s="52"/>
      <c r="AS22" s="53" t="str">
        <f>IF(AQ22="","",IF(AQ22&gt;=$C$4,AQ22,IF(AR22&gt;=$C$4,$C$4,MAX(AQ22:AR22))))</f>
        <v/>
      </c>
      <c r="AT22" s="53">
        <f t="shared" si="8"/>
        <v>79</v>
      </c>
      <c r="AU22" s="52">
        <v>100</v>
      </c>
      <c r="AV22" s="52">
        <v>85</v>
      </c>
      <c r="AW22" s="54">
        <v>79</v>
      </c>
      <c r="AX22" s="54">
        <v>90</v>
      </c>
      <c r="AY22" s="54">
        <v>82</v>
      </c>
      <c r="AZ22" s="54">
        <v>79</v>
      </c>
      <c r="BA22" s="97"/>
      <c r="BB22" s="52"/>
      <c r="BC22" s="52"/>
      <c r="BD22" s="52"/>
      <c r="BE22" s="53">
        <f t="shared" si="9"/>
        <v>86</v>
      </c>
      <c r="BF22" s="52">
        <v>80</v>
      </c>
      <c r="BG22" s="73">
        <v>78</v>
      </c>
      <c r="BH22" s="74">
        <f t="shared" si="10"/>
        <v>81.8</v>
      </c>
      <c r="BI22" s="75">
        <f t="shared" si="11"/>
        <v>82</v>
      </c>
      <c r="BJ22" s="76"/>
      <c r="BK22" s="47">
        <v>75</v>
      </c>
      <c r="BL22" s="47">
        <v>78</v>
      </c>
      <c r="BM22" s="54">
        <v>86</v>
      </c>
      <c r="BN22" s="54">
        <v>86</v>
      </c>
      <c r="BO22" s="54">
        <v>77</v>
      </c>
      <c r="BP22" s="54">
        <v>76</v>
      </c>
      <c r="BQ22" s="52"/>
      <c r="BR22" s="52"/>
      <c r="BS22" s="52"/>
      <c r="BT22" s="52"/>
      <c r="BU22" s="85">
        <f t="shared" si="12"/>
        <v>80</v>
      </c>
      <c r="BV22" s="76"/>
      <c r="BW22" s="47">
        <v>79</v>
      </c>
      <c r="BX22" s="47">
        <v>82</v>
      </c>
      <c r="BY22" s="54">
        <v>79</v>
      </c>
      <c r="BZ22" s="54">
        <v>82</v>
      </c>
      <c r="CA22" s="54">
        <v>82</v>
      </c>
      <c r="CB22" s="54">
        <v>81</v>
      </c>
      <c r="CC22" s="52"/>
      <c r="CD22" s="52"/>
      <c r="CE22" s="52"/>
      <c r="CF22" s="52"/>
      <c r="CG22" s="53">
        <f t="shared" si="13"/>
        <v>81</v>
      </c>
      <c r="CH22" s="89" t="str">
        <f t="shared" si="14"/>
        <v>B</v>
      </c>
      <c r="CI22" s="90"/>
      <c r="CJ22" s="48"/>
      <c r="CK22" s="96" t="str">
        <f t="shared" si="15"/>
        <v/>
      </c>
    </row>
    <row r="23" spans="1:89">
      <c r="A23" s="28">
        <v>13</v>
      </c>
      <c r="B23" s="28">
        <v>10425</v>
      </c>
      <c r="C23" s="28" t="s">
        <v>168</v>
      </c>
      <c r="E23" s="28">
        <f t="shared" si="0"/>
        <v>82</v>
      </c>
      <c r="G23" s="28">
        <f t="shared" si="1"/>
        <v>82</v>
      </c>
      <c r="H23" s="28">
        <f t="shared" si="2"/>
        <v>86</v>
      </c>
      <c r="I23" s="28" t="str">
        <f t="shared" si="3"/>
        <v>B</v>
      </c>
      <c r="J23" s="28" t="str">
        <f t="shared" si="4"/>
        <v/>
      </c>
      <c r="L23" s="28">
        <f t="shared" si="5"/>
        <v>79</v>
      </c>
      <c r="M23" s="28">
        <f t="shared" si="6"/>
        <v>90</v>
      </c>
      <c r="N23" s="28">
        <f t="shared" si="7"/>
        <v>82</v>
      </c>
      <c r="P23" s="47">
        <v>81</v>
      </c>
      <c r="Q23" s="52"/>
      <c r="R23" s="53">
        <f>IF(P23="","",IF(P23&gt;=$C$4,P23,IF(Q23&gt;=$C$4,$C$4,MAX(P23:Q23))))</f>
        <v>81</v>
      </c>
      <c r="S23" s="52">
        <v>75</v>
      </c>
      <c r="T23" s="52"/>
      <c r="U23" s="53">
        <f>IF(S23="","",IF(S23&gt;=$C$4,S23,IF(T23&gt;=$C$4,$C$4,MAX(S23:T23))))</f>
        <v>75</v>
      </c>
      <c r="V23" s="54">
        <v>77</v>
      </c>
      <c r="W23" s="52"/>
      <c r="X23" s="55">
        <f>IF(V23="","",IF(V23&gt;=$C$4,V23,IF(W23&gt;=$C$4,$C$4,MAX(V23:W23))))</f>
        <v>77</v>
      </c>
      <c r="Y23" s="54">
        <v>75</v>
      </c>
      <c r="Z23" s="52"/>
      <c r="AA23" s="55">
        <f>IF(Y23="","",IF(Y23&gt;=$C$4,Y23,IF(Z23&gt;=$C$4,$C$4,MAX(Y23:Z23))))</f>
        <v>75</v>
      </c>
      <c r="AB23" s="54">
        <v>86</v>
      </c>
      <c r="AC23" s="52"/>
      <c r="AD23" s="55">
        <f>IF(AB23="","",IF(AB23&gt;=$C$4,AB23,IF(AC23&gt;=$C$4,$C$4,MAX(AB23:AC23))))</f>
        <v>86</v>
      </c>
      <c r="AE23" s="56">
        <v>79</v>
      </c>
      <c r="AF23" s="52"/>
      <c r="AG23" s="55">
        <f>IF(AE23="","",IF(AE23&gt;=$C$4,AE23,IF(AF23&gt;=$C$4,$C$4,MAX(AE23:AF23))))</f>
        <v>79</v>
      </c>
      <c r="AH23" s="52"/>
      <c r="AI23" s="52"/>
      <c r="AJ23" s="55" t="str">
        <f>IF(AH23="","",IF(AH23&gt;=$C$4,AH23,IF(AI23&gt;=$C$4,$C$4,MAX(AH23:AI23))))</f>
        <v/>
      </c>
      <c r="AK23" s="52"/>
      <c r="AL23" s="52"/>
      <c r="AM23" s="53" t="str">
        <f>IF(AK23="","",IF(AK23&gt;=$C$4,AK23,IF(AL23&gt;=$C$4,$C$4,MAX(AK23:AL23))))</f>
        <v/>
      </c>
      <c r="AN23" s="52"/>
      <c r="AO23" s="52"/>
      <c r="AP23" s="53" t="str">
        <f>IF(AN23="","",IF(AN23&gt;=$C$4,AN23,IF(AO23&gt;=$C$4,$C$4,MAX(AN23:AO23))))</f>
        <v/>
      </c>
      <c r="AQ23" s="52"/>
      <c r="AR23" s="52"/>
      <c r="AS23" s="53" t="str">
        <f>IF(AQ23="","",IF(AQ23&gt;=$C$4,AQ23,IF(AR23&gt;=$C$4,$C$4,MAX(AQ23:AR23))))</f>
        <v/>
      </c>
      <c r="AT23" s="53">
        <f t="shared" si="8"/>
        <v>79</v>
      </c>
      <c r="AU23" s="52">
        <v>100</v>
      </c>
      <c r="AV23" s="52">
        <v>85</v>
      </c>
      <c r="AW23" s="54">
        <v>77</v>
      </c>
      <c r="AX23" s="54">
        <v>77</v>
      </c>
      <c r="AY23" s="54">
        <v>80</v>
      </c>
      <c r="AZ23" s="54">
        <v>78</v>
      </c>
      <c r="BA23" s="97"/>
      <c r="BB23" s="52"/>
      <c r="BC23" s="52"/>
      <c r="BD23" s="52"/>
      <c r="BE23" s="53">
        <f t="shared" si="9"/>
        <v>83</v>
      </c>
      <c r="BF23" s="52">
        <v>90</v>
      </c>
      <c r="BG23" s="73">
        <v>82</v>
      </c>
      <c r="BH23" s="74">
        <f t="shared" si="10"/>
        <v>82</v>
      </c>
      <c r="BI23" s="75">
        <f t="shared" si="11"/>
        <v>82</v>
      </c>
      <c r="BJ23" s="76"/>
      <c r="BK23" s="47">
        <v>86</v>
      </c>
      <c r="BL23" s="47">
        <v>83</v>
      </c>
      <c r="BM23" s="54">
        <v>81</v>
      </c>
      <c r="BN23" s="54">
        <v>81</v>
      </c>
      <c r="BO23" s="54">
        <v>97</v>
      </c>
      <c r="BP23" s="54">
        <v>86</v>
      </c>
      <c r="BQ23" s="52"/>
      <c r="BR23" s="52"/>
      <c r="BS23" s="52"/>
      <c r="BT23" s="52"/>
      <c r="BU23" s="85">
        <f t="shared" si="12"/>
        <v>86</v>
      </c>
      <c r="BV23" s="76"/>
      <c r="BW23" s="47">
        <v>78</v>
      </c>
      <c r="BX23" s="47">
        <v>75</v>
      </c>
      <c r="BY23" s="54">
        <v>78</v>
      </c>
      <c r="BZ23" s="54">
        <v>75</v>
      </c>
      <c r="CA23" s="54">
        <v>76</v>
      </c>
      <c r="CB23" s="54">
        <v>76</v>
      </c>
      <c r="CC23" s="52"/>
      <c r="CD23" s="52"/>
      <c r="CE23" s="52"/>
      <c r="CF23" s="52"/>
      <c r="CG23" s="53">
        <f t="shared" si="13"/>
        <v>76</v>
      </c>
      <c r="CH23" s="89" t="str">
        <f t="shared" si="14"/>
        <v>B</v>
      </c>
      <c r="CI23" s="90"/>
      <c r="CJ23" s="48"/>
      <c r="CK23" s="96" t="str">
        <f t="shared" si="15"/>
        <v/>
      </c>
    </row>
    <row r="24" spans="1:89">
      <c r="A24" s="28">
        <v>14</v>
      </c>
      <c r="B24" s="28">
        <v>10439</v>
      </c>
      <c r="C24" s="28" t="s">
        <v>169</v>
      </c>
      <c r="E24" s="28">
        <f t="shared" si="0"/>
        <v>83</v>
      </c>
      <c r="G24" s="28">
        <f t="shared" si="1"/>
        <v>83</v>
      </c>
      <c r="H24" s="28">
        <f t="shared" si="2"/>
        <v>81</v>
      </c>
      <c r="I24" s="28" t="str">
        <f t="shared" si="3"/>
        <v>B</v>
      </c>
      <c r="J24" s="28" t="str">
        <f t="shared" si="4"/>
        <v/>
      </c>
      <c r="L24" s="28">
        <f t="shared" si="5"/>
        <v>83</v>
      </c>
      <c r="M24" s="28">
        <f t="shared" si="6"/>
        <v>80</v>
      </c>
      <c r="N24" s="28">
        <f t="shared" si="7"/>
        <v>84</v>
      </c>
      <c r="P24" s="47">
        <v>78</v>
      </c>
      <c r="Q24" s="52"/>
      <c r="R24" s="53">
        <f>IF(P24="","",IF(P24&gt;=$C$4,P24,IF(Q24&gt;=$C$4,$C$4,MAX(P24:Q24))))</f>
        <v>78</v>
      </c>
      <c r="S24" s="52">
        <v>87</v>
      </c>
      <c r="T24" s="52"/>
      <c r="U24" s="53">
        <f>IF(S24="","",IF(S24&gt;=$C$4,S24,IF(T24&gt;=$C$4,$C$4,MAX(S24:T24))))</f>
        <v>87</v>
      </c>
      <c r="V24" s="54">
        <v>87</v>
      </c>
      <c r="W24" s="52"/>
      <c r="X24" s="55">
        <f>IF(V24="","",IF(V24&gt;=$C$4,V24,IF(W24&gt;=$C$4,$C$4,MAX(V24:W24))))</f>
        <v>87</v>
      </c>
      <c r="Y24" s="54">
        <v>79</v>
      </c>
      <c r="Z24" s="52"/>
      <c r="AA24" s="55">
        <f>IF(Y24="","",IF(Y24&gt;=$C$4,Y24,IF(Z24&gt;=$C$4,$C$4,MAX(Y24:Z24))))</f>
        <v>79</v>
      </c>
      <c r="AB24" s="54">
        <v>86</v>
      </c>
      <c r="AC24" s="52"/>
      <c r="AD24" s="55">
        <f>IF(AB24="","",IF(AB24&gt;=$C$4,AB24,IF(AC24&gt;=$C$4,$C$4,MAX(AB24:AC24))))</f>
        <v>86</v>
      </c>
      <c r="AE24" s="56">
        <v>81</v>
      </c>
      <c r="AF24" s="52"/>
      <c r="AG24" s="55">
        <f>IF(AE24="","",IF(AE24&gt;=$C$4,AE24,IF(AF24&gt;=$C$4,$C$4,MAX(AE24:AF24))))</f>
        <v>81</v>
      </c>
      <c r="AH24" s="52"/>
      <c r="AI24" s="52"/>
      <c r="AJ24" s="55" t="str">
        <f>IF(AH24="","",IF(AH24&gt;=$C$4,AH24,IF(AI24&gt;=$C$4,$C$4,MAX(AH24:AI24))))</f>
        <v/>
      </c>
      <c r="AK24" s="52"/>
      <c r="AL24" s="52"/>
      <c r="AM24" s="53" t="str">
        <f>IF(AK24="","",IF(AK24&gt;=$C$4,AK24,IF(AL24&gt;=$C$4,$C$4,MAX(AK24:AL24))))</f>
        <v/>
      </c>
      <c r="AN24" s="52"/>
      <c r="AO24" s="52"/>
      <c r="AP24" s="53" t="str">
        <f>IF(AN24="","",IF(AN24&gt;=$C$4,AN24,IF(AO24&gt;=$C$4,$C$4,MAX(AN24:AO24))))</f>
        <v/>
      </c>
      <c r="AQ24" s="52"/>
      <c r="AR24" s="52"/>
      <c r="AS24" s="53" t="str">
        <f>IF(AQ24="","",IF(AQ24&gt;=$C$4,AQ24,IF(AR24&gt;=$C$4,$C$4,MAX(AQ24:AR24))))</f>
        <v/>
      </c>
      <c r="AT24" s="53">
        <f t="shared" si="8"/>
        <v>83</v>
      </c>
      <c r="AU24" s="52">
        <v>100</v>
      </c>
      <c r="AV24" s="52">
        <v>85</v>
      </c>
      <c r="AW24" s="54">
        <v>87</v>
      </c>
      <c r="AX24" s="54">
        <v>76</v>
      </c>
      <c r="AY24" s="54">
        <v>75</v>
      </c>
      <c r="AZ24" s="54">
        <v>77</v>
      </c>
      <c r="BA24" s="97"/>
      <c r="BB24" s="52"/>
      <c r="BC24" s="52"/>
      <c r="BD24" s="52"/>
      <c r="BE24" s="53">
        <f t="shared" si="9"/>
        <v>83</v>
      </c>
      <c r="BF24" s="52">
        <v>80</v>
      </c>
      <c r="BG24" s="73">
        <v>84</v>
      </c>
      <c r="BH24" s="74">
        <f t="shared" si="10"/>
        <v>82.8</v>
      </c>
      <c r="BI24" s="75">
        <f t="shared" si="11"/>
        <v>83</v>
      </c>
      <c r="BJ24" s="76"/>
      <c r="BK24" s="47">
        <v>86</v>
      </c>
      <c r="BL24" s="47">
        <v>75</v>
      </c>
      <c r="BM24" s="54">
        <v>78</v>
      </c>
      <c r="BN24" s="54">
        <v>78</v>
      </c>
      <c r="BO24" s="54">
        <v>80</v>
      </c>
      <c r="BP24" s="54">
        <v>86</v>
      </c>
      <c r="BQ24" s="52"/>
      <c r="BR24" s="52"/>
      <c r="BS24" s="52"/>
      <c r="BT24" s="52"/>
      <c r="BU24" s="85">
        <f t="shared" si="12"/>
        <v>81</v>
      </c>
      <c r="BV24" s="76"/>
      <c r="BW24" s="47">
        <v>76</v>
      </c>
      <c r="BX24" s="47">
        <v>81</v>
      </c>
      <c r="BY24" s="54">
        <v>76</v>
      </c>
      <c r="BZ24" s="54">
        <v>81</v>
      </c>
      <c r="CA24" s="54">
        <v>80</v>
      </c>
      <c r="CB24" s="54">
        <v>78</v>
      </c>
      <c r="CC24" s="52"/>
      <c r="CD24" s="52"/>
      <c r="CE24" s="52"/>
      <c r="CF24" s="52"/>
      <c r="CG24" s="53">
        <f t="shared" si="13"/>
        <v>79</v>
      </c>
      <c r="CH24" s="89" t="str">
        <f t="shared" si="14"/>
        <v>B</v>
      </c>
      <c r="CI24" s="90"/>
      <c r="CJ24" s="48"/>
      <c r="CK24" s="96" t="str">
        <f t="shared" si="15"/>
        <v/>
      </c>
    </row>
    <row r="25" spans="1:89">
      <c r="A25" s="28">
        <v>15</v>
      </c>
      <c r="B25" s="28">
        <v>10453</v>
      </c>
      <c r="C25" s="28" t="s">
        <v>170</v>
      </c>
      <c r="E25" s="28">
        <f t="shared" si="0"/>
        <v>79</v>
      </c>
      <c r="G25" s="28">
        <f t="shared" si="1"/>
        <v>79</v>
      </c>
      <c r="H25" s="28">
        <f t="shared" si="2"/>
        <v>81</v>
      </c>
      <c r="I25" s="28" t="str">
        <f t="shared" si="3"/>
        <v>B</v>
      </c>
      <c r="J25" s="28" t="str">
        <f t="shared" si="4"/>
        <v/>
      </c>
      <c r="L25" s="28">
        <f t="shared" si="5"/>
        <v>82</v>
      </c>
      <c r="M25" s="28">
        <f t="shared" si="6"/>
        <v>60</v>
      </c>
      <c r="N25" s="28">
        <f t="shared" si="7"/>
        <v>78</v>
      </c>
      <c r="P25" s="47">
        <v>80</v>
      </c>
      <c r="Q25" s="52"/>
      <c r="R25" s="53">
        <f>IF(P25="","",IF(P25&gt;=$C$4,P25,IF(Q25&gt;=$C$4,$C$4,MAX(P25:Q25))))</f>
        <v>80</v>
      </c>
      <c r="S25" s="52">
        <v>75</v>
      </c>
      <c r="T25" s="52"/>
      <c r="U25" s="53">
        <f>IF(S25="","",IF(S25&gt;=$C$4,S25,IF(T25&gt;=$C$4,$C$4,MAX(S25:T25))))</f>
        <v>75</v>
      </c>
      <c r="V25" s="54">
        <v>87</v>
      </c>
      <c r="W25" s="52"/>
      <c r="X25" s="55">
        <f>IF(V25="","",IF(V25&gt;=$C$4,V25,IF(W25&gt;=$C$4,$C$4,MAX(V25:W25))))</f>
        <v>87</v>
      </c>
      <c r="Y25" s="54">
        <v>85</v>
      </c>
      <c r="Z25" s="52"/>
      <c r="AA25" s="55">
        <f>IF(Y25="","",IF(Y25&gt;=$C$4,Y25,IF(Z25&gt;=$C$4,$C$4,MAX(Y25:Z25))))</f>
        <v>85</v>
      </c>
      <c r="AB25" s="54">
        <v>81</v>
      </c>
      <c r="AC25" s="52"/>
      <c r="AD25" s="55">
        <f>IF(AB25="","",IF(AB25&gt;=$C$4,AB25,IF(AC25&gt;=$C$4,$C$4,MAX(AB25:AC25))))</f>
        <v>81</v>
      </c>
      <c r="AE25" s="56">
        <v>81</v>
      </c>
      <c r="AF25" s="52"/>
      <c r="AG25" s="55">
        <f>IF(AE25="","",IF(AE25&gt;=$C$4,AE25,IF(AF25&gt;=$C$4,$C$4,MAX(AE25:AF25))))</f>
        <v>81</v>
      </c>
      <c r="AH25" s="52"/>
      <c r="AI25" s="52"/>
      <c r="AJ25" s="55" t="str">
        <f>IF(AH25="","",IF(AH25&gt;=$C$4,AH25,IF(AI25&gt;=$C$4,$C$4,MAX(AH25:AI25))))</f>
        <v/>
      </c>
      <c r="AK25" s="52"/>
      <c r="AL25" s="52"/>
      <c r="AM25" s="53" t="str">
        <f>IF(AK25="","",IF(AK25&gt;=$C$4,AK25,IF(AL25&gt;=$C$4,$C$4,MAX(AK25:AL25))))</f>
        <v/>
      </c>
      <c r="AN25" s="52"/>
      <c r="AO25" s="52"/>
      <c r="AP25" s="53" t="str">
        <f>IF(AN25="","",IF(AN25&gt;=$C$4,AN25,IF(AO25&gt;=$C$4,$C$4,MAX(AN25:AO25))))</f>
        <v/>
      </c>
      <c r="AQ25" s="52"/>
      <c r="AR25" s="52"/>
      <c r="AS25" s="53" t="str">
        <f>IF(AQ25="","",IF(AQ25&gt;=$C$4,AQ25,IF(AR25&gt;=$C$4,$C$4,MAX(AQ25:AR25))))</f>
        <v/>
      </c>
      <c r="AT25" s="53">
        <f t="shared" si="8"/>
        <v>82</v>
      </c>
      <c r="AU25" s="52">
        <v>100</v>
      </c>
      <c r="AV25" s="52">
        <v>85</v>
      </c>
      <c r="AW25" s="54">
        <v>76</v>
      </c>
      <c r="AX25" s="54">
        <v>75</v>
      </c>
      <c r="AY25" s="54">
        <v>75</v>
      </c>
      <c r="AZ25" s="54">
        <v>75</v>
      </c>
      <c r="BA25" s="97"/>
      <c r="BB25" s="52"/>
      <c r="BC25" s="52"/>
      <c r="BD25" s="52"/>
      <c r="BE25" s="53">
        <f t="shared" si="9"/>
        <v>81</v>
      </c>
      <c r="BF25" s="52">
        <v>60</v>
      </c>
      <c r="BG25" s="73">
        <v>78</v>
      </c>
      <c r="BH25" s="74">
        <f t="shared" si="10"/>
        <v>79</v>
      </c>
      <c r="BI25" s="75">
        <f t="shared" si="11"/>
        <v>79</v>
      </c>
      <c r="BJ25" s="76"/>
      <c r="BK25" s="47">
        <v>81</v>
      </c>
      <c r="BL25" s="47">
        <v>78</v>
      </c>
      <c r="BM25" s="54">
        <v>80</v>
      </c>
      <c r="BN25" s="54">
        <v>80</v>
      </c>
      <c r="BO25" s="54">
        <v>85</v>
      </c>
      <c r="BP25" s="54">
        <v>81</v>
      </c>
      <c r="BQ25" s="52"/>
      <c r="BR25" s="52"/>
      <c r="BS25" s="52"/>
      <c r="BT25" s="52"/>
      <c r="BU25" s="85">
        <f t="shared" si="12"/>
        <v>81</v>
      </c>
      <c r="BV25" s="76"/>
      <c r="BW25" s="47">
        <v>82</v>
      </c>
      <c r="BX25" s="47">
        <v>75</v>
      </c>
      <c r="BY25" s="54">
        <v>82</v>
      </c>
      <c r="BZ25" s="54">
        <v>75</v>
      </c>
      <c r="CA25" s="54">
        <v>87</v>
      </c>
      <c r="CB25" s="54">
        <v>84</v>
      </c>
      <c r="CC25" s="52"/>
      <c r="CD25" s="52"/>
      <c r="CE25" s="52"/>
      <c r="CF25" s="52"/>
      <c r="CG25" s="53">
        <f t="shared" si="13"/>
        <v>81</v>
      </c>
      <c r="CH25" s="89" t="str">
        <f t="shared" si="14"/>
        <v>B</v>
      </c>
      <c r="CI25" s="90"/>
      <c r="CJ25" s="48"/>
      <c r="CK25" s="96" t="str">
        <f t="shared" si="15"/>
        <v/>
      </c>
    </row>
    <row r="26" spans="1:89">
      <c r="A26" s="28">
        <v>16</v>
      </c>
      <c r="B26" s="28">
        <v>10467</v>
      </c>
      <c r="C26" s="28" t="s">
        <v>171</v>
      </c>
      <c r="E26" s="28">
        <f t="shared" si="0"/>
        <v>80</v>
      </c>
      <c r="G26" s="28">
        <f t="shared" si="1"/>
        <v>80</v>
      </c>
      <c r="H26" s="28">
        <f t="shared" si="2"/>
        <v>83</v>
      </c>
      <c r="I26" s="28" t="str">
        <f t="shared" si="3"/>
        <v>A</v>
      </c>
      <c r="J26" s="28" t="str">
        <f t="shared" si="4"/>
        <v/>
      </c>
      <c r="L26" s="28">
        <f t="shared" si="5"/>
        <v>79</v>
      </c>
      <c r="M26" s="28">
        <f t="shared" si="6"/>
        <v>70</v>
      </c>
      <c r="N26" s="28">
        <f t="shared" si="7"/>
        <v>82</v>
      </c>
      <c r="P26" s="47">
        <v>86</v>
      </c>
      <c r="Q26" s="52"/>
      <c r="R26" s="53">
        <f>IF(P26="","",IF(P26&gt;=$C$4,P26,IF(Q26&gt;=$C$4,$C$4,MAX(P26:Q26))))</f>
        <v>86</v>
      </c>
      <c r="S26" s="52">
        <v>75</v>
      </c>
      <c r="T26" s="52"/>
      <c r="U26" s="53">
        <f>IF(S26="","",IF(S26&gt;=$C$4,S26,IF(T26&gt;=$C$4,$C$4,MAX(S26:T26))))</f>
        <v>75</v>
      </c>
      <c r="V26" s="54">
        <v>75</v>
      </c>
      <c r="W26" s="52"/>
      <c r="X26" s="55">
        <f>IF(V26="","",IF(V26&gt;=$C$4,V26,IF(W26&gt;=$C$4,$C$4,MAX(V26:W26))))</f>
        <v>75</v>
      </c>
      <c r="Y26" s="54">
        <v>79</v>
      </c>
      <c r="Z26" s="52"/>
      <c r="AA26" s="55">
        <f>IF(Y26="","",IF(Y26&gt;=$C$4,Y26,IF(Z26&gt;=$C$4,$C$4,MAX(Y26:Z26))))</f>
        <v>79</v>
      </c>
      <c r="AB26" s="54">
        <v>76</v>
      </c>
      <c r="AC26" s="52"/>
      <c r="AD26" s="55">
        <f>IF(AB26="","",IF(AB26&gt;=$C$4,AB26,IF(AC26&gt;=$C$4,$C$4,MAX(AB26:AC26))))</f>
        <v>76</v>
      </c>
      <c r="AE26" s="56">
        <v>80</v>
      </c>
      <c r="AF26" s="52"/>
      <c r="AG26" s="55">
        <f>IF(AE26="","",IF(AE26&gt;=$C$4,AE26,IF(AF26&gt;=$C$4,$C$4,MAX(AE26:AF26))))</f>
        <v>80</v>
      </c>
      <c r="AH26" s="52"/>
      <c r="AI26" s="52"/>
      <c r="AJ26" s="55" t="str">
        <f>IF(AH26="","",IF(AH26&gt;=$C$4,AH26,IF(AI26&gt;=$C$4,$C$4,MAX(AH26:AI26))))</f>
        <v/>
      </c>
      <c r="AK26" s="52"/>
      <c r="AL26" s="52"/>
      <c r="AM26" s="53" t="str">
        <f>IF(AK26="","",IF(AK26&gt;=$C$4,AK26,IF(AL26&gt;=$C$4,$C$4,MAX(AK26:AL26))))</f>
        <v/>
      </c>
      <c r="AN26" s="52"/>
      <c r="AO26" s="52"/>
      <c r="AP26" s="53" t="str">
        <f>IF(AN26="","",IF(AN26&gt;=$C$4,AN26,IF(AO26&gt;=$C$4,$C$4,MAX(AN26:AO26))))</f>
        <v/>
      </c>
      <c r="AQ26" s="52"/>
      <c r="AR26" s="52"/>
      <c r="AS26" s="53" t="str">
        <f>IF(AQ26="","",IF(AQ26&gt;=$C$4,AQ26,IF(AR26&gt;=$C$4,$C$4,MAX(AQ26:AR26))))</f>
        <v/>
      </c>
      <c r="AT26" s="53">
        <f t="shared" si="8"/>
        <v>79</v>
      </c>
      <c r="AU26" s="52">
        <v>100</v>
      </c>
      <c r="AV26" s="52">
        <v>85</v>
      </c>
      <c r="AW26" s="54">
        <v>77</v>
      </c>
      <c r="AX26" s="54">
        <v>75</v>
      </c>
      <c r="AY26" s="54">
        <v>80</v>
      </c>
      <c r="AZ26" s="54">
        <v>78</v>
      </c>
      <c r="BA26" s="97"/>
      <c r="BB26" s="52"/>
      <c r="BC26" s="52"/>
      <c r="BD26" s="52"/>
      <c r="BE26" s="53">
        <f t="shared" si="9"/>
        <v>83</v>
      </c>
      <c r="BF26" s="52">
        <v>70</v>
      </c>
      <c r="BG26" s="73">
        <v>82</v>
      </c>
      <c r="BH26" s="74">
        <f t="shared" si="10"/>
        <v>80</v>
      </c>
      <c r="BI26" s="75">
        <f t="shared" si="11"/>
        <v>80</v>
      </c>
      <c r="BJ26" s="76"/>
      <c r="BK26" s="47">
        <v>82</v>
      </c>
      <c r="BL26" s="47">
        <v>79</v>
      </c>
      <c r="BM26" s="54">
        <v>86</v>
      </c>
      <c r="BN26" s="54">
        <v>86</v>
      </c>
      <c r="BO26" s="54">
        <v>80</v>
      </c>
      <c r="BP26" s="54">
        <v>82</v>
      </c>
      <c r="BQ26" s="52"/>
      <c r="BR26" s="52"/>
      <c r="BS26" s="52"/>
      <c r="BT26" s="52"/>
      <c r="BU26" s="85">
        <f t="shared" si="12"/>
        <v>83</v>
      </c>
      <c r="BV26" s="76"/>
      <c r="BW26" s="47">
        <v>93</v>
      </c>
      <c r="BX26" s="47">
        <v>78</v>
      </c>
      <c r="BY26" s="54">
        <v>93</v>
      </c>
      <c r="BZ26" s="54">
        <v>78</v>
      </c>
      <c r="CA26" s="54">
        <v>98</v>
      </c>
      <c r="CB26" s="54">
        <v>95</v>
      </c>
      <c r="CC26" s="52"/>
      <c r="CD26" s="52"/>
      <c r="CE26" s="52"/>
      <c r="CF26" s="52"/>
      <c r="CG26" s="53">
        <f t="shared" si="13"/>
        <v>89</v>
      </c>
      <c r="CH26" s="89" t="str">
        <f t="shared" si="14"/>
        <v>A</v>
      </c>
      <c r="CI26" s="90"/>
      <c r="CJ26" s="48"/>
      <c r="CK26" s="96" t="str">
        <f t="shared" si="15"/>
        <v/>
      </c>
    </row>
    <row r="27" spans="1:89">
      <c r="A27" s="28">
        <v>17</v>
      </c>
      <c r="B27" s="28">
        <v>10481</v>
      </c>
      <c r="C27" s="28" t="s">
        <v>172</v>
      </c>
      <c r="E27" s="28">
        <f t="shared" si="0"/>
        <v>77</v>
      </c>
      <c r="G27" s="28">
        <f t="shared" si="1"/>
        <v>77</v>
      </c>
      <c r="H27" s="28">
        <f t="shared" si="2"/>
        <v>80</v>
      </c>
      <c r="I27" s="28" t="str">
        <f t="shared" si="3"/>
        <v>B</v>
      </c>
      <c r="J27" s="28" t="str">
        <f t="shared" si="4"/>
        <v/>
      </c>
      <c r="L27" s="28">
        <f t="shared" si="5"/>
        <v>77</v>
      </c>
      <c r="M27" s="28">
        <f t="shared" si="6"/>
        <v>50</v>
      </c>
      <c r="N27" s="28">
        <f t="shared" si="7"/>
        <v>80</v>
      </c>
      <c r="P27" s="47">
        <v>82</v>
      </c>
      <c r="Q27" s="52"/>
      <c r="R27" s="53">
        <f>IF(P27="","",IF(P27&gt;=$C$4,P27,IF(Q27&gt;=$C$4,$C$4,MAX(P27:Q27))))</f>
        <v>82</v>
      </c>
      <c r="S27" s="52">
        <v>75</v>
      </c>
      <c r="T27" s="52"/>
      <c r="U27" s="53">
        <f>IF(S27="","",IF(S27&gt;=$C$4,S27,IF(T27&gt;=$C$4,$C$4,MAX(S27:T27))))</f>
        <v>75</v>
      </c>
      <c r="V27" s="54">
        <v>75</v>
      </c>
      <c r="W27" s="52"/>
      <c r="X27" s="55">
        <f>IF(V27="","",IF(V27&gt;=$C$4,V27,IF(W27&gt;=$C$4,$C$4,MAX(V27:W27))))</f>
        <v>75</v>
      </c>
      <c r="Y27" s="54">
        <v>76</v>
      </c>
      <c r="Z27" s="52"/>
      <c r="AA27" s="55">
        <f>IF(Y27="","",IF(Y27&gt;=$C$4,Y27,IF(Z27&gt;=$C$4,$C$4,MAX(Y27:Z27))))</f>
        <v>76</v>
      </c>
      <c r="AB27" s="54">
        <v>79</v>
      </c>
      <c r="AC27" s="52"/>
      <c r="AD27" s="55">
        <f>IF(AB27="","",IF(AB27&gt;=$C$4,AB27,IF(AC27&gt;=$C$4,$C$4,MAX(AB27:AC27))))</f>
        <v>79</v>
      </c>
      <c r="AE27" s="56">
        <v>75</v>
      </c>
      <c r="AF27" s="52"/>
      <c r="AG27" s="55">
        <f>IF(AE27="","",IF(AE27&gt;=$C$4,AE27,IF(AF27&gt;=$C$4,$C$4,MAX(AE27:AF27))))</f>
        <v>75</v>
      </c>
      <c r="AH27" s="52"/>
      <c r="AI27" s="52"/>
      <c r="AJ27" s="55" t="str">
        <f>IF(AH27="","",IF(AH27&gt;=$C$4,AH27,IF(AI27&gt;=$C$4,$C$4,MAX(AH27:AI27))))</f>
        <v/>
      </c>
      <c r="AK27" s="52"/>
      <c r="AL27" s="52"/>
      <c r="AM27" s="53" t="str">
        <f>IF(AK27="","",IF(AK27&gt;=$C$4,AK27,IF(AL27&gt;=$C$4,$C$4,MAX(AK27:AL27))))</f>
        <v/>
      </c>
      <c r="AN27" s="52"/>
      <c r="AO27" s="52"/>
      <c r="AP27" s="53" t="str">
        <f>IF(AN27="","",IF(AN27&gt;=$C$4,AN27,IF(AO27&gt;=$C$4,$C$4,MAX(AN27:AO27))))</f>
        <v/>
      </c>
      <c r="AQ27" s="52"/>
      <c r="AR27" s="52"/>
      <c r="AS27" s="53" t="str">
        <f>IF(AQ27="","",IF(AQ27&gt;=$C$4,AQ27,IF(AR27&gt;=$C$4,$C$4,MAX(AQ27:AR27))))</f>
        <v/>
      </c>
      <c r="AT27" s="53">
        <f t="shared" si="8"/>
        <v>77</v>
      </c>
      <c r="AU27" s="52">
        <v>100</v>
      </c>
      <c r="AV27" s="52">
        <v>85</v>
      </c>
      <c r="AW27" s="54">
        <v>80</v>
      </c>
      <c r="AX27" s="54">
        <v>75</v>
      </c>
      <c r="AY27" s="54">
        <v>76</v>
      </c>
      <c r="AZ27" s="54">
        <v>78</v>
      </c>
      <c r="BA27" s="97"/>
      <c r="BB27" s="52"/>
      <c r="BC27" s="52"/>
      <c r="BD27" s="52"/>
      <c r="BE27" s="53">
        <f t="shared" si="9"/>
        <v>82</v>
      </c>
      <c r="BF27" s="52">
        <v>50</v>
      </c>
      <c r="BG27" s="73">
        <v>80</v>
      </c>
      <c r="BH27" s="74">
        <f t="shared" si="10"/>
        <v>76.6</v>
      </c>
      <c r="BI27" s="75">
        <f t="shared" si="11"/>
        <v>77</v>
      </c>
      <c r="BJ27" s="76"/>
      <c r="BK27" s="47">
        <v>79</v>
      </c>
      <c r="BL27" s="47">
        <v>76</v>
      </c>
      <c r="BM27" s="54">
        <v>82</v>
      </c>
      <c r="BN27" s="54">
        <v>82</v>
      </c>
      <c r="BO27" s="54">
        <v>79</v>
      </c>
      <c r="BP27" s="54">
        <v>79</v>
      </c>
      <c r="BQ27" s="52"/>
      <c r="BR27" s="52"/>
      <c r="BS27" s="52"/>
      <c r="BT27" s="52"/>
      <c r="BU27" s="85">
        <f t="shared" si="12"/>
        <v>80</v>
      </c>
      <c r="BV27" s="76"/>
      <c r="BW27" s="47">
        <v>84</v>
      </c>
      <c r="BX27" s="47">
        <v>84</v>
      </c>
      <c r="BY27" s="54">
        <v>84</v>
      </c>
      <c r="BZ27" s="54">
        <v>84</v>
      </c>
      <c r="CA27" s="54">
        <v>78</v>
      </c>
      <c r="CB27" s="54">
        <v>86</v>
      </c>
      <c r="CC27" s="52"/>
      <c r="CD27" s="52"/>
      <c r="CE27" s="52"/>
      <c r="CF27" s="52"/>
      <c r="CG27" s="53">
        <f t="shared" si="13"/>
        <v>83</v>
      </c>
      <c r="CH27" s="89" t="str">
        <f t="shared" si="14"/>
        <v>B</v>
      </c>
      <c r="CI27" s="90"/>
      <c r="CJ27" s="48"/>
      <c r="CK27" s="96" t="str">
        <f t="shared" si="15"/>
        <v/>
      </c>
    </row>
    <row r="28" spans="1:89">
      <c r="A28" s="28">
        <v>18</v>
      </c>
      <c r="B28" s="28">
        <v>10495</v>
      </c>
      <c r="C28" s="28" t="s">
        <v>173</v>
      </c>
      <c r="E28" s="28">
        <f t="shared" si="0"/>
        <v>84</v>
      </c>
      <c r="G28" s="28">
        <f t="shared" si="1"/>
        <v>84</v>
      </c>
      <c r="H28" s="28">
        <f t="shared" si="2"/>
        <v>79</v>
      </c>
      <c r="I28" s="28" t="str">
        <f t="shared" si="3"/>
        <v>A</v>
      </c>
      <c r="J28" s="28" t="str">
        <f t="shared" si="4"/>
        <v/>
      </c>
      <c r="L28" s="28">
        <f t="shared" si="5"/>
        <v>84</v>
      </c>
      <c r="M28" s="28">
        <f t="shared" si="6"/>
        <v>90</v>
      </c>
      <c r="N28" s="28">
        <f t="shared" si="7"/>
        <v>81</v>
      </c>
      <c r="P28" s="47">
        <v>80</v>
      </c>
      <c r="Q28" s="52"/>
      <c r="R28" s="53">
        <f>IF(P28="","",IF(P28&gt;=$C$4,P28,IF(Q28&gt;=$C$4,$C$4,MAX(P28:Q28))))</f>
        <v>80</v>
      </c>
      <c r="S28" s="52">
        <v>75</v>
      </c>
      <c r="T28" s="52"/>
      <c r="U28" s="53">
        <f>IF(S28="","",IF(S28&gt;=$C$4,S28,IF(T28&gt;=$C$4,$C$4,MAX(S28:T28))))</f>
        <v>75</v>
      </c>
      <c r="V28" s="54">
        <v>98</v>
      </c>
      <c r="W28" s="52"/>
      <c r="X28" s="55">
        <f>IF(V28="","",IF(V28&gt;=$C$4,V28,IF(W28&gt;=$C$4,$C$4,MAX(V28:W28))))</f>
        <v>98</v>
      </c>
      <c r="Y28" s="54">
        <v>94</v>
      </c>
      <c r="Z28" s="52"/>
      <c r="AA28" s="55">
        <f>IF(Y28="","",IF(Y28&gt;=$C$4,Y28,IF(Z28&gt;=$C$4,$C$4,MAX(Y28:Z28))))</f>
        <v>94</v>
      </c>
      <c r="AB28" s="54">
        <v>79</v>
      </c>
      <c r="AC28" s="52"/>
      <c r="AD28" s="55">
        <f>IF(AB28="","",IF(AB28&gt;=$C$4,AB28,IF(AC28&gt;=$C$4,$C$4,MAX(AB28:AC28))))</f>
        <v>79</v>
      </c>
      <c r="AE28" s="56">
        <v>79</v>
      </c>
      <c r="AF28" s="52"/>
      <c r="AG28" s="55">
        <f>IF(AE28="","",IF(AE28&gt;=$C$4,AE28,IF(AF28&gt;=$C$4,$C$4,MAX(AE28:AF28))))</f>
        <v>79</v>
      </c>
      <c r="AH28" s="52"/>
      <c r="AI28" s="52"/>
      <c r="AJ28" s="55" t="str">
        <f>IF(AH28="","",IF(AH28&gt;=$C$4,AH28,IF(AI28&gt;=$C$4,$C$4,MAX(AH28:AI28))))</f>
        <v/>
      </c>
      <c r="AK28" s="52"/>
      <c r="AL28" s="52"/>
      <c r="AM28" s="53" t="str">
        <f>IF(AK28="","",IF(AK28&gt;=$C$4,AK28,IF(AL28&gt;=$C$4,$C$4,MAX(AK28:AL28))))</f>
        <v/>
      </c>
      <c r="AN28" s="52"/>
      <c r="AO28" s="52"/>
      <c r="AP28" s="53" t="str">
        <f>IF(AN28="","",IF(AN28&gt;=$C$4,AN28,IF(AO28&gt;=$C$4,$C$4,MAX(AN28:AO28))))</f>
        <v/>
      </c>
      <c r="AQ28" s="52"/>
      <c r="AR28" s="52"/>
      <c r="AS28" s="53" t="str">
        <f>IF(AQ28="","",IF(AQ28&gt;=$C$4,AQ28,IF(AR28&gt;=$C$4,$C$4,MAX(AQ28:AR28))))</f>
        <v/>
      </c>
      <c r="AT28" s="53">
        <f t="shared" si="8"/>
        <v>84</v>
      </c>
      <c r="AU28" s="52">
        <v>100</v>
      </c>
      <c r="AV28" s="52">
        <v>85</v>
      </c>
      <c r="AW28" s="54">
        <v>78</v>
      </c>
      <c r="AX28" s="54">
        <v>75</v>
      </c>
      <c r="AY28" s="54">
        <v>77</v>
      </c>
      <c r="AZ28" s="54">
        <v>76</v>
      </c>
      <c r="BA28" s="97"/>
      <c r="BB28" s="52"/>
      <c r="BC28" s="52"/>
      <c r="BD28" s="52"/>
      <c r="BE28" s="53">
        <f t="shared" si="9"/>
        <v>82</v>
      </c>
      <c r="BF28" s="52">
        <v>90</v>
      </c>
      <c r="BG28" s="73">
        <v>81</v>
      </c>
      <c r="BH28" s="74">
        <f t="shared" si="10"/>
        <v>83.5</v>
      </c>
      <c r="BI28" s="75">
        <f t="shared" si="11"/>
        <v>84</v>
      </c>
      <c r="BJ28" s="76"/>
      <c r="BK28" s="47">
        <v>79</v>
      </c>
      <c r="BL28" s="47">
        <v>76</v>
      </c>
      <c r="BM28" s="54">
        <v>81</v>
      </c>
      <c r="BN28" s="54">
        <v>81</v>
      </c>
      <c r="BO28" s="54">
        <v>80</v>
      </c>
      <c r="BP28" s="54">
        <v>79</v>
      </c>
      <c r="BQ28" s="52"/>
      <c r="BR28" s="52"/>
      <c r="BS28" s="52"/>
      <c r="BT28" s="52"/>
      <c r="BU28" s="85">
        <f t="shared" si="12"/>
        <v>79</v>
      </c>
      <c r="BV28" s="76"/>
      <c r="BW28" s="47">
        <v>91</v>
      </c>
      <c r="BX28" s="47">
        <v>95</v>
      </c>
      <c r="BY28" s="54">
        <v>91</v>
      </c>
      <c r="BZ28" s="54">
        <v>95</v>
      </c>
      <c r="CA28" s="54">
        <v>97</v>
      </c>
      <c r="CB28" s="54">
        <v>75</v>
      </c>
      <c r="CC28" s="52"/>
      <c r="CD28" s="52"/>
      <c r="CE28" s="52"/>
      <c r="CF28" s="52"/>
      <c r="CG28" s="53">
        <f t="shared" si="13"/>
        <v>91</v>
      </c>
      <c r="CH28" s="89" t="str">
        <f t="shared" si="14"/>
        <v>A</v>
      </c>
      <c r="CI28" s="90"/>
      <c r="CJ28" s="48"/>
      <c r="CK28" s="96" t="str">
        <f t="shared" si="15"/>
        <v/>
      </c>
    </row>
    <row r="29" spans="1:89">
      <c r="A29" s="28">
        <v>19</v>
      </c>
      <c r="B29" s="28">
        <v>10509</v>
      </c>
      <c r="C29" s="28" t="s">
        <v>174</v>
      </c>
      <c r="E29" s="28">
        <f t="shared" si="0"/>
        <v>83</v>
      </c>
      <c r="G29" s="28">
        <f t="shared" si="1"/>
        <v>83</v>
      </c>
      <c r="H29" s="28">
        <f t="shared" si="2"/>
        <v>81</v>
      </c>
      <c r="I29" s="28" t="str">
        <f t="shared" si="3"/>
        <v>B</v>
      </c>
      <c r="J29" s="28" t="str">
        <f t="shared" si="4"/>
        <v/>
      </c>
      <c r="L29" s="28">
        <f t="shared" si="5"/>
        <v>83</v>
      </c>
      <c r="M29" s="28">
        <f t="shared" si="6"/>
        <v>70</v>
      </c>
      <c r="N29" s="28">
        <f t="shared" si="7"/>
        <v>86</v>
      </c>
      <c r="P29" s="47">
        <v>94</v>
      </c>
      <c r="Q29" s="52"/>
      <c r="R29" s="53">
        <f>IF(P29="","",IF(P29&gt;=$C$4,P29,IF(Q29&gt;=$C$4,$C$4,MAX(P29:Q29))))</f>
        <v>94</v>
      </c>
      <c r="S29" s="52">
        <v>75</v>
      </c>
      <c r="T29" s="52"/>
      <c r="U29" s="53">
        <f>IF(S29="","",IF(S29&gt;=$C$4,S29,IF(T29&gt;=$C$4,$C$4,MAX(S29:T29))))</f>
        <v>75</v>
      </c>
      <c r="V29" s="54">
        <v>82</v>
      </c>
      <c r="W29" s="52"/>
      <c r="X29" s="55">
        <f>IF(V29="","",IF(V29&gt;=$C$4,V29,IF(W29&gt;=$C$4,$C$4,MAX(V29:W29))))</f>
        <v>82</v>
      </c>
      <c r="Y29" s="54">
        <v>80</v>
      </c>
      <c r="Z29" s="52"/>
      <c r="AA29" s="55">
        <f>IF(Y29="","",IF(Y29&gt;=$C$4,Y29,IF(Z29&gt;=$C$4,$C$4,MAX(Y29:Z29))))</f>
        <v>80</v>
      </c>
      <c r="AB29" s="54">
        <v>89</v>
      </c>
      <c r="AC29" s="52"/>
      <c r="AD29" s="55">
        <f>IF(AB29="","",IF(AB29&gt;=$C$4,AB29,IF(AC29&gt;=$C$4,$C$4,MAX(AB29:AC29))))</f>
        <v>89</v>
      </c>
      <c r="AE29" s="56">
        <v>80</v>
      </c>
      <c r="AF29" s="52"/>
      <c r="AG29" s="55">
        <f>IF(AE29="","",IF(AE29&gt;=$C$4,AE29,IF(AF29&gt;=$C$4,$C$4,MAX(AE29:AF29))))</f>
        <v>80</v>
      </c>
      <c r="AH29" s="52"/>
      <c r="AI29" s="52"/>
      <c r="AJ29" s="55" t="str">
        <f>IF(AH29="","",IF(AH29&gt;=$C$4,AH29,IF(AI29&gt;=$C$4,$C$4,MAX(AH29:AI29))))</f>
        <v/>
      </c>
      <c r="AK29" s="52"/>
      <c r="AL29" s="52"/>
      <c r="AM29" s="53" t="str">
        <f>IF(AK29="","",IF(AK29&gt;=$C$4,AK29,IF(AL29&gt;=$C$4,$C$4,MAX(AK29:AL29))))</f>
        <v/>
      </c>
      <c r="AN29" s="52"/>
      <c r="AO29" s="52"/>
      <c r="AP29" s="53" t="str">
        <f>IF(AN29="","",IF(AN29&gt;=$C$4,AN29,IF(AO29&gt;=$C$4,$C$4,MAX(AN29:AO29))))</f>
        <v/>
      </c>
      <c r="AQ29" s="52"/>
      <c r="AR29" s="52"/>
      <c r="AS29" s="53" t="str">
        <f>IF(AQ29="","",IF(AQ29&gt;=$C$4,AQ29,IF(AR29&gt;=$C$4,$C$4,MAX(AQ29:AR29))))</f>
        <v/>
      </c>
      <c r="AT29" s="53">
        <f t="shared" si="8"/>
        <v>83</v>
      </c>
      <c r="AU29" s="52">
        <v>100</v>
      </c>
      <c r="AV29" s="52">
        <v>85</v>
      </c>
      <c r="AW29" s="54">
        <v>82</v>
      </c>
      <c r="AX29" s="54">
        <v>85</v>
      </c>
      <c r="AY29" s="54">
        <v>82</v>
      </c>
      <c r="AZ29" s="54">
        <v>79</v>
      </c>
      <c r="BA29" s="97"/>
      <c r="BB29" s="52"/>
      <c r="BC29" s="52"/>
      <c r="BD29" s="52"/>
      <c r="BE29" s="53">
        <f t="shared" si="9"/>
        <v>86</v>
      </c>
      <c r="BF29" s="52">
        <v>70</v>
      </c>
      <c r="BG29" s="73">
        <v>86</v>
      </c>
      <c r="BH29" s="74">
        <f t="shared" si="10"/>
        <v>83.2</v>
      </c>
      <c r="BI29" s="75">
        <f t="shared" si="11"/>
        <v>83</v>
      </c>
      <c r="BJ29" s="76"/>
      <c r="BK29" s="47">
        <v>89</v>
      </c>
      <c r="BL29" s="47">
        <v>86</v>
      </c>
      <c r="BM29" s="54">
        <v>78</v>
      </c>
      <c r="BN29" s="54">
        <v>78</v>
      </c>
      <c r="BO29" s="54">
        <v>75</v>
      </c>
      <c r="BP29" s="54">
        <v>77</v>
      </c>
      <c r="BQ29" s="52"/>
      <c r="BR29" s="52"/>
      <c r="BS29" s="52"/>
      <c r="BT29" s="52"/>
      <c r="BU29" s="85">
        <f t="shared" si="12"/>
        <v>81</v>
      </c>
      <c r="BV29" s="76"/>
      <c r="BW29" s="47">
        <v>77</v>
      </c>
      <c r="BX29" s="47">
        <v>86</v>
      </c>
      <c r="BY29" s="54">
        <v>77</v>
      </c>
      <c r="BZ29" s="54">
        <v>86</v>
      </c>
      <c r="CA29" s="54">
        <v>82</v>
      </c>
      <c r="CB29" s="54">
        <v>79</v>
      </c>
      <c r="CC29" s="52"/>
      <c r="CD29" s="52"/>
      <c r="CE29" s="52"/>
      <c r="CF29" s="52"/>
      <c r="CG29" s="53">
        <f t="shared" si="13"/>
        <v>81</v>
      </c>
      <c r="CH29" s="89" t="str">
        <f t="shared" si="14"/>
        <v>B</v>
      </c>
      <c r="CI29" s="90"/>
      <c r="CJ29" s="48"/>
      <c r="CK29" s="96" t="str">
        <f t="shared" si="15"/>
        <v/>
      </c>
    </row>
    <row r="30" spans="1:89">
      <c r="A30" s="28">
        <v>20</v>
      </c>
      <c r="B30" s="28">
        <v>10523</v>
      </c>
      <c r="C30" s="28" t="s">
        <v>175</v>
      </c>
      <c r="E30" s="28">
        <f t="shared" si="0"/>
        <v>83</v>
      </c>
      <c r="G30" s="28">
        <f t="shared" si="1"/>
        <v>83</v>
      </c>
      <c r="H30" s="28">
        <f t="shared" si="2"/>
        <v>77</v>
      </c>
      <c r="I30" s="28" t="str">
        <f t="shared" si="3"/>
        <v>B</v>
      </c>
      <c r="J30" s="28" t="str">
        <f t="shared" si="4"/>
        <v/>
      </c>
      <c r="L30" s="28">
        <f t="shared" si="5"/>
        <v>81</v>
      </c>
      <c r="M30" s="28">
        <f t="shared" si="6"/>
        <v>80</v>
      </c>
      <c r="N30" s="28">
        <f t="shared" si="7"/>
        <v>84</v>
      </c>
      <c r="P30" s="47">
        <v>76</v>
      </c>
      <c r="Q30" s="52"/>
      <c r="R30" s="53">
        <f>IF(P30="","",IF(P30&gt;=$C$4,P30,IF(Q30&gt;=$C$4,$C$4,MAX(P30:Q30))))</f>
        <v>76</v>
      </c>
      <c r="S30" s="52">
        <v>86</v>
      </c>
      <c r="T30" s="52"/>
      <c r="U30" s="53">
        <f>IF(S30="","",IF(S30&gt;=$C$4,S30,IF(T30&gt;=$C$4,$C$4,MAX(S30:T30))))</f>
        <v>86</v>
      </c>
      <c r="V30" s="54">
        <v>82</v>
      </c>
      <c r="W30" s="52"/>
      <c r="X30" s="55">
        <f>IF(V30="","",IF(V30&gt;=$C$4,V30,IF(W30&gt;=$C$4,$C$4,MAX(V30:W30))))</f>
        <v>82</v>
      </c>
      <c r="Y30" s="54">
        <v>80</v>
      </c>
      <c r="Z30" s="52"/>
      <c r="AA30" s="55">
        <f>IF(Y30="","",IF(Y30&gt;=$C$4,Y30,IF(Z30&gt;=$C$4,$C$4,MAX(Y30:Z30))))</f>
        <v>80</v>
      </c>
      <c r="AB30" s="54">
        <v>78</v>
      </c>
      <c r="AC30" s="52"/>
      <c r="AD30" s="55">
        <f>IF(AB30="","",IF(AB30&gt;=$C$4,AB30,IF(AC30&gt;=$C$4,$C$4,MAX(AB30:AC30))))</f>
        <v>78</v>
      </c>
      <c r="AE30" s="56">
        <v>82</v>
      </c>
      <c r="AF30" s="52"/>
      <c r="AG30" s="55">
        <f>IF(AE30="","",IF(AE30&gt;=$C$4,AE30,IF(AF30&gt;=$C$4,$C$4,MAX(AE30:AF30))))</f>
        <v>82</v>
      </c>
      <c r="AH30" s="52"/>
      <c r="AI30" s="52"/>
      <c r="AJ30" s="55" t="str">
        <f>IF(AH30="","",IF(AH30&gt;=$C$4,AH30,IF(AI30&gt;=$C$4,$C$4,MAX(AH30:AI30))))</f>
        <v/>
      </c>
      <c r="AK30" s="52"/>
      <c r="AL30" s="52"/>
      <c r="AM30" s="53" t="str">
        <f>IF(AK30="","",IF(AK30&gt;=$C$4,AK30,IF(AL30&gt;=$C$4,$C$4,MAX(AK30:AL30))))</f>
        <v/>
      </c>
      <c r="AN30" s="52"/>
      <c r="AO30" s="52"/>
      <c r="AP30" s="53" t="str">
        <f>IF(AN30="","",IF(AN30&gt;=$C$4,AN30,IF(AO30&gt;=$C$4,$C$4,MAX(AN30:AO30))))</f>
        <v/>
      </c>
      <c r="AQ30" s="52"/>
      <c r="AR30" s="52"/>
      <c r="AS30" s="53" t="str">
        <f>IF(AQ30="","",IF(AQ30&gt;=$C$4,AQ30,IF(AR30&gt;=$C$4,$C$4,MAX(AQ30:AR30))))</f>
        <v/>
      </c>
      <c r="AT30" s="53">
        <f t="shared" si="8"/>
        <v>81</v>
      </c>
      <c r="AU30" s="52">
        <v>100</v>
      </c>
      <c r="AV30" s="52">
        <v>85</v>
      </c>
      <c r="AW30" s="54">
        <v>82</v>
      </c>
      <c r="AX30" s="54">
        <v>85</v>
      </c>
      <c r="AY30" s="54">
        <v>77</v>
      </c>
      <c r="AZ30" s="54">
        <v>78</v>
      </c>
      <c r="BA30" s="97"/>
      <c r="BB30" s="52"/>
      <c r="BC30" s="52"/>
      <c r="BD30" s="52"/>
      <c r="BE30" s="53">
        <f t="shared" si="9"/>
        <v>85</v>
      </c>
      <c r="BF30" s="52">
        <v>80</v>
      </c>
      <c r="BG30" s="73">
        <v>84</v>
      </c>
      <c r="BH30" s="74">
        <f t="shared" si="10"/>
        <v>82.8</v>
      </c>
      <c r="BI30" s="75">
        <f t="shared" si="11"/>
        <v>83</v>
      </c>
      <c r="BJ30" s="76"/>
      <c r="BK30" s="47">
        <v>78</v>
      </c>
      <c r="BL30" s="47">
        <v>75</v>
      </c>
      <c r="BM30" s="54">
        <v>76</v>
      </c>
      <c r="BN30" s="54">
        <v>76</v>
      </c>
      <c r="BO30" s="54">
        <v>77</v>
      </c>
      <c r="BP30" s="54">
        <v>78</v>
      </c>
      <c r="BQ30" s="52"/>
      <c r="BR30" s="52"/>
      <c r="BS30" s="52"/>
      <c r="BT30" s="52"/>
      <c r="BU30" s="85">
        <f t="shared" si="12"/>
        <v>77</v>
      </c>
      <c r="BV30" s="76"/>
      <c r="BW30" s="47">
        <v>78</v>
      </c>
      <c r="BX30" s="47">
        <v>75</v>
      </c>
      <c r="BY30" s="54">
        <v>78</v>
      </c>
      <c r="BZ30" s="54">
        <v>75</v>
      </c>
      <c r="CA30" s="54">
        <v>82</v>
      </c>
      <c r="CB30" s="54">
        <v>79</v>
      </c>
      <c r="CC30" s="52"/>
      <c r="CD30" s="52"/>
      <c r="CE30" s="52"/>
      <c r="CF30" s="52"/>
      <c r="CG30" s="53">
        <f t="shared" si="13"/>
        <v>78</v>
      </c>
      <c r="CH30" s="89" t="str">
        <f t="shared" si="14"/>
        <v>B</v>
      </c>
      <c r="CI30" s="90"/>
      <c r="CJ30" s="48"/>
      <c r="CK30" s="96" t="str">
        <f t="shared" si="15"/>
        <v/>
      </c>
    </row>
    <row r="31" spans="1:89">
      <c r="A31" s="28">
        <v>21</v>
      </c>
      <c r="B31" s="28">
        <v>10537</v>
      </c>
      <c r="C31" s="28" t="s">
        <v>176</v>
      </c>
      <c r="E31" s="28">
        <f t="shared" si="0"/>
        <v>82</v>
      </c>
      <c r="G31" s="28">
        <f t="shared" si="1"/>
        <v>82</v>
      </c>
      <c r="H31" s="28">
        <f t="shared" si="2"/>
        <v>84</v>
      </c>
      <c r="I31" s="28" t="str">
        <f t="shared" si="3"/>
        <v>B</v>
      </c>
      <c r="J31" s="28" t="str">
        <f t="shared" si="4"/>
        <v/>
      </c>
      <c r="L31" s="28">
        <f t="shared" si="5"/>
        <v>81</v>
      </c>
      <c r="M31" s="28">
        <f t="shared" si="6"/>
        <v>80</v>
      </c>
      <c r="N31" s="28">
        <f t="shared" si="7"/>
        <v>85</v>
      </c>
      <c r="P31" s="47">
        <v>87</v>
      </c>
      <c r="Q31" s="52"/>
      <c r="R31" s="53">
        <f>IF(P31="","",IF(P31&gt;=$C$4,P31,IF(Q31&gt;=$C$4,$C$4,MAX(P31:Q31))))</f>
        <v>87</v>
      </c>
      <c r="S31" s="52">
        <v>75</v>
      </c>
      <c r="T31" s="52"/>
      <c r="U31" s="53">
        <f>IF(S31="","",IF(S31&gt;=$C$4,S31,IF(T31&gt;=$C$4,$C$4,MAX(S31:T31))))</f>
        <v>75</v>
      </c>
      <c r="V31" s="54">
        <v>83</v>
      </c>
      <c r="W31" s="52"/>
      <c r="X31" s="55">
        <f>IF(V31="","",IF(V31&gt;=$C$4,V31,IF(W31&gt;=$C$4,$C$4,MAX(V31:W31))))</f>
        <v>83</v>
      </c>
      <c r="Y31" s="54">
        <v>78</v>
      </c>
      <c r="Z31" s="52"/>
      <c r="AA31" s="55">
        <f>IF(Y31="","",IF(Y31&gt;=$C$4,Y31,IF(Z31&gt;=$C$4,$C$4,MAX(Y31:Z31))))</f>
        <v>78</v>
      </c>
      <c r="AB31" s="54">
        <v>83</v>
      </c>
      <c r="AC31" s="52"/>
      <c r="AD31" s="55">
        <f>IF(AB31="","",IF(AB31&gt;=$C$4,AB31,IF(AC31&gt;=$C$4,$C$4,MAX(AB31:AC31))))</f>
        <v>83</v>
      </c>
      <c r="AE31" s="56">
        <v>80</v>
      </c>
      <c r="AF31" s="52"/>
      <c r="AG31" s="55">
        <f>IF(AE31="","",IF(AE31&gt;=$C$4,AE31,IF(AF31&gt;=$C$4,$C$4,MAX(AE31:AF31))))</f>
        <v>80</v>
      </c>
      <c r="AH31" s="52"/>
      <c r="AI31" s="52"/>
      <c r="AJ31" s="55" t="str">
        <f>IF(AH31="","",IF(AH31&gt;=$C$4,AH31,IF(AI31&gt;=$C$4,$C$4,MAX(AH31:AI31))))</f>
        <v/>
      </c>
      <c r="AK31" s="52"/>
      <c r="AL31" s="52"/>
      <c r="AM31" s="53" t="str">
        <f>IF(AK31="","",IF(AK31&gt;=$C$4,AK31,IF(AL31&gt;=$C$4,$C$4,MAX(AK31:AL31))))</f>
        <v/>
      </c>
      <c r="AN31" s="52"/>
      <c r="AO31" s="52"/>
      <c r="AP31" s="53" t="str">
        <f>IF(AN31="","",IF(AN31&gt;=$C$4,AN31,IF(AO31&gt;=$C$4,$C$4,MAX(AN31:AO31))))</f>
        <v/>
      </c>
      <c r="AQ31" s="52"/>
      <c r="AR31" s="52"/>
      <c r="AS31" s="53" t="str">
        <f>IF(AQ31="","",IF(AQ31&gt;=$C$4,AQ31,IF(AR31&gt;=$C$4,$C$4,MAX(AQ31:AR31))))</f>
        <v/>
      </c>
      <c r="AT31" s="53">
        <f t="shared" si="8"/>
        <v>81</v>
      </c>
      <c r="AU31" s="52">
        <v>100</v>
      </c>
      <c r="AV31" s="52">
        <v>85</v>
      </c>
      <c r="AW31" s="54">
        <v>75</v>
      </c>
      <c r="AX31" s="54">
        <v>76</v>
      </c>
      <c r="AY31" s="54">
        <v>80</v>
      </c>
      <c r="AZ31" s="54">
        <v>77</v>
      </c>
      <c r="BA31" s="97"/>
      <c r="BB31" s="52"/>
      <c r="BC31" s="52"/>
      <c r="BD31" s="52"/>
      <c r="BE31" s="53">
        <f t="shared" si="9"/>
        <v>82</v>
      </c>
      <c r="BF31" s="52">
        <v>80</v>
      </c>
      <c r="BG31" s="73">
        <v>85</v>
      </c>
      <c r="BH31" s="74">
        <f t="shared" si="10"/>
        <v>81.7</v>
      </c>
      <c r="BI31" s="75">
        <f t="shared" si="11"/>
        <v>82</v>
      </c>
      <c r="BJ31" s="76"/>
      <c r="BK31" s="47">
        <v>83</v>
      </c>
      <c r="BL31" s="47">
        <v>80</v>
      </c>
      <c r="BM31" s="54">
        <v>87</v>
      </c>
      <c r="BN31" s="54">
        <v>87</v>
      </c>
      <c r="BO31" s="54">
        <v>81</v>
      </c>
      <c r="BP31" s="54">
        <v>83</v>
      </c>
      <c r="BQ31" s="52"/>
      <c r="BR31" s="52"/>
      <c r="BS31" s="52"/>
      <c r="BT31" s="52"/>
      <c r="BU31" s="85">
        <f t="shared" si="12"/>
        <v>84</v>
      </c>
      <c r="BV31" s="76"/>
      <c r="BW31" s="47">
        <v>75</v>
      </c>
      <c r="BX31" s="47">
        <v>78</v>
      </c>
      <c r="BY31" s="54">
        <v>75</v>
      </c>
      <c r="BZ31" s="54">
        <v>78</v>
      </c>
      <c r="CA31" s="54">
        <v>75</v>
      </c>
      <c r="CB31" s="54">
        <v>78</v>
      </c>
      <c r="CC31" s="52"/>
      <c r="CD31" s="52"/>
      <c r="CE31" s="52"/>
      <c r="CF31" s="52"/>
      <c r="CG31" s="53">
        <f t="shared" si="13"/>
        <v>77</v>
      </c>
      <c r="CH31" s="89" t="str">
        <f t="shared" si="14"/>
        <v>B</v>
      </c>
      <c r="CI31" s="90"/>
      <c r="CJ31" s="48"/>
      <c r="CK31" s="96" t="str">
        <f t="shared" si="15"/>
        <v/>
      </c>
    </row>
    <row r="32" spans="1:89">
      <c r="A32" s="28">
        <v>22</v>
      </c>
      <c r="B32" s="28">
        <v>10551</v>
      </c>
      <c r="C32" s="28" t="s">
        <v>177</v>
      </c>
      <c r="E32" s="28">
        <f t="shared" si="0"/>
        <v>81</v>
      </c>
      <c r="G32" s="28">
        <f t="shared" si="1"/>
        <v>81</v>
      </c>
      <c r="H32" s="28">
        <f t="shared" si="2"/>
        <v>90</v>
      </c>
      <c r="I32" s="28" t="str">
        <f t="shared" si="3"/>
        <v>B</v>
      </c>
      <c r="J32" s="28" t="str">
        <f t="shared" si="4"/>
        <v/>
      </c>
      <c r="L32" s="28">
        <f t="shared" si="5"/>
        <v>81</v>
      </c>
      <c r="M32" s="28">
        <f t="shared" si="6"/>
        <v>60</v>
      </c>
      <c r="N32" s="28">
        <f t="shared" si="7"/>
        <v>84</v>
      </c>
      <c r="P32" s="47">
        <v>76</v>
      </c>
      <c r="Q32" s="52"/>
      <c r="R32" s="53">
        <f>IF(P32="","",IF(P32&gt;=$C$4,P32,IF(Q32&gt;=$C$4,$C$4,MAX(P32:Q32))))</f>
        <v>76</v>
      </c>
      <c r="S32" s="52">
        <v>75</v>
      </c>
      <c r="T32" s="52"/>
      <c r="U32" s="53">
        <f>IF(S32="","",IF(S32&gt;=$C$4,S32,IF(T32&gt;=$C$4,$C$4,MAX(S32:T32))))</f>
        <v>75</v>
      </c>
      <c r="V32" s="54">
        <v>80</v>
      </c>
      <c r="W32" s="52"/>
      <c r="X32" s="55">
        <f>IF(V32="","",IF(V32&gt;=$C$4,V32,IF(W32&gt;=$C$4,$C$4,MAX(V32:W32))))</f>
        <v>80</v>
      </c>
      <c r="Y32" s="54">
        <v>86</v>
      </c>
      <c r="Z32" s="52"/>
      <c r="AA32" s="55">
        <f>IF(Y32="","",IF(Y32&gt;=$C$4,Y32,IF(Z32&gt;=$C$4,$C$4,MAX(Y32:Z32))))</f>
        <v>86</v>
      </c>
      <c r="AB32" s="54">
        <v>90</v>
      </c>
      <c r="AC32" s="52"/>
      <c r="AD32" s="55">
        <f>IF(AB32="","",IF(AB32&gt;=$C$4,AB32,IF(AC32&gt;=$C$4,$C$4,MAX(AB32:AC32))))</f>
        <v>90</v>
      </c>
      <c r="AE32" s="56">
        <v>79</v>
      </c>
      <c r="AF32" s="52"/>
      <c r="AG32" s="55">
        <f>IF(AE32="","",IF(AE32&gt;=$C$4,AE32,IF(AF32&gt;=$C$4,$C$4,MAX(AE32:AF32))))</f>
        <v>79</v>
      </c>
      <c r="AH32" s="52"/>
      <c r="AI32" s="52"/>
      <c r="AJ32" s="55" t="str">
        <f>IF(AH32="","",IF(AH32&gt;=$C$4,AH32,IF(AI32&gt;=$C$4,$C$4,MAX(AH32:AI32))))</f>
        <v/>
      </c>
      <c r="AK32" s="52"/>
      <c r="AL32" s="52"/>
      <c r="AM32" s="53" t="str">
        <f>IF(AK32="","",IF(AK32&gt;=$C$4,AK32,IF(AL32&gt;=$C$4,$C$4,MAX(AK32:AL32))))</f>
        <v/>
      </c>
      <c r="AN32" s="52"/>
      <c r="AO32" s="52"/>
      <c r="AP32" s="53" t="str">
        <f>IF(AN32="","",IF(AN32&gt;=$C$4,AN32,IF(AO32&gt;=$C$4,$C$4,MAX(AN32:AO32))))</f>
        <v/>
      </c>
      <c r="AQ32" s="52"/>
      <c r="AR32" s="52"/>
      <c r="AS32" s="53" t="str">
        <f>IF(AQ32="","",IF(AQ32&gt;=$C$4,AQ32,IF(AR32&gt;=$C$4,$C$4,MAX(AQ32:AR32))))</f>
        <v/>
      </c>
      <c r="AT32" s="53">
        <f t="shared" si="8"/>
        <v>81</v>
      </c>
      <c r="AU32" s="52">
        <v>100</v>
      </c>
      <c r="AV32" s="52">
        <v>85</v>
      </c>
      <c r="AW32" s="54">
        <v>88</v>
      </c>
      <c r="AX32" s="54">
        <v>76</v>
      </c>
      <c r="AY32" s="54">
        <v>85</v>
      </c>
      <c r="AZ32" s="54">
        <v>75</v>
      </c>
      <c r="BA32" s="97"/>
      <c r="BB32" s="52"/>
      <c r="BC32" s="52"/>
      <c r="BD32" s="52"/>
      <c r="BE32" s="53">
        <f t="shared" si="9"/>
        <v>85</v>
      </c>
      <c r="BF32" s="52">
        <v>60</v>
      </c>
      <c r="BG32" s="73">
        <v>84</v>
      </c>
      <c r="BH32" s="74">
        <f t="shared" si="10"/>
        <v>80.8</v>
      </c>
      <c r="BI32" s="75">
        <f t="shared" si="11"/>
        <v>81</v>
      </c>
      <c r="BJ32" s="76"/>
      <c r="BK32" s="47">
        <v>90</v>
      </c>
      <c r="BL32" s="47">
        <v>87</v>
      </c>
      <c r="BM32" s="54">
        <v>88</v>
      </c>
      <c r="BN32" s="54">
        <v>88</v>
      </c>
      <c r="BO32" s="54">
        <v>96</v>
      </c>
      <c r="BP32" s="54">
        <v>90</v>
      </c>
      <c r="BQ32" s="52"/>
      <c r="BR32" s="52"/>
      <c r="BS32" s="52"/>
      <c r="BT32" s="52"/>
      <c r="BU32" s="85">
        <f t="shared" si="12"/>
        <v>90</v>
      </c>
      <c r="BV32" s="76"/>
      <c r="BW32" s="47">
        <v>83</v>
      </c>
      <c r="BX32" s="47">
        <v>80</v>
      </c>
      <c r="BY32" s="54">
        <v>83</v>
      </c>
      <c r="BZ32" s="54">
        <v>80</v>
      </c>
      <c r="CA32" s="54">
        <v>87</v>
      </c>
      <c r="CB32" s="54">
        <v>76</v>
      </c>
      <c r="CC32" s="52"/>
      <c r="CD32" s="52"/>
      <c r="CE32" s="52"/>
      <c r="CF32" s="52"/>
      <c r="CG32" s="53">
        <f t="shared" si="13"/>
        <v>82</v>
      </c>
      <c r="CH32" s="89" t="str">
        <f t="shared" si="14"/>
        <v>B</v>
      </c>
      <c r="CI32" s="90"/>
      <c r="CJ32" s="48"/>
      <c r="CK32" s="96" t="str">
        <f t="shared" si="15"/>
        <v/>
      </c>
    </row>
    <row r="33" spans="1:89">
      <c r="A33" s="28">
        <v>23</v>
      </c>
      <c r="B33" s="28">
        <v>10565</v>
      </c>
      <c r="C33" s="28" t="s">
        <v>178</v>
      </c>
      <c r="E33" s="28">
        <f t="shared" si="0"/>
        <v>84</v>
      </c>
      <c r="G33" s="28">
        <f t="shared" si="1"/>
        <v>84</v>
      </c>
      <c r="H33" s="28">
        <f t="shared" si="2"/>
        <v>79</v>
      </c>
      <c r="I33" s="28" t="str">
        <f t="shared" si="3"/>
        <v>A</v>
      </c>
      <c r="J33" s="28" t="str">
        <f t="shared" si="4"/>
        <v/>
      </c>
      <c r="L33" s="28">
        <f t="shared" si="5"/>
        <v>84</v>
      </c>
      <c r="M33" s="28">
        <f t="shared" si="6"/>
        <v>90</v>
      </c>
      <c r="N33" s="28">
        <f t="shared" si="7"/>
        <v>82</v>
      </c>
      <c r="P33" s="47">
        <v>83</v>
      </c>
      <c r="Q33" s="52"/>
      <c r="R33" s="53">
        <f>IF(P33="","",IF(P33&gt;=$C$4,P33,IF(Q33&gt;=$C$4,$C$4,MAX(P33:Q33))))</f>
        <v>83</v>
      </c>
      <c r="S33" s="52">
        <v>75</v>
      </c>
      <c r="T33" s="52"/>
      <c r="U33" s="53">
        <f>IF(S33="","",IF(S33&gt;=$C$4,S33,IF(T33&gt;=$C$4,$C$4,MAX(S33:T33))))</f>
        <v>75</v>
      </c>
      <c r="V33" s="54">
        <v>96</v>
      </c>
      <c r="W33" s="52"/>
      <c r="X33" s="55">
        <f>IF(V33="","",IF(V33&gt;=$C$4,V33,IF(W33&gt;=$C$4,$C$4,MAX(V33:W33))))</f>
        <v>96</v>
      </c>
      <c r="Y33" s="54">
        <v>94</v>
      </c>
      <c r="Z33" s="52"/>
      <c r="AA33" s="55">
        <f>IF(Y33="","",IF(Y33&gt;=$C$4,Y33,IF(Z33&gt;=$C$4,$C$4,MAX(Y33:Z33))))</f>
        <v>94</v>
      </c>
      <c r="AB33" s="54">
        <v>75</v>
      </c>
      <c r="AC33" s="52"/>
      <c r="AD33" s="55">
        <f>IF(AB33="","",IF(AB33&gt;=$C$4,AB33,IF(AC33&gt;=$C$4,$C$4,MAX(AB33:AC33))))</f>
        <v>75</v>
      </c>
      <c r="AE33" s="56">
        <v>80</v>
      </c>
      <c r="AF33" s="52"/>
      <c r="AG33" s="55">
        <f>IF(AE33="","",IF(AE33&gt;=$C$4,AE33,IF(AF33&gt;=$C$4,$C$4,MAX(AE33:AF33))))</f>
        <v>80</v>
      </c>
      <c r="AH33" s="52"/>
      <c r="AI33" s="52"/>
      <c r="AJ33" s="55" t="str">
        <f>IF(AH33="","",IF(AH33&gt;=$C$4,AH33,IF(AI33&gt;=$C$4,$C$4,MAX(AH33:AI33))))</f>
        <v/>
      </c>
      <c r="AK33" s="52"/>
      <c r="AL33" s="52"/>
      <c r="AM33" s="53" t="str">
        <f>IF(AK33="","",IF(AK33&gt;=$C$4,AK33,IF(AL33&gt;=$C$4,$C$4,MAX(AK33:AL33))))</f>
        <v/>
      </c>
      <c r="AN33" s="52"/>
      <c r="AO33" s="52"/>
      <c r="AP33" s="53" t="str">
        <f>IF(AN33="","",IF(AN33&gt;=$C$4,AN33,IF(AO33&gt;=$C$4,$C$4,MAX(AN33:AO33))))</f>
        <v/>
      </c>
      <c r="AQ33" s="52"/>
      <c r="AR33" s="52"/>
      <c r="AS33" s="53" t="str">
        <f>IF(AQ33="","",IF(AQ33&gt;=$C$4,AQ33,IF(AR33&gt;=$C$4,$C$4,MAX(AQ33:AR33))))</f>
        <v/>
      </c>
      <c r="AT33" s="53">
        <f t="shared" si="8"/>
        <v>84</v>
      </c>
      <c r="AU33" s="52">
        <v>100</v>
      </c>
      <c r="AV33" s="52">
        <v>85</v>
      </c>
      <c r="AW33" s="54">
        <v>75</v>
      </c>
      <c r="AX33" s="54">
        <v>78</v>
      </c>
      <c r="AY33" s="54">
        <v>77</v>
      </c>
      <c r="AZ33" s="54">
        <v>80</v>
      </c>
      <c r="BA33" s="97"/>
      <c r="BB33" s="52"/>
      <c r="BC33" s="52"/>
      <c r="BD33" s="52"/>
      <c r="BE33" s="53">
        <f t="shared" si="9"/>
        <v>83</v>
      </c>
      <c r="BF33" s="52">
        <v>90</v>
      </c>
      <c r="BG33" s="73">
        <v>82</v>
      </c>
      <c r="BH33" s="74">
        <f t="shared" si="10"/>
        <v>84</v>
      </c>
      <c r="BI33" s="75">
        <f t="shared" si="11"/>
        <v>84</v>
      </c>
      <c r="BJ33" s="76"/>
      <c r="BK33" s="47">
        <v>75</v>
      </c>
      <c r="BL33" s="47">
        <v>78</v>
      </c>
      <c r="BM33" s="54">
        <v>83</v>
      </c>
      <c r="BN33" s="54">
        <v>83</v>
      </c>
      <c r="BO33" s="54">
        <v>80</v>
      </c>
      <c r="BP33" s="54">
        <v>75</v>
      </c>
      <c r="BQ33" s="52"/>
      <c r="BR33" s="52"/>
      <c r="BS33" s="52"/>
      <c r="BT33" s="52"/>
      <c r="BU33" s="85">
        <f t="shared" si="12"/>
        <v>79</v>
      </c>
      <c r="BV33" s="76"/>
      <c r="BW33" s="47">
        <v>91</v>
      </c>
      <c r="BX33" s="47">
        <v>86</v>
      </c>
      <c r="BY33" s="54">
        <v>91</v>
      </c>
      <c r="BZ33" s="54">
        <v>86</v>
      </c>
      <c r="CA33" s="54">
        <v>97</v>
      </c>
      <c r="CB33" s="54">
        <v>78</v>
      </c>
      <c r="CC33" s="52"/>
      <c r="CD33" s="52"/>
      <c r="CE33" s="52"/>
      <c r="CF33" s="52"/>
      <c r="CG33" s="53">
        <f t="shared" si="13"/>
        <v>88</v>
      </c>
      <c r="CH33" s="89" t="str">
        <f t="shared" si="14"/>
        <v>A</v>
      </c>
      <c r="CI33" s="90"/>
      <c r="CJ33" s="48"/>
      <c r="CK33" s="96" t="str">
        <f t="shared" si="15"/>
        <v/>
      </c>
    </row>
    <row r="34" spans="1:89">
      <c r="A34" s="28">
        <v>24</v>
      </c>
      <c r="B34" s="28">
        <v>10579</v>
      </c>
      <c r="C34" s="28" t="s">
        <v>179</v>
      </c>
      <c r="E34" s="28">
        <f t="shared" si="0"/>
        <v>85</v>
      </c>
      <c r="G34" s="28">
        <f t="shared" si="1"/>
        <v>85</v>
      </c>
      <c r="H34" s="28">
        <f t="shared" si="2"/>
        <v>83</v>
      </c>
      <c r="I34" s="28" t="str">
        <f t="shared" si="3"/>
        <v>B</v>
      </c>
      <c r="J34" s="28" t="str">
        <f t="shared" si="4"/>
        <v/>
      </c>
      <c r="L34" s="28">
        <f t="shared" si="5"/>
        <v>82</v>
      </c>
      <c r="M34" s="28">
        <f t="shared" si="6"/>
        <v>90</v>
      </c>
      <c r="N34" s="28">
        <f t="shared" si="7"/>
        <v>88</v>
      </c>
      <c r="P34" s="47">
        <v>86</v>
      </c>
      <c r="Q34" s="52"/>
      <c r="R34" s="53">
        <f>IF(P34="","",IF(P34&gt;=$C$4,P34,IF(Q34&gt;=$C$4,$C$4,MAX(P34:Q34))))</f>
        <v>86</v>
      </c>
      <c r="S34" s="52">
        <v>75</v>
      </c>
      <c r="T34" s="52"/>
      <c r="U34" s="53">
        <f>IF(S34="","",IF(S34&gt;=$C$4,S34,IF(T34&gt;=$C$4,$C$4,MAX(S34:T34))))</f>
        <v>75</v>
      </c>
      <c r="V34" s="54">
        <v>87</v>
      </c>
      <c r="W34" s="52"/>
      <c r="X34" s="55">
        <f>IF(V34="","",IF(V34&gt;=$C$4,V34,IF(W34&gt;=$C$4,$C$4,MAX(V34:W34))))</f>
        <v>87</v>
      </c>
      <c r="Y34" s="54">
        <v>81</v>
      </c>
      <c r="Z34" s="52"/>
      <c r="AA34" s="55">
        <f>IF(Y34="","",IF(Y34&gt;=$C$4,Y34,IF(Z34&gt;=$C$4,$C$4,MAX(Y34:Z34))))</f>
        <v>81</v>
      </c>
      <c r="AB34" s="54">
        <v>83</v>
      </c>
      <c r="AC34" s="52"/>
      <c r="AD34" s="55">
        <f>IF(AB34="","",IF(AB34&gt;=$C$4,AB34,IF(AC34&gt;=$C$4,$C$4,MAX(AB34:AC34))))</f>
        <v>83</v>
      </c>
      <c r="AE34" s="56">
        <v>80</v>
      </c>
      <c r="AF34" s="52"/>
      <c r="AG34" s="55">
        <f>IF(AE34="","",IF(AE34&gt;=$C$4,AE34,IF(AF34&gt;=$C$4,$C$4,MAX(AE34:AF34))))</f>
        <v>80</v>
      </c>
      <c r="AH34" s="52"/>
      <c r="AI34" s="52"/>
      <c r="AJ34" s="55" t="str">
        <f>IF(AH34="","",IF(AH34&gt;=$C$4,AH34,IF(AI34&gt;=$C$4,$C$4,MAX(AH34:AI34))))</f>
        <v/>
      </c>
      <c r="AK34" s="52"/>
      <c r="AL34" s="52"/>
      <c r="AM34" s="53" t="str">
        <f>IF(AK34="","",IF(AK34&gt;=$C$4,AK34,IF(AL34&gt;=$C$4,$C$4,MAX(AK34:AL34))))</f>
        <v/>
      </c>
      <c r="AN34" s="52"/>
      <c r="AO34" s="52"/>
      <c r="AP34" s="53" t="str">
        <f>IF(AN34="","",IF(AN34&gt;=$C$4,AN34,IF(AO34&gt;=$C$4,$C$4,MAX(AN34:AO34))))</f>
        <v/>
      </c>
      <c r="AQ34" s="52"/>
      <c r="AR34" s="52"/>
      <c r="AS34" s="53" t="str">
        <f>IF(AQ34="","",IF(AQ34&gt;=$C$4,AQ34,IF(AR34&gt;=$C$4,$C$4,MAX(AQ34:AR34))))</f>
        <v/>
      </c>
      <c r="AT34" s="53">
        <f t="shared" si="8"/>
        <v>82</v>
      </c>
      <c r="AU34" s="52">
        <v>100</v>
      </c>
      <c r="AV34" s="52">
        <v>85</v>
      </c>
      <c r="AW34" s="54">
        <v>87</v>
      </c>
      <c r="AX34" s="54">
        <v>81</v>
      </c>
      <c r="AY34" s="54">
        <v>83</v>
      </c>
      <c r="AZ34" s="54">
        <v>80</v>
      </c>
      <c r="BA34" s="97"/>
      <c r="BB34" s="52"/>
      <c r="BC34" s="52"/>
      <c r="BD34" s="52"/>
      <c r="BE34" s="53">
        <f t="shared" si="9"/>
        <v>86</v>
      </c>
      <c r="BF34" s="52">
        <v>90</v>
      </c>
      <c r="BG34" s="73">
        <v>88</v>
      </c>
      <c r="BH34" s="74">
        <f t="shared" si="10"/>
        <v>85</v>
      </c>
      <c r="BI34" s="75">
        <f t="shared" si="11"/>
        <v>85</v>
      </c>
      <c r="BJ34" s="76"/>
      <c r="BK34" s="47">
        <v>83</v>
      </c>
      <c r="BL34" s="47">
        <v>80</v>
      </c>
      <c r="BM34" s="54">
        <v>86</v>
      </c>
      <c r="BN34" s="54">
        <v>86</v>
      </c>
      <c r="BO34" s="54">
        <v>81</v>
      </c>
      <c r="BP34" s="54">
        <v>83</v>
      </c>
      <c r="BQ34" s="52"/>
      <c r="BR34" s="52"/>
      <c r="BS34" s="52"/>
      <c r="BT34" s="52"/>
      <c r="BU34" s="85">
        <f t="shared" si="12"/>
        <v>83</v>
      </c>
      <c r="BV34" s="76"/>
      <c r="BW34" s="47">
        <v>78</v>
      </c>
      <c r="BX34" s="47">
        <v>82</v>
      </c>
      <c r="BY34" s="54">
        <v>78</v>
      </c>
      <c r="BZ34" s="54">
        <v>82</v>
      </c>
      <c r="CA34" s="54">
        <v>83</v>
      </c>
      <c r="CB34" s="54">
        <v>80</v>
      </c>
      <c r="CC34" s="52"/>
      <c r="CD34" s="52"/>
      <c r="CE34" s="52"/>
      <c r="CF34" s="52"/>
      <c r="CG34" s="53">
        <f t="shared" si="13"/>
        <v>81</v>
      </c>
      <c r="CH34" s="89" t="str">
        <f t="shared" si="14"/>
        <v>B</v>
      </c>
      <c r="CI34" s="90"/>
      <c r="CJ34" s="48"/>
      <c r="CK34" s="96" t="str">
        <f t="shared" si="15"/>
        <v/>
      </c>
    </row>
    <row r="35" spans="1:89">
      <c r="A35" s="28">
        <v>25</v>
      </c>
      <c r="B35" s="28">
        <v>10593</v>
      </c>
      <c r="C35" s="28" t="s">
        <v>180</v>
      </c>
      <c r="E35" s="28">
        <f t="shared" si="0"/>
        <v>83</v>
      </c>
      <c r="G35" s="28">
        <f t="shared" si="1"/>
        <v>83</v>
      </c>
      <c r="H35" s="28">
        <f t="shared" si="2"/>
        <v>77</v>
      </c>
      <c r="I35" s="28" t="str">
        <f t="shared" si="3"/>
        <v>B</v>
      </c>
      <c r="J35" s="28" t="str">
        <f t="shared" si="4"/>
        <v/>
      </c>
      <c r="L35" s="28">
        <f t="shared" si="5"/>
        <v>81</v>
      </c>
      <c r="M35" s="28">
        <f t="shared" si="6"/>
        <v>80</v>
      </c>
      <c r="N35" s="28">
        <f t="shared" si="7"/>
        <v>88</v>
      </c>
      <c r="P35" s="47">
        <v>77</v>
      </c>
      <c r="Q35" s="52"/>
      <c r="R35" s="53">
        <f>IF(P35="","",IF(P35&gt;=$C$4,P35,IF(Q35&gt;=$C$4,$C$4,MAX(P35:Q35))))</f>
        <v>77</v>
      </c>
      <c r="S35" s="52">
        <v>75</v>
      </c>
      <c r="T35" s="52"/>
      <c r="U35" s="53">
        <f>IF(S35="","",IF(S35&gt;=$C$4,S35,IF(T35&gt;=$C$4,$C$4,MAX(S35:T35))))</f>
        <v>75</v>
      </c>
      <c r="V35" s="54">
        <v>88</v>
      </c>
      <c r="W35" s="52"/>
      <c r="X35" s="55">
        <f>IF(V35="","",IF(V35&gt;=$C$4,V35,IF(W35&gt;=$C$4,$C$4,MAX(V35:W35))))</f>
        <v>88</v>
      </c>
      <c r="Y35" s="54">
        <v>87</v>
      </c>
      <c r="Z35" s="52"/>
      <c r="AA35" s="55">
        <f>IF(Y35="","",IF(Y35&gt;=$C$4,Y35,IF(Z35&gt;=$C$4,$C$4,MAX(Y35:Z35))))</f>
        <v>87</v>
      </c>
      <c r="AB35" s="54">
        <v>76</v>
      </c>
      <c r="AC35" s="52"/>
      <c r="AD35" s="55">
        <f>IF(AB35="","",IF(AB35&gt;=$C$4,AB35,IF(AC35&gt;=$C$4,$C$4,MAX(AB35:AC35))))</f>
        <v>76</v>
      </c>
      <c r="AE35" s="56">
        <v>80</v>
      </c>
      <c r="AF35" s="52"/>
      <c r="AG35" s="55">
        <f>IF(AE35="","",IF(AE35&gt;=$C$4,AE35,IF(AF35&gt;=$C$4,$C$4,MAX(AE35:AF35))))</f>
        <v>80</v>
      </c>
      <c r="AH35" s="52"/>
      <c r="AI35" s="52"/>
      <c r="AJ35" s="55" t="str">
        <f>IF(AH35="","",IF(AH35&gt;=$C$4,AH35,IF(AI35&gt;=$C$4,$C$4,MAX(AH35:AI35))))</f>
        <v/>
      </c>
      <c r="AK35" s="52"/>
      <c r="AL35" s="52"/>
      <c r="AM35" s="53" t="str">
        <f>IF(AK35="","",IF(AK35&gt;=$C$4,AK35,IF(AL35&gt;=$C$4,$C$4,MAX(AK35:AL35))))</f>
        <v/>
      </c>
      <c r="AN35" s="52"/>
      <c r="AO35" s="52"/>
      <c r="AP35" s="53" t="str">
        <f>IF(AN35="","",IF(AN35&gt;=$C$4,AN35,IF(AO35&gt;=$C$4,$C$4,MAX(AN35:AO35))))</f>
        <v/>
      </c>
      <c r="AQ35" s="52"/>
      <c r="AR35" s="52"/>
      <c r="AS35" s="53" t="str">
        <f>IF(AQ35="","",IF(AQ35&gt;=$C$4,AQ35,IF(AR35&gt;=$C$4,$C$4,MAX(AQ35:AR35))))</f>
        <v/>
      </c>
      <c r="AT35" s="53">
        <f t="shared" si="8"/>
        <v>81</v>
      </c>
      <c r="AU35" s="52">
        <v>100</v>
      </c>
      <c r="AV35" s="52">
        <v>85</v>
      </c>
      <c r="AW35" s="54">
        <v>88</v>
      </c>
      <c r="AX35" s="54">
        <v>75</v>
      </c>
      <c r="AY35" s="54">
        <v>75</v>
      </c>
      <c r="AZ35" s="54">
        <v>87</v>
      </c>
      <c r="BA35" s="97"/>
      <c r="BB35" s="52"/>
      <c r="BC35" s="52"/>
      <c r="BD35" s="52"/>
      <c r="BE35" s="53">
        <f t="shared" si="9"/>
        <v>85</v>
      </c>
      <c r="BF35" s="52">
        <v>80</v>
      </c>
      <c r="BG35" s="73">
        <v>88</v>
      </c>
      <c r="BH35" s="74">
        <f t="shared" si="10"/>
        <v>83.2</v>
      </c>
      <c r="BI35" s="75">
        <f t="shared" si="11"/>
        <v>83</v>
      </c>
      <c r="BJ35" s="76"/>
      <c r="BK35" s="47">
        <v>76</v>
      </c>
      <c r="BL35" s="47">
        <v>77</v>
      </c>
      <c r="BM35" s="54">
        <v>77</v>
      </c>
      <c r="BN35" s="54">
        <v>77</v>
      </c>
      <c r="BO35" s="54">
        <v>79</v>
      </c>
      <c r="BP35" s="54">
        <v>76</v>
      </c>
      <c r="BQ35" s="52"/>
      <c r="BR35" s="52"/>
      <c r="BS35" s="52"/>
      <c r="BT35" s="52"/>
      <c r="BU35" s="85">
        <f t="shared" si="12"/>
        <v>77</v>
      </c>
      <c r="BV35" s="76"/>
      <c r="BW35" s="47">
        <v>84</v>
      </c>
      <c r="BX35" s="47">
        <v>79</v>
      </c>
      <c r="BY35" s="54">
        <v>84</v>
      </c>
      <c r="BZ35" s="54">
        <v>79</v>
      </c>
      <c r="CA35" s="54">
        <v>75</v>
      </c>
      <c r="CB35" s="54">
        <v>86</v>
      </c>
      <c r="CC35" s="52"/>
      <c r="CD35" s="52"/>
      <c r="CE35" s="52"/>
      <c r="CF35" s="52"/>
      <c r="CG35" s="53">
        <f t="shared" si="13"/>
        <v>81</v>
      </c>
      <c r="CH35" s="89" t="str">
        <f t="shared" si="14"/>
        <v>B</v>
      </c>
      <c r="CI35" s="90"/>
      <c r="CJ35" s="48"/>
      <c r="CK35" s="96" t="str">
        <f t="shared" si="15"/>
        <v/>
      </c>
    </row>
    <row r="36" spans="1:89">
      <c r="A36" s="28">
        <v>26</v>
      </c>
      <c r="B36" s="28">
        <v>10607</v>
      </c>
      <c r="C36" s="28" t="s">
        <v>181</v>
      </c>
      <c r="E36" s="28">
        <f t="shared" si="0"/>
        <v>84</v>
      </c>
      <c r="G36" s="28">
        <f t="shared" si="1"/>
        <v>84</v>
      </c>
      <c r="H36" s="28">
        <f t="shared" si="2"/>
        <v>92</v>
      </c>
      <c r="I36" s="28" t="str">
        <f t="shared" si="3"/>
        <v>B</v>
      </c>
      <c r="J36" s="28" t="str">
        <f t="shared" si="4"/>
        <v/>
      </c>
      <c r="L36" s="28">
        <f t="shared" si="5"/>
        <v>83</v>
      </c>
      <c r="M36" s="28">
        <f t="shared" si="6"/>
        <v>80</v>
      </c>
      <c r="N36" s="28">
        <f t="shared" si="7"/>
        <v>85</v>
      </c>
      <c r="P36" s="47">
        <v>90</v>
      </c>
      <c r="Q36" s="52"/>
      <c r="R36" s="53">
        <f>IF(P36="","",IF(P36&gt;=$C$4,P36,IF(Q36&gt;=$C$4,$C$4,MAX(P36:Q36))))</f>
        <v>90</v>
      </c>
      <c r="S36" s="52">
        <v>75</v>
      </c>
      <c r="T36" s="52"/>
      <c r="U36" s="53">
        <f>IF(S36="","",IF(S36&gt;=$C$4,S36,IF(T36&gt;=$C$4,$C$4,MAX(S36:T36))))</f>
        <v>75</v>
      </c>
      <c r="V36" s="54">
        <v>83</v>
      </c>
      <c r="W36" s="52"/>
      <c r="X36" s="55">
        <f>IF(V36="","",IF(V36&gt;=$C$4,V36,IF(W36&gt;=$C$4,$C$4,MAX(V36:W36))))</f>
        <v>83</v>
      </c>
      <c r="Y36" s="54">
        <v>78</v>
      </c>
      <c r="Z36" s="52"/>
      <c r="AA36" s="55">
        <f>IF(Y36="","",IF(Y36&gt;=$C$4,Y36,IF(Z36&gt;=$C$4,$C$4,MAX(Y36:Z36))))</f>
        <v>78</v>
      </c>
      <c r="AB36" s="54">
        <v>94</v>
      </c>
      <c r="AC36" s="52"/>
      <c r="AD36" s="55">
        <f>IF(AB36="","",IF(AB36&gt;=$C$4,AB36,IF(AC36&gt;=$C$4,$C$4,MAX(AB36:AC36))))</f>
        <v>94</v>
      </c>
      <c r="AE36" s="56">
        <v>80</v>
      </c>
      <c r="AF36" s="52"/>
      <c r="AG36" s="55">
        <f>IF(AE36="","",IF(AE36&gt;=$C$4,AE36,IF(AF36&gt;=$C$4,$C$4,MAX(AE36:AF36))))</f>
        <v>80</v>
      </c>
      <c r="AH36" s="52"/>
      <c r="AI36" s="52"/>
      <c r="AJ36" s="55" t="str">
        <f>IF(AH36="","",IF(AH36&gt;=$C$4,AH36,IF(AI36&gt;=$C$4,$C$4,MAX(AH36:AI36))))</f>
        <v/>
      </c>
      <c r="AK36" s="52"/>
      <c r="AL36" s="52"/>
      <c r="AM36" s="53" t="str">
        <f>IF(AK36="","",IF(AK36&gt;=$C$4,AK36,IF(AL36&gt;=$C$4,$C$4,MAX(AK36:AL36))))</f>
        <v/>
      </c>
      <c r="AN36" s="52"/>
      <c r="AO36" s="52"/>
      <c r="AP36" s="53" t="str">
        <f>IF(AN36="","",IF(AN36&gt;=$C$4,AN36,IF(AO36&gt;=$C$4,$C$4,MAX(AN36:AO36))))</f>
        <v/>
      </c>
      <c r="AQ36" s="52"/>
      <c r="AR36" s="52"/>
      <c r="AS36" s="53" t="str">
        <f>IF(AQ36="","",IF(AQ36&gt;=$C$4,AQ36,IF(AR36&gt;=$C$4,$C$4,MAX(AQ36:AR36))))</f>
        <v/>
      </c>
      <c r="AT36" s="53">
        <f t="shared" si="8"/>
        <v>83</v>
      </c>
      <c r="AU36" s="52">
        <v>100</v>
      </c>
      <c r="AV36" s="52">
        <v>85</v>
      </c>
      <c r="AW36" s="54">
        <v>83</v>
      </c>
      <c r="AX36" s="54">
        <v>80</v>
      </c>
      <c r="AY36" s="54">
        <v>75</v>
      </c>
      <c r="AZ36" s="54">
        <v>84</v>
      </c>
      <c r="BA36" s="97"/>
      <c r="BB36" s="52"/>
      <c r="BC36" s="52"/>
      <c r="BD36" s="52"/>
      <c r="BE36" s="53">
        <f t="shared" si="9"/>
        <v>85</v>
      </c>
      <c r="BF36" s="52">
        <v>80</v>
      </c>
      <c r="BG36" s="73">
        <v>85</v>
      </c>
      <c r="BH36" s="74">
        <f t="shared" si="10"/>
        <v>83.7</v>
      </c>
      <c r="BI36" s="75">
        <f t="shared" si="11"/>
        <v>84</v>
      </c>
      <c r="BJ36" s="76"/>
      <c r="BK36" s="47">
        <v>94</v>
      </c>
      <c r="BL36" s="47">
        <v>91</v>
      </c>
      <c r="BM36" s="54">
        <v>90</v>
      </c>
      <c r="BN36" s="54">
        <v>90</v>
      </c>
      <c r="BO36" s="54">
        <v>93</v>
      </c>
      <c r="BP36" s="54">
        <v>94</v>
      </c>
      <c r="BQ36" s="52"/>
      <c r="BR36" s="52"/>
      <c r="BS36" s="52"/>
      <c r="BT36" s="52"/>
      <c r="BU36" s="85">
        <f t="shared" si="12"/>
        <v>92</v>
      </c>
      <c r="BV36" s="76"/>
      <c r="BW36" s="47">
        <v>75</v>
      </c>
      <c r="BX36" s="47">
        <v>78</v>
      </c>
      <c r="BY36" s="54">
        <v>75</v>
      </c>
      <c r="BZ36" s="54">
        <v>78</v>
      </c>
      <c r="CA36" s="54">
        <v>78</v>
      </c>
      <c r="CB36" s="54">
        <v>82</v>
      </c>
      <c r="CC36" s="52"/>
      <c r="CD36" s="52"/>
      <c r="CE36" s="52"/>
      <c r="CF36" s="52"/>
      <c r="CG36" s="53">
        <f t="shared" si="13"/>
        <v>78</v>
      </c>
      <c r="CH36" s="89" t="str">
        <f t="shared" si="14"/>
        <v>B</v>
      </c>
      <c r="CI36" s="90"/>
      <c r="CJ36" s="48"/>
      <c r="CK36" s="96" t="str">
        <f t="shared" si="15"/>
        <v/>
      </c>
    </row>
    <row r="37" spans="1:89">
      <c r="A37" s="28">
        <v>27</v>
      </c>
      <c r="B37" s="28">
        <v>10621</v>
      </c>
      <c r="C37" s="28" t="s">
        <v>182</v>
      </c>
      <c r="E37" s="28">
        <f t="shared" si="0"/>
        <v>83</v>
      </c>
      <c r="G37" s="28">
        <f t="shared" si="1"/>
        <v>83</v>
      </c>
      <c r="H37" s="28">
        <f t="shared" si="2"/>
        <v>77</v>
      </c>
      <c r="I37" s="28" t="str">
        <f t="shared" si="3"/>
        <v>B</v>
      </c>
      <c r="J37" s="28" t="str">
        <f t="shared" si="4"/>
        <v/>
      </c>
      <c r="L37" s="28">
        <f t="shared" si="5"/>
        <v>79</v>
      </c>
      <c r="M37" s="28">
        <f t="shared" si="6"/>
        <v>80</v>
      </c>
      <c r="N37" s="28">
        <f t="shared" si="7"/>
        <v>88</v>
      </c>
      <c r="P37" s="47">
        <v>78</v>
      </c>
      <c r="Q37" s="52"/>
      <c r="R37" s="53">
        <f>IF(P37="","",IF(P37&gt;=$C$4,P37,IF(Q37&gt;=$C$4,$C$4,MAX(P37:Q37))))</f>
        <v>78</v>
      </c>
      <c r="S37" s="52">
        <v>75</v>
      </c>
      <c r="T37" s="52"/>
      <c r="U37" s="53">
        <f>IF(S37="","",IF(S37&gt;=$C$4,S37,IF(T37&gt;=$C$4,$C$4,MAX(S37:T37))))</f>
        <v>75</v>
      </c>
      <c r="V37" s="54">
        <v>86</v>
      </c>
      <c r="W37" s="52"/>
      <c r="X37" s="55">
        <f>IF(V37="","",IF(V37&gt;=$C$4,V37,IF(W37&gt;=$C$4,$C$4,MAX(V37:W37))))</f>
        <v>86</v>
      </c>
      <c r="Y37" s="54">
        <v>80</v>
      </c>
      <c r="Z37" s="52"/>
      <c r="AA37" s="55">
        <f>IF(Y37="","",IF(Y37&gt;=$C$4,Y37,IF(Z37&gt;=$C$4,$C$4,MAX(Y37:Z37))))</f>
        <v>80</v>
      </c>
      <c r="AB37" s="54">
        <v>75</v>
      </c>
      <c r="AC37" s="52"/>
      <c r="AD37" s="55">
        <f>IF(AB37="","",IF(AB37&gt;=$C$4,AB37,IF(AC37&gt;=$C$4,$C$4,MAX(AB37:AC37))))</f>
        <v>75</v>
      </c>
      <c r="AE37" s="56">
        <v>80</v>
      </c>
      <c r="AF37" s="52"/>
      <c r="AG37" s="55">
        <f>IF(AE37="","",IF(AE37&gt;=$C$4,AE37,IF(AF37&gt;=$C$4,$C$4,MAX(AE37:AF37))))</f>
        <v>80</v>
      </c>
      <c r="AH37" s="52"/>
      <c r="AI37" s="52"/>
      <c r="AJ37" s="55" t="str">
        <f>IF(AH37="","",IF(AH37&gt;=$C$4,AH37,IF(AI37&gt;=$C$4,$C$4,MAX(AH37:AI37))))</f>
        <v/>
      </c>
      <c r="AK37" s="52"/>
      <c r="AL37" s="52"/>
      <c r="AM37" s="53" t="str">
        <f>IF(AK37="","",IF(AK37&gt;=$C$4,AK37,IF(AL37&gt;=$C$4,$C$4,MAX(AK37:AL37))))</f>
        <v/>
      </c>
      <c r="AN37" s="52"/>
      <c r="AO37" s="52"/>
      <c r="AP37" s="53" t="str">
        <f>IF(AN37="","",IF(AN37&gt;=$C$4,AN37,IF(AO37&gt;=$C$4,$C$4,MAX(AN37:AO37))))</f>
        <v/>
      </c>
      <c r="AQ37" s="52"/>
      <c r="AR37" s="52"/>
      <c r="AS37" s="53" t="str">
        <f>IF(AQ37="","",IF(AQ37&gt;=$C$4,AQ37,IF(AR37&gt;=$C$4,$C$4,MAX(AQ37:AR37))))</f>
        <v/>
      </c>
      <c r="AT37" s="53">
        <f t="shared" si="8"/>
        <v>79</v>
      </c>
      <c r="AU37" s="52">
        <v>100</v>
      </c>
      <c r="AV37" s="52">
        <v>85</v>
      </c>
      <c r="AW37" s="54">
        <v>86</v>
      </c>
      <c r="AX37" s="54">
        <v>81</v>
      </c>
      <c r="AY37" s="54">
        <v>83</v>
      </c>
      <c r="AZ37" s="54">
        <v>80</v>
      </c>
      <c r="BA37" s="97"/>
      <c r="BB37" s="52"/>
      <c r="BC37" s="52"/>
      <c r="BD37" s="52"/>
      <c r="BE37" s="53">
        <f t="shared" si="9"/>
        <v>86</v>
      </c>
      <c r="BF37" s="52">
        <v>80</v>
      </c>
      <c r="BG37" s="73">
        <v>88</v>
      </c>
      <c r="BH37" s="74">
        <f t="shared" si="10"/>
        <v>82.8</v>
      </c>
      <c r="BI37" s="75">
        <f t="shared" si="11"/>
        <v>83</v>
      </c>
      <c r="BJ37" s="76"/>
      <c r="BK37" s="47">
        <v>75</v>
      </c>
      <c r="BL37" s="47">
        <v>78</v>
      </c>
      <c r="BM37" s="54">
        <v>78</v>
      </c>
      <c r="BN37" s="54">
        <v>78</v>
      </c>
      <c r="BO37" s="54">
        <v>80</v>
      </c>
      <c r="BP37" s="54">
        <v>75</v>
      </c>
      <c r="BQ37" s="52"/>
      <c r="BR37" s="52"/>
      <c r="BS37" s="52"/>
      <c r="BT37" s="52"/>
      <c r="BU37" s="85">
        <f t="shared" si="12"/>
        <v>77</v>
      </c>
      <c r="BV37" s="76"/>
      <c r="BW37" s="47">
        <v>77</v>
      </c>
      <c r="BX37" s="47">
        <v>76</v>
      </c>
      <c r="BY37" s="54">
        <v>77</v>
      </c>
      <c r="BZ37" s="54">
        <v>76</v>
      </c>
      <c r="CA37" s="54">
        <v>83</v>
      </c>
      <c r="CB37" s="54">
        <v>79</v>
      </c>
      <c r="CC37" s="52"/>
      <c r="CD37" s="52"/>
      <c r="CE37" s="52"/>
      <c r="CF37" s="52"/>
      <c r="CG37" s="53">
        <f t="shared" si="13"/>
        <v>78</v>
      </c>
      <c r="CH37" s="89" t="str">
        <f t="shared" si="14"/>
        <v>B</v>
      </c>
      <c r="CI37" s="90"/>
      <c r="CJ37" s="48"/>
      <c r="CK37" s="96" t="str">
        <f t="shared" si="15"/>
        <v/>
      </c>
    </row>
    <row r="38" spans="1:89">
      <c r="A38" s="28">
        <v>28</v>
      </c>
      <c r="B38" s="28">
        <v>10635</v>
      </c>
      <c r="C38" s="28" t="s">
        <v>183</v>
      </c>
      <c r="E38" s="28">
        <f t="shared" si="0"/>
        <v>80</v>
      </c>
      <c r="G38" s="28">
        <f t="shared" si="1"/>
        <v>80</v>
      </c>
      <c r="H38" s="28">
        <f t="shared" si="2"/>
        <v>79</v>
      </c>
      <c r="I38" s="28" t="str">
        <f t="shared" si="3"/>
        <v>B</v>
      </c>
      <c r="J38" s="28" t="str">
        <f t="shared" si="4"/>
        <v/>
      </c>
      <c r="L38" s="28">
        <f t="shared" si="5"/>
        <v>78</v>
      </c>
      <c r="M38" s="28">
        <f t="shared" si="6"/>
        <v>60</v>
      </c>
      <c r="N38" s="28">
        <f t="shared" si="7"/>
        <v>83</v>
      </c>
      <c r="P38" s="47">
        <v>79</v>
      </c>
      <c r="Q38" s="52"/>
      <c r="R38" s="53">
        <f>IF(P38="","",IF(P38&gt;=$C$4,P38,IF(Q38&gt;=$C$4,$C$4,MAX(P38:Q38))))</f>
        <v>79</v>
      </c>
      <c r="S38" s="52">
        <v>75</v>
      </c>
      <c r="T38" s="52"/>
      <c r="U38" s="53">
        <f>IF(S38="","",IF(S38&gt;=$C$4,S38,IF(T38&gt;=$C$4,$C$4,MAX(S38:T38))))</f>
        <v>75</v>
      </c>
      <c r="V38" s="54">
        <v>77</v>
      </c>
      <c r="W38" s="52"/>
      <c r="X38" s="55">
        <f>IF(V38="","",IF(V38&gt;=$C$4,V38,IF(W38&gt;=$C$4,$C$4,MAX(V38:W38))))</f>
        <v>77</v>
      </c>
      <c r="Y38" s="54">
        <v>75</v>
      </c>
      <c r="Z38" s="52"/>
      <c r="AA38" s="55">
        <f>IF(Y38="","",IF(Y38&gt;=$C$4,Y38,IF(Z38&gt;=$C$4,$C$4,MAX(Y38:Z38))))</f>
        <v>75</v>
      </c>
      <c r="AB38" s="54">
        <v>79</v>
      </c>
      <c r="AC38" s="52"/>
      <c r="AD38" s="55">
        <f>IF(AB38="","",IF(AB38&gt;=$C$4,AB38,IF(AC38&gt;=$C$4,$C$4,MAX(AB38:AC38))))</f>
        <v>79</v>
      </c>
      <c r="AE38" s="56">
        <v>80</v>
      </c>
      <c r="AF38" s="52"/>
      <c r="AG38" s="55">
        <f>IF(AE38="","",IF(AE38&gt;=$C$4,AE38,IF(AF38&gt;=$C$4,$C$4,MAX(AE38:AF38))))</f>
        <v>80</v>
      </c>
      <c r="AH38" s="52"/>
      <c r="AI38" s="52"/>
      <c r="AJ38" s="55" t="str">
        <f>IF(AH38="","",IF(AH38&gt;=$C$4,AH38,IF(AI38&gt;=$C$4,$C$4,MAX(AH38:AI38))))</f>
        <v/>
      </c>
      <c r="AK38" s="52"/>
      <c r="AL38" s="52"/>
      <c r="AM38" s="53" t="str">
        <f>IF(AK38="","",IF(AK38&gt;=$C$4,AK38,IF(AL38&gt;=$C$4,$C$4,MAX(AK38:AL38))))</f>
        <v/>
      </c>
      <c r="AN38" s="52"/>
      <c r="AO38" s="52"/>
      <c r="AP38" s="53" t="str">
        <f>IF(AN38="","",IF(AN38&gt;=$C$4,AN38,IF(AO38&gt;=$C$4,$C$4,MAX(AN38:AO38))))</f>
        <v/>
      </c>
      <c r="AQ38" s="52"/>
      <c r="AR38" s="52"/>
      <c r="AS38" s="53" t="str">
        <f>IF(AQ38="","",IF(AQ38&gt;=$C$4,AQ38,IF(AR38&gt;=$C$4,$C$4,MAX(AQ38:AR38))))</f>
        <v/>
      </c>
      <c r="AT38" s="53">
        <f t="shared" si="8"/>
        <v>78</v>
      </c>
      <c r="AU38" s="52">
        <v>100</v>
      </c>
      <c r="AV38" s="52">
        <v>85</v>
      </c>
      <c r="AW38" s="54">
        <v>85</v>
      </c>
      <c r="AX38" s="54">
        <v>79</v>
      </c>
      <c r="AY38" s="54">
        <v>81</v>
      </c>
      <c r="AZ38" s="54">
        <v>80</v>
      </c>
      <c r="BA38" s="97"/>
      <c r="BB38" s="52"/>
      <c r="BC38" s="52"/>
      <c r="BD38" s="52"/>
      <c r="BE38" s="53">
        <f t="shared" si="9"/>
        <v>85</v>
      </c>
      <c r="BF38" s="52">
        <v>60</v>
      </c>
      <c r="BG38" s="73">
        <v>83</v>
      </c>
      <c r="BH38" s="74">
        <f t="shared" si="10"/>
        <v>79.5</v>
      </c>
      <c r="BI38" s="75">
        <f t="shared" si="11"/>
        <v>80</v>
      </c>
      <c r="BJ38" s="76"/>
      <c r="BK38" s="47">
        <v>79</v>
      </c>
      <c r="BL38" s="47">
        <v>76</v>
      </c>
      <c r="BM38" s="54">
        <v>79</v>
      </c>
      <c r="BN38" s="54">
        <v>79</v>
      </c>
      <c r="BO38" s="54">
        <v>83</v>
      </c>
      <c r="BP38" s="54">
        <v>79</v>
      </c>
      <c r="BQ38" s="52"/>
      <c r="BR38" s="52"/>
      <c r="BS38" s="52"/>
      <c r="BT38" s="52"/>
      <c r="BU38" s="85">
        <f t="shared" si="12"/>
        <v>79</v>
      </c>
      <c r="BV38" s="76"/>
      <c r="BW38" s="47">
        <v>80</v>
      </c>
      <c r="BX38" s="47">
        <v>86</v>
      </c>
      <c r="BY38" s="54">
        <v>80</v>
      </c>
      <c r="BZ38" s="54">
        <v>86</v>
      </c>
      <c r="CA38" s="54">
        <v>76</v>
      </c>
      <c r="CB38" s="54">
        <v>75</v>
      </c>
      <c r="CC38" s="52"/>
      <c r="CD38" s="52"/>
      <c r="CE38" s="52"/>
      <c r="CF38" s="52"/>
      <c r="CG38" s="53">
        <f t="shared" si="13"/>
        <v>81</v>
      </c>
      <c r="CH38" s="89" t="str">
        <f t="shared" si="14"/>
        <v>B</v>
      </c>
      <c r="CI38" s="90"/>
      <c r="CJ38" s="48"/>
      <c r="CK38" s="96" t="str">
        <f t="shared" si="15"/>
        <v/>
      </c>
    </row>
    <row r="39" spans="1:89">
      <c r="A39" s="28">
        <v>29</v>
      </c>
      <c r="B39" s="28">
        <v>10649</v>
      </c>
      <c r="C39" s="28" t="s">
        <v>184</v>
      </c>
      <c r="E39" s="28">
        <f t="shared" si="0"/>
        <v>83</v>
      </c>
      <c r="G39" s="28">
        <f t="shared" si="1"/>
        <v>83</v>
      </c>
      <c r="H39" s="28">
        <f t="shared" si="2"/>
        <v>86</v>
      </c>
      <c r="I39" s="28" t="str">
        <f t="shared" si="3"/>
        <v>B</v>
      </c>
      <c r="J39" s="28" t="str">
        <f t="shared" si="4"/>
        <v/>
      </c>
      <c r="L39" s="28">
        <f t="shared" si="5"/>
        <v>85</v>
      </c>
      <c r="M39" s="28">
        <f t="shared" si="6"/>
        <v>70</v>
      </c>
      <c r="N39" s="28">
        <f t="shared" si="7"/>
        <v>84</v>
      </c>
      <c r="P39" s="47">
        <v>88</v>
      </c>
      <c r="Q39" s="52"/>
      <c r="R39" s="53">
        <f>IF(P39="","",IF(P39&gt;=$C$4,P39,IF(Q39&gt;=$C$4,$C$4,MAX(P39:Q39))))</f>
        <v>88</v>
      </c>
      <c r="S39" s="52">
        <v>75</v>
      </c>
      <c r="T39" s="52"/>
      <c r="U39" s="53">
        <f>IF(S39="","",IF(S39&gt;=$C$4,S39,IF(T39&gt;=$C$4,$C$4,MAX(S39:T39))))</f>
        <v>75</v>
      </c>
      <c r="V39" s="54">
        <v>90</v>
      </c>
      <c r="W39" s="52"/>
      <c r="X39" s="55">
        <f>IF(V39="","",IF(V39&gt;=$C$4,V39,IF(W39&gt;=$C$4,$C$4,MAX(V39:W39))))</f>
        <v>90</v>
      </c>
      <c r="Y39" s="54">
        <v>92</v>
      </c>
      <c r="Z39" s="52"/>
      <c r="AA39" s="55">
        <f>IF(Y39="","",IF(Y39&gt;=$C$4,Y39,IF(Z39&gt;=$C$4,$C$4,MAX(Y39:Z39))))</f>
        <v>92</v>
      </c>
      <c r="AB39" s="54">
        <v>86</v>
      </c>
      <c r="AC39" s="52"/>
      <c r="AD39" s="55">
        <f>IF(AB39="","",IF(AB39&gt;=$C$4,AB39,IF(AC39&gt;=$C$4,$C$4,MAX(AB39:AC39))))</f>
        <v>86</v>
      </c>
      <c r="AE39" s="56">
        <v>81</v>
      </c>
      <c r="AF39" s="52"/>
      <c r="AG39" s="55">
        <f>IF(AE39="","",IF(AE39&gt;=$C$4,AE39,IF(AF39&gt;=$C$4,$C$4,MAX(AE39:AF39))))</f>
        <v>81</v>
      </c>
      <c r="AH39" s="52"/>
      <c r="AI39" s="52"/>
      <c r="AJ39" s="55" t="str">
        <f>IF(AH39="","",IF(AH39&gt;=$C$4,AH39,IF(AI39&gt;=$C$4,$C$4,MAX(AH39:AI39))))</f>
        <v/>
      </c>
      <c r="AK39" s="52"/>
      <c r="AL39" s="52"/>
      <c r="AM39" s="53" t="str">
        <f>IF(AK39="","",IF(AK39&gt;=$C$4,AK39,IF(AL39&gt;=$C$4,$C$4,MAX(AK39:AL39))))</f>
        <v/>
      </c>
      <c r="AN39" s="52"/>
      <c r="AO39" s="52"/>
      <c r="AP39" s="53" t="str">
        <f>IF(AN39="","",IF(AN39&gt;=$C$4,AN39,IF(AO39&gt;=$C$4,$C$4,MAX(AN39:AO39))))</f>
        <v/>
      </c>
      <c r="AQ39" s="52"/>
      <c r="AR39" s="52"/>
      <c r="AS39" s="53" t="str">
        <f>IF(AQ39="","",IF(AQ39&gt;=$C$4,AQ39,IF(AR39&gt;=$C$4,$C$4,MAX(AQ39:AR39))))</f>
        <v/>
      </c>
      <c r="AT39" s="53">
        <f t="shared" si="8"/>
        <v>85</v>
      </c>
      <c r="AU39" s="52">
        <v>100</v>
      </c>
      <c r="AV39" s="52">
        <v>85</v>
      </c>
      <c r="AW39" s="54">
        <v>81</v>
      </c>
      <c r="AX39" s="54">
        <v>78</v>
      </c>
      <c r="AY39" s="54">
        <v>76</v>
      </c>
      <c r="AZ39" s="54">
        <v>75</v>
      </c>
      <c r="BA39" s="97"/>
      <c r="BB39" s="52"/>
      <c r="BC39" s="52"/>
      <c r="BD39" s="52"/>
      <c r="BE39" s="53">
        <f t="shared" si="9"/>
        <v>83</v>
      </c>
      <c r="BF39" s="52">
        <v>70</v>
      </c>
      <c r="BG39" s="73">
        <v>84</v>
      </c>
      <c r="BH39" s="74">
        <f t="shared" si="10"/>
        <v>82.6</v>
      </c>
      <c r="BI39" s="75">
        <f t="shared" si="11"/>
        <v>83</v>
      </c>
      <c r="BJ39" s="76"/>
      <c r="BK39" s="47">
        <v>86</v>
      </c>
      <c r="BL39" s="47">
        <v>83</v>
      </c>
      <c r="BM39" s="54">
        <v>88</v>
      </c>
      <c r="BN39" s="54">
        <v>88</v>
      </c>
      <c r="BO39" s="54">
        <v>87</v>
      </c>
      <c r="BP39" s="54">
        <v>86</v>
      </c>
      <c r="BQ39" s="52"/>
      <c r="BR39" s="52"/>
      <c r="BS39" s="52"/>
      <c r="BT39" s="52"/>
      <c r="BU39" s="85">
        <f t="shared" si="12"/>
        <v>86</v>
      </c>
      <c r="BV39" s="76"/>
      <c r="BW39" s="47">
        <v>89</v>
      </c>
      <c r="BX39" s="47">
        <v>76</v>
      </c>
      <c r="BY39" s="54">
        <v>89</v>
      </c>
      <c r="BZ39" s="54">
        <v>76</v>
      </c>
      <c r="CA39" s="54">
        <v>94</v>
      </c>
      <c r="CB39" s="54">
        <v>75</v>
      </c>
      <c r="CC39" s="52"/>
      <c r="CD39" s="52"/>
      <c r="CE39" s="52"/>
      <c r="CF39" s="52"/>
      <c r="CG39" s="53">
        <f t="shared" si="13"/>
        <v>83</v>
      </c>
      <c r="CH39" s="89" t="str">
        <f t="shared" si="14"/>
        <v>B</v>
      </c>
      <c r="CI39" s="90"/>
      <c r="CJ39" s="48"/>
      <c r="CK39" s="96" t="str">
        <f t="shared" si="15"/>
        <v/>
      </c>
    </row>
    <row r="40" spans="1:89">
      <c r="A40" s="28">
        <v>30</v>
      </c>
      <c r="B40" s="28">
        <v>10663</v>
      </c>
      <c r="C40" s="28" t="s">
        <v>185</v>
      </c>
      <c r="E40" s="28">
        <f t="shared" si="0"/>
        <v>83</v>
      </c>
      <c r="G40" s="28">
        <f t="shared" si="1"/>
        <v>83</v>
      </c>
      <c r="H40" s="28">
        <f t="shared" si="2"/>
        <v>79</v>
      </c>
      <c r="I40" s="28" t="str">
        <f t="shared" si="3"/>
        <v>B</v>
      </c>
      <c r="J40" s="28" t="str">
        <f t="shared" si="4"/>
        <v/>
      </c>
      <c r="L40" s="28">
        <f t="shared" si="5"/>
        <v>81</v>
      </c>
      <c r="M40" s="28">
        <f t="shared" si="6"/>
        <v>80</v>
      </c>
      <c r="N40" s="28">
        <f t="shared" si="7"/>
        <v>80</v>
      </c>
      <c r="P40" s="47">
        <v>78</v>
      </c>
      <c r="Q40" s="52"/>
      <c r="R40" s="53">
        <f>IF(P40="","",IF(P40&gt;=$C$4,P40,IF(Q40&gt;=$C$4,$C$4,MAX(P40:Q40))))</f>
        <v>78</v>
      </c>
      <c r="S40" s="52">
        <v>75</v>
      </c>
      <c r="T40" s="52"/>
      <c r="U40" s="53">
        <f>IF(S40="","",IF(S40&gt;=$C$4,S40,IF(T40&gt;=$C$4,$C$4,MAX(S40:T40))))</f>
        <v>75</v>
      </c>
      <c r="V40" s="54">
        <v>87</v>
      </c>
      <c r="W40" s="52"/>
      <c r="X40" s="55">
        <f>IF(V40="","",IF(V40&gt;=$C$4,V40,IF(W40&gt;=$C$4,$C$4,MAX(V40:W40))))</f>
        <v>87</v>
      </c>
      <c r="Y40" s="54">
        <v>81</v>
      </c>
      <c r="Z40" s="52"/>
      <c r="AA40" s="55">
        <f>IF(Y40="","",IF(Y40&gt;=$C$4,Y40,IF(Z40&gt;=$C$4,$C$4,MAX(Y40:Z40))))</f>
        <v>81</v>
      </c>
      <c r="AB40" s="54">
        <v>83</v>
      </c>
      <c r="AC40" s="52"/>
      <c r="AD40" s="55">
        <f>IF(AB40="","",IF(AB40&gt;=$C$4,AB40,IF(AC40&gt;=$C$4,$C$4,MAX(AB40:AC40))))</f>
        <v>83</v>
      </c>
      <c r="AE40" s="56">
        <v>80</v>
      </c>
      <c r="AF40" s="52"/>
      <c r="AG40" s="55">
        <f>IF(AE40="","",IF(AE40&gt;=$C$4,AE40,IF(AF40&gt;=$C$4,$C$4,MAX(AE40:AF40))))</f>
        <v>80</v>
      </c>
      <c r="AH40" s="52"/>
      <c r="AI40" s="52"/>
      <c r="AJ40" s="55" t="str">
        <f>IF(AH40="","",IF(AH40&gt;=$C$4,AH40,IF(AI40&gt;=$C$4,$C$4,MAX(AH40:AI40))))</f>
        <v/>
      </c>
      <c r="AK40" s="52"/>
      <c r="AL40" s="52"/>
      <c r="AM40" s="53" t="str">
        <f>IF(AK40="","",IF(AK40&gt;=$C$4,AK40,IF(AL40&gt;=$C$4,$C$4,MAX(AK40:AL40))))</f>
        <v/>
      </c>
      <c r="AN40" s="52"/>
      <c r="AO40" s="52"/>
      <c r="AP40" s="53" t="str">
        <f>IF(AN40="","",IF(AN40&gt;=$C$4,AN40,IF(AO40&gt;=$C$4,$C$4,MAX(AN40:AO40))))</f>
        <v/>
      </c>
      <c r="AQ40" s="52"/>
      <c r="AR40" s="52"/>
      <c r="AS40" s="53" t="str">
        <f>IF(AQ40="","",IF(AQ40&gt;=$C$4,AQ40,IF(AR40&gt;=$C$4,$C$4,MAX(AQ40:AR40))))</f>
        <v/>
      </c>
      <c r="AT40" s="53">
        <f t="shared" si="8"/>
        <v>81</v>
      </c>
      <c r="AU40" s="52">
        <v>100</v>
      </c>
      <c r="AV40" s="52">
        <v>85</v>
      </c>
      <c r="AW40" s="54">
        <v>80</v>
      </c>
      <c r="AX40" s="54">
        <v>85</v>
      </c>
      <c r="AY40" s="54">
        <v>88</v>
      </c>
      <c r="AZ40" s="54">
        <v>82</v>
      </c>
      <c r="BA40" s="97"/>
      <c r="BB40" s="52"/>
      <c r="BC40" s="52"/>
      <c r="BD40" s="52"/>
      <c r="BE40" s="53">
        <f t="shared" si="9"/>
        <v>87</v>
      </c>
      <c r="BF40" s="52">
        <v>80</v>
      </c>
      <c r="BG40" s="73">
        <v>80</v>
      </c>
      <c r="BH40" s="74">
        <f t="shared" si="10"/>
        <v>83.2</v>
      </c>
      <c r="BI40" s="75">
        <f t="shared" si="11"/>
        <v>83</v>
      </c>
      <c r="BJ40" s="76"/>
      <c r="BK40" s="52">
        <v>78</v>
      </c>
      <c r="BL40" s="52">
        <v>82</v>
      </c>
      <c r="BM40" s="54">
        <v>78</v>
      </c>
      <c r="BN40" s="54">
        <v>78</v>
      </c>
      <c r="BO40" s="54">
        <v>79</v>
      </c>
      <c r="BP40" s="54">
        <v>77</v>
      </c>
      <c r="BQ40" s="52"/>
      <c r="BR40" s="52"/>
      <c r="BS40" s="52"/>
      <c r="BT40" s="52"/>
      <c r="BU40" s="85">
        <f t="shared" si="12"/>
        <v>79</v>
      </c>
      <c r="BV40" s="76"/>
      <c r="BW40" s="47">
        <v>88</v>
      </c>
      <c r="BX40" s="47">
        <v>80</v>
      </c>
      <c r="BY40" s="54">
        <v>88</v>
      </c>
      <c r="BZ40" s="54">
        <v>80</v>
      </c>
      <c r="CA40" s="54">
        <v>78</v>
      </c>
      <c r="CB40" s="54">
        <v>85</v>
      </c>
      <c r="CC40" s="52"/>
      <c r="CD40" s="52"/>
      <c r="CE40" s="52"/>
      <c r="CF40" s="52"/>
      <c r="CG40" s="53">
        <f t="shared" si="13"/>
        <v>83</v>
      </c>
      <c r="CH40" s="89" t="str">
        <f t="shared" si="14"/>
        <v>B</v>
      </c>
      <c r="CI40" s="90"/>
      <c r="CJ40" s="48"/>
      <c r="CK40" s="96" t="str">
        <f t="shared" si="1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8"/>
      <c r="Q41" s="48"/>
      <c r="R41" s="53" t="str">
        <f>IF(P41="","",IF(P41&gt;=$C$4,P41,IF(Q41&gt;=$C$4,$C$4,MAX(P41:Q41))))</f>
        <v/>
      </c>
      <c r="S41" s="48"/>
      <c r="T41" s="48"/>
      <c r="U41" s="53" t="str">
        <f>IF(S41="","",IF(S41&gt;=$C$4,S41,IF(T41&gt;=$C$4,$C$4,MAX(S41:T41))))</f>
        <v/>
      </c>
      <c r="V41" s="48"/>
      <c r="W41" s="48"/>
      <c r="X41" s="53" t="str">
        <f>IF(V41="","",IF(V41&gt;=$C$4,V41,IF(W41&gt;=$C$4,$C$4,MAX(V41:W41))))</f>
        <v/>
      </c>
      <c r="Y41" s="48"/>
      <c r="Z41" s="48"/>
      <c r="AA41" s="53" t="str">
        <f>IF(Y41="","",IF(Y41&gt;=$C$4,Y41,IF(Z41&gt;=$C$4,$C$4,MAX(Y41:Z41))))</f>
        <v/>
      </c>
      <c r="AB41" s="48"/>
      <c r="AC41" s="48"/>
      <c r="AD41" s="53" t="str">
        <f>IF(AB41="","",IF(AB41&gt;=$C$4,AB41,IF(AC41&gt;=$C$4,$C$4,MAX(AB41:AC41))))</f>
        <v/>
      </c>
      <c r="AE41" s="48"/>
      <c r="AF41" s="48"/>
      <c r="AG41" s="53" t="str">
        <f>IF(AE41="","",IF(AE41&gt;=$C$4,AE41,IF(AF41&gt;=$C$4,$C$4,MAX(AE41:AF41))))</f>
        <v/>
      </c>
      <c r="AH41" s="48"/>
      <c r="AI41" s="48"/>
      <c r="AJ41" s="53" t="str">
        <f>IF(AH41="","",IF(AH41&gt;=$C$4,AH41,IF(AI41&gt;=$C$4,$C$4,MAX(AH41:AI41))))</f>
        <v/>
      </c>
      <c r="AK41" s="48"/>
      <c r="AL41" s="48"/>
      <c r="AM41" s="53" t="str">
        <f>IF(AK41="","",IF(AK41&gt;=$C$4,AK41,IF(AL41&gt;=$C$4,$C$4,MAX(AK41:AL41))))</f>
        <v/>
      </c>
      <c r="AN41" s="48"/>
      <c r="AO41" s="48"/>
      <c r="AP41" s="53" t="str">
        <f>IF(AN41="","",IF(AN41&gt;=$C$4,AN41,IF(AO41&gt;=$C$4,$C$4,MAX(AN41:AO41))))</f>
        <v/>
      </c>
      <c r="AQ41" s="48"/>
      <c r="AR41" s="48"/>
      <c r="AS41" s="53" t="str">
        <f>IF(AQ41="","",IF(AQ41&gt;=$C$4,AQ41,IF(AR41&gt;=$C$4,$C$4,MAX(AQ41:AR41))))</f>
        <v/>
      </c>
      <c r="AT41" s="53" t="str">
        <f>IF(R41="","",ROUND(AVERAGE(R41,U41,AJ41,AM41,AP41,AS41,X41,AA41,AD41,AG41),0))</f>
        <v/>
      </c>
      <c r="AU41" s="48"/>
      <c r="AV41" s="48"/>
      <c r="AW41" s="48"/>
      <c r="AX41" s="48"/>
      <c r="AY41" s="48"/>
      <c r="AZ41" s="48"/>
      <c r="BA41" s="48"/>
      <c r="BB41" s="48"/>
      <c r="BC41" s="48"/>
      <c r="BD41" s="48"/>
      <c r="BE41" s="53" t="str">
        <f>IF(AU41="","",ROUND(AVERAGE(AU41:BD41),0))</f>
        <v/>
      </c>
      <c r="BF41" s="48"/>
      <c r="BG41" s="48"/>
      <c r="BH41" s="74" t="str">
        <f>IF(AT41="","",IF(BF41="",AVERAGE(AT41,BE41),(2*(SUM(AT41,BE41))+AVERAGE(BF41:BG41))/5))</f>
        <v/>
      </c>
      <c r="BI41" s="75" t="str">
        <f>IF(BH41="","",ROUND(BH41,0))</f>
        <v/>
      </c>
      <c r="BJ41" s="78"/>
      <c r="BK41" s="48"/>
      <c r="BL41" s="48"/>
      <c r="BM41" s="48"/>
      <c r="BN41" s="48"/>
      <c r="BO41" s="48"/>
      <c r="BP41" s="48"/>
      <c r="BQ41" s="48"/>
      <c r="BR41" s="48"/>
      <c r="BS41" s="48"/>
      <c r="BT41" s="48"/>
      <c r="BU41" s="85" t="str">
        <f>IF(BK41="","",ROUND(AVERAGE(BK41:BT41),0))</f>
        <v/>
      </c>
      <c r="BV41" s="78"/>
      <c r="BW41" s="48"/>
      <c r="BX41" s="48"/>
      <c r="BY41" s="48"/>
      <c r="BZ41" s="48"/>
      <c r="CA41" s="48"/>
      <c r="CB41" s="48"/>
      <c r="CC41" s="48"/>
      <c r="CD41" s="48"/>
      <c r="CE41" s="48"/>
      <c r="CF41" s="48"/>
      <c r="CG41" s="53" t="str">
        <f>IF(BW41="","",ROUND(AVERAGE(BW41:CF41),0))</f>
        <v/>
      </c>
      <c r="CH41" s="89" t="str">
        <f>IF(CG41="","",IF(CG41&gt;=86,"A",IF(CG41&gt;=71,"B",IF(CG41&gt;=56,"C",IF(CG41&gt;=41,"D","E")))))</f>
        <v/>
      </c>
      <c r="CI41" s="90"/>
      <c r="CJ41" s="48"/>
      <c r="CK41" s="9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8"/>
      <c r="Q42" s="48"/>
      <c r="R42" s="53" t="str">
        <f>IF(P42="","",IF(P42&gt;=$C$4,P42,IF(Q42&gt;=$C$4,$C$4,MAX(P42:Q42))))</f>
        <v/>
      </c>
      <c r="S42" s="48"/>
      <c r="T42" s="48"/>
      <c r="U42" s="53" t="str">
        <f>IF(S42="","",IF(S42&gt;=$C$4,S42,IF(T42&gt;=$C$4,$C$4,MAX(S42:T42))))</f>
        <v/>
      </c>
      <c r="V42" s="48"/>
      <c r="W42" s="48"/>
      <c r="X42" s="53" t="str">
        <f>IF(V42="","",IF(V42&gt;=$C$4,V42,IF(W42&gt;=$C$4,$C$4,MAX(V42:W42))))</f>
        <v/>
      </c>
      <c r="Y42" s="48"/>
      <c r="Z42" s="48"/>
      <c r="AA42" s="53" t="str">
        <f>IF(Y42="","",IF(Y42&gt;=$C$4,Y42,IF(Z42&gt;=$C$4,$C$4,MAX(Y42:Z42))))</f>
        <v/>
      </c>
      <c r="AB42" s="48"/>
      <c r="AC42" s="48"/>
      <c r="AD42" s="53" t="str">
        <f>IF(AB42="","",IF(AB42&gt;=$C$4,AB42,IF(AC42&gt;=$C$4,$C$4,MAX(AB42:AC42))))</f>
        <v/>
      </c>
      <c r="AE42" s="48"/>
      <c r="AF42" s="48"/>
      <c r="AG42" s="53" t="str">
        <f>IF(AE42="","",IF(AE42&gt;=$C$4,AE42,IF(AF42&gt;=$C$4,$C$4,MAX(AE42:AF42))))</f>
        <v/>
      </c>
      <c r="AH42" s="48"/>
      <c r="AI42" s="48"/>
      <c r="AJ42" s="53" t="str">
        <f>IF(AH42="","",IF(AH42&gt;=$C$4,AH42,IF(AI42&gt;=$C$4,$C$4,MAX(AH42:AI42))))</f>
        <v/>
      </c>
      <c r="AK42" s="48"/>
      <c r="AL42" s="48"/>
      <c r="AM42" s="53" t="str">
        <f>IF(AK42="","",IF(AK42&gt;=$C$4,AK42,IF(AL42&gt;=$C$4,$C$4,MAX(AK42:AL42))))</f>
        <v/>
      </c>
      <c r="AN42" s="48"/>
      <c r="AO42" s="48"/>
      <c r="AP42" s="53" t="str">
        <f>IF(AN42="","",IF(AN42&gt;=$C$4,AN42,IF(AO42&gt;=$C$4,$C$4,MAX(AN42:AO42))))</f>
        <v/>
      </c>
      <c r="AQ42" s="48"/>
      <c r="AR42" s="48"/>
      <c r="AS42" s="53" t="str">
        <f>IF(AQ42="","",IF(AQ42&gt;=$C$4,AQ42,IF(AR42&gt;=$C$4,$C$4,MAX(AQ42:AR42))))</f>
        <v/>
      </c>
      <c r="AT42" s="53" t="str">
        <f>IF(R42="","",ROUND(AVERAGE(R42,U42,AJ42,AM42,AP42,AS42,X42,AA42,AD42,AG42),0))</f>
        <v/>
      </c>
      <c r="AU42" s="48"/>
      <c r="AV42" s="48"/>
      <c r="AW42" s="48"/>
      <c r="AX42" s="48"/>
      <c r="AY42" s="48"/>
      <c r="AZ42" s="48"/>
      <c r="BA42" s="48"/>
      <c r="BB42" s="48"/>
      <c r="BC42" s="48"/>
      <c r="BD42" s="48"/>
      <c r="BE42" s="53" t="str">
        <f>IF(AU42="","",ROUND(AVERAGE(AU42:BD42),0))</f>
        <v/>
      </c>
      <c r="BF42" s="48"/>
      <c r="BG42" s="48"/>
      <c r="BH42" s="74" t="str">
        <f>IF(AT42="","",IF(BF42="",AVERAGE(AT42,BE42),(2*(SUM(AT42,BE42))+AVERAGE(BF42:BG42))/5))</f>
        <v/>
      </c>
      <c r="BI42" s="75" t="str">
        <f>IF(BH42="","",ROUND(BH42,0))</f>
        <v/>
      </c>
      <c r="BJ42" s="78"/>
      <c r="BK42" s="48"/>
      <c r="BL42" s="48"/>
      <c r="BM42" s="48"/>
      <c r="BN42" s="48"/>
      <c r="BO42" s="48"/>
      <c r="BP42" s="48"/>
      <c r="BQ42" s="48"/>
      <c r="BR42" s="48"/>
      <c r="BS42" s="48"/>
      <c r="BT42" s="48"/>
      <c r="BU42" s="85" t="str">
        <f>IF(BK42="","",ROUND(AVERAGE(BK42:BT42),0))</f>
        <v/>
      </c>
      <c r="BV42" s="78"/>
      <c r="BW42" s="48"/>
      <c r="BX42" s="48"/>
      <c r="BY42" s="48"/>
      <c r="BZ42" s="48"/>
      <c r="CA42" s="48"/>
      <c r="CB42" s="48"/>
      <c r="CC42" s="48"/>
      <c r="CD42" s="48"/>
      <c r="CE42" s="48"/>
      <c r="CF42" s="48"/>
      <c r="CG42" s="53" t="str">
        <f>IF(BW42="","",ROUND(AVERAGE(BW42:CF42),0))</f>
        <v/>
      </c>
      <c r="CH42" s="89" t="str">
        <f>IF(CG42="","",IF(CG42&gt;=86,"A",IF(CG42&gt;=71,"B",IF(CG42&gt;=56,"C",IF(CG42&gt;=41,"D","E")))))</f>
        <v/>
      </c>
      <c r="CI42" s="90"/>
      <c r="CJ42" s="48"/>
      <c r="CK42" s="9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IF(R43="","",ROUND(AVERAGE(R43,U43,AJ43,AM43,AP43,AS43,X43,AA43,AD43,AG43),0))</f>
        <v/>
      </c>
      <c r="AU43" s="48"/>
      <c r="AV43" s="48"/>
      <c r="AW43" s="48"/>
      <c r="AX43" s="48"/>
      <c r="AY43" s="48"/>
      <c r="AZ43" s="48"/>
      <c r="BA43" s="48"/>
      <c r="BB43" s="48"/>
      <c r="BC43" s="48"/>
      <c r="BD43" s="48"/>
      <c r="BE43" s="53" t="str">
        <f>IF(AU43="","",ROUND(AVERAGE(AU43:BD43),0))</f>
        <v/>
      </c>
      <c r="BF43" s="48"/>
      <c r="BG43" s="48"/>
      <c r="BH43" s="74" t="str">
        <f>IF(AT43="","",IF(BF43="",AVERAGE(AT43,BE43),(2*(SUM(AT43,BE43))+AVERAGE(BF43:BG43))/5))</f>
        <v/>
      </c>
      <c r="BI43" s="75" t="str">
        <f>IF(BH43="","",ROUND(BH43,0))</f>
        <v/>
      </c>
      <c r="BJ43" s="78"/>
      <c r="BK43" s="48"/>
      <c r="BL43" s="48"/>
      <c r="BM43" s="48"/>
      <c r="BN43" s="48"/>
      <c r="BO43" s="48"/>
      <c r="BP43" s="48"/>
      <c r="BQ43" s="48"/>
      <c r="BR43" s="48"/>
      <c r="BS43" s="48"/>
      <c r="BT43" s="48"/>
      <c r="BU43" s="85" t="str">
        <f>IF(BK43="","",ROUND(AVERAGE(BK43:BT43),0))</f>
        <v/>
      </c>
      <c r="BV43" s="78"/>
      <c r="BW43" s="48"/>
      <c r="BX43" s="48"/>
      <c r="BY43" s="48"/>
      <c r="BZ43" s="48"/>
      <c r="CA43" s="48"/>
      <c r="CB43" s="48"/>
      <c r="CC43" s="48"/>
      <c r="CD43" s="48"/>
      <c r="CE43" s="48"/>
      <c r="CF43" s="48"/>
      <c r="CG43" s="53" t="str">
        <f>IF(BW43="","",ROUND(AVERAGE(BW43:CF43),0))</f>
        <v/>
      </c>
      <c r="CH43" s="89" t="str">
        <f>IF(CG43="","",IF(CG43&gt;=86,"A",IF(CG43&gt;=71,"B",IF(CG43&gt;=56,"C",IF(CG43&gt;=41,"D","E")))))</f>
        <v/>
      </c>
      <c r="CI43" s="90"/>
      <c r="CJ43" s="48"/>
      <c r="CK43" s="9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IF(R44="","",ROUND(AVERAGE(R44,U44,AJ44,AM44,AP44,AS44,X44,AA44,AD44,AG44),0))</f>
        <v/>
      </c>
      <c r="AU44" s="48"/>
      <c r="AV44" s="48"/>
      <c r="AW44" s="48"/>
      <c r="AX44" s="48"/>
      <c r="AY44" s="48"/>
      <c r="AZ44" s="48"/>
      <c r="BA44" s="48"/>
      <c r="BB44" s="48"/>
      <c r="BC44" s="48"/>
      <c r="BD44" s="48"/>
      <c r="BE44" s="53" t="str">
        <f>IF(AU44="","",ROUND(AVERAGE(AU44:BD44),0))</f>
        <v/>
      </c>
      <c r="BF44" s="48"/>
      <c r="BG44" s="48"/>
      <c r="BH44" s="74" t="str">
        <f>IF(AT44="","",IF(BF44="",AVERAGE(AT44,BE44),(2*(SUM(AT44,BE44))+AVERAGE(BF44:BG44))/5))</f>
        <v/>
      </c>
      <c r="BI44" s="75" t="str">
        <f>IF(BH44="","",ROUND(BH44,0))</f>
        <v/>
      </c>
      <c r="BJ44" s="78"/>
      <c r="BK44" s="48"/>
      <c r="BL44" s="48"/>
      <c r="BM44" s="48"/>
      <c r="BN44" s="48"/>
      <c r="BO44" s="48"/>
      <c r="BP44" s="48"/>
      <c r="BQ44" s="48"/>
      <c r="BR44" s="48"/>
      <c r="BS44" s="48"/>
      <c r="BT44" s="48"/>
      <c r="BU44" s="85" t="str">
        <f>IF(BK44="","",ROUND(AVERAGE(BK44:BT44),0))</f>
        <v/>
      </c>
      <c r="BV44" s="78"/>
      <c r="BW44" s="48"/>
      <c r="BX44" s="48"/>
      <c r="BY44" s="48"/>
      <c r="BZ44" s="48"/>
      <c r="CA44" s="48"/>
      <c r="CB44" s="48"/>
      <c r="CC44" s="48"/>
      <c r="CD44" s="48"/>
      <c r="CE44" s="48"/>
      <c r="CF44" s="48"/>
      <c r="CG44" s="53" t="str">
        <f>IF(BW44="","",ROUND(AVERAGE(BW44:CF44),0))</f>
        <v/>
      </c>
      <c r="CH44" s="89" t="str">
        <f>IF(CG44="","",IF(CG44&gt;=86,"A",IF(CG44&gt;=71,"B",IF(CG44&gt;=56,"C",IF(CG44&gt;=41,"D","E")))))</f>
        <v/>
      </c>
      <c r="CI44" s="90"/>
      <c r="CJ44" s="48"/>
      <c r="CK44" s="9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IF(R45="","",ROUND(AVERAGE(R45,U45,AJ45,AM45,AP45,AS45,X45,AA45,AD45,AG45),0))</f>
        <v/>
      </c>
      <c r="AU45" s="48"/>
      <c r="AV45" s="48"/>
      <c r="AW45" s="48"/>
      <c r="AX45" s="48"/>
      <c r="AY45" s="48"/>
      <c r="AZ45" s="48"/>
      <c r="BA45" s="48"/>
      <c r="BB45" s="48"/>
      <c r="BC45" s="48"/>
      <c r="BD45" s="48"/>
      <c r="BE45" s="53" t="str">
        <f>IF(AU45="","",ROUND(AVERAGE(AU45:BD45),0))</f>
        <v/>
      </c>
      <c r="BF45" s="48"/>
      <c r="BG45" s="48"/>
      <c r="BH45" s="74" t="str">
        <f>IF(AT45="","",IF(BF45="",AVERAGE(AT45,BE45),(2*(SUM(AT45,BE45))+AVERAGE(BF45:BG45))/5))</f>
        <v/>
      </c>
      <c r="BI45" s="75" t="str">
        <f>IF(BH45="","",ROUND(BH45,0))</f>
        <v/>
      </c>
      <c r="BJ45" s="78"/>
      <c r="BK45" s="48"/>
      <c r="BL45" s="48"/>
      <c r="BM45" s="48"/>
      <c r="BN45" s="48"/>
      <c r="BO45" s="48"/>
      <c r="BP45" s="48"/>
      <c r="BQ45" s="48"/>
      <c r="BR45" s="48"/>
      <c r="BS45" s="48"/>
      <c r="BT45" s="48"/>
      <c r="BU45" s="85" t="str">
        <f>IF(BK45="","",ROUND(AVERAGE(BK45:BT45),0))</f>
        <v/>
      </c>
      <c r="BV45" s="78"/>
      <c r="BW45" s="48"/>
      <c r="BX45" s="48"/>
      <c r="BY45" s="48"/>
      <c r="BZ45" s="48"/>
      <c r="CA45" s="48"/>
      <c r="CB45" s="48"/>
      <c r="CC45" s="48"/>
      <c r="CD45" s="48"/>
      <c r="CE45" s="48"/>
      <c r="CF45" s="48"/>
      <c r="CG45" s="53" t="str">
        <f>IF(BW45="","",ROUND(AVERAGE(BW45:CF45),0))</f>
        <v/>
      </c>
      <c r="CH45" s="89" t="str">
        <f>IF(CG45="","",IF(CG45&gt;=86,"A",IF(CG45&gt;=71,"B",IF(CG45&gt;=56,"C",IF(CG45&gt;=41,"D","E")))))</f>
        <v/>
      </c>
      <c r="CI45" s="90"/>
      <c r="CJ45" s="48"/>
      <c r="CK45" s="9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IF(R46="","",ROUND(AVERAGE(R46,U46,AJ46,AM46,AP46,AS46,X46,AA46,AD46,AG46),0))</f>
        <v/>
      </c>
      <c r="AU46" s="48"/>
      <c r="AV46" s="48"/>
      <c r="AW46" s="48"/>
      <c r="AX46" s="48"/>
      <c r="AY46" s="48"/>
      <c r="AZ46" s="48"/>
      <c r="BA46" s="48"/>
      <c r="BB46" s="48"/>
      <c r="BC46" s="48"/>
      <c r="BD46" s="48"/>
      <c r="BE46" s="53" t="str">
        <f>IF(AU46="","",ROUND(AVERAGE(AU46:BD46),0))</f>
        <v/>
      </c>
      <c r="BF46" s="48"/>
      <c r="BG46" s="48"/>
      <c r="BH46" s="74" t="str">
        <f>IF(AT46="","",IF(BF46="",AVERAGE(AT46,BE46),(2*(SUM(AT46,BE46))+AVERAGE(BF46:BG46))/5))</f>
        <v/>
      </c>
      <c r="BI46" s="75" t="str">
        <f>IF(BH46="","",ROUND(BH46,0))</f>
        <v/>
      </c>
      <c r="BJ46" s="78"/>
      <c r="BK46" s="48"/>
      <c r="BL46" s="48"/>
      <c r="BM46" s="48"/>
      <c r="BN46" s="48"/>
      <c r="BO46" s="48"/>
      <c r="BP46" s="48"/>
      <c r="BQ46" s="48"/>
      <c r="BR46" s="48"/>
      <c r="BS46" s="48"/>
      <c r="BT46" s="48"/>
      <c r="BU46" s="85" t="str">
        <f>IF(BK46="","",ROUND(AVERAGE(BK46:BT46),0))</f>
        <v/>
      </c>
      <c r="BV46" s="78"/>
      <c r="BW46" s="48"/>
      <c r="BX46" s="48"/>
      <c r="BY46" s="48"/>
      <c r="BZ46" s="48"/>
      <c r="CA46" s="48"/>
      <c r="CB46" s="48"/>
      <c r="CC46" s="48"/>
      <c r="CD46" s="48"/>
      <c r="CE46" s="48"/>
      <c r="CF46" s="48"/>
      <c r="CG46" s="53" t="str">
        <f>IF(BW46="","",ROUND(AVERAGE(BW46:CF46),0))</f>
        <v/>
      </c>
      <c r="CH46" s="89" t="str">
        <f>IF(CG46="","",IF(CG46&gt;=86,"A",IF(CG46&gt;=71,"B",IF(CG46&gt;=56,"C",IF(CG46&gt;=41,"D","E")))))</f>
        <v/>
      </c>
      <c r="CI46" s="90"/>
      <c r="CJ46" s="48"/>
      <c r="CK46" s="9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IF(R47="","",ROUND(AVERAGE(R47,U47,AJ47,AM47,AP47,AS47,X47,AA47,AD47,AG47),0))</f>
        <v/>
      </c>
      <c r="AU47" s="48"/>
      <c r="AV47" s="48"/>
      <c r="AW47" s="48"/>
      <c r="AX47" s="48"/>
      <c r="AY47" s="48"/>
      <c r="AZ47" s="48"/>
      <c r="BA47" s="48"/>
      <c r="BB47" s="48"/>
      <c r="BC47" s="48"/>
      <c r="BD47" s="48"/>
      <c r="BE47" s="53" t="str">
        <f>IF(AU47="","",ROUND(AVERAGE(AU47:BD47),0))</f>
        <v/>
      </c>
      <c r="BF47" s="48"/>
      <c r="BG47" s="48"/>
      <c r="BH47" s="74" t="str">
        <f>IF(AT47="","",IF(BF47="",AVERAGE(AT47,BE47),(2*(SUM(AT47,BE47))+AVERAGE(BF47:BG47))/5))</f>
        <v/>
      </c>
      <c r="BI47" s="75" t="str">
        <f>IF(BH47="","",ROUND(BH47,0))</f>
        <v/>
      </c>
      <c r="BJ47" s="78"/>
      <c r="BK47" s="48"/>
      <c r="BL47" s="48"/>
      <c r="BM47" s="48"/>
      <c r="BN47" s="48"/>
      <c r="BO47" s="48"/>
      <c r="BP47" s="48"/>
      <c r="BQ47" s="48"/>
      <c r="BR47" s="48"/>
      <c r="BS47" s="48"/>
      <c r="BT47" s="48"/>
      <c r="BU47" s="85" t="str">
        <f>IF(BK47="","",ROUND(AVERAGE(BK47:BT47),0))</f>
        <v/>
      </c>
      <c r="BV47" s="78"/>
      <c r="BW47" s="48"/>
      <c r="BX47" s="48"/>
      <c r="BY47" s="48"/>
      <c r="BZ47" s="48"/>
      <c r="CA47" s="48"/>
      <c r="CB47" s="48"/>
      <c r="CC47" s="48"/>
      <c r="CD47" s="48"/>
      <c r="CE47" s="48"/>
      <c r="CF47" s="48"/>
      <c r="CG47" s="53" t="str">
        <f>IF(BW47="","",ROUND(AVERAGE(BW47:CF47),0))</f>
        <v/>
      </c>
      <c r="CH47" s="89" t="str">
        <f>IF(CG47="","",IF(CG47&gt;=86,"A",IF(CG47&gt;=71,"B",IF(CG47&gt;=56,"C",IF(CG47&gt;=41,"D","E")))))</f>
        <v/>
      </c>
      <c r="CI47" s="90"/>
      <c r="CJ47" s="48"/>
      <c r="CK47" s="9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IF(R48="","",ROUND(AVERAGE(R48,U48,AJ48,AM48,AP48,AS48,X48,AA48,AD48,AG48),0))</f>
        <v/>
      </c>
      <c r="AU48" s="48"/>
      <c r="AV48" s="48"/>
      <c r="AW48" s="48"/>
      <c r="AX48" s="48"/>
      <c r="AY48" s="48"/>
      <c r="AZ48" s="48"/>
      <c r="BA48" s="48"/>
      <c r="BB48" s="48"/>
      <c r="BC48" s="48"/>
      <c r="BD48" s="48"/>
      <c r="BE48" s="53" t="str">
        <f>IF(AU48="","",ROUND(AVERAGE(AU48:BD48),0))</f>
        <v/>
      </c>
      <c r="BF48" s="48"/>
      <c r="BG48" s="48"/>
      <c r="BH48" s="74" t="str">
        <f>IF(AT48="","",IF(BF48="",AVERAGE(AT48,BE48),(2*(SUM(AT48,BE48))+AVERAGE(BF48:BG48))/5))</f>
        <v/>
      </c>
      <c r="BI48" s="75" t="str">
        <f>IF(BH48="","",ROUND(BH48,0))</f>
        <v/>
      </c>
      <c r="BJ48" s="78"/>
      <c r="BK48" s="48"/>
      <c r="BL48" s="48"/>
      <c r="BM48" s="48"/>
      <c r="BN48" s="48"/>
      <c r="BO48" s="48"/>
      <c r="BP48" s="48"/>
      <c r="BQ48" s="48"/>
      <c r="BR48" s="48"/>
      <c r="BS48" s="48"/>
      <c r="BT48" s="48"/>
      <c r="BU48" s="85" t="str">
        <f>IF(BK48="","",ROUND(AVERAGE(BK48:BT48),0))</f>
        <v/>
      </c>
      <c r="BV48" s="78"/>
      <c r="BW48" s="48"/>
      <c r="BX48" s="48"/>
      <c r="BY48" s="48"/>
      <c r="BZ48" s="48"/>
      <c r="CA48" s="48"/>
      <c r="CB48" s="48"/>
      <c r="CC48" s="48"/>
      <c r="CD48" s="48"/>
      <c r="CE48" s="48"/>
      <c r="CF48" s="48"/>
      <c r="CG48" s="53" t="str">
        <f>IF(BW48="","",ROUND(AVERAGE(BW48:CF48),0))</f>
        <v/>
      </c>
      <c r="CH48" s="89" t="str">
        <f>IF(CG48="","",IF(CG48&gt;=86,"A",IF(CG48&gt;=71,"B",IF(CG48&gt;=56,"C",IF(CG48&gt;=41,"D","E")))))</f>
        <v/>
      </c>
      <c r="CI48" s="90"/>
      <c r="CJ48" s="48"/>
      <c r="CK48" s="9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IF(R49="","",ROUND(AVERAGE(R49,U49,AJ49,AM49,AP49,AS49,X49,AA49,AD49,AG49),0))</f>
        <v/>
      </c>
      <c r="AU49" s="48"/>
      <c r="AV49" s="48"/>
      <c r="AW49" s="48"/>
      <c r="AX49" s="48"/>
      <c r="AY49" s="48"/>
      <c r="AZ49" s="48"/>
      <c r="BA49" s="48"/>
      <c r="BB49" s="48"/>
      <c r="BC49" s="48"/>
      <c r="BD49" s="48"/>
      <c r="BE49" s="53" t="str">
        <f>IF(AU49="","",ROUND(AVERAGE(AU49:BD49),0))</f>
        <v/>
      </c>
      <c r="BF49" s="48"/>
      <c r="BG49" s="48"/>
      <c r="BH49" s="74" t="str">
        <f>IF(AT49="","",IF(BF49="",AVERAGE(AT49,BE49),(2*(SUM(AT49,BE49))+AVERAGE(BF49:BG49))/5))</f>
        <v/>
      </c>
      <c r="BI49" s="75" t="str">
        <f>IF(BH49="","",ROUND(BH49,0))</f>
        <v/>
      </c>
      <c r="BJ49" s="78"/>
      <c r="BK49" s="48"/>
      <c r="BL49" s="48"/>
      <c r="BM49" s="48"/>
      <c r="BN49" s="48"/>
      <c r="BO49" s="48"/>
      <c r="BP49" s="48"/>
      <c r="BQ49" s="48"/>
      <c r="BR49" s="48"/>
      <c r="BS49" s="48"/>
      <c r="BT49" s="48"/>
      <c r="BU49" s="85" t="str">
        <f>IF(BK49="","",ROUND(AVERAGE(BK49:BT49),0))</f>
        <v/>
      </c>
      <c r="BV49" s="78"/>
      <c r="BW49" s="48"/>
      <c r="BX49" s="48"/>
      <c r="BY49" s="48"/>
      <c r="BZ49" s="48"/>
      <c r="CA49" s="48"/>
      <c r="CB49" s="48"/>
      <c r="CC49" s="48"/>
      <c r="CD49" s="48"/>
      <c r="CE49" s="48"/>
      <c r="CF49" s="48"/>
      <c r="CG49" s="53" t="str">
        <f>IF(BW49="","",ROUND(AVERAGE(BW49:CF49),0))</f>
        <v/>
      </c>
      <c r="CH49" s="89" t="str">
        <f>IF(CG49="","",IF(CG49&gt;=86,"A",IF(CG49&gt;=71,"B",IF(CG49&gt;=56,"C",IF(CG49&gt;=41,"D","E")))))</f>
        <v/>
      </c>
      <c r="CI49" s="90"/>
      <c r="CJ49" s="48"/>
      <c r="CK49" s="9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IF(R50="","",ROUND(AVERAGE(R50,U50,AJ50,AM50,AP50,AS50,X50,AA50,AD50,AG50),0))</f>
        <v/>
      </c>
      <c r="AU50" s="48"/>
      <c r="AV50" s="48"/>
      <c r="AW50" s="48"/>
      <c r="AX50" s="48"/>
      <c r="AY50" s="48"/>
      <c r="AZ50" s="48"/>
      <c r="BA50" s="48"/>
      <c r="BB50" s="48"/>
      <c r="BC50" s="48"/>
      <c r="BD50" s="48"/>
      <c r="BE50" s="53" t="str">
        <f>IF(AU50="","",ROUND(AVERAGE(AU50:BD50),0))</f>
        <v/>
      </c>
      <c r="BF50" s="48"/>
      <c r="BG50" s="48"/>
      <c r="BH50" s="74" t="str">
        <f>IF(AT50="","",IF(BF50="",AVERAGE(AT50,BE50),(2*(SUM(AT50,BE50))+AVERAGE(BF50:BG50))/5))</f>
        <v/>
      </c>
      <c r="BI50" s="75" t="str">
        <f>IF(BH50="","",ROUND(BH50,0))</f>
        <v/>
      </c>
      <c r="BJ50" s="78"/>
      <c r="BK50" s="48"/>
      <c r="BL50" s="48"/>
      <c r="BM50" s="48"/>
      <c r="BN50" s="48"/>
      <c r="BO50" s="48"/>
      <c r="BP50" s="48"/>
      <c r="BQ50" s="48"/>
      <c r="BR50" s="48"/>
      <c r="BS50" s="48"/>
      <c r="BT50" s="48"/>
      <c r="BU50" s="85" t="str">
        <f>IF(BK50="","",ROUND(AVERAGE(BK50:BT50),0))</f>
        <v/>
      </c>
      <c r="BV50" s="78"/>
      <c r="BW50" s="48"/>
      <c r="BX50" s="48"/>
      <c r="BY50" s="48"/>
      <c r="BZ50" s="48"/>
      <c r="CA50" s="48"/>
      <c r="CB50" s="48"/>
      <c r="CC50" s="48"/>
      <c r="CD50" s="48"/>
      <c r="CE50" s="48"/>
      <c r="CF50" s="48"/>
      <c r="CG50" s="53" t="str">
        <f>IF(BW50="","",ROUND(AVERAGE(BW50:CF50),0))</f>
        <v/>
      </c>
      <c r="CH50" s="89" t="str">
        <f>IF(CG50="","",IF(CG50&gt;=86,"A",IF(CG50&gt;=71,"B",IF(CG50&gt;=56,"C",IF(CG50&gt;=41,"D","E")))))</f>
        <v/>
      </c>
      <c r="CI50" s="90"/>
      <c r="CJ50" s="48"/>
      <c r="CK50" s="9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Q11">
    <cfRule type="cellIs" dxfId="6250" priority="272" operator="lessThan">
      <formula>$C$4</formula>
    </cfRule>
  </conditionalFormatting>
  <conditionalFormatting sqref="R11">
    <cfRule type="cellIs" dxfId="6251" priority="302" operator="lessThan">
      <formula>$C$4</formula>
    </cfRule>
  </conditionalFormatting>
  <conditionalFormatting sqref="S11">
    <cfRule type="cellIs" dxfId="6252" priority="2074" operator="lessThan">
      <formula>$C$4</formula>
    </cfRule>
  </conditionalFormatting>
  <conditionalFormatting sqref="T11">
    <cfRule type="cellIs" dxfId="6253" priority="2104" operator="lessThan">
      <formula>$C$4</formula>
    </cfRule>
  </conditionalFormatting>
  <conditionalFormatting sqref="U11">
    <cfRule type="cellIs" dxfId="6254" priority="332" operator="lessThan">
      <formula>$C$4</formula>
    </cfRule>
  </conditionalFormatting>
  <conditionalFormatting sqref="W11">
    <cfRule type="cellIs" dxfId="6255" priority="42" operator="lessThan">
      <formula>$C$4</formula>
    </cfRule>
  </conditionalFormatting>
  <conditionalFormatting sqref="Z11">
    <cfRule type="cellIs" dxfId="6256" priority="74" operator="lessThan">
      <formula>$C$4</formula>
    </cfRule>
  </conditionalFormatting>
  <conditionalFormatting sqref="AC11">
    <cfRule type="cellIs" dxfId="6257" priority="106" operator="lessThan">
      <formula>$C$4</formula>
    </cfRule>
  </conditionalFormatting>
  <conditionalFormatting sqref="AF11">
    <cfRule type="cellIs" dxfId="6258" priority="138" operator="lessThan">
      <formula>$C$4</formula>
    </cfRule>
  </conditionalFormatting>
  <conditionalFormatting sqref="AH11">
    <cfRule type="cellIs" dxfId="6259" priority="1" operator="lessThan">
      <formula>$C$4</formula>
    </cfRule>
  </conditionalFormatting>
  <conditionalFormatting sqref="AI11">
    <cfRule type="cellIs" dxfId="6260" priority="170" operator="lessThan">
      <formula>$C$4</formula>
    </cfRule>
  </conditionalFormatting>
  <conditionalFormatting sqref="AK11">
    <cfRule type="cellIs" dxfId="6261" priority="752" operator="lessThan">
      <formula>$C$4</formula>
    </cfRule>
  </conditionalFormatting>
  <conditionalFormatting sqref="AL11">
    <cfRule type="cellIs" dxfId="6262" priority="782" operator="lessThan">
      <formula>$C$4</formula>
    </cfRule>
  </conditionalFormatting>
  <conditionalFormatting sqref="AM11">
    <cfRule type="cellIs" dxfId="6263" priority="812" operator="lessThan">
      <formula>$C$4</formula>
    </cfRule>
  </conditionalFormatting>
  <conditionalFormatting sqref="AN11">
    <cfRule type="cellIs" dxfId="6264" priority="842" operator="lessThan">
      <formula>$C$4</formula>
    </cfRule>
  </conditionalFormatting>
  <conditionalFormatting sqref="AO11">
    <cfRule type="cellIs" dxfId="6265" priority="872" operator="lessThan">
      <formula>$C$4</formula>
    </cfRule>
  </conditionalFormatting>
  <conditionalFormatting sqref="AP11">
    <cfRule type="cellIs" dxfId="6266" priority="902" operator="lessThan">
      <formula>$C$4</formula>
    </cfRule>
  </conditionalFormatting>
  <conditionalFormatting sqref="AQ11">
    <cfRule type="cellIs" dxfId="6267" priority="932" operator="lessThan">
      <formula>$C$4</formula>
    </cfRule>
  </conditionalFormatting>
  <conditionalFormatting sqref="AR11">
    <cfRule type="cellIs" dxfId="6268" priority="962" operator="lessThan">
      <formula>$C$4</formula>
    </cfRule>
  </conditionalFormatting>
  <conditionalFormatting sqref="AS11">
    <cfRule type="cellIs" dxfId="6269" priority="992" operator="lessThan">
      <formula>$C$4</formula>
    </cfRule>
  </conditionalFormatting>
  <conditionalFormatting sqref="AT11">
    <cfRule type="cellIs" dxfId="6270" priority="1022" operator="lessThan">
      <formula>$C$4</formula>
    </cfRule>
  </conditionalFormatting>
  <conditionalFormatting sqref="AU11">
    <cfRule type="cellIs" dxfId="6271" priority="266" operator="lessThan">
      <formula>$C$4</formula>
    </cfRule>
  </conditionalFormatting>
  <conditionalFormatting sqref="AV11">
    <cfRule type="cellIs" dxfId="6272" priority="268" operator="lessThan">
      <formula>$C$4</formula>
    </cfRule>
  </conditionalFormatting>
  <conditionalFormatting sqref="BB11">
    <cfRule type="cellIs" dxfId="6273" priority="1202" operator="lessThan">
      <formula>$C$4</formula>
    </cfRule>
  </conditionalFormatting>
  <conditionalFormatting sqref="BC11">
    <cfRule type="cellIs" dxfId="6274" priority="1232" operator="lessThan">
      <formula>$C$4</formula>
    </cfRule>
  </conditionalFormatting>
  <conditionalFormatting sqref="BD11">
    <cfRule type="cellIs" dxfId="6275" priority="1262" operator="lessThan">
      <formula>$C$4</formula>
    </cfRule>
  </conditionalFormatting>
  <conditionalFormatting sqref="BE11">
    <cfRule type="cellIs" dxfId="6276" priority="1292" operator="lessThan">
      <formula>$C$4</formula>
    </cfRule>
  </conditionalFormatting>
  <conditionalFormatting sqref="BF11">
    <cfRule type="cellIs" dxfId="6277" priority="1322" operator="lessThan">
      <formula>$C$4</formula>
    </cfRule>
  </conditionalFormatting>
  <conditionalFormatting sqref="BH11">
    <cfRule type="cellIs" dxfId="6278" priority="1382" operator="lessThan">
      <formula>$C$4</formula>
    </cfRule>
  </conditionalFormatting>
  <conditionalFormatting sqref="BI11">
    <cfRule type="cellIs" dxfId="6279" priority="1412" operator="lessThan">
      <formula>$C$4</formula>
    </cfRule>
  </conditionalFormatting>
  <conditionalFormatting sqref="BJ11">
    <cfRule type="cellIs" dxfId="6280" priority="1442" operator="lessThan">
      <formula>$C$4</formula>
    </cfRule>
  </conditionalFormatting>
  <conditionalFormatting sqref="BQ11">
    <cfRule type="cellIs" dxfId="6281" priority="1594" operator="lessThan">
      <formula>$C$4</formula>
    </cfRule>
  </conditionalFormatting>
  <conditionalFormatting sqref="BR11">
    <cfRule type="cellIs" dxfId="6282" priority="1624" operator="lessThan">
      <formula>$C$4</formula>
    </cfRule>
  </conditionalFormatting>
  <conditionalFormatting sqref="BS11">
    <cfRule type="cellIs" dxfId="6283" priority="1654" operator="lessThan">
      <formula>$C$4</formula>
    </cfRule>
  </conditionalFormatting>
  <conditionalFormatting sqref="BT11">
    <cfRule type="cellIs" dxfId="6284" priority="1684" operator="lessThan">
      <formula>$C$4</formula>
    </cfRule>
  </conditionalFormatting>
  <conditionalFormatting sqref="BU11">
    <cfRule type="cellIs" dxfId="6285" priority="1714" operator="lessThan">
      <formula>$C$4</formula>
    </cfRule>
  </conditionalFormatting>
  <conditionalFormatting sqref="BV11">
    <cfRule type="cellIs" dxfId="6286" priority="1744" operator="lessThan">
      <formula>$C$4</formula>
    </cfRule>
  </conditionalFormatting>
  <conditionalFormatting sqref="CC11">
    <cfRule type="cellIs" dxfId="6287" priority="1894" operator="lessThan">
      <formula>$C$4</formula>
    </cfRule>
  </conditionalFormatting>
  <conditionalFormatting sqref="CD11">
    <cfRule type="cellIs" dxfId="6288" priority="1924" operator="lessThan">
      <formula>$C$4</formula>
    </cfRule>
  </conditionalFormatting>
  <conditionalFormatting sqref="CE11">
    <cfRule type="cellIs" dxfId="6289" priority="1954" operator="lessThan">
      <formula>$C$4</formula>
    </cfRule>
  </conditionalFormatting>
  <conditionalFormatting sqref="CF11">
    <cfRule type="cellIs" dxfId="6290" priority="1984" operator="lessThan">
      <formula>$C$4</formula>
    </cfRule>
  </conditionalFormatting>
  <conditionalFormatting sqref="CG11">
    <cfRule type="cellIs" dxfId="6291" priority="2014" operator="lessThan">
      <formula>$C$4</formula>
    </cfRule>
  </conditionalFormatting>
  <conditionalFormatting sqref="CH11">
    <cfRule type="cellIs" dxfId="6292" priority="2044" operator="greaterThan">
      <formula>$BJ$2+15</formula>
    </cfRule>
  </conditionalFormatting>
  <conditionalFormatting sqref="CJ11">
    <cfRule type="cellIs" dxfId="6293" priority="5185" operator="lessThan">
      <formula>$C$4</formula>
    </cfRule>
  </conditionalFormatting>
  <conditionalFormatting sqref="Q12">
    <cfRule type="cellIs" dxfId="6294" priority="273" operator="lessThan">
      <formula>$C$4</formula>
    </cfRule>
  </conditionalFormatting>
  <conditionalFormatting sqref="R12">
    <cfRule type="cellIs" dxfId="6295" priority="303" operator="lessThan">
      <formula>$C$4</formula>
    </cfRule>
  </conditionalFormatting>
  <conditionalFormatting sqref="S12">
    <cfRule type="cellIs" dxfId="6296" priority="2075" operator="lessThan">
      <formula>$C$4</formula>
    </cfRule>
  </conditionalFormatting>
  <conditionalFormatting sqref="T12">
    <cfRule type="cellIs" dxfId="6297" priority="2105" operator="lessThan">
      <formula>$C$4</formula>
    </cfRule>
  </conditionalFormatting>
  <conditionalFormatting sqref="U12">
    <cfRule type="cellIs" dxfId="6298" priority="333" operator="lessThan">
      <formula>$C$4</formula>
    </cfRule>
  </conditionalFormatting>
  <conditionalFormatting sqref="W12">
    <cfRule type="cellIs" dxfId="6299" priority="43" operator="lessThan">
      <formula>$C$4</formula>
    </cfRule>
  </conditionalFormatting>
  <conditionalFormatting sqref="Z12">
    <cfRule type="cellIs" dxfId="6300" priority="75" operator="lessThan">
      <formula>$C$4</formula>
    </cfRule>
  </conditionalFormatting>
  <conditionalFormatting sqref="AC12">
    <cfRule type="cellIs" dxfId="6301" priority="107" operator="lessThan">
      <formula>$C$4</formula>
    </cfRule>
  </conditionalFormatting>
  <conditionalFormatting sqref="AF12">
    <cfRule type="cellIs" dxfId="6302" priority="139" operator="lessThan">
      <formula>$C$4</formula>
    </cfRule>
  </conditionalFormatting>
  <conditionalFormatting sqref="AH12">
    <cfRule type="cellIs" dxfId="6303" priority="2" operator="lessThan">
      <formula>$C$4</formula>
    </cfRule>
  </conditionalFormatting>
  <conditionalFormatting sqref="AI12">
    <cfRule type="cellIs" dxfId="6304" priority="171" operator="lessThan">
      <formula>$C$4</formula>
    </cfRule>
  </conditionalFormatting>
  <conditionalFormatting sqref="AK12">
    <cfRule type="cellIs" dxfId="6305" priority="753" operator="lessThan">
      <formula>$C$4</formula>
    </cfRule>
  </conditionalFormatting>
  <conditionalFormatting sqref="AL12">
    <cfRule type="cellIs" dxfId="6306" priority="783" operator="lessThan">
      <formula>$C$4</formula>
    </cfRule>
  </conditionalFormatting>
  <conditionalFormatting sqref="AM12">
    <cfRule type="cellIs" dxfId="6307" priority="813" operator="lessThan">
      <formula>$C$4</formula>
    </cfRule>
  </conditionalFormatting>
  <conditionalFormatting sqref="AN12">
    <cfRule type="cellIs" dxfId="6308" priority="843" operator="lessThan">
      <formula>$C$4</formula>
    </cfRule>
  </conditionalFormatting>
  <conditionalFormatting sqref="AO12">
    <cfRule type="cellIs" dxfId="6309" priority="873" operator="lessThan">
      <formula>$C$4</formula>
    </cfRule>
  </conditionalFormatting>
  <conditionalFormatting sqref="AP12">
    <cfRule type="cellIs" dxfId="6310" priority="903" operator="lessThan">
      <formula>$C$4</formula>
    </cfRule>
  </conditionalFormatting>
  <conditionalFormatting sqref="AQ12">
    <cfRule type="cellIs" dxfId="6311" priority="933" operator="lessThan">
      <formula>$C$4</formula>
    </cfRule>
  </conditionalFormatting>
  <conditionalFormatting sqref="AR12">
    <cfRule type="cellIs" dxfId="6312" priority="963" operator="lessThan">
      <formula>$C$4</formula>
    </cfRule>
  </conditionalFormatting>
  <conditionalFormatting sqref="AS12">
    <cfRule type="cellIs" dxfId="6313" priority="993" operator="lessThan">
      <formula>$C$4</formula>
    </cfRule>
  </conditionalFormatting>
  <conditionalFormatting sqref="AT12">
    <cfRule type="cellIs" dxfId="6314" priority="1023" operator="lessThan">
      <formula>$C$4</formula>
    </cfRule>
  </conditionalFormatting>
  <conditionalFormatting sqref="AU12">
    <cfRule type="cellIs" dxfId="6315" priority="267" operator="lessThan">
      <formula>$C$4</formula>
    </cfRule>
  </conditionalFormatting>
  <conditionalFormatting sqref="AV12">
    <cfRule type="cellIs" dxfId="6316" priority="269" operator="lessThan">
      <formula>$C$4</formula>
    </cfRule>
  </conditionalFormatting>
  <conditionalFormatting sqref="BB12">
    <cfRule type="cellIs" dxfId="6317" priority="1203" operator="lessThan">
      <formula>$C$4</formula>
    </cfRule>
  </conditionalFormatting>
  <conditionalFormatting sqref="BC12">
    <cfRule type="cellIs" dxfId="6318" priority="1233" operator="lessThan">
      <formula>$C$4</formula>
    </cfRule>
  </conditionalFormatting>
  <conditionalFormatting sqref="BD12">
    <cfRule type="cellIs" dxfId="6319" priority="1263" operator="lessThan">
      <formula>$C$4</formula>
    </cfRule>
  </conditionalFormatting>
  <conditionalFormatting sqref="BE12">
    <cfRule type="cellIs" dxfId="6320" priority="1293" operator="lessThan">
      <formula>$C$4</formula>
    </cfRule>
  </conditionalFormatting>
  <conditionalFormatting sqref="BF12">
    <cfRule type="cellIs" dxfId="6321" priority="1323" operator="lessThan">
      <formula>$C$4</formula>
    </cfRule>
  </conditionalFormatting>
  <conditionalFormatting sqref="BH12">
    <cfRule type="cellIs" dxfId="6322" priority="1383" operator="lessThan">
      <formula>$C$4</formula>
    </cfRule>
  </conditionalFormatting>
  <conditionalFormatting sqref="BI12">
    <cfRule type="cellIs" dxfId="6323" priority="1413" operator="lessThan">
      <formula>$C$4</formula>
    </cfRule>
  </conditionalFormatting>
  <conditionalFormatting sqref="BJ12">
    <cfRule type="cellIs" dxfId="6324" priority="1443" operator="lessThan">
      <formula>$C$4</formula>
    </cfRule>
  </conditionalFormatting>
  <conditionalFormatting sqref="BQ12">
    <cfRule type="cellIs" dxfId="6325" priority="1595" operator="lessThan">
      <formula>$C$4</formula>
    </cfRule>
  </conditionalFormatting>
  <conditionalFormatting sqref="BR12">
    <cfRule type="cellIs" dxfId="6326" priority="1625" operator="lessThan">
      <formula>$C$4</formula>
    </cfRule>
  </conditionalFormatting>
  <conditionalFormatting sqref="BS12">
    <cfRule type="cellIs" dxfId="6327" priority="1655" operator="lessThan">
      <formula>$C$4</formula>
    </cfRule>
  </conditionalFormatting>
  <conditionalFormatting sqref="BT12">
    <cfRule type="cellIs" dxfId="6328" priority="1685" operator="lessThan">
      <formula>$C$4</formula>
    </cfRule>
  </conditionalFormatting>
  <conditionalFormatting sqref="BU12">
    <cfRule type="cellIs" dxfId="6329" priority="1715" operator="lessThan">
      <formula>$C$4</formula>
    </cfRule>
  </conditionalFormatting>
  <conditionalFormatting sqref="BV12">
    <cfRule type="cellIs" dxfId="6330" priority="1745" operator="lessThan">
      <formula>$C$4</formula>
    </cfRule>
  </conditionalFormatting>
  <conditionalFormatting sqref="CC12">
    <cfRule type="cellIs" dxfId="6331" priority="1895" operator="lessThan">
      <formula>$C$4</formula>
    </cfRule>
  </conditionalFormatting>
  <conditionalFormatting sqref="CD12">
    <cfRule type="cellIs" dxfId="6332" priority="1925" operator="lessThan">
      <formula>$C$4</formula>
    </cfRule>
  </conditionalFormatting>
  <conditionalFormatting sqref="CE12">
    <cfRule type="cellIs" dxfId="6333" priority="1955" operator="lessThan">
      <formula>$C$4</formula>
    </cfRule>
  </conditionalFormatting>
  <conditionalFormatting sqref="CF12">
    <cfRule type="cellIs" dxfId="6334" priority="1985" operator="lessThan">
      <formula>$C$4</formula>
    </cfRule>
  </conditionalFormatting>
  <conditionalFormatting sqref="CG12">
    <cfRule type="cellIs" dxfId="6335" priority="2015" operator="lessThan">
      <formula>$C$4</formula>
    </cfRule>
  </conditionalFormatting>
  <conditionalFormatting sqref="CH12">
    <cfRule type="cellIs" dxfId="6336" priority="2045" operator="greaterThan">
      <formula>$BJ$2+15</formula>
    </cfRule>
  </conditionalFormatting>
  <conditionalFormatting sqref="CJ12">
    <cfRule type="cellIs" dxfId="6337" priority="5186" operator="lessThan">
      <formula>$C$4</formula>
    </cfRule>
  </conditionalFormatting>
  <conditionalFormatting sqref="Q13">
    <cfRule type="cellIs" dxfId="6338" priority="274" operator="lessThan">
      <formula>$C$4</formula>
    </cfRule>
  </conditionalFormatting>
  <conditionalFormatting sqref="R13">
    <cfRule type="cellIs" dxfId="6339" priority="304" operator="lessThan">
      <formula>$C$4</formula>
    </cfRule>
  </conditionalFormatting>
  <conditionalFormatting sqref="S13">
    <cfRule type="cellIs" dxfId="6340" priority="2076" operator="lessThan">
      <formula>$C$4</formula>
    </cfRule>
  </conditionalFormatting>
  <conditionalFormatting sqref="T13">
    <cfRule type="cellIs" dxfId="6341" priority="2106" operator="lessThan">
      <formula>$C$4</formula>
    </cfRule>
  </conditionalFormatting>
  <conditionalFormatting sqref="U13">
    <cfRule type="cellIs" dxfId="6342" priority="334" operator="lessThan">
      <formula>$C$4</formula>
    </cfRule>
  </conditionalFormatting>
  <conditionalFormatting sqref="W13">
    <cfRule type="cellIs" dxfId="6343" priority="44" operator="lessThan">
      <formula>$C$4</formula>
    </cfRule>
  </conditionalFormatting>
  <conditionalFormatting sqref="Z13">
    <cfRule type="cellIs" dxfId="6344" priority="76" operator="lessThan">
      <formula>$C$4</formula>
    </cfRule>
  </conditionalFormatting>
  <conditionalFormatting sqref="AC13">
    <cfRule type="cellIs" dxfId="6345" priority="108" operator="lessThan">
      <formula>$C$4</formula>
    </cfRule>
  </conditionalFormatting>
  <conditionalFormatting sqref="AF13">
    <cfRule type="cellIs" dxfId="6346" priority="140" operator="lessThan">
      <formula>$C$4</formula>
    </cfRule>
  </conditionalFormatting>
  <conditionalFormatting sqref="AH13">
    <cfRule type="cellIs" dxfId="6347" priority="3" operator="lessThan">
      <formula>$C$4</formula>
    </cfRule>
  </conditionalFormatting>
  <conditionalFormatting sqref="AI13">
    <cfRule type="cellIs" dxfId="6348" priority="172" operator="lessThan">
      <formula>$C$4</formula>
    </cfRule>
  </conditionalFormatting>
  <conditionalFormatting sqref="AK13">
    <cfRule type="cellIs" dxfId="6349" priority="754" operator="lessThan">
      <formula>$C$4</formula>
    </cfRule>
  </conditionalFormatting>
  <conditionalFormatting sqref="AL13">
    <cfRule type="cellIs" dxfId="6350" priority="784" operator="lessThan">
      <formula>$C$4</formula>
    </cfRule>
  </conditionalFormatting>
  <conditionalFormatting sqref="AM13">
    <cfRule type="cellIs" dxfId="6351" priority="814" operator="lessThan">
      <formula>$C$4</formula>
    </cfRule>
  </conditionalFormatting>
  <conditionalFormatting sqref="AN13">
    <cfRule type="cellIs" dxfId="6352" priority="844" operator="lessThan">
      <formula>$C$4</formula>
    </cfRule>
  </conditionalFormatting>
  <conditionalFormatting sqref="AO13">
    <cfRule type="cellIs" dxfId="6353" priority="874" operator="lessThan">
      <formula>$C$4</formula>
    </cfRule>
  </conditionalFormatting>
  <conditionalFormatting sqref="AP13">
    <cfRule type="cellIs" dxfId="6354" priority="904" operator="lessThan">
      <formula>$C$4</formula>
    </cfRule>
  </conditionalFormatting>
  <conditionalFormatting sqref="AQ13">
    <cfRule type="cellIs" dxfId="6355" priority="934" operator="lessThan">
      <formula>$C$4</formula>
    </cfRule>
  </conditionalFormatting>
  <conditionalFormatting sqref="AR13">
    <cfRule type="cellIs" dxfId="6356" priority="964" operator="lessThan">
      <formula>$C$4</formula>
    </cfRule>
  </conditionalFormatting>
  <conditionalFormatting sqref="AS13">
    <cfRule type="cellIs" dxfId="6357" priority="994" operator="lessThan">
      <formula>$C$4</formula>
    </cfRule>
  </conditionalFormatting>
  <conditionalFormatting sqref="AT13">
    <cfRule type="cellIs" dxfId="6358" priority="1024" operator="lessThan">
      <formula>$C$4</formula>
    </cfRule>
  </conditionalFormatting>
  <conditionalFormatting sqref="AU13">
    <cfRule type="cellIs" dxfId="6359" priority="262" operator="lessThan">
      <formula>$C$4</formula>
    </cfRule>
  </conditionalFormatting>
  <conditionalFormatting sqref="AV13">
    <cfRule type="cellIs" dxfId="6360" priority="264" operator="lessThan">
      <formula>$C$4</formula>
    </cfRule>
  </conditionalFormatting>
  <conditionalFormatting sqref="BB13">
    <cfRule type="cellIs" dxfId="6361" priority="1204" operator="lessThan">
      <formula>$C$4</formula>
    </cfRule>
  </conditionalFormatting>
  <conditionalFormatting sqref="BC13">
    <cfRule type="cellIs" dxfId="6362" priority="1234" operator="lessThan">
      <formula>$C$4</formula>
    </cfRule>
  </conditionalFormatting>
  <conditionalFormatting sqref="BD13">
    <cfRule type="cellIs" dxfId="6363" priority="1264" operator="lessThan">
      <formula>$C$4</formula>
    </cfRule>
  </conditionalFormatting>
  <conditionalFormatting sqref="BE13">
    <cfRule type="cellIs" dxfId="6364" priority="1294" operator="lessThan">
      <formula>$C$4</formula>
    </cfRule>
  </conditionalFormatting>
  <conditionalFormatting sqref="BF13">
    <cfRule type="cellIs" dxfId="6365" priority="1324" operator="lessThan">
      <formula>$C$4</formula>
    </cfRule>
  </conditionalFormatting>
  <conditionalFormatting sqref="BH13">
    <cfRule type="cellIs" dxfId="6366" priority="1384" operator="lessThan">
      <formula>$C$4</formula>
    </cfRule>
  </conditionalFormatting>
  <conditionalFormatting sqref="BI13">
    <cfRule type="cellIs" dxfId="6367" priority="1414" operator="lessThan">
      <formula>$C$4</formula>
    </cfRule>
  </conditionalFormatting>
  <conditionalFormatting sqref="BJ13">
    <cfRule type="cellIs" dxfId="6368" priority="1444" operator="lessThan">
      <formula>$C$4</formula>
    </cfRule>
  </conditionalFormatting>
  <conditionalFormatting sqref="BQ13">
    <cfRule type="cellIs" dxfId="6369" priority="1596" operator="lessThan">
      <formula>$C$4</formula>
    </cfRule>
  </conditionalFormatting>
  <conditionalFormatting sqref="BR13">
    <cfRule type="cellIs" dxfId="6370" priority="1626" operator="lessThan">
      <formula>$C$4</formula>
    </cfRule>
  </conditionalFormatting>
  <conditionalFormatting sqref="BS13">
    <cfRule type="cellIs" dxfId="6371" priority="1656" operator="lessThan">
      <formula>$C$4</formula>
    </cfRule>
  </conditionalFormatting>
  <conditionalFormatting sqref="BT13">
    <cfRule type="cellIs" dxfId="6372" priority="1686" operator="lessThan">
      <formula>$C$4</formula>
    </cfRule>
  </conditionalFormatting>
  <conditionalFormatting sqref="BU13">
    <cfRule type="cellIs" dxfId="6373" priority="1716" operator="lessThan">
      <formula>$C$4</formula>
    </cfRule>
  </conditionalFormatting>
  <conditionalFormatting sqref="BV13">
    <cfRule type="cellIs" dxfId="6374" priority="1746" operator="lessThan">
      <formula>$C$4</formula>
    </cfRule>
  </conditionalFormatting>
  <conditionalFormatting sqref="CC13">
    <cfRule type="cellIs" dxfId="6375" priority="1896" operator="lessThan">
      <formula>$C$4</formula>
    </cfRule>
  </conditionalFormatting>
  <conditionalFormatting sqref="CD13">
    <cfRule type="cellIs" dxfId="6376" priority="1926" operator="lessThan">
      <formula>$C$4</formula>
    </cfRule>
  </conditionalFormatting>
  <conditionalFormatting sqref="CE13">
    <cfRule type="cellIs" dxfId="6377" priority="1956" operator="lessThan">
      <formula>$C$4</formula>
    </cfRule>
  </conditionalFormatting>
  <conditionalFormatting sqref="CF13">
    <cfRule type="cellIs" dxfId="6378" priority="1986" operator="lessThan">
      <formula>$C$4</formula>
    </cfRule>
  </conditionalFormatting>
  <conditionalFormatting sqref="CG13">
    <cfRule type="cellIs" dxfId="6379" priority="2016" operator="lessThan">
      <formula>$C$4</formula>
    </cfRule>
  </conditionalFormatting>
  <conditionalFormatting sqref="CH13">
    <cfRule type="cellIs" dxfId="6380" priority="2046" operator="greaterThan">
      <formula>$BJ$2+15</formula>
    </cfRule>
  </conditionalFormatting>
  <conditionalFormatting sqref="CJ13">
    <cfRule type="cellIs" dxfId="6381" priority="5187" operator="lessThan">
      <formula>$C$4</formula>
    </cfRule>
  </conditionalFormatting>
  <conditionalFormatting sqref="Q14">
    <cfRule type="cellIs" dxfId="6382" priority="275" operator="lessThan">
      <formula>$C$4</formula>
    </cfRule>
  </conditionalFormatting>
  <conditionalFormatting sqref="R14">
    <cfRule type="cellIs" dxfId="6383" priority="305" operator="lessThan">
      <formula>$C$4</formula>
    </cfRule>
  </conditionalFormatting>
  <conditionalFormatting sqref="S14">
    <cfRule type="cellIs" dxfId="6384" priority="2077" operator="lessThan">
      <formula>$C$4</formula>
    </cfRule>
  </conditionalFormatting>
  <conditionalFormatting sqref="T14">
    <cfRule type="cellIs" dxfId="6385" priority="2107" operator="lessThan">
      <formula>$C$4</formula>
    </cfRule>
  </conditionalFormatting>
  <conditionalFormatting sqref="U14">
    <cfRule type="cellIs" dxfId="6386" priority="335" operator="lessThan">
      <formula>$C$4</formula>
    </cfRule>
  </conditionalFormatting>
  <conditionalFormatting sqref="W14">
    <cfRule type="cellIs" dxfId="6387" priority="45" operator="lessThan">
      <formula>$C$4</formula>
    </cfRule>
  </conditionalFormatting>
  <conditionalFormatting sqref="Z14">
    <cfRule type="cellIs" dxfId="6388" priority="77" operator="lessThan">
      <formula>$C$4</formula>
    </cfRule>
  </conditionalFormatting>
  <conditionalFormatting sqref="AC14">
    <cfRule type="cellIs" dxfId="6389" priority="109" operator="lessThan">
      <formula>$C$4</formula>
    </cfRule>
  </conditionalFormatting>
  <conditionalFormatting sqref="AF14">
    <cfRule type="cellIs" dxfId="6390" priority="141" operator="lessThan">
      <formula>$C$4</formula>
    </cfRule>
  </conditionalFormatting>
  <conditionalFormatting sqref="AH14">
    <cfRule type="cellIs" dxfId="6391" priority="4" operator="lessThan">
      <formula>$C$4</formula>
    </cfRule>
  </conditionalFormatting>
  <conditionalFormatting sqref="AI14">
    <cfRule type="cellIs" dxfId="6392" priority="173" operator="lessThan">
      <formula>$C$4</formula>
    </cfRule>
  </conditionalFormatting>
  <conditionalFormatting sqref="AK14">
    <cfRule type="cellIs" dxfId="6393" priority="755" operator="lessThan">
      <formula>$C$4</formula>
    </cfRule>
  </conditionalFormatting>
  <conditionalFormatting sqref="AL14">
    <cfRule type="cellIs" dxfId="6394" priority="785" operator="lessThan">
      <formula>$C$4</formula>
    </cfRule>
  </conditionalFormatting>
  <conditionalFormatting sqref="AM14">
    <cfRule type="cellIs" dxfId="6395" priority="815" operator="lessThan">
      <formula>$C$4</formula>
    </cfRule>
  </conditionalFormatting>
  <conditionalFormatting sqref="AN14">
    <cfRule type="cellIs" dxfId="6396" priority="845" operator="lessThan">
      <formula>$C$4</formula>
    </cfRule>
  </conditionalFormatting>
  <conditionalFormatting sqref="AO14">
    <cfRule type="cellIs" dxfId="6397" priority="875" operator="lessThan">
      <formula>$C$4</formula>
    </cfRule>
  </conditionalFormatting>
  <conditionalFormatting sqref="AP14">
    <cfRule type="cellIs" dxfId="6398" priority="905" operator="lessThan">
      <formula>$C$4</formula>
    </cfRule>
  </conditionalFormatting>
  <conditionalFormatting sqref="AQ14">
    <cfRule type="cellIs" dxfId="6399" priority="935" operator="lessThan">
      <formula>$C$4</formula>
    </cfRule>
  </conditionalFormatting>
  <conditionalFormatting sqref="AR14">
    <cfRule type="cellIs" dxfId="6400" priority="965" operator="lessThan">
      <formula>$C$4</formula>
    </cfRule>
  </conditionalFormatting>
  <conditionalFormatting sqref="AS14">
    <cfRule type="cellIs" dxfId="6401" priority="995" operator="lessThan">
      <formula>$C$4</formula>
    </cfRule>
  </conditionalFormatting>
  <conditionalFormatting sqref="AT14">
    <cfRule type="cellIs" dxfId="6402" priority="1025" operator="lessThan">
      <formula>$C$4</formula>
    </cfRule>
  </conditionalFormatting>
  <conditionalFormatting sqref="AU14">
    <cfRule type="cellIs" dxfId="6403" priority="263" operator="lessThan">
      <formula>$C$4</formula>
    </cfRule>
  </conditionalFormatting>
  <conditionalFormatting sqref="AV14">
    <cfRule type="cellIs" dxfId="6404" priority="265" operator="lessThan">
      <formula>$C$4</formula>
    </cfRule>
  </conditionalFormatting>
  <conditionalFormatting sqref="BB14">
    <cfRule type="cellIs" dxfId="6405" priority="1205" operator="lessThan">
      <formula>$C$4</formula>
    </cfRule>
  </conditionalFormatting>
  <conditionalFormatting sqref="BC14">
    <cfRule type="cellIs" dxfId="6406" priority="1235" operator="lessThan">
      <formula>$C$4</formula>
    </cfRule>
  </conditionalFormatting>
  <conditionalFormatting sqref="BD14">
    <cfRule type="cellIs" dxfId="6407" priority="1265" operator="lessThan">
      <formula>$C$4</formula>
    </cfRule>
  </conditionalFormatting>
  <conditionalFormatting sqref="BE14">
    <cfRule type="cellIs" dxfId="6408" priority="1295" operator="lessThan">
      <formula>$C$4</formula>
    </cfRule>
  </conditionalFormatting>
  <conditionalFormatting sqref="BF14">
    <cfRule type="cellIs" dxfId="6409" priority="1325" operator="lessThan">
      <formula>$C$4</formula>
    </cfRule>
  </conditionalFormatting>
  <conditionalFormatting sqref="BH14">
    <cfRule type="cellIs" dxfId="6410" priority="1385" operator="lessThan">
      <formula>$C$4</formula>
    </cfRule>
  </conditionalFormatting>
  <conditionalFormatting sqref="BI14">
    <cfRule type="cellIs" dxfId="6411" priority="1415" operator="lessThan">
      <formula>$C$4</formula>
    </cfRule>
  </conditionalFormatting>
  <conditionalFormatting sqref="BJ14">
    <cfRule type="cellIs" dxfId="6412" priority="1445" operator="lessThan">
      <formula>$C$4</formula>
    </cfRule>
  </conditionalFormatting>
  <conditionalFormatting sqref="BQ14">
    <cfRule type="cellIs" dxfId="6413" priority="1597" operator="lessThan">
      <formula>$C$4</formula>
    </cfRule>
  </conditionalFormatting>
  <conditionalFormatting sqref="BR14">
    <cfRule type="cellIs" dxfId="6414" priority="1627" operator="lessThan">
      <formula>$C$4</formula>
    </cfRule>
  </conditionalFormatting>
  <conditionalFormatting sqref="BS14">
    <cfRule type="cellIs" dxfId="6415" priority="1657" operator="lessThan">
      <formula>$C$4</formula>
    </cfRule>
  </conditionalFormatting>
  <conditionalFormatting sqref="BT14">
    <cfRule type="cellIs" dxfId="6416" priority="1687" operator="lessThan">
      <formula>$C$4</formula>
    </cfRule>
  </conditionalFormatting>
  <conditionalFormatting sqref="BU14">
    <cfRule type="cellIs" dxfId="6417" priority="1717" operator="lessThan">
      <formula>$C$4</formula>
    </cfRule>
  </conditionalFormatting>
  <conditionalFormatting sqref="BV14">
    <cfRule type="cellIs" dxfId="6418" priority="1747" operator="lessThan">
      <formula>$C$4</formula>
    </cfRule>
  </conditionalFormatting>
  <conditionalFormatting sqref="CC14">
    <cfRule type="cellIs" dxfId="6419" priority="1897" operator="lessThan">
      <formula>$C$4</formula>
    </cfRule>
  </conditionalFormatting>
  <conditionalFormatting sqref="CD14">
    <cfRule type="cellIs" dxfId="6420" priority="1927" operator="lessThan">
      <formula>$C$4</formula>
    </cfRule>
  </conditionalFormatting>
  <conditionalFormatting sqref="CE14">
    <cfRule type="cellIs" dxfId="6421" priority="1957" operator="lessThan">
      <formula>$C$4</formula>
    </cfRule>
  </conditionalFormatting>
  <conditionalFormatting sqref="CF14">
    <cfRule type="cellIs" dxfId="6422" priority="1987" operator="lessThan">
      <formula>$C$4</formula>
    </cfRule>
  </conditionalFormatting>
  <conditionalFormatting sqref="CG14">
    <cfRule type="cellIs" dxfId="6423" priority="2017" operator="lessThan">
      <formula>$C$4</formula>
    </cfRule>
  </conditionalFormatting>
  <conditionalFormatting sqref="CH14">
    <cfRule type="cellIs" dxfId="6424" priority="2047" operator="greaterThan">
      <formula>$BJ$2+15</formula>
    </cfRule>
  </conditionalFormatting>
  <conditionalFormatting sqref="CJ14">
    <cfRule type="cellIs" dxfId="6425" priority="5188" operator="lessThan">
      <formula>$C$4</formula>
    </cfRule>
  </conditionalFormatting>
  <conditionalFormatting sqref="Q15">
    <cfRule type="cellIs" dxfId="6426" priority="276" operator="lessThan">
      <formula>$C$4</formula>
    </cfRule>
  </conditionalFormatting>
  <conditionalFormatting sqref="R15">
    <cfRule type="cellIs" dxfId="6427" priority="306" operator="lessThan">
      <formula>$C$4</formula>
    </cfRule>
  </conditionalFormatting>
  <conditionalFormatting sqref="S15">
    <cfRule type="cellIs" dxfId="6428" priority="2078" operator="lessThan">
      <formula>$C$4</formula>
    </cfRule>
  </conditionalFormatting>
  <conditionalFormatting sqref="T15">
    <cfRule type="cellIs" dxfId="6429" priority="2108" operator="lessThan">
      <formula>$C$4</formula>
    </cfRule>
  </conditionalFormatting>
  <conditionalFormatting sqref="U15">
    <cfRule type="cellIs" dxfId="6430" priority="336" operator="lessThan">
      <formula>$C$4</formula>
    </cfRule>
  </conditionalFormatting>
  <conditionalFormatting sqref="W15">
    <cfRule type="cellIs" dxfId="6431" priority="46" operator="lessThan">
      <formula>$C$4</formula>
    </cfRule>
  </conditionalFormatting>
  <conditionalFormatting sqref="Z15">
    <cfRule type="cellIs" dxfId="6432" priority="78" operator="lessThan">
      <formula>$C$4</formula>
    </cfRule>
  </conditionalFormatting>
  <conditionalFormatting sqref="AC15">
    <cfRule type="cellIs" dxfId="6433" priority="110" operator="lessThan">
      <formula>$C$4</formula>
    </cfRule>
  </conditionalFormatting>
  <conditionalFormatting sqref="AF15">
    <cfRule type="cellIs" dxfId="6434" priority="142" operator="lessThan">
      <formula>$C$4</formula>
    </cfRule>
  </conditionalFormatting>
  <conditionalFormatting sqref="AH15">
    <cfRule type="cellIs" dxfId="6435" priority="5" operator="lessThan">
      <formula>$C$4</formula>
    </cfRule>
  </conditionalFormatting>
  <conditionalFormatting sqref="AI15">
    <cfRule type="cellIs" dxfId="6436" priority="174" operator="lessThan">
      <formula>$C$4</formula>
    </cfRule>
  </conditionalFormatting>
  <conditionalFormatting sqref="AK15">
    <cfRule type="cellIs" dxfId="6437" priority="756" operator="lessThan">
      <formula>$C$4</formula>
    </cfRule>
  </conditionalFormatting>
  <conditionalFormatting sqref="AL15">
    <cfRule type="cellIs" dxfId="6438" priority="786" operator="lessThan">
      <formula>$C$4</formula>
    </cfRule>
  </conditionalFormatting>
  <conditionalFormatting sqref="AM15">
    <cfRule type="cellIs" dxfId="6439" priority="816" operator="lessThan">
      <formula>$C$4</formula>
    </cfRule>
  </conditionalFormatting>
  <conditionalFormatting sqref="AN15">
    <cfRule type="cellIs" dxfId="6440" priority="846" operator="lessThan">
      <formula>$C$4</formula>
    </cfRule>
  </conditionalFormatting>
  <conditionalFormatting sqref="AO15">
    <cfRule type="cellIs" dxfId="6441" priority="876" operator="lessThan">
      <formula>$C$4</formula>
    </cfRule>
  </conditionalFormatting>
  <conditionalFormatting sqref="AP15">
    <cfRule type="cellIs" dxfId="6442" priority="906" operator="lessThan">
      <formula>$C$4</formula>
    </cfRule>
  </conditionalFormatting>
  <conditionalFormatting sqref="AQ15">
    <cfRule type="cellIs" dxfId="6443" priority="936" operator="lessThan">
      <formula>$C$4</formula>
    </cfRule>
  </conditionalFormatting>
  <conditionalFormatting sqref="AR15">
    <cfRule type="cellIs" dxfId="6444" priority="966" operator="lessThan">
      <formula>$C$4</formula>
    </cfRule>
  </conditionalFormatting>
  <conditionalFormatting sqref="AS15">
    <cfRule type="cellIs" dxfId="6445" priority="996" operator="lessThan">
      <formula>$C$4</formula>
    </cfRule>
  </conditionalFormatting>
  <conditionalFormatting sqref="AT15">
    <cfRule type="cellIs" dxfId="6446" priority="1026" operator="lessThan">
      <formula>$C$4</formula>
    </cfRule>
  </conditionalFormatting>
  <conditionalFormatting sqref="AU15">
    <cfRule type="cellIs" dxfId="6447" priority="258" operator="lessThan">
      <formula>$C$4</formula>
    </cfRule>
  </conditionalFormatting>
  <conditionalFormatting sqref="AV15">
    <cfRule type="cellIs" dxfId="6448" priority="260" operator="lessThan">
      <formula>$C$4</formula>
    </cfRule>
  </conditionalFormatting>
  <conditionalFormatting sqref="BB15">
    <cfRule type="cellIs" dxfId="6449" priority="1206" operator="lessThan">
      <formula>$C$4</formula>
    </cfRule>
  </conditionalFormatting>
  <conditionalFormatting sqref="BC15">
    <cfRule type="cellIs" dxfId="6450" priority="1236" operator="lessThan">
      <formula>$C$4</formula>
    </cfRule>
  </conditionalFormatting>
  <conditionalFormatting sqref="BD15">
    <cfRule type="cellIs" dxfId="6451" priority="1266" operator="lessThan">
      <formula>$C$4</formula>
    </cfRule>
  </conditionalFormatting>
  <conditionalFormatting sqref="BE15">
    <cfRule type="cellIs" dxfId="6452" priority="1296" operator="lessThan">
      <formula>$C$4</formula>
    </cfRule>
  </conditionalFormatting>
  <conditionalFormatting sqref="BF15">
    <cfRule type="cellIs" dxfId="6453" priority="1326" operator="lessThan">
      <formula>$C$4</formula>
    </cfRule>
  </conditionalFormatting>
  <conditionalFormatting sqref="BH15">
    <cfRule type="cellIs" dxfId="6454" priority="1386" operator="lessThan">
      <formula>$C$4</formula>
    </cfRule>
  </conditionalFormatting>
  <conditionalFormatting sqref="BI15">
    <cfRule type="cellIs" dxfId="6455" priority="1416" operator="lessThan">
      <formula>$C$4</formula>
    </cfRule>
  </conditionalFormatting>
  <conditionalFormatting sqref="BJ15">
    <cfRule type="cellIs" dxfId="6456" priority="1446" operator="lessThan">
      <formula>$C$4</formula>
    </cfRule>
  </conditionalFormatting>
  <conditionalFormatting sqref="BQ15">
    <cfRule type="cellIs" dxfId="6457" priority="1598" operator="lessThan">
      <formula>$C$4</formula>
    </cfRule>
  </conditionalFormatting>
  <conditionalFormatting sqref="BR15">
    <cfRule type="cellIs" dxfId="6458" priority="1628" operator="lessThan">
      <formula>$C$4</formula>
    </cfRule>
  </conditionalFormatting>
  <conditionalFormatting sqref="BS15">
    <cfRule type="cellIs" dxfId="6459" priority="1658" operator="lessThan">
      <formula>$C$4</formula>
    </cfRule>
  </conditionalFormatting>
  <conditionalFormatting sqref="BT15">
    <cfRule type="cellIs" dxfId="6460" priority="1688" operator="lessThan">
      <formula>$C$4</formula>
    </cfRule>
  </conditionalFormatting>
  <conditionalFormatting sqref="BU15">
    <cfRule type="cellIs" dxfId="6461" priority="1718" operator="lessThan">
      <formula>$C$4</formula>
    </cfRule>
  </conditionalFormatting>
  <conditionalFormatting sqref="BV15">
    <cfRule type="cellIs" dxfId="6462" priority="1748" operator="lessThan">
      <formula>$C$4</formula>
    </cfRule>
  </conditionalFormatting>
  <conditionalFormatting sqref="CC15">
    <cfRule type="cellIs" dxfId="6463" priority="1898" operator="lessThan">
      <formula>$C$4</formula>
    </cfRule>
  </conditionalFormatting>
  <conditionalFormatting sqref="CD15">
    <cfRule type="cellIs" dxfId="6464" priority="1928" operator="lessThan">
      <formula>$C$4</formula>
    </cfRule>
  </conditionalFormatting>
  <conditionalFormatting sqref="CE15">
    <cfRule type="cellIs" dxfId="6465" priority="1958" operator="lessThan">
      <formula>$C$4</formula>
    </cfRule>
  </conditionalFormatting>
  <conditionalFormatting sqref="CF15">
    <cfRule type="cellIs" dxfId="6466" priority="1988" operator="lessThan">
      <formula>$C$4</formula>
    </cfRule>
  </conditionalFormatting>
  <conditionalFormatting sqref="CG15">
    <cfRule type="cellIs" dxfId="6467" priority="2018" operator="lessThan">
      <formula>$C$4</formula>
    </cfRule>
  </conditionalFormatting>
  <conditionalFormatting sqref="CH15">
    <cfRule type="cellIs" dxfId="6468" priority="2048" operator="greaterThan">
      <formula>$BJ$2+15</formula>
    </cfRule>
  </conditionalFormatting>
  <conditionalFormatting sqref="CJ15">
    <cfRule type="cellIs" dxfId="6469" priority="5189" operator="lessThan">
      <formula>$C$4</formula>
    </cfRule>
  </conditionalFormatting>
  <conditionalFormatting sqref="Q16">
    <cfRule type="cellIs" dxfId="6470" priority="277" operator="lessThan">
      <formula>$C$4</formula>
    </cfRule>
  </conditionalFormatting>
  <conditionalFormatting sqref="R16">
    <cfRule type="cellIs" dxfId="6471" priority="307" operator="lessThan">
      <formula>$C$4</formula>
    </cfRule>
  </conditionalFormatting>
  <conditionalFormatting sqref="S16">
    <cfRule type="cellIs" dxfId="6472" priority="2079" operator="lessThan">
      <formula>$C$4</formula>
    </cfRule>
  </conditionalFormatting>
  <conditionalFormatting sqref="T16">
    <cfRule type="cellIs" dxfId="6473" priority="2109" operator="lessThan">
      <formula>$C$4</formula>
    </cfRule>
  </conditionalFormatting>
  <conditionalFormatting sqref="U16">
    <cfRule type="cellIs" dxfId="6474" priority="337" operator="lessThan">
      <formula>$C$4</formula>
    </cfRule>
  </conditionalFormatting>
  <conditionalFormatting sqref="W16">
    <cfRule type="cellIs" dxfId="6475" priority="47" operator="lessThan">
      <formula>$C$4</formula>
    </cfRule>
  </conditionalFormatting>
  <conditionalFormatting sqref="Z16">
    <cfRule type="cellIs" dxfId="6476" priority="79" operator="lessThan">
      <formula>$C$4</formula>
    </cfRule>
  </conditionalFormatting>
  <conditionalFormatting sqref="AC16">
    <cfRule type="cellIs" dxfId="6477" priority="111" operator="lessThan">
      <formula>$C$4</formula>
    </cfRule>
  </conditionalFormatting>
  <conditionalFormatting sqref="AF16">
    <cfRule type="cellIs" dxfId="6478" priority="143" operator="lessThan">
      <formula>$C$4</formula>
    </cfRule>
  </conditionalFormatting>
  <conditionalFormatting sqref="AH16">
    <cfRule type="cellIs" dxfId="6479" priority="6" operator="lessThan">
      <formula>$C$4</formula>
    </cfRule>
  </conditionalFormatting>
  <conditionalFormatting sqref="AI16">
    <cfRule type="cellIs" dxfId="6480" priority="175" operator="lessThan">
      <formula>$C$4</formula>
    </cfRule>
  </conditionalFormatting>
  <conditionalFormatting sqref="AK16">
    <cfRule type="cellIs" dxfId="6481" priority="757" operator="lessThan">
      <formula>$C$4</formula>
    </cfRule>
  </conditionalFormatting>
  <conditionalFormatting sqref="AL16">
    <cfRule type="cellIs" dxfId="6482" priority="787" operator="lessThan">
      <formula>$C$4</formula>
    </cfRule>
  </conditionalFormatting>
  <conditionalFormatting sqref="AM16">
    <cfRule type="cellIs" dxfId="6483" priority="817" operator="lessThan">
      <formula>$C$4</formula>
    </cfRule>
  </conditionalFormatting>
  <conditionalFormatting sqref="AN16">
    <cfRule type="cellIs" dxfId="6484" priority="847" operator="lessThan">
      <formula>$C$4</formula>
    </cfRule>
  </conditionalFormatting>
  <conditionalFormatting sqref="AO16">
    <cfRule type="cellIs" dxfId="6485" priority="877" operator="lessThan">
      <formula>$C$4</formula>
    </cfRule>
  </conditionalFormatting>
  <conditionalFormatting sqref="AP16">
    <cfRule type="cellIs" dxfId="6486" priority="907" operator="lessThan">
      <formula>$C$4</formula>
    </cfRule>
  </conditionalFormatting>
  <conditionalFormatting sqref="AQ16">
    <cfRule type="cellIs" dxfId="6487" priority="937" operator="lessThan">
      <formula>$C$4</formula>
    </cfRule>
  </conditionalFormatting>
  <conditionalFormatting sqref="AR16">
    <cfRule type="cellIs" dxfId="6488" priority="967" operator="lessThan">
      <formula>$C$4</formula>
    </cfRule>
  </conditionalFormatting>
  <conditionalFormatting sqref="AS16">
    <cfRule type="cellIs" dxfId="6489" priority="997" operator="lessThan">
      <formula>$C$4</formula>
    </cfRule>
  </conditionalFormatting>
  <conditionalFormatting sqref="AT16">
    <cfRule type="cellIs" dxfId="6490" priority="1027" operator="lessThan">
      <formula>$C$4</formula>
    </cfRule>
  </conditionalFormatting>
  <conditionalFormatting sqref="AU16">
    <cfRule type="cellIs" dxfId="6491" priority="259" operator="lessThan">
      <formula>$C$4</formula>
    </cfRule>
  </conditionalFormatting>
  <conditionalFormatting sqref="AV16">
    <cfRule type="cellIs" dxfId="6492" priority="261" operator="lessThan">
      <formula>$C$4</formula>
    </cfRule>
  </conditionalFormatting>
  <conditionalFormatting sqref="BB16">
    <cfRule type="cellIs" dxfId="6493" priority="1207" operator="lessThan">
      <formula>$C$4</formula>
    </cfRule>
  </conditionalFormatting>
  <conditionalFormatting sqref="BC16">
    <cfRule type="cellIs" dxfId="6494" priority="1237" operator="lessThan">
      <formula>$C$4</formula>
    </cfRule>
  </conditionalFormatting>
  <conditionalFormatting sqref="BD16">
    <cfRule type="cellIs" dxfId="6495" priority="1267" operator="lessThan">
      <formula>$C$4</formula>
    </cfRule>
  </conditionalFormatting>
  <conditionalFormatting sqref="BE16">
    <cfRule type="cellIs" dxfId="6496" priority="1297" operator="lessThan">
      <formula>$C$4</formula>
    </cfRule>
  </conditionalFormatting>
  <conditionalFormatting sqref="BF16">
    <cfRule type="cellIs" dxfId="6497" priority="1327" operator="lessThan">
      <formula>$C$4</formula>
    </cfRule>
  </conditionalFormatting>
  <conditionalFormatting sqref="BH16">
    <cfRule type="cellIs" dxfId="6498" priority="1387" operator="lessThan">
      <formula>$C$4</formula>
    </cfRule>
  </conditionalFormatting>
  <conditionalFormatting sqref="BI16">
    <cfRule type="cellIs" dxfId="6499" priority="1417" operator="lessThan">
      <formula>$C$4</formula>
    </cfRule>
  </conditionalFormatting>
  <conditionalFormatting sqref="BJ16">
    <cfRule type="cellIs" dxfId="6500" priority="1447" operator="lessThan">
      <formula>$C$4</formula>
    </cfRule>
  </conditionalFormatting>
  <conditionalFormatting sqref="BQ16">
    <cfRule type="cellIs" dxfId="6501" priority="1599" operator="lessThan">
      <formula>$C$4</formula>
    </cfRule>
  </conditionalFormatting>
  <conditionalFormatting sqref="BR16">
    <cfRule type="cellIs" dxfId="6502" priority="1629" operator="lessThan">
      <formula>$C$4</formula>
    </cfRule>
  </conditionalFormatting>
  <conditionalFormatting sqref="BS16">
    <cfRule type="cellIs" dxfId="6503" priority="1659" operator="lessThan">
      <formula>$C$4</formula>
    </cfRule>
  </conditionalFormatting>
  <conditionalFormatting sqref="BT16">
    <cfRule type="cellIs" dxfId="6504" priority="1689" operator="lessThan">
      <formula>$C$4</formula>
    </cfRule>
  </conditionalFormatting>
  <conditionalFormatting sqref="BU16">
    <cfRule type="cellIs" dxfId="6505" priority="1719" operator="lessThan">
      <formula>$C$4</formula>
    </cfRule>
  </conditionalFormatting>
  <conditionalFormatting sqref="BV16">
    <cfRule type="cellIs" dxfId="6506" priority="1749" operator="lessThan">
      <formula>$C$4</formula>
    </cfRule>
  </conditionalFormatting>
  <conditionalFormatting sqref="CC16">
    <cfRule type="cellIs" dxfId="6507" priority="1899" operator="lessThan">
      <formula>$C$4</formula>
    </cfRule>
  </conditionalFormatting>
  <conditionalFormatting sqref="CD16">
    <cfRule type="cellIs" dxfId="6508" priority="1929" operator="lessThan">
      <formula>$C$4</formula>
    </cfRule>
  </conditionalFormatting>
  <conditionalFormatting sqref="CE16">
    <cfRule type="cellIs" dxfId="6509" priority="1959" operator="lessThan">
      <formula>$C$4</formula>
    </cfRule>
  </conditionalFormatting>
  <conditionalFormatting sqref="CF16">
    <cfRule type="cellIs" dxfId="6510" priority="1989" operator="lessThan">
      <formula>$C$4</formula>
    </cfRule>
  </conditionalFormatting>
  <conditionalFormatting sqref="CG16">
    <cfRule type="cellIs" dxfId="6511" priority="2019" operator="lessThan">
      <formula>$C$4</formula>
    </cfRule>
  </conditionalFormatting>
  <conditionalFormatting sqref="CH16">
    <cfRule type="cellIs" dxfId="6512" priority="2049" operator="greaterThan">
      <formula>$BJ$2+15</formula>
    </cfRule>
  </conditionalFormatting>
  <conditionalFormatting sqref="CJ16">
    <cfRule type="cellIs" dxfId="6513" priority="5190" operator="lessThan">
      <formula>$C$4</formula>
    </cfRule>
  </conditionalFormatting>
  <conditionalFormatting sqref="CN16">
    <cfRule type="cellIs" dxfId="6514" priority="5231" operator="lessThan">
      <formula>$C$4</formula>
    </cfRule>
  </conditionalFormatting>
  <conditionalFormatting sqref="Q17">
    <cfRule type="cellIs" dxfId="6515" priority="278" operator="lessThan">
      <formula>$C$4</formula>
    </cfRule>
  </conditionalFormatting>
  <conditionalFormatting sqref="R17">
    <cfRule type="cellIs" dxfId="6516" priority="308" operator="lessThan">
      <formula>$C$4</formula>
    </cfRule>
  </conditionalFormatting>
  <conditionalFormatting sqref="S17">
    <cfRule type="cellIs" dxfId="6517" priority="2080" operator="lessThan">
      <formula>$C$4</formula>
    </cfRule>
  </conditionalFormatting>
  <conditionalFormatting sqref="T17">
    <cfRule type="cellIs" dxfId="6518" priority="2110" operator="lessThan">
      <formula>$C$4</formula>
    </cfRule>
  </conditionalFormatting>
  <conditionalFormatting sqref="U17">
    <cfRule type="cellIs" dxfId="6519" priority="338" operator="lessThan">
      <formula>$C$4</formula>
    </cfRule>
  </conditionalFormatting>
  <conditionalFormatting sqref="W17">
    <cfRule type="cellIs" dxfId="6520" priority="48" operator="lessThan">
      <formula>$C$4</formula>
    </cfRule>
  </conditionalFormatting>
  <conditionalFormatting sqref="Z17">
    <cfRule type="cellIs" dxfId="6521" priority="80" operator="lessThan">
      <formula>$C$4</formula>
    </cfRule>
  </conditionalFormatting>
  <conditionalFormatting sqref="AC17">
    <cfRule type="cellIs" dxfId="6522" priority="112" operator="lessThan">
      <formula>$C$4</formula>
    </cfRule>
  </conditionalFormatting>
  <conditionalFormatting sqref="AF17">
    <cfRule type="cellIs" dxfId="6523" priority="144" operator="lessThan">
      <formula>$C$4</formula>
    </cfRule>
  </conditionalFormatting>
  <conditionalFormatting sqref="AH17">
    <cfRule type="cellIs" dxfId="6524" priority="7" operator="lessThan">
      <formula>$C$4</formula>
    </cfRule>
  </conditionalFormatting>
  <conditionalFormatting sqref="AI17">
    <cfRule type="cellIs" dxfId="6525" priority="176" operator="lessThan">
      <formula>$C$4</formula>
    </cfRule>
  </conditionalFormatting>
  <conditionalFormatting sqref="AK17">
    <cfRule type="cellIs" dxfId="6526" priority="758" operator="lessThan">
      <formula>$C$4</formula>
    </cfRule>
  </conditionalFormatting>
  <conditionalFormatting sqref="AL17">
    <cfRule type="cellIs" dxfId="6527" priority="788" operator="lessThan">
      <formula>$C$4</formula>
    </cfRule>
  </conditionalFormatting>
  <conditionalFormatting sqref="AM17">
    <cfRule type="cellIs" dxfId="6528" priority="818" operator="lessThan">
      <formula>$C$4</formula>
    </cfRule>
  </conditionalFormatting>
  <conditionalFormatting sqref="AN17">
    <cfRule type="cellIs" dxfId="6529" priority="848" operator="lessThan">
      <formula>$C$4</formula>
    </cfRule>
  </conditionalFormatting>
  <conditionalFormatting sqref="AO17">
    <cfRule type="cellIs" dxfId="6530" priority="878" operator="lessThan">
      <formula>$C$4</formula>
    </cfRule>
  </conditionalFormatting>
  <conditionalFormatting sqref="AP17">
    <cfRule type="cellIs" dxfId="6531" priority="908" operator="lessThan">
      <formula>$C$4</formula>
    </cfRule>
  </conditionalFormatting>
  <conditionalFormatting sqref="AQ17">
    <cfRule type="cellIs" dxfId="6532" priority="938" operator="lessThan">
      <formula>$C$4</formula>
    </cfRule>
  </conditionalFormatting>
  <conditionalFormatting sqref="AR17">
    <cfRule type="cellIs" dxfId="6533" priority="968" operator="lessThan">
      <formula>$C$4</formula>
    </cfRule>
  </conditionalFormatting>
  <conditionalFormatting sqref="AS17">
    <cfRule type="cellIs" dxfId="6534" priority="998" operator="lessThan">
      <formula>$C$4</formula>
    </cfRule>
  </conditionalFormatting>
  <conditionalFormatting sqref="AT17">
    <cfRule type="cellIs" dxfId="6535" priority="1028" operator="lessThan">
      <formula>$C$4</formula>
    </cfRule>
  </conditionalFormatting>
  <conditionalFormatting sqref="AU17">
    <cfRule type="cellIs" dxfId="6536" priority="254" operator="lessThan">
      <formula>$C$4</formula>
    </cfRule>
  </conditionalFormatting>
  <conditionalFormatting sqref="AV17">
    <cfRule type="cellIs" dxfId="6537" priority="256" operator="lessThan">
      <formula>$C$4</formula>
    </cfRule>
  </conditionalFormatting>
  <conditionalFormatting sqref="BB17">
    <cfRule type="cellIs" dxfId="6538" priority="1208" operator="lessThan">
      <formula>$C$4</formula>
    </cfRule>
  </conditionalFormatting>
  <conditionalFormatting sqref="BC17">
    <cfRule type="cellIs" dxfId="6539" priority="1238" operator="lessThan">
      <formula>$C$4</formula>
    </cfRule>
  </conditionalFormatting>
  <conditionalFormatting sqref="BD17">
    <cfRule type="cellIs" dxfId="6540" priority="1268" operator="lessThan">
      <formula>$C$4</formula>
    </cfRule>
  </conditionalFormatting>
  <conditionalFormatting sqref="BE17">
    <cfRule type="cellIs" dxfId="6541" priority="1298" operator="lessThan">
      <formula>$C$4</formula>
    </cfRule>
  </conditionalFormatting>
  <conditionalFormatting sqref="BF17">
    <cfRule type="cellIs" dxfId="6542" priority="1328" operator="lessThan">
      <formula>$C$4</formula>
    </cfRule>
  </conditionalFormatting>
  <conditionalFormatting sqref="BH17">
    <cfRule type="cellIs" dxfId="6543" priority="1388" operator="lessThan">
      <formula>$C$4</formula>
    </cfRule>
  </conditionalFormatting>
  <conditionalFormatting sqref="BI17">
    <cfRule type="cellIs" dxfId="6544" priority="1418" operator="lessThan">
      <formula>$C$4</formula>
    </cfRule>
  </conditionalFormatting>
  <conditionalFormatting sqref="BJ17">
    <cfRule type="cellIs" dxfId="6545" priority="1448" operator="lessThan">
      <formula>$C$4</formula>
    </cfRule>
  </conditionalFormatting>
  <conditionalFormatting sqref="BQ17">
    <cfRule type="cellIs" dxfId="6546" priority="1600" operator="lessThan">
      <formula>$C$4</formula>
    </cfRule>
  </conditionalFormatting>
  <conditionalFormatting sqref="BR17">
    <cfRule type="cellIs" dxfId="6547" priority="1630" operator="lessThan">
      <formula>$C$4</formula>
    </cfRule>
  </conditionalFormatting>
  <conditionalFormatting sqref="BS17">
    <cfRule type="cellIs" dxfId="6548" priority="1660" operator="lessThan">
      <formula>$C$4</formula>
    </cfRule>
  </conditionalFormatting>
  <conditionalFormatting sqref="BT17">
    <cfRule type="cellIs" dxfId="6549" priority="1690" operator="lessThan">
      <formula>$C$4</formula>
    </cfRule>
  </conditionalFormatting>
  <conditionalFormatting sqref="BU17">
    <cfRule type="cellIs" dxfId="6550" priority="1720" operator="lessThan">
      <formula>$C$4</formula>
    </cfRule>
  </conditionalFormatting>
  <conditionalFormatting sqref="BV17">
    <cfRule type="cellIs" dxfId="6551" priority="1750" operator="lessThan">
      <formula>$C$4</formula>
    </cfRule>
  </conditionalFormatting>
  <conditionalFormatting sqref="CC17">
    <cfRule type="cellIs" dxfId="6552" priority="1900" operator="lessThan">
      <formula>$C$4</formula>
    </cfRule>
  </conditionalFormatting>
  <conditionalFormatting sqref="CD17">
    <cfRule type="cellIs" dxfId="6553" priority="1930" operator="lessThan">
      <formula>$C$4</formula>
    </cfRule>
  </conditionalFormatting>
  <conditionalFormatting sqref="CE17">
    <cfRule type="cellIs" dxfId="6554" priority="1960" operator="lessThan">
      <formula>$C$4</formula>
    </cfRule>
  </conditionalFormatting>
  <conditionalFormatting sqref="CF17">
    <cfRule type="cellIs" dxfId="6555" priority="1990" operator="lessThan">
      <formula>$C$4</formula>
    </cfRule>
  </conditionalFormatting>
  <conditionalFormatting sqref="CG17">
    <cfRule type="cellIs" dxfId="6556" priority="2020" operator="lessThan">
      <formula>$C$4</formula>
    </cfRule>
  </conditionalFormatting>
  <conditionalFormatting sqref="CH17">
    <cfRule type="cellIs" dxfId="6557" priority="2050" operator="greaterThan">
      <formula>$BJ$2+15</formula>
    </cfRule>
  </conditionalFormatting>
  <conditionalFormatting sqref="CJ17">
    <cfRule type="cellIs" dxfId="6558" priority="5191" operator="lessThan">
      <formula>$C$4</formula>
    </cfRule>
  </conditionalFormatting>
  <conditionalFormatting sqref="CN17">
    <cfRule type="cellIs" dxfId="6559" priority="5232" operator="lessThan">
      <formula>$C$4</formula>
    </cfRule>
  </conditionalFormatting>
  <conditionalFormatting sqref="Q18">
    <cfRule type="cellIs" dxfId="6560" priority="279" operator="lessThan">
      <formula>$C$4</formula>
    </cfRule>
  </conditionalFormatting>
  <conditionalFormatting sqref="R18">
    <cfRule type="cellIs" dxfId="6561" priority="309" operator="lessThan">
      <formula>$C$4</formula>
    </cfRule>
  </conditionalFormatting>
  <conditionalFormatting sqref="S18">
    <cfRule type="cellIs" dxfId="6562" priority="2081" operator="lessThan">
      <formula>$C$4</formula>
    </cfRule>
  </conditionalFormatting>
  <conditionalFormatting sqref="T18">
    <cfRule type="cellIs" dxfId="6563" priority="2111" operator="lessThan">
      <formula>$C$4</formula>
    </cfRule>
  </conditionalFormatting>
  <conditionalFormatting sqref="U18">
    <cfRule type="cellIs" dxfId="6564" priority="339" operator="lessThan">
      <formula>$C$4</formula>
    </cfRule>
  </conditionalFormatting>
  <conditionalFormatting sqref="W18">
    <cfRule type="cellIs" dxfId="6565" priority="49" operator="lessThan">
      <formula>$C$4</formula>
    </cfRule>
  </conditionalFormatting>
  <conditionalFormatting sqref="Z18">
    <cfRule type="cellIs" dxfId="6566" priority="81" operator="lessThan">
      <formula>$C$4</formula>
    </cfRule>
  </conditionalFormatting>
  <conditionalFormatting sqref="AC18">
    <cfRule type="cellIs" dxfId="6567" priority="113" operator="lessThan">
      <formula>$C$4</formula>
    </cfRule>
  </conditionalFormatting>
  <conditionalFormatting sqref="AF18">
    <cfRule type="cellIs" dxfId="6568" priority="145" operator="lessThan">
      <formula>$C$4</formula>
    </cfRule>
  </conditionalFormatting>
  <conditionalFormatting sqref="AH18">
    <cfRule type="cellIs" dxfId="6569" priority="8" operator="lessThan">
      <formula>$C$4</formula>
    </cfRule>
  </conditionalFormatting>
  <conditionalFormatting sqref="AI18">
    <cfRule type="cellIs" dxfId="6570" priority="177" operator="lessThan">
      <formula>$C$4</formula>
    </cfRule>
  </conditionalFormatting>
  <conditionalFormatting sqref="AK18">
    <cfRule type="cellIs" dxfId="6571" priority="759" operator="lessThan">
      <formula>$C$4</formula>
    </cfRule>
  </conditionalFormatting>
  <conditionalFormatting sqref="AL18">
    <cfRule type="cellIs" dxfId="6572" priority="789" operator="lessThan">
      <formula>$C$4</formula>
    </cfRule>
  </conditionalFormatting>
  <conditionalFormatting sqref="AM18">
    <cfRule type="cellIs" dxfId="6573" priority="819" operator="lessThan">
      <formula>$C$4</formula>
    </cfRule>
  </conditionalFormatting>
  <conditionalFormatting sqref="AN18">
    <cfRule type="cellIs" dxfId="6574" priority="849" operator="lessThan">
      <formula>$C$4</formula>
    </cfRule>
  </conditionalFormatting>
  <conditionalFormatting sqref="AO18">
    <cfRule type="cellIs" dxfId="6575" priority="879" operator="lessThan">
      <formula>$C$4</formula>
    </cfRule>
  </conditionalFormatting>
  <conditionalFormatting sqref="AP18">
    <cfRule type="cellIs" dxfId="6576" priority="909" operator="lessThan">
      <formula>$C$4</formula>
    </cfRule>
  </conditionalFormatting>
  <conditionalFormatting sqref="AQ18">
    <cfRule type="cellIs" dxfId="6577" priority="939" operator="lessThan">
      <formula>$C$4</formula>
    </cfRule>
  </conditionalFormatting>
  <conditionalFormatting sqref="AR18">
    <cfRule type="cellIs" dxfId="6578" priority="969" operator="lessThan">
      <formula>$C$4</formula>
    </cfRule>
  </conditionalFormatting>
  <conditionalFormatting sqref="AS18">
    <cfRule type="cellIs" dxfId="6579" priority="999" operator="lessThan">
      <formula>$C$4</formula>
    </cfRule>
  </conditionalFormatting>
  <conditionalFormatting sqref="AT18">
    <cfRule type="cellIs" dxfId="6580" priority="1029" operator="lessThan">
      <formula>$C$4</formula>
    </cfRule>
  </conditionalFormatting>
  <conditionalFormatting sqref="AU18">
    <cfRule type="cellIs" dxfId="6581" priority="255" operator="lessThan">
      <formula>$C$4</formula>
    </cfRule>
  </conditionalFormatting>
  <conditionalFormatting sqref="AV18">
    <cfRule type="cellIs" dxfId="6582" priority="257" operator="lessThan">
      <formula>$C$4</formula>
    </cfRule>
  </conditionalFormatting>
  <conditionalFormatting sqref="BB18">
    <cfRule type="cellIs" dxfId="6583" priority="1209" operator="lessThan">
      <formula>$C$4</formula>
    </cfRule>
  </conditionalFormatting>
  <conditionalFormatting sqref="BC18">
    <cfRule type="cellIs" dxfId="6584" priority="1239" operator="lessThan">
      <formula>$C$4</formula>
    </cfRule>
  </conditionalFormatting>
  <conditionalFormatting sqref="BD18">
    <cfRule type="cellIs" dxfId="6585" priority="1269" operator="lessThan">
      <formula>$C$4</formula>
    </cfRule>
  </conditionalFormatting>
  <conditionalFormatting sqref="BE18">
    <cfRule type="cellIs" dxfId="6586" priority="1299" operator="lessThan">
      <formula>$C$4</formula>
    </cfRule>
  </conditionalFormatting>
  <conditionalFormatting sqref="BF18">
    <cfRule type="cellIs" dxfId="6587" priority="1329" operator="lessThan">
      <formula>$C$4</formula>
    </cfRule>
  </conditionalFormatting>
  <conditionalFormatting sqref="BH18">
    <cfRule type="cellIs" dxfId="6588" priority="1389" operator="lessThan">
      <formula>$C$4</formula>
    </cfRule>
  </conditionalFormatting>
  <conditionalFormatting sqref="BI18">
    <cfRule type="cellIs" dxfId="6589" priority="1419" operator="lessThan">
      <formula>$C$4</formula>
    </cfRule>
  </conditionalFormatting>
  <conditionalFormatting sqref="BJ18">
    <cfRule type="cellIs" dxfId="6590" priority="1449" operator="lessThan">
      <formula>$C$4</formula>
    </cfRule>
  </conditionalFormatting>
  <conditionalFormatting sqref="BQ18">
    <cfRule type="cellIs" dxfId="6591" priority="1601" operator="lessThan">
      <formula>$C$4</formula>
    </cfRule>
  </conditionalFormatting>
  <conditionalFormatting sqref="BR18">
    <cfRule type="cellIs" dxfId="6592" priority="1631" operator="lessThan">
      <formula>$C$4</formula>
    </cfRule>
  </conditionalFormatting>
  <conditionalFormatting sqref="BS18">
    <cfRule type="cellIs" dxfId="6593" priority="1661" operator="lessThan">
      <formula>$C$4</formula>
    </cfRule>
  </conditionalFormatting>
  <conditionalFormatting sqref="BT18">
    <cfRule type="cellIs" dxfId="6594" priority="1691" operator="lessThan">
      <formula>$C$4</formula>
    </cfRule>
  </conditionalFormatting>
  <conditionalFormatting sqref="BU18">
    <cfRule type="cellIs" dxfId="6595" priority="1721" operator="lessThan">
      <formula>$C$4</formula>
    </cfRule>
  </conditionalFormatting>
  <conditionalFormatting sqref="BV18">
    <cfRule type="cellIs" dxfId="6596" priority="1751" operator="lessThan">
      <formula>$C$4</formula>
    </cfRule>
  </conditionalFormatting>
  <conditionalFormatting sqref="CC18">
    <cfRule type="cellIs" dxfId="6597" priority="1901" operator="lessThan">
      <formula>$C$4</formula>
    </cfRule>
  </conditionalFormatting>
  <conditionalFormatting sqref="CD18">
    <cfRule type="cellIs" dxfId="6598" priority="1931" operator="lessThan">
      <formula>$C$4</formula>
    </cfRule>
  </conditionalFormatting>
  <conditionalFormatting sqref="CE18">
    <cfRule type="cellIs" dxfId="6599" priority="1961" operator="lessThan">
      <formula>$C$4</formula>
    </cfRule>
  </conditionalFormatting>
  <conditionalFormatting sqref="CF18">
    <cfRule type="cellIs" dxfId="6600" priority="1991" operator="lessThan">
      <formula>$C$4</formula>
    </cfRule>
  </conditionalFormatting>
  <conditionalFormatting sqref="CG18">
    <cfRule type="cellIs" dxfId="6601" priority="2021" operator="lessThan">
      <formula>$C$4</formula>
    </cfRule>
  </conditionalFormatting>
  <conditionalFormatting sqref="CH18">
    <cfRule type="cellIs" dxfId="6602" priority="2051" operator="greaterThan">
      <formula>$BJ$2+15</formula>
    </cfRule>
  </conditionalFormatting>
  <conditionalFormatting sqref="CJ18">
    <cfRule type="cellIs" dxfId="6603" priority="5192" operator="lessThan">
      <formula>$C$4</formula>
    </cfRule>
  </conditionalFormatting>
  <conditionalFormatting sqref="CN18">
    <cfRule type="cellIs" dxfId="6604" priority="5233" operator="lessThan">
      <formula>$C$4</formula>
    </cfRule>
  </conditionalFormatting>
  <conditionalFormatting sqref="Q19">
    <cfRule type="cellIs" dxfId="6605" priority="280" operator="lessThan">
      <formula>$C$4</formula>
    </cfRule>
  </conditionalFormatting>
  <conditionalFormatting sqref="R19">
    <cfRule type="cellIs" dxfId="6606" priority="310" operator="lessThan">
      <formula>$C$4</formula>
    </cfRule>
  </conditionalFormatting>
  <conditionalFormatting sqref="S19">
    <cfRule type="cellIs" dxfId="6607" priority="2082" operator="lessThan">
      <formula>$C$4</formula>
    </cfRule>
  </conditionalFormatting>
  <conditionalFormatting sqref="T19">
    <cfRule type="cellIs" dxfId="6608" priority="2112" operator="lessThan">
      <formula>$C$4</formula>
    </cfRule>
  </conditionalFormatting>
  <conditionalFormatting sqref="U19">
    <cfRule type="cellIs" dxfId="6609" priority="340" operator="lessThan">
      <formula>$C$4</formula>
    </cfRule>
  </conditionalFormatting>
  <conditionalFormatting sqref="W19">
    <cfRule type="cellIs" dxfId="6610" priority="50" operator="lessThan">
      <formula>$C$4</formula>
    </cfRule>
  </conditionalFormatting>
  <conditionalFormatting sqref="Z19">
    <cfRule type="cellIs" dxfId="6611" priority="82" operator="lessThan">
      <formula>$C$4</formula>
    </cfRule>
  </conditionalFormatting>
  <conditionalFormatting sqref="AC19">
    <cfRule type="cellIs" dxfId="6612" priority="114" operator="lessThan">
      <formula>$C$4</formula>
    </cfRule>
  </conditionalFormatting>
  <conditionalFormatting sqref="AF19">
    <cfRule type="cellIs" dxfId="6613" priority="146" operator="lessThan">
      <formula>$C$4</formula>
    </cfRule>
  </conditionalFormatting>
  <conditionalFormatting sqref="AH19">
    <cfRule type="cellIs" dxfId="6614" priority="9" operator="lessThan">
      <formula>$C$4</formula>
    </cfRule>
  </conditionalFormatting>
  <conditionalFormatting sqref="AI19">
    <cfRule type="cellIs" dxfId="6615" priority="178" operator="lessThan">
      <formula>$C$4</formula>
    </cfRule>
  </conditionalFormatting>
  <conditionalFormatting sqref="AK19">
    <cfRule type="cellIs" dxfId="6616" priority="760" operator="lessThan">
      <formula>$C$4</formula>
    </cfRule>
  </conditionalFormatting>
  <conditionalFormatting sqref="AL19">
    <cfRule type="cellIs" dxfId="6617" priority="790" operator="lessThan">
      <formula>$C$4</formula>
    </cfRule>
  </conditionalFormatting>
  <conditionalFormatting sqref="AM19">
    <cfRule type="cellIs" dxfId="6618" priority="820" operator="lessThan">
      <formula>$C$4</formula>
    </cfRule>
  </conditionalFormatting>
  <conditionalFormatting sqref="AN19">
    <cfRule type="cellIs" dxfId="6619" priority="850" operator="lessThan">
      <formula>$C$4</formula>
    </cfRule>
  </conditionalFormatting>
  <conditionalFormatting sqref="AO19">
    <cfRule type="cellIs" dxfId="6620" priority="880" operator="lessThan">
      <formula>$C$4</formula>
    </cfRule>
  </conditionalFormatting>
  <conditionalFormatting sqref="AP19">
    <cfRule type="cellIs" dxfId="6621" priority="910" operator="lessThan">
      <formula>$C$4</formula>
    </cfRule>
  </conditionalFormatting>
  <conditionalFormatting sqref="AQ19">
    <cfRule type="cellIs" dxfId="6622" priority="940" operator="lessThan">
      <formula>$C$4</formula>
    </cfRule>
  </conditionalFormatting>
  <conditionalFormatting sqref="AR19">
    <cfRule type="cellIs" dxfId="6623" priority="970" operator="lessThan">
      <formula>$C$4</formula>
    </cfRule>
  </conditionalFormatting>
  <conditionalFormatting sqref="AS19">
    <cfRule type="cellIs" dxfId="6624" priority="1000" operator="lessThan">
      <formula>$C$4</formula>
    </cfRule>
  </conditionalFormatting>
  <conditionalFormatting sqref="AT19">
    <cfRule type="cellIs" dxfId="6625" priority="1030" operator="lessThan">
      <formula>$C$4</formula>
    </cfRule>
  </conditionalFormatting>
  <conditionalFormatting sqref="AU19">
    <cfRule type="cellIs" dxfId="6626" priority="250" operator="lessThan">
      <formula>$C$4</formula>
    </cfRule>
  </conditionalFormatting>
  <conditionalFormatting sqref="AV19">
    <cfRule type="cellIs" dxfId="6627" priority="252" operator="lessThan">
      <formula>$C$4</formula>
    </cfRule>
  </conditionalFormatting>
  <conditionalFormatting sqref="BB19">
    <cfRule type="cellIs" dxfId="6628" priority="1210" operator="lessThan">
      <formula>$C$4</formula>
    </cfRule>
  </conditionalFormatting>
  <conditionalFormatting sqref="BC19">
    <cfRule type="cellIs" dxfId="6629" priority="1240" operator="lessThan">
      <formula>$C$4</formula>
    </cfRule>
  </conditionalFormatting>
  <conditionalFormatting sqref="BD19">
    <cfRule type="cellIs" dxfId="6630" priority="1270" operator="lessThan">
      <formula>$C$4</formula>
    </cfRule>
  </conditionalFormatting>
  <conditionalFormatting sqref="BE19">
    <cfRule type="cellIs" dxfId="6631" priority="1300" operator="lessThan">
      <formula>$C$4</formula>
    </cfRule>
  </conditionalFormatting>
  <conditionalFormatting sqref="BF19">
    <cfRule type="cellIs" dxfId="6632" priority="1330" operator="lessThan">
      <formula>$C$4</formula>
    </cfRule>
  </conditionalFormatting>
  <conditionalFormatting sqref="BH19">
    <cfRule type="cellIs" dxfId="6633" priority="1390" operator="lessThan">
      <formula>$C$4</formula>
    </cfRule>
  </conditionalFormatting>
  <conditionalFormatting sqref="BI19">
    <cfRule type="cellIs" dxfId="6634" priority="1420" operator="lessThan">
      <formula>$C$4</formula>
    </cfRule>
  </conditionalFormatting>
  <conditionalFormatting sqref="BJ19">
    <cfRule type="cellIs" dxfId="6635" priority="1450" operator="lessThan">
      <formula>$C$4</formula>
    </cfRule>
  </conditionalFormatting>
  <conditionalFormatting sqref="BQ19">
    <cfRule type="cellIs" dxfId="6636" priority="1602" operator="lessThan">
      <formula>$C$4</formula>
    </cfRule>
  </conditionalFormatting>
  <conditionalFormatting sqref="BR19">
    <cfRule type="cellIs" dxfId="6637" priority="1632" operator="lessThan">
      <formula>$C$4</formula>
    </cfRule>
  </conditionalFormatting>
  <conditionalFormatting sqref="BS19">
    <cfRule type="cellIs" dxfId="6638" priority="1662" operator="lessThan">
      <formula>$C$4</formula>
    </cfRule>
  </conditionalFormatting>
  <conditionalFormatting sqref="BT19">
    <cfRule type="cellIs" dxfId="6639" priority="1692" operator="lessThan">
      <formula>$C$4</formula>
    </cfRule>
  </conditionalFormatting>
  <conditionalFormatting sqref="BU19">
    <cfRule type="cellIs" dxfId="6640" priority="1722" operator="lessThan">
      <formula>$C$4</formula>
    </cfRule>
  </conditionalFormatting>
  <conditionalFormatting sqref="BV19">
    <cfRule type="cellIs" dxfId="6641" priority="1752" operator="lessThan">
      <formula>$C$4</formula>
    </cfRule>
  </conditionalFormatting>
  <conditionalFormatting sqref="CC19">
    <cfRule type="cellIs" dxfId="6642" priority="1902" operator="lessThan">
      <formula>$C$4</formula>
    </cfRule>
  </conditionalFormatting>
  <conditionalFormatting sqref="CD19">
    <cfRule type="cellIs" dxfId="6643" priority="1932" operator="lessThan">
      <formula>$C$4</formula>
    </cfRule>
  </conditionalFormatting>
  <conditionalFormatting sqref="CE19">
    <cfRule type="cellIs" dxfId="6644" priority="1962" operator="lessThan">
      <formula>$C$4</formula>
    </cfRule>
  </conditionalFormatting>
  <conditionalFormatting sqref="CF19">
    <cfRule type="cellIs" dxfId="6645" priority="1992" operator="lessThan">
      <formula>$C$4</formula>
    </cfRule>
  </conditionalFormatting>
  <conditionalFormatting sqref="CG19">
    <cfRule type="cellIs" dxfId="6646" priority="2022" operator="lessThan">
      <formula>$C$4</formula>
    </cfRule>
  </conditionalFormatting>
  <conditionalFormatting sqref="CH19">
    <cfRule type="cellIs" dxfId="6647" priority="2052" operator="greaterThan">
      <formula>$BJ$2+15</formula>
    </cfRule>
  </conditionalFormatting>
  <conditionalFormatting sqref="CJ19">
    <cfRule type="cellIs" dxfId="6648" priority="5193" operator="lessThan">
      <formula>$C$4</formula>
    </cfRule>
  </conditionalFormatting>
  <conditionalFormatting sqref="CN19">
    <cfRule type="cellIs" dxfId="6649" priority="5234" operator="lessThan">
      <formula>$C$4</formula>
    </cfRule>
  </conditionalFormatting>
  <conditionalFormatting sqref="Q20">
    <cfRule type="cellIs" dxfId="6650" priority="281" operator="lessThan">
      <formula>$C$4</formula>
    </cfRule>
  </conditionalFormatting>
  <conditionalFormatting sqref="R20">
    <cfRule type="cellIs" dxfId="6651" priority="311" operator="lessThan">
      <formula>$C$4</formula>
    </cfRule>
  </conditionalFormatting>
  <conditionalFormatting sqref="S20">
    <cfRule type="cellIs" dxfId="6652" priority="2083" operator="lessThan">
      <formula>$C$4</formula>
    </cfRule>
  </conditionalFormatting>
  <conditionalFormatting sqref="T20">
    <cfRule type="cellIs" dxfId="6653" priority="2113" operator="lessThan">
      <formula>$C$4</formula>
    </cfRule>
  </conditionalFormatting>
  <conditionalFormatting sqref="U20">
    <cfRule type="cellIs" dxfId="6654" priority="341" operator="lessThan">
      <formula>$C$4</formula>
    </cfRule>
  </conditionalFormatting>
  <conditionalFormatting sqref="W20">
    <cfRule type="cellIs" dxfId="6655" priority="51" operator="lessThan">
      <formula>$C$4</formula>
    </cfRule>
  </conditionalFormatting>
  <conditionalFormatting sqref="Z20">
    <cfRule type="cellIs" dxfId="6656" priority="83" operator="lessThan">
      <formula>$C$4</formula>
    </cfRule>
  </conditionalFormatting>
  <conditionalFormatting sqref="AC20">
    <cfRule type="cellIs" dxfId="6657" priority="115" operator="lessThan">
      <formula>$C$4</formula>
    </cfRule>
  </conditionalFormatting>
  <conditionalFormatting sqref="AF20">
    <cfRule type="cellIs" dxfId="6658" priority="147" operator="lessThan">
      <formula>$C$4</formula>
    </cfRule>
  </conditionalFormatting>
  <conditionalFormatting sqref="AH20">
    <cfRule type="cellIs" dxfId="6659" priority="10" operator="lessThan">
      <formula>$C$4</formula>
    </cfRule>
  </conditionalFormatting>
  <conditionalFormatting sqref="AI20">
    <cfRule type="cellIs" dxfId="6660" priority="179" operator="lessThan">
      <formula>$C$4</formula>
    </cfRule>
  </conditionalFormatting>
  <conditionalFormatting sqref="AK20">
    <cfRule type="cellIs" dxfId="6661" priority="761" operator="lessThan">
      <formula>$C$4</formula>
    </cfRule>
  </conditionalFormatting>
  <conditionalFormatting sqref="AL20">
    <cfRule type="cellIs" dxfId="6662" priority="791" operator="lessThan">
      <formula>$C$4</formula>
    </cfRule>
  </conditionalFormatting>
  <conditionalFormatting sqref="AM20">
    <cfRule type="cellIs" dxfId="6663" priority="821" operator="lessThan">
      <formula>$C$4</formula>
    </cfRule>
  </conditionalFormatting>
  <conditionalFormatting sqref="AN20">
    <cfRule type="cellIs" dxfId="6664" priority="851" operator="lessThan">
      <formula>$C$4</formula>
    </cfRule>
  </conditionalFormatting>
  <conditionalFormatting sqref="AO20">
    <cfRule type="cellIs" dxfId="6665" priority="881" operator="lessThan">
      <formula>$C$4</formula>
    </cfRule>
  </conditionalFormatting>
  <conditionalFormatting sqref="AP20">
    <cfRule type="cellIs" dxfId="6666" priority="911" operator="lessThan">
      <formula>$C$4</formula>
    </cfRule>
  </conditionalFormatting>
  <conditionalFormatting sqref="AQ20">
    <cfRule type="cellIs" dxfId="6667" priority="941" operator="lessThan">
      <formula>$C$4</formula>
    </cfRule>
  </conditionalFormatting>
  <conditionalFormatting sqref="AR20">
    <cfRule type="cellIs" dxfId="6668" priority="971" operator="lessThan">
      <formula>$C$4</formula>
    </cfRule>
  </conditionalFormatting>
  <conditionalFormatting sqref="AS20">
    <cfRule type="cellIs" dxfId="6669" priority="1001" operator="lessThan">
      <formula>$C$4</formula>
    </cfRule>
  </conditionalFormatting>
  <conditionalFormatting sqref="AT20">
    <cfRule type="cellIs" dxfId="6670" priority="1031" operator="lessThan">
      <formula>$C$4</formula>
    </cfRule>
  </conditionalFormatting>
  <conditionalFormatting sqref="AU20">
    <cfRule type="cellIs" dxfId="6671" priority="251" operator="lessThan">
      <formula>$C$4</formula>
    </cfRule>
  </conditionalFormatting>
  <conditionalFormatting sqref="AV20">
    <cfRule type="cellIs" dxfId="6672" priority="253" operator="lessThan">
      <formula>$C$4</formula>
    </cfRule>
  </conditionalFormatting>
  <conditionalFormatting sqref="BB20">
    <cfRule type="cellIs" dxfId="6673" priority="1211" operator="lessThan">
      <formula>$C$4</formula>
    </cfRule>
  </conditionalFormatting>
  <conditionalFormatting sqref="BC20">
    <cfRule type="cellIs" dxfId="6674" priority="1241" operator="lessThan">
      <formula>$C$4</formula>
    </cfRule>
  </conditionalFormatting>
  <conditionalFormatting sqref="BD20">
    <cfRule type="cellIs" dxfId="6675" priority="1271" operator="lessThan">
      <formula>$C$4</formula>
    </cfRule>
  </conditionalFormatting>
  <conditionalFormatting sqref="BE20">
    <cfRule type="cellIs" dxfId="6676" priority="1301" operator="lessThan">
      <formula>$C$4</formula>
    </cfRule>
  </conditionalFormatting>
  <conditionalFormatting sqref="BF20">
    <cfRule type="cellIs" dxfId="6677" priority="1331" operator="lessThan">
      <formula>$C$4</formula>
    </cfRule>
  </conditionalFormatting>
  <conditionalFormatting sqref="BH20">
    <cfRule type="cellIs" dxfId="6678" priority="1391" operator="lessThan">
      <formula>$C$4</formula>
    </cfRule>
  </conditionalFormatting>
  <conditionalFormatting sqref="BI20">
    <cfRule type="cellIs" dxfId="6679" priority="1421" operator="lessThan">
      <formula>$C$4</formula>
    </cfRule>
  </conditionalFormatting>
  <conditionalFormatting sqref="BJ20">
    <cfRule type="cellIs" dxfId="6680" priority="1451" operator="lessThan">
      <formula>$C$4</formula>
    </cfRule>
  </conditionalFormatting>
  <conditionalFormatting sqref="BQ20">
    <cfRule type="cellIs" dxfId="6681" priority="1603" operator="lessThan">
      <formula>$C$4</formula>
    </cfRule>
  </conditionalFormatting>
  <conditionalFormatting sqref="BR20">
    <cfRule type="cellIs" dxfId="6682" priority="1633" operator="lessThan">
      <formula>$C$4</formula>
    </cfRule>
  </conditionalFormatting>
  <conditionalFormatting sqref="BS20">
    <cfRule type="cellIs" dxfId="6683" priority="1663" operator="lessThan">
      <formula>$C$4</formula>
    </cfRule>
  </conditionalFormatting>
  <conditionalFormatting sqref="BT20">
    <cfRule type="cellIs" dxfId="6684" priority="1693" operator="lessThan">
      <formula>$C$4</formula>
    </cfRule>
  </conditionalFormatting>
  <conditionalFormatting sqref="BU20">
    <cfRule type="cellIs" dxfId="6685" priority="1723" operator="lessThan">
      <formula>$C$4</formula>
    </cfRule>
  </conditionalFormatting>
  <conditionalFormatting sqref="BV20">
    <cfRule type="cellIs" dxfId="6686" priority="1753" operator="lessThan">
      <formula>$C$4</formula>
    </cfRule>
  </conditionalFormatting>
  <conditionalFormatting sqref="CC20">
    <cfRule type="cellIs" dxfId="6687" priority="1903" operator="lessThan">
      <formula>$C$4</formula>
    </cfRule>
  </conditionalFormatting>
  <conditionalFormatting sqref="CD20">
    <cfRule type="cellIs" dxfId="6688" priority="1933" operator="lessThan">
      <formula>$C$4</formula>
    </cfRule>
  </conditionalFormatting>
  <conditionalFormatting sqref="CE20">
    <cfRule type="cellIs" dxfId="6689" priority="1963" operator="lessThan">
      <formula>$C$4</formula>
    </cfRule>
  </conditionalFormatting>
  <conditionalFormatting sqref="CF20">
    <cfRule type="cellIs" dxfId="6690" priority="1993" operator="lessThan">
      <formula>$C$4</formula>
    </cfRule>
  </conditionalFormatting>
  <conditionalFormatting sqref="CG20">
    <cfRule type="cellIs" dxfId="6691" priority="2023" operator="lessThan">
      <formula>$C$4</formula>
    </cfRule>
  </conditionalFormatting>
  <conditionalFormatting sqref="CH20">
    <cfRule type="cellIs" dxfId="6692" priority="2053" operator="greaterThan">
      <formula>$BJ$2+15</formula>
    </cfRule>
  </conditionalFormatting>
  <conditionalFormatting sqref="CJ20">
    <cfRule type="cellIs" dxfId="6693" priority="5194" operator="lessThan">
      <formula>$C$4</formula>
    </cfRule>
  </conditionalFormatting>
  <conditionalFormatting sqref="Q21">
    <cfRule type="cellIs" dxfId="6694" priority="282" operator="lessThan">
      <formula>$C$4</formula>
    </cfRule>
  </conditionalFormatting>
  <conditionalFormatting sqref="R21">
    <cfRule type="cellIs" dxfId="6695" priority="312" operator="lessThan">
      <formula>$C$4</formula>
    </cfRule>
  </conditionalFormatting>
  <conditionalFormatting sqref="S21">
    <cfRule type="cellIs" dxfId="6696" priority="2084" operator="lessThan">
      <formula>$C$4</formula>
    </cfRule>
  </conditionalFormatting>
  <conditionalFormatting sqref="T21">
    <cfRule type="cellIs" dxfId="6697" priority="2114" operator="lessThan">
      <formula>$C$4</formula>
    </cfRule>
  </conditionalFormatting>
  <conditionalFormatting sqref="U21">
    <cfRule type="cellIs" dxfId="6698" priority="342" operator="lessThan">
      <formula>$C$4</formula>
    </cfRule>
  </conditionalFormatting>
  <conditionalFormatting sqref="W21">
    <cfRule type="cellIs" dxfId="6699" priority="52" operator="lessThan">
      <formula>$C$4</formula>
    </cfRule>
  </conditionalFormatting>
  <conditionalFormatting sqref="Z21">
    <cfRule type="cellIs" dxfId="6700" priority="84" operator="lessThan">
      <formula>$C$4</formula>
    </cfRule>
  </conditionalFormatting>
  <conditionalFormatting sqref="AC21">
    <cfRule type="cellIs" dxfId="6701" priority="116" operator="lessThan">
      <formula>$C$4</formula>
    </cfRule>
  </conditionalFormatting>
  <conditionalFormatting sqref="AF21">
    <cfRule type="cellIs" dxfId="6702" priority="148" operator="lessThan">
      <formula>$C$4</formula>
    </cfRule>
  </conditionalFormatting>
  <conditionalFormatting sqref="AH21">
    <cfRule type="cellIs" dxfId="6703" priority="11" operator="lessThan">
      <formula>$C$4</formula>
    </cfRule>
  </conditionalFormatting>
  <conditionalFormatting sqref="AI21">
    <cfRule type="cellIs" dxfId="6704" priority="180" operator="lessThan">
      <formula>$C$4</formula>
    </cfRule>
  </conditionalFormatting>
  <conditionalFormatting sqref="AK21">
    <cfRule type="cellIs" dxfId="6705" priority="762" operator="lessThan">
      <formula>$C$4</formula>
    </cfRule>
  </conditionalFormatting>
  <conditionalFormatting sqref="AL21">
    <cfRule type="cellIs" dxfId="6706" priority="792" operator="lessThan">
      <formula>$C$4</formula>
    </cfRule>
  </conditionalFormatting>
  <conditionalFormatting sqref="AM21">
    <cfRule type="cellIs" dxfId="6707" priority="822" operator="lessThan">
      <formula>$C$4</formula>
    </cfRule>
  </conditionalFormatting>
  <conditionalFormatting sqref="AN21">
    <cfRule type="cellIs" dxfId="6708" priority="852" operator="lessThan">
      <formula>$C$4</formula>
    </cfRule>
  </conditionalFormatting>
  <conditionalFormatting sqref="AO21">
    <cfRule type="cellIs" dxfId="6709" priority="882" operator="lessThan">
      <formula>$C$4</formula>
    </cfRule>
  </conditionalFormatting>
  <conditionalFormatting sqref="AP21">
    <cfRule type="cellIs" dxfId="6710" priority="912" operator="lessThan">
      <formula>$C$4</formula>
    </cfRule>
  </conditionalFormatting>
  <conditionalFormatting sqref="AQ21">
    <cfRule type="cellIs" dxfId="6711" priority="942" operator="lessThan">
      <formula>$C$4</formula>
    </cfRule>
  </conditionalFormatting>
  <conditionalFormatting sqref="AR21">
    <cfRule type="cellIs" dxfId="6712" priority="972" operator="lessThan">
      <formula>$C$4</formula>
    </cfRule>
  </conditionalFormatting>
  <conditionalFormatting sqref="AS21">
    <cfRule type="cellIs" dxfId="6713" priority="1002" operator="lessThan">
      <formula>$C$4</formula>
    </cfRule>
  </conditionalFormatting>
  <conditionalFormatting sqref="AT21">
    <cfRule type="cellIs" dxfId="6714" priority="1032" operator="lessThan">
      <formula>$C$4</formula>
    </cfRule>
  </conditionalFormatting>
  <conditionalFormatting sqref="AU21">
    <cfRule type="cellIs" dxfId="6715" priority="246" operator="lessThan">
      <formula>$C$4</formula>
    </cfRule>
  </conditionalFormatting>
  <conditionalFormatting sqref="AV21">
    <cfRule type="cellIs" dxfId="6716" priority="248" operator="lessThan">
      <formula>$C$4</formula>
    </cfRule>
  </conditionalFormatting>
  <conditionalFormatting sqref="BB21">
    <cfRule type="cellIs" dxfId="6717" priority="1212" operator="lessThan">
      <formula>$C$4</formula>
    </cfRule>
  </conditionalFormatting>
  <conditionalFormatting sqref="BC21">
    <cfRule type="cellIs" dxfId="6718" priority="1242" operator="lessThan">
      <formula>$C$4</formula>
    </cfRule>
  </conditionalFormatting>
  <conditionalFormatting sqref="BD21">
    <cfRule type="cellIs" dxfId="6719" priority="1272" operator="lessThan">
      <formula>$C$4</formula>
    </cfRule>
  </conditionalFormatting>
  <conditionalFormatting sqref="BE21">
    <cfRule type="cellIs" dxfId="6720" priority="1302" operator="lessThan">
      <formula>$C$4</formula>
    </cfRule>
  </conditionalFormatting>
  <conditionalFormatting sqref="BF21">
    <cfRule type="cellIs" dxfId="6721" priority="1332" operator="lessThan">
      <formula>$C$4</formula>
    </cfRule>
  </conditionalFormatting>
  <conditionalFormatting sqref="BH21">
    <cfRule type="cellIs" dxfId="6722" priority="1392" operator="lessThan">
      <formula>$C$4</formula>
    </cfRule>
  </conditionalFormatting>
  <conditionalFormatting sqref="BI21">
    <cfRule type="cellIs" dxfId="6723" priority="1422" operator="lessThan">
      <formula>$C$4</formula>
    </cfRule>
  </conditionalFormatting>
  <conditionalFormatting sqref="BJ21">
    <cfRule type="cellIs" dxfId="6724" priority="1452" operator="lessThan">
      <formula>$C$4</formula>
    </cfRule>
  </conditionalFormatting>
  <conditionalFormatting sqref="BQ21">
    <cfRule type="cellIs" dxfId="6725" priority="1604" operator="lessThan">
      <formula>$C$4</formula>
    </cfRule>
  </conditionalFormatting>
  <conditionalFormatting sqref="BR21">
    <cfRule type="cellIs" dxfId="6726" priority="1634" operator="lessThan">
      <formula>$C$4</formula>
    </cfRule>
  </conditionalFormatting>
  <conditionalFormatting sqref="BS21">
    <cfRule type="cellIs" dxfId="6727" priority="1664" operator="lessThan">
      <formula>$C$4</formula>
    </cfRule>
  </conditionalFormatting>
  <conditionalFormatting sqref="BT21">
    <cfRule type="cellIs" dxfId="6728" priority="1694" operator="lessThan">
      <formula>$C$4</formula>
    </cfRule>
  </conditionalFormatting>
  <conditionalFormatting sqref="BU21">
    <cfRule type="cellIs" dxfId="6729" priority="1724" operator="lessThan">
      <formula>$C$4</formula>
    </cfRule>
  </conditionalFormatting>
  <conditionalFormatting sqref="BV21">
    <cfRule type="cellIs" dxfId="6730" priority="1754" operator="lessThan">
      <formula>$C$4</formula>
    </cfRule>
  </conditionalFormatting>
  <conditionalFormatting sqref="CC21">
    <cfRule type="cellIs" dxfId="6731" priority="1904" operator="lessThan">
      <formula>$C$4</formula>
    </cfRule>
  </conditionalFormatting>
  <conditionalFormatting sqref="CD21">
    <cfRule type="cellIs" dxfId="6732" priority="1934" operator="lessThan">
      <formula>$C$4</formula>
    </cfRule>
  </conditionalFormatting>
  <conditionalFormatting sqref="CE21">
    <cfRule type="cellIs" dxfId="6733" priority="1964" operator="lessThan">
      <formula>$C$4</formula>
    </cfRule>
  </conditionalFormatting>
  <conditionalFormatting sqref="CF21">
    <cfRule type="cellIs" dxfId="6734" priority="1994" operator="lessThan">
      <formula>$C$4</formula>
    </cfRule>
  </conditionalFormatting>
  <conditionalFormatting sqref="CG21">
    <cfRule type="cellIs" dxfId="6735" priority="2024" operator="lessThan">
      <formula>$C$4</formula>
    </cfRule>
  </conditionalFormatting>
  <conditionalFormatting sqref="CH21">
    <cfRule type="cellIs" dxfId="6736" priority="2054" operator="greaterThan">
      <formula>$BJ$2+15</formula>
    </cfRule>
  </conditionalFormatting>
  <conditionalFormatting sqref="CJ21">
    <cfRule type="cellIs" dxfId="6737" priority="5195" operator="lessThan">
      <formula>$C$4</formula>
    </cfRule>
  </conditionalFormatting>
  <conditionalFormatting sqref="Q22">
    <cfRule type="cellIs" dxfId="6738" priority="283" operator="lessThan">
      <formula>$C$4</formula>
    </cfRule>
  </conditionalFormatting>
  <conditionalFormatting sqref="R22">
    <cfRule type="cellIs" dxfId="6739" priority="313" operator="lessThan">
      <formula>$C$4</formula>
    </cfRule>
  </conditionalFormatting>
  <conditionalFormatting sqref="S22">
    <cfRule type="cellIs" dxfId="6740" priority="2085" operator="lessThan">
      <formula>$C$4</formula>
    </cfRule>
  </conditionalFormatting>
  <conditionalFormatting sqref="T22">
    <cfRule type="cellIs" dxfId="6741" priority="2115" operator="lessThan">
      <formula>$C$4</formula>
    </cfRule>
  </conditionalFormatting>
  <conditionalFormatting sqref="U22">
    <cfRule type="cellIs" dxfId="6742" priority="343" operator="lessThan">
      <formula>$C$4</formula>
    </cfRule>
  </conditionalFormatting>
  <conditionalFormatting sqref="W22">
    <cfRule type="cellIs" dxfId="6743" priority="53" operator="lessThan">
      <formula>$C$4</formula>
    </cfRule>
  </conditionalFormatting>
  <conditionalFormatting sqref="Z22">
    <cfRule type="cellIs" dxfId="6744" priority="85" operator="lessThan">
      <formula>$C$4</formula>
    </cfRule>
  </conditionalFormatting>
  <conditionalFormatting sqref="AC22">
    <cfRule type="cellIs" dxfId="6745" priority="117" operator="lessThan">
      <formula>$C$4</formula>
    </cfRule>
  </conditionalFormatting>
  <conditionalFormatting sqref="AF22">
    <cfRule type="cellIs" dxfId="6746" priority="149" operator="lessThan">
      <formula>$C$4</formula>
    </cfRule>
  </conditionalFormatting>
  <conditionalFormatting sqref="AH22">
    <cfRule type="cellIs" dxfId="6747" priority="12" operator="lessThan">
      <formula>$C$4</formula>
    </cfRule>
  </conditionalFormatting>
  <conditionalFormatting sqref="AI22">
    <cfRule type="cellIs" dxfId="6748" priority="181" operator="lessThan">
      <formula>$C$4</formula>
    </cfRule>
  </conditionalFormatting>
  <conditionalFormatting sqref="AK22">
    <cfRule type="cellIs" dxfId="6749" priority="763" operator="lessThan">
      <formula>$C$4</formula>
    </cfRule>
  </conditionalFormatting>
  <conditionalFormatting sqref="AL22">
    <cfRule type="cellIs" dxfId="6750" priority="793" operator="lessThan">
      <formula>$C$4</formula>
    </cfRule>
  </conditionalFormatting>
  <conditionalFormatting sqref="AM22">
    <cfRule type="cellIs" dxfId="6751" priority="823" operator="lessThan">
      <formula>$C$4</formula>
    </cfRule>
  </conditionalFormatting>
  <conditionalFormatting sqref="AN22">
    <cfRule type="cellIs" dxfId="6752" priority="853" operator="lessThan">
      <formula>$C$4</formula>
    </cfRule>
  </conditionalFormatting>
  <conditionalFormatting sqref="AO22">
    <cfRule type="cellIs" dxfId="6753" priority="883" operator="lessThan">
      <formula>$C$4</formula>
    </cfRule>
  </conditionalFormatting>
  <conditionalFormatting sqref="AP22">
    <cfRule type="cellIs" dxfId="6754" priority="913" operator="lessThan">
      <formula>$C$4</formula>
    </cfRule>
  </conditionalFormatting>
  <conditionalFormatting sqref="AQ22">
    <cfRule type="cellIs" dxfId="6755" priority="943" operator="lessThan">
      <formula>$C$4</formula>
    </cfRule>
  </conditionalFormatting>
  <conditionalFormatting sqref="AR22">
    <cfRule type="cellIs" dxfId="6756" priority="973" operator="lessThan">
      <formula>$C$4</formula>
    </cfRule>
  </conditionalFormatting>
  <conditionalFormatting sqref="AS22">
    <cfRule type="cellIs" dxfId="6757" priority="1003" operator="lessThan">
      <formula>$C$4</formula>
    </cfRule>
  </conditionalFormatting>
  <conditionalFormatting sqref="AT22">
    <cfRule type="cellIs" dxfId="6758" priority="1033" operator="lessThan">
      <formula>$C$4</formula>
    </cfRule>
  </conditionalFormatting>
  <conditionalFormatting sqref="AU22">
    <cfRule type="cellIs" dxfId="6759" priority="247" operator="lessThan">
      <formula>$C$4</formula>
    </cfRule>
  </conditionalFormatting>
  <conditionalFormatting sqref="AV22">
    <cfRule type="cellIs" dxfId="6760" priority="249" operator="lessThan">
      <formula>$C$4</formula>
    </cfRule>
  </conditionalFormatting>
  <conditionalFormatting sqref="BB22">
    <cfRule type="cellIs" dxfId="6761" priority="1213" operator="lessThan">
      <formula>$C$4</formula>
    </cfRule>
  </conditionalFormatting>
  <conditionalFormatting sqref="BC22">
    <cfRule type="cellIs" dxfId="6762" priority="1243" operator="lessThan">
      <formula>$C$4</formula>
    </cfRule>
  </conditionalFormatting>
  <conditionalFormatting sqref="BD22">
    <cfRule type="cellIs" dxfId="6763" priority="1273" operator="lessThan">
      <formula>$C$4</formula>
    </cfRule>
  </conditionalFormatting>
  <conditionalFormatting sqref="BE22">
    <cfRule type="cellIs" dxfId="6764" priority="1303" operator="lessThan">
      <formula>$C$4</formula>
    </cfRule>
  </conditionalFormatting>
  <conditionalFormatting sqref="BF22">
    <cfRule type="cellIs" dxfId="6765" priority="1333" operator="lessThan">
      <formula>$C$4</formula>
    </cfRule>
  </conditionalFormatting>
  <conditionalFormatting sqref="BH22">
    <cfRule type="cellIs" dxfId="6766" priority="1393" operator="lessThan">
      <formula>$C$4</formula>
    </cfRule>
  </conditionalFormatting>
  <conditionalFormatting sqref="BI22">
    <cfRule type="cellIs" dxfId="6767" priority="1423" operator="lessThan">
      <formula>$C$4</formula>
    </cfRule>
  </conditionalFormatting>
  <conditionalFormatting sqref="BJ22">
    <cfRule type="cellIs" dxfId="6768" priority="1453" operator="lessThan">
      <formula>$C$4</formula>
    </cfRule>
  </conditionalFormatting>
  <conditionalFormatting sqref="BQ22">
    <cfRule type="cellIs" dxfId="6769" priority="1605" operator="lessThan">
      <formula>$C$4</formula>
    </cfRule>
  </conditionalFormatting>
  <conditionalFormatting sqref="BR22">
    <cfRule type="cellIs" dxfId="6770" priority="1635" operator="lessThan">
      <formula>$C$4</formula>
    </cfRule>
  </conditionalFormatting>
  <conditionalFormatting sqref="BS22">
    <cfRule type="cellIs" dxfId="6771" priority="1665" operator="lessThan">
      <formula>$C$4</formula>
    </cfRule>
  </conditionalFormatting>
  <conditionalFormatting sqref="BT22">
    <cfRule type="cellIs" dxfId="6772" priority="1695" operator="lessThan">
      <formula>$C$4</formula>
    </cfRule>
  </conditionalFormatting>
  <conditionalFormatting sqref="BU22">
    <cfRule type="cellIs" dxfId="6773" priority="1725" operator="lessThan">
      <formula>$C$4</formula>
    </cfRule>
  </conditionalFormatting>
  <conditionalFormatting sqref="BV22">
    <cfRule type="cellIs" dxfId="6774" priority="1755" operator="lessThan">
      <formula>$C$4</formula>
    </cfRule>
  </conditionalFormatting>
  <conditionalFormatting sqref="CC22">
    <cfRule type="cellIs" dxfId="6775" priority="1905" operator="lessThan">
      <formula>$C$4</formula>
    </cfRule>
  </conditionalFormatting>
  <conditionalFormatting sqref="CD22">
    <cfRule type="cellIs" dxfId="6776" priority="1935" operator="lessThan">
      <formula>$C$4</formula>
    </cfRule>
  </conditionalFormatting>
  <conditionalFormatting sqref="CE22">
    <cfRule type="cellIs" dxfId="6777" priority="1965" operator="lessThan">
      <formula>$C$4</formula>
    </cfRule>
  </conditionalFormatting>
  <conditionalFormatting sqref="CF22">
    <cfRule type="cellIs" dxfId="6778" priority="1995" operator="lessThan">
      <formula>$C$4</formula>
    </cfRule>
  </conditionalFormatting>
  <conditionalFormatting sqref="CG22">
    <cfRule type="cellIs" dxfId="6779" priority="2025" operator="lessThan">
      <formula>$C$4</formula>
    </cfRule>
  </conditionalFormatting>
  <conditionalFormatting sqref="CH22">
    <cfRule type="cellIs" dxfId="6780" priority="2055" operator="greaterThan">
      <formula>$BJ$2+15</formula>
    </cfRule>
  </conditionalFormatting>
  <conditionalFormatting sqref="CJ22">
    <cfRule type="cellIs" dxfId="6781" priority="5196" operator="lessThan">
      <formula>$C$4</formula>
    </cfRule>
  </conditionalFormatting>
  <conditionalFormatting sqref="Q23">
    <cfRule type="cellIs" dxfId="6782" priority="284" operator="lessThan">
      <formula>$C$4</formula>
    </cfRule>
  </conditionalFormatting>
  <conditionalFormatting sqref="R23">
    <cfRule type="cellIs" dxfId="6783" priority="314" operator="lessThan">
      <formula>$C$4</formula>
    </cfRule>
  </conditionalFormatting>
  <conditionalFormatting sqref="S23">
    <cfRule type="cellIs" dxfId="6784" priority="2086" operator="lessThan">
      <formula>$C$4</formula>
    </cfRule>
  </conditionalFormatting>
  <conditionalFormatting sqref="T23">
    <cfRule type="cellIs" dxfId="6785" priority="2116" operator="lessThan">
      <formula>$C$4</formula>
    </cfRule>
  </conditionalFormatting>
  <conditionalFormatting sqref="U23">
    <cfRule type="cellIs" dxfId="6786" priority="344" operator="lessThan">
      <formula>$C$4</formula>
    </cfRule>
  </conditionalFormatting>
  <conditionalFormatting sqref="W23">
    <cfRule type="cellIs" dxfId="6787" priority="54" operator="lessThan">
      <formula>$C$4</formula>
    </cfRule>
  </conditionalFormatting>
  <conditionalFormatting sqref="Z23">
    <cfRule type="cellIs" dxfId="6788" priority="86" operator="lessThan">
      <formula>$C$4</formula>
    </cfRule>
  </conditionalFormatting>
  <conditionalFormatting sqref="AC23">
    <cfRule type="cellIs" dxfId="6789" priority="118" operator="lessThan">
      <formula>$C$4</formula>
    </cfRule>
  </conditionalFormatting>
  <conditionalFormatting sqref="AF23">
    <cfRule type="cellIs" dxfId="6790" priority="150" operator="lessThan">
      <formula>$C$4</formula>
    </cfRule>
  </conditionalFormatting>
  <conditionalFormatting sqref="AH23">
    <cfRule type="cellIs" dxfId="6791" priority="13" operator="lessThan">
      <formula>$C$4</formula>
    </cfRule>
  </conditionalFormatting>
  <conditionalFormatting sqref="AI23">
    <cfRule type="cellIs" dxfId="6792" priority="182" operator="lessThan">
      <formula>$C$4</formula>
    </cfRule>
  </conditionalFormatting>
  <conditionalFormatting sqref="AK23">
    <cfRule type="cellIs" dxfId="6793" priority="764" operator="lessThan">
      <formula>$C$4</formula>
    </cfRule>
  </conditionalFormatting>
  <conditionalFormatting sqref="AL23">
    <cfRule type="cellIs" dxfId="6794" priority="794" operator="lessThan">
      <formula>$C$4</formula>
    </cfRule>
  </conditionalFormatting>
  <conditionalFormatting sqref="AM23">
    <cfRule type="cellIs" dxfId="6795" priority="824" operator="lessThan">
      <formula>$C$4</formula>
    </cfRule>
  </conditionalFormatting>
  <conditionalFormatting sqref="AN23">
    <cfRule type="cellIs" dxfId="6796" priority="854" operator="lessThan">
      <formula>$C$4</formula>
    </cfRule>
  </conditionalFormatting>
  <conditionalFormatting sqref="AO23">
    <cfRule type="cellIs" dxfId="6797" priority="884" operator="lessThan">
      <formula>$C$4</formula>
    </cfRule>
  </conditionalFormatting>
  <conditionalFormatting sqref="AP23">
    <cfRule type="cellIs" dxfId="6798" priority="914" operator="lessThan">
      <formula>$C$4</formula>
    </cfRule>
  </conditionalFormatting>
  <conditionalFormatting sqref="AQ23">
    <cfRule type="cellIs" dxfId="6799" priority="944" operator="lessThan">
      <formula>$C$4</formula>
    </cfRule>
  </conditionalFormatting>
  <conditionalFormatting sqref="AR23">
    <cfRule type="cellIs" dxfId="6800" priority="974" operator="lessThan">
      <formula>$C$4</formula>
    </cfRule>
  </conditionalFormatting>
  <conditionalFormatting sqref="AS23">
    <cfRule type="cellIs" dxfId="6801" priority="1004" operator="lessThan">
      <formula>$C$4</formula>
    </cfRule>
  </conditionalFormatting>
  <conditionalFormatting sqref="AT23">
    <cfRule type="cellIs" dxfId="6802" priority="1034" operator="lessThan">
      <formula>$C$4</formula>
    </cfRule>
  </conditionalFormatting>
  <conditionalFormatting sqref="AU23">
    <cfRule type="cellIs" dxfId="6803" priority="242" operator="lessThan">
      <formula>$C$4</formula>
    </cfRule>
  </conditionalFormatting>
  <conditionalFormatting sqref="AV23">
    <cfRule type="cellIs" dxfId="6804" priority="244" operator="lessThan">
      <formula>$C$4</formula>
    </cfRule>
  </conditionalFormatting>
  <conditionalFormatting sqref="BB23">
    <cfRule type="cellIs" dxfId="6805" priority="1214" operator="lessThan">
      <formula>$C$4</formula>
    </cfRule>
  </conditionalFormatting>
  <conditionalFormatting sqref="BC23">
    <cfRule type="cellIs" dxfId="6806" priority="1244" operator="lessThan">
      <formula>$C$4</formula>
    </cfRule>
  </conditionalFormatting>
  <conditionalFormatting sqref="BD23">
    <cfRule type="cellIs" dxfId="6807" priority="1274" operator="lessThan">
      <formula>$C$4</formula>
    </cfRule>
  </conditionalFormatting>
  <conditionalFormatting sqref="BE23">
    <cfRule type="cellIs" dxfId="6808" priority="1304" operator="lessThan">
      <formula>$C$4</formula>
    </cfRule>
  </conditionalFormatting>
  <conditionalFormatting sqref="BF23">
    <cfRule type="cellIs" dxfId="6809" priority="1334" operator="lessThan">
      <formula>$C$4</formula>
    </cfRule>
  </conditionalFormatting>
  <conditionalFormatting sqref="BH23">
    <cfRule type="cellIs" dxfId="6810" priority="1394" operator="lessThan">
      <formula>$C$4</formula>
    </cfRule>
  </conditionalFormatting>
  <conditionalFormatting sqref="BI23">
    <cfRule type="cellIs" dxfId="6811" priority="1424" operator="lessThan">
      <formula>$C$4</formula>
    </cfRule>
  </conditionalFormatting>
  <conditionalFormatting sqref="BJ23">
    <cfRule type="cellIs" dxfId="6812" priority="1454" operator="lessThan">
      <formula>$C$4</formula>
    </cfRule>
  </conditionalFormatting>
  <conditionalFormatting sqref="BQ23">
    <cfRule type="cellIs" dxfId="6813" priority="1606" operator="lessThan">
      <formula>$C$4</formula>
    </cfRule>
  </conditionalFormatting>
  <conditionalFormatting sqref="BR23">
    <cfRule type="cellIs" dxfId="6814" priority="1636" operator="lessThan">
      <formula>$C$4</formula>
    </cfRule>
  </conditionalFormatting>
  <conditionalFormatting sqref="BS23">
    <cfRule type="cellIs" dxfId="6815" priority="1666" operator="lessThan">
      <formula>$C$4</formula>
    </cfRule>
  </conditionalFormatting>
  <conditionalFormatting sqref="BT23">
    <cfRule type="cellIs" dxfId="6816" priority="1696" operator="lessThan">
      <formula>$C$4</formula>
    </cfRule>
  </conditionalFormatting>
  <conditionalFormatting sqref="BU23">
    <cfRule type="cellIs" dxfId="6817" priority="1726" operator="lessThan">
      <formula>$C$4</formula>
    </cfRule>
  </conditionalFormatting>
  <conditionalFormatting sqref="BV23">
    <cfRule type="cellIs" dxfId="6818" priority="1756" operator="lessThan">
      <formula>$C$4</formula>
    </cfRule>
  </conditionalFormatting>
  <conditionalFormatting sqref="CC23">
    <cfRule type="cellIs" dxfId="6819" priority="1906" operator="lessThan">
      <formula>$C$4</formula>
    </cfRule>
  </conditionalFormatting>
  <conditionalFormatting sqref="CD23">
    <cfRule type="cellIs" dxfId="6820" priority="1936" operator="lessThan">
      <formula>$C$4</formula>
    </cfRule>
  </conditionalFormatting>
  <conditionalFormatting sqref="CE23">
    <cfRule type="cellIs" dxfId="6821" priority="1966" operator="lessThan">
      <formula>$C$4</formula>
    </cfRule>
  </conditionalFormatting>
  <conditionalFormatting sqref="CF23">
    <cfRule type="cellIs" dxfId="6822" priority="1996" operator="lessThan">
      <formula>$C$4</formula>
    </cfRule>
  </conditionalFormatting>
  <conditionalFormatting sqref="CG23">
    <cfRule type="cellIs" dxfId="6823" priority="2026" operator="lessThan">
      <formula>$C$4</formula>
    </cfRule>
  </conditionalFormatting>
  <conditionalFormatting sqref="CH23">
    <cfRule type="cellIs" dxfId="6824" priority="2056" operator="greaterThan">
      <formula>$BJ$2+15</formula>
    </cfRule>
  </conditionalFormatting>
  <conditionalFormatting sqref="CJ23">
    <cfRule type="cellIs" dxfId="6825" priority="5197" operator="lessThan">
      <formula>$C$4</formula>
    </cfRule>
  </conditionalFormatting>
  <conditionalFormatting sqref="Q24">
    <cfRule type="cellIs" dxfId="6826" priority="285" operator="lessThan">
      <formula>$C$4</formula>
    </cfRule>
  </conditionalFormatting>
  <conditionalFormatting sqref="R24">
    <cfRule type="cellIs" dxfId="6827" priority="315" operator="lessThan">
      <formula>$C$4</formula>
    </cfRule>
  </conditionalFormatting>
  <conditionalFormatting sqref="S24">
    <cfRule type="cellIs" dxfId="6828" priority="2087" operator="lessThan">
      <formula>$C$4</formula>
    </cfRule>
  </conditionalFormatting>
  <conditionalFormatting sqref="T24">
    <cfRule type="cellIs" dxfId="6829" priority="2117" operator="lessThan">
      <formula>$C$4</formula>
    </cfRule>
  </conditionalFormatting>
  <conditionalFormatting sqref="U24">
    <cfRule type="cellIs" dxfId="6830" priority="345" operator="lessThan">
      <formula>$C$4</formula>
    </cfRule>
  </conditionalFormatting>
  <conditionalFormatting sqref="W24">
    <cfRule type="cellIs" dxfId="6831" priority="55" operator="lessThan">
      <formula>$C$4</formula>
    </cfRule>
  </conditionalFormatting>
  <conditionalFormatting sqref="Z24">
    <cfRule type="cellIs" dxfId="6832" priority="87" operator="lessThan">
      <formula>$C$4</formula>
    </cfRule>
  </conditionalFormatting>
  <conditionalFormatting sqref="AC24">
    <cfRule type="cellIs" dxfId="6833" priority="119" operator="lessThan">
      <formula>$C$4</formula>
    </cfRule>
  </conditionalFormatting>
  <conditionalFormatting sqref="AF24">
    <cfRule type="cellIs" dxfId="6834" priority="151" operator="lessThan">
      <formula>$C$4</formula>
    </cfRule>
  </conditionalFormatting>
  <conditionalFormatting sqref="AH24">
    <cfRule type="cellIs" dxfId="6835" priority="14" operator="lessThan">
      <formula>$C$4</formula>
    </cfRule>
  </conditionalFormatting>
  <conditionalFormatting sqref="AI24">
    <cfRule type="cellIs" dxfId="6836" priority="183" operator="lessThan">
      <formula>$C$4</formula>
    </cfRule>
  </conditionalFormatting>
  <conditionalFormatting sqref="AK24">
    <cfRule type="cellIs" dxfId="6837" priority="765" operator="lessThan">
      <formula>$C$4</formula>
    </cfRule>
  </conditionalFormatting>
  <conditionalFormatting sqref="AL24">
    <cfRule type="cellIs" dxfId="6838" priority="795" operator="lessThan">
      <formula>$C$4</formula>
    </cfRule>
  </conditionalFormatting>
  <conditionalFormatting sqref="AM24">
    <cfRule type="cellIs" dxfId="6839" priority="825" operator="lessThan">
      <formula>$C$4</formula>
    </cfRule>
  </conditionalFormatting>
  <conditionalFormatting sqref="AN24">
    <cfRule type="cellIs" dxfId="6840" priority="855" operator="lessThan">
      <formula>$C$4</formula>
    </cfRule>
  </conditionalFormatting>
  <conditionalFormatting sqref="AO24">
    <cfRule type="cellIs" dxfId="6841" priority="885" operator="lessThan">
      <formula>$C$4</formula>
    </cfRule>
  </conditionalFormatting>
  <conditionalFormatting sqref="AP24">
    <cfRule type="cellIs" dxfId="6842" priority="915" operator="lessThan">
      <formula>$C$4</formula>
    </cfRule>
  </conditionalFormatting>
  <conditionalFormatting sqref="AQ24">
    <cfRule type="cellIs" dxfId="6843" priority="945" operator="lessThan">
      <formula>$C$4</formula>
    </cfRule>
  </conditionalFormatting>
  <conditionalFormatting sqref="AR24">
    <cfRule type="cellIs" dxfId="6844" priority="975" operator="lessThan">
      <formula>$C$4</formula>
    </cfRule>
  </conditionalFormatting>
  <conditionalFormatting sqref="AS24">
    <cfRule type="cellIs" dxfId="6845" priority="1005" operator="lessThan">
      <formula>$C$4</formula>
    </cfRule>
  </conditionalFormatting>
  <conditionalFormatting sqref="AT24">
    <cfRule type="cellIs" dxfId="6846" priority="1035" operator="lessThan">
      <formula>$C$4</formula>
    </cfRule>
  </conditionalFormatting>
  <conditionalFormatting sqref="AU24">
    <cfRule type="cellIs" dxfId="6847" priority="243" operator="lessThan">
      <formula>$C$4</formula>
    </cfRule>
  </conditionalFormatting>
  <conditionalFormatting sqref="AV24">
    <cfRule type="cellIs" dxfId="6848" priority="245" operator="lessThan">
      <formula>$C$4</formula>
    </cfRule>
  </conditionalFormatting>
  <conditionalFormatting sqref="BB24">
    <cfRule type="cellIs" dxfId="6849" priority="1215" operator="lessThan">
      <formula>$C$4</formula>
    </cfRule>
  </conditionalFormatting>
  <conditionalFormatting sqref="BC24">
    <cfRule type="cellIs" dxfId="6850" priority="1245" operator="lessThan">
      <formula>$C$4</formula>
    </cfRule>
  </conditionalFormatting>
  <conditionalFormatting sqref="BD24">
    <cfRule type="cellIs" dxfId="6851" priority="1275" operator="lessThan">
      <formula>$C$4</formula>
    </cfRule>
  </conditionalFormatting>
  <conditionalFormatting sqref="BE24">
    <cfRule type="cellIs" dxfId="6852" priority="1305" operator="lessThan">
      <formula>$C$4</formula>
    </cfRule>
  </conditionalFormatting>
  <conditionalFormatting sqref="BF24">
    <cfRule type="cellIs" dxfId="6853" priority="1335" operator="lessThan">
      <formula>$C$4</formula>
    </cfRule>
  </conditionalFormatting>
  <conditionalFormatting sqref="BH24">
    <cfRule type="cellIs" dxfId="6854" priority="1395" operator="lessThan">
      <formula>$C$4</formula>
    </cfRule>
  </conditionalFormatting>
  <conditionalFormatting sqref="BI24">
    <cfRule type="cellIs" dxfId="6855" priority="1425" operator="lessThan">
      <formula>$C$4</formula>
    </cfRule>
  </conditionalFormatting>
  <conditionalFormatting sqref="BJ24">
    <cfRule type="cellIs" dxfId="6856" priority="1455" operator="lessThan">
      <formula>$C$4</formula>
    </cfRule>
  </conditionalFormatting>
  <conditionalFormatting sqref="BQ24">
    <cfRule type="cellIs" dxfId="6857" priority="1607" operator="lessThan">
      <formula>$C$4</formula>
    </cfRule>
  </conditionalFormatting>
  <conditionalFormatting sqref="BR24">
    <cfRule type="cellIs" dxfId="6858" priority="1637" operator="lessThan">
      <formula>$C$4</formula>
    </cfRule>
  </conditionalFormatting>
  <conditionalFormatting sqref="BS24">
    <cfRule type="cellIs" dxfId="6859" priority="1667" operator="lessThan">
      <formula>$C$4</formula>
    </cfRule>
  </conditionalFormatting>
  <conditionalFormatting sqref="BT24">
    <cfRule type="cellIs" dxfId="6860" priority="1697" operator="lessThan">
      <formula>$C$4</formula>
    </cfRule>
  </conditionalFormatting>
  <conditionalFormatting sqref="BU24">
    <cfRule type="cellIs" dxfId="6861" priority="1727" operator="lessThan">
      <formula>$C$4</formula>
    </cfRule>
  </conditionalFormatting>
  <conditionalFormatting sqref="BV24">
    <cfRule type="cellIs" dxfId="6862" priority="1757" operator="lessThan">
      <formula>$C$4</formula>
    </cfRule>
  </conditionalFormatting>
  <conditionalFormatting sqref="CC24">
    <cfRule type="cellIs" dxfId="6863" priority="1907" operator="lessThan">
      <formula>$C$4</formula>
    </cfRule>
  </conditionalFormatting>
  <conditionalFormatting sqref="CD24">
    <cfRule type="cellIs" dxfId="6864" priority="1937" operator="lessThan">
      <formula>$C$4</formula>
    </cfRule>
  </conditionalFormatting>
  <conditionalFormatting sqref="CE24">
    <cfRule type="cellIs" dxfId="6865" priority="1967" operator="lessThan">
      <formula>$C$4</formula>
    </cfRule>
  </conditionalFormatting>
  <conditionalFormatting sqref="CF24">
    <cfRule type="cellIs" dxfId="6866" priority="1997" operator="lessThan">
      <formula>$C$4</formula>
    </cfRule>
  </conditionalFormatting>
  <conditionalFormatting sqref="CG24">
    <cfRule type="cellIs" dxfId="6867" priority="2027" operator="lessThan">
      <formula>$C$4</formula>
    </cfRule>
  </conditionalFormatting>
  <conditionalFormatting sqref="CH24">
    <cfRule type="cellIs" dxfId="6868" priority="2057" operator="greaterThan">
      <formula>$BJ$2+15</formula>
    </cfRule>
  </conditionalFormatting>
  <conditionalFormatting sqref="CJ24">
    <cfRule type="cellIs" dxfId="6869" priority="5198" operator="lessThan">
      <formula>$C$4</formula>
    </cfRule>
  </conditionalFormatting>
  <conditionalFormatting sqref="Q25">
    <cfRule type="cellIs" dxfId="6870" priority="286" operator="lessThan">
      <formula>$C$4</formula>
    </cfRule>
  </conditionalFormatting>
  <conditionalFormatting sqref="R25">
    <cfRule type="cellIs" dxfId="6871" priority="316" operator="lessThan">
      <formula>$C$4</formula>
    </cfRule>
  </conditionalFormatting>
  <conditionalFormatting sqref="S25">
    <cfRule type="cellIs" dxfId="6872" priority="2088" operator="lessThan">
      <formula>$C$4</formula>
    </cfRule>
  </conditionalFormatting>
  <conditionalFormatting sqref="T25">
    <cfRule type="cellIs" dxfId="6873" priority="2118" operator="lessThan">
      <formula>$C$4</formula>
    </cfRule>
  </conditionalFormatting>
  <conditionalFormatting sqref="U25">
    <cfRule type="cellIs" dxfId="6874" priority="346" operator="lessThan">
      <formula>$C$4</formula>
    </cfRule>
  </conditionalFormatting>
  <conditionalFormatting sqref="W25">
    <cfRule type="cellIs" dxfId="6875" priority="56" operator="lessThan">
      <formula>$C$4</formula>
    </cfRule>
  </conditionalFormatting>
  <conditionalFormatting sqref="Z25">
    <cfRule type="cellIs" dxfId="6876" priority="88" operator="lessThan">
      <formula>$C$4</formula>
    </cfRule>
  </conditionalFormatting>
  <conditionalFormatting sqref="AC25">
    <cfRule type="cellIs" dxfId="6877" priority="120" operator="lessThan">
      <formula>$C$4</formula>
    </cfRule>
  </conditionalFormatting>
  <conditionalFormatting sqref="AF25">
    <cfRule type="cellIs" dxfId="6878" priority="152" operator="lessThan">
      <formula>$C$4</formula>
    </cfRule>
  </conditionalFormatting>
  <conditionalFormatting sqref="AH25">
    <cfRule type="cellIs" dxfId="6879" priority="15" operator="lessThan">
      <formula>$C$4</formula>
    </cfRule>
  </conditionalFormatting>
  <conditionalFormatting sqref="AI25">
    <cfRule type="cellIs" dxfId="6880" priority="184" operator="lessThan">
      <formula>$C$4</formula>
    </cfRule>
  </conditionalFormatting>
  <conditionalFormatting sqref="AK25">
    <cfRule type="cellIs" dxfId="6881" priority="766" operator="lessThan">
      <formula>$C$4</formula>
    </cfRule>
  </conditionalFormatting>
  <conditionalFormatting sqref="AL25">
    <cfRule type="cellIs" dxfId="6882" priority="796" operator="lessThan">
      <formula>$C$4</formula>
    </cfRule>
  </conditionalFormatting>
  <conditionalFormatting sqref="AM25">
    <cfRule type="cellIs" dxfId="6883" priority="826" operator="lessThan">
      <formula>$C$4</formula>
    </cfRule>
  </conditionalFormatting>
  <conditionalFormatting sqref="AN25">
    <cfRule type="cellIs" dxfId="6884" priority="856" operator="lessThan">
      <formula>$C$4</formula>
    </cfRule>
  </conditionalFormatting>
  <conditionalFormatting sqref="AO25">
    <cfRule type="cellIs" dxfId="6885" priority="886" operator="lessThan">
      <formula>$C$4</formula>
    </cfRule>
  </conditionalFormatting>
  <conditionalFormatting sqref="AP25">
    <cfRule type="cellIs" dxfId="6886" priority="916" operator="lessThan">
      <formula>$C$4</formula>
    </cfRule>
  </conditionalFormatting>
  <conditionalFormatting sqref="AQ25">
    <cfRule type="cellIs" dxfId="6887" priority="946" operator="lessThan">
      <formula>$C$4</formula>
    </cfRule>
  </conditionalFormatting>
  <conditionalFormatting sqref="AR25">
    <cfRule type="cellIs" dxfId="6888" priority="976" operator="lessThan">
      <formula>$C$4</formula>
    </cfRule>
  </conditionalFormatting>
  <conditionalFormatting sqref="AS25">
    <cfRule type="cellIs" dxfId="6889" priority="1006" operator="lessThan">
      <formula>$C$4</formula>
    </cfRule>
  </conditionalFormatting>
  <conditionalFormatting sqref="AT25">
    <cfRule type="cellIs" dxfId="6890" priority="1036" operator="lessThan">
      <formula>$C$4</formula>
    </cfRule>
  </conditionalFormatting>
  <conditionalFormatting sqref="AU25">
    <cfRule type="cellIs" dxfId="6891" priority="238" operator="lessThan">
      <formula>$C$4</formula>
    </cfRule>
  </conditionalFormatting>
  <conditionalFormatting sqref="AV25">
    <cfRule type="cellIs" dxfId="6892" priority="240" operator="lessThan">
      <formula>$C$4</formula>
    </cfRule>
  </conditionalFormatting>
  <conditionalFormatting sqref="BB25">
    <cfRule type="cellIs" dxfId="6893" priority="1216" operator="lessThan">
      <formula>$C$4</formula>
    </cfRule>
  </conditionalFormatting>
  <conditionalFormatting sqref="BC25">
    <cfRule type="cellIs" dxfId="6894" priority="1246" operator="lessThan">
      <formula>$C$4</formula>
    </cfRule>
  </conditionalFormatting>
  <conditionalFormatting sqref="BD25">
    <cfRule type="cellIs" dxfId="6895" priority="1276" operator="lessThan">
      <formula>$C$4</formula>
    </cfRule>
  </conditionalFormatting>
  <conditionalFormatting sqref="BE25">
    <cfRule type="cellIs" dxfId="6896" priority="1306" operator="lessThan">
      <formula>$C$4</formula>
    </cfRule>
  </conditionalFormatting>
  <conditionalFormatting sqref="BF25">
    <cfRule type="cellIs" dxfId="6897" priority="1336" operator="lessThan">
      <formula>$C$4</formula>
    </cfRule>
  </conditionalFormatting>
  <conditionalFormatting sqref="BH25">
    <cfRule type="cellIs" dxfId="6898" priority="1396" operator="lessThan">
      <formula>$C$4</formula>
    </cfRule>
  </conditionalFormatting>
  <conditionalFormatting sqref="BI25">
    <cfRule type="cellIs" dxfId="6899" priority="1426" operator="lessThan">
      <formula>$C$4</formula>
    </cfRule>
  </conditionalFormatting>
  <conditionalFormatting sqref="BJ25">
    <cfRule type="cellIs" dxfId="6900" priority="1456" operator="lessThan">
      <formula>$C$4</formula>
    </cfRule>
  </conditionalFormatting>
  <conditionalFormatting sqref="BQ25">
    <cfRule type="cellIs" dxfId="6901" priority="1608" operator="lessThan">
      <formula>$C$4</formula>
    </cfRule>
  </conditionalFormatting>
  <conditionalFormatting sqref="BR25">
    <cfRule type="cellIs" dxfId="6902" priority="1638" operator="lessThan">
      <formula>$C$4</formula>
    </cfRule>
  </conditionalFormatting>
  <conditionalFormatting sqref="BS25">
    <cfRule type="cellIs" dxfId="6903" priority="1668" operator="lessThan">
      <formula>$C$4</formula>
    </cfRule>
  </conditionalFormatting>
  <conditionalFormatting sqref="BT25">
    <cfRule type="cellIs" dxfId="6904" priority="1698" operator="lessThan">
      <formula>$C$4</formula>
    </cfRule>
  </conditionalFormatting>
  <conditionalFormatting sqref="BU25">
    <cfRule type="cellIs" dxfId="6905" priority="1728" operator="lessThan">
      <formula>$C$4</formula>
    </cfRule>
  </conditionalFormatting>
  <conditionalFormatting sqref="BV25">
    <cfRule type="cellIs" dxfId="6906" priority="1758" operator="lessThan">
      <formula>$C$4</formula>
    </cfRule>
  </conditionalFormatting>
  <conditionalFormatting sqref="CC25">
    <cfRule type="cellIs" dxfId="6907" priority="1908" operator="lessThan">
      <formula>$C$4</formula>
    </cfRule>
  </conditionalFormatting>
  <conditionalFormatting sqref="CD25">
    <cfRule type="cellIs" dxfId="6908" priority="1938" operator="lessThan">
      <formula>$C$4</formula>
    </cfRule>
  </conditionalFormatting>
  <conditionalFormatting sqref="CE25">
    <cfRule type="cellIs" dxfId="6909" priority="1968" operator="lessThan">
      <formula>$C$4</formula>
    </cfRule>
  </conditionalFormatting>
  <conditionalFormatting sqref="CF25">
    <cfRule type="cellIs" dxfId="6910" priority="1998" operator="lessThan">
      <formula>$C$4</formula>
    </cfRule>
  </conditionalFormatting>
  <conditionalFormatting sqref="CG25">
    <cfRule type="cellIs" dxfId="6911" priority="2028" operator="lessThan">
      <formula>$C$4</formula>
    </cfRule>
  </conditionalFormatting>
  <conditionalFormatting sqref="CH25">
    <cfRule type="cellIs" dxfId="6912" priority="2058" operator="greaterThan">
      <formula>$BJ$2+15</formula>
    </cfRule>
  </conditionalFormatting>
  <conditionalFormatting sqref="CJ25">
    <cfRule type="cellIs" dxfId="6913" priority="5199" operator="lessThan">
      <formula>$C$4</formula>
    </cfRule>
  </conditionalFormatting>
  <conditionalFormatting sqref="Q26">
    <cfRule type="cellIs" dxfId="6914" priority="287" operator="lessThan">
      <formula>$C$4</formula>
    </cfRule>
  </conditionalFormatting>
  <conditionalFormatting sqref="R26">
    <cfRule type="cellIs" dxfId="6915" priority="317" operator="lessThan">
      <formula>$C$4</formula>
    </cfRule>
  </conditionalFormatting>
  <conditionalFormatting sqref="S26">
    <cfRule type="cellIs" dxfId="6916" priority="2089" operator="lessThan">
      <formula>$C$4</formula>
    </cfRule>
  </conditionalFormatting>
  <conditionalFormatting sqref="T26">
    <cfRule type="cellIs" dxfId="6917" priority="2119" operator="lessThan">
      <formula>$C$4</formula>
    </cfRule>
  </conditionalFormatting>
  <conditionalFormatting sqref="U26">
    <cfRule type="cellIs" dxfId="6918" priority="347" operator="lessThan">
      <formula>$C$4</formula>
    </cfRule>
  </conditionalFormatting>
  <conditionalFormatting sqref="W26">
    <cfRule type="cellIs" dxfId="6919" priority="57" operator="lessThan">
      <formula>$C$4</formula>
    </cfRule>
  </conditionalFormatting>
  <conditionalFormatting sqref="Z26">
    <cfRule type="cellIs" dxfId="6920" priority="89" operator="lessThan">
      <formula>$C$4</formula>
    </cfRule>
  </conditionalFormatting>
  <conditionalFormatting sqref="AC26">
    <cfRule type="cellIs" dxfId="6921" priority="121" operator="lessThan">
      <formula>$C$4</formula>
    </cfRule>
  </conditionalFormatting>
  <conditionalFormatting sqref="AF26">
    <cfRule type="cellIs" dxfId="6922" priority="153" operator="lessThan">
      <formula>$C$4</formula>
    </cfRule>
  </conditionalFormatting>
  <conditionalFormatting sqref="AH26">
    <cfRule type="cellIs" dxfId="6923" priority="16" operator="lessThan">
      <formula>$C$4</formula>
    </cfRule>
  </conditionalFormatting>
  <conditionalFormatting sqref="AI26">
    <cfRule type="cellIs" dxfId="6924" priority="185" operator="lessThan">
      <formula>$C$4</formula>
    </cfRule>
  </conditionalFormatting>
  <conditionalFormatting sqref="AK26">
    <cfRule type="cellIs" dxfId="6925" priority="767" operator="lessThan">
      <formula>$C$4</formula>
    </cfRule>
  </conditionalFormatting>
  <conditionalFormatting sqref="AL26">
    <cfRule type="cellIs" dxfId="6926" priority="797" operator="lessThan">
      <formula>$C$4</formula>
    </cfRule>
  </conditionalFormatting>
  <conditionalFormatting sqref="AM26">
    <cfRule type="cellIs" dxfId="6927" priority="827" operator="lessThan">
      <formula>$C$4</formula>
    </cfRule>
  </conditionalFormatting>
  <conditionalFormatting sqref="AN26">
    <cfRule type="cellIs" dxfId="6928" priority="857" operator="lessThan">
      <formula>$C$4</formula>
    </cfRule>
  </conditionalFormatting>
  <conditionalFormatting sqref="AO26">
    <cfRule type="cellIs" dxfId="6929" priority="887" operator="lessThan">
      <formula>$C$4</formula>
    </cfRule>
  </conditionalFormatting>
  <conditionalFormatting sqref="AP26">
    <cfRule type="cellIs" dxfId="6930" priority="917" operator="lessThan">
      <formula>$C$4</formula>
    </cfRule>
  </conditionalFormatting>
  <conditionalFormatting sqref="AQ26">
    <cfRule type="cellIs" dxfId="6931" priority="947" operator="lessThan">
      <formula>$C$4</formula>
    </cfRule>
  </conditionalFormatting>
  <conditionalFormatting sqref="AR26">
    <cfRule type="cellIs" dxfId="6932" priority="977" operator="lessThan">
      <formula>$C$4</formula>
    </cfRule>
  </conditionalFormatting>
  <conditionalFormatting sqref="AS26">
    <cfRule type="cellIs" dxfId="6933" priority="1007" operator="lessThan">
      <formula>$C$4</formula>
    </cfRule>
  </conditionalFormatting>
  <conditionalFormatting sqref="AT26">
    <cfRule type="cellIs" dxfId="6934" priority="1037" operator="lessThan">
      <formula>$C$4</formula>
    </cfRule>
  </conditionalFormatting>
  <conditionalFormatting sqref="AU26">
    <cfRule type="cellIs" dxfId="6935" priority="239" operator="lessThan">
      <formula>$C$4</formula>
    </cfRule>
  </conditionalFormatting>
  <conditionalFormatting sqref="AV26">
    <cfRule type="cellIs" dxfId="6936" priority="241" operator="lessThan">
      <formula>$C$4</formula>
    </cfRule>
  </conditionalFormatting>
  <conditionalFormatting sqref="BB26">
    <cfRule type="cellIs" dxfId="6937" priority="1217" operator="lessThan">
      <formula>$C$4</formula>
    </cfRule>
  </conditionalFormatting>
  <conditionalFormatting sqref="BC26">
    <cfRule type="cellIs" dxfId="6938" priority="1247" operator="lessThan">
      <formula>$C$4</formula>
    </cfRule>
  </conditionalFormatting>
  <conditionalFormatting sqref="BD26">
    <cfRule type="cellIs" dxfId="6939" priority="1277" operator="lessThan">
      <formula>$C$4</formula>
    </cfRule>
  </conditionalFormatting>
  <conditionalFormatting sqref="BE26">
    <cfRule type="cellIs" dxfId="6940" priority="1307" operator="lessThan">
      <formula>$C$4</formula>
    </cfRule>
  </conditionalFormatting>
  <conditionalFormatting sqref="BF26">
    <cfRule type="cellIs" dxfId="6941" priority="1337" operator="lessThan">
      <formula>$C$4</formula>
    </cfRule>
  </conditionalFormatting>
  <conditionalFormatting sqref="BH26">
    <cfRule type="cellIs" dxfId="6942" priority="1397" operator="lessThan">
      <formula>$C$4</formula>
    </cfRule>
  </conditionalFormatting>
  <conditionalFormatting sqref="BI26">
    <cfRule type="cellIs" dxfId="6943" priority="1427" operator="lessThan">
      <formula>$C$4</formula>
    </cfRule>
  </conditionalFormatting>
  <conditionalFormatting sqref="BJ26">
    <cfRule type="cellIs" dxfId="6944" priority="1457" operator="lessThan">
      <formula>$C$4</formula>
    </cfRule>
  </conditionalFormatting>
  <conditionalFormatting sqref="BQ26">
    <cfRule type="cellIs" dxfId="6945" priority="1609" operator="lessThan">
      <formula>$C$4</formula>
    </cfRule>
  </conditionalFormatting>
  <conditionalFormatting sqref="BR26">
    <cfRule type="cellIs" dxfId="6946" priority="1639" operator="lessThan">
      <formula>$C$4</formula>
    </cfRule>
  </conditionalFormatting>
  <conditionalFormatting sqref="BS26">
    <cfRule type="cellIs" dxfId="6947" priority="1669" operator="lessThan">
      <formula>$C$4</formula>
    </cfRule>
  </conditionalFormatting>
  <conditionalFormatting sqref="BT26">
    <cfRule type="cellIs" dxfId="6948" priority="1699" operator="lessThan">
      <formula>$C$4</formula>
    </cfRule>
  </conditionalFormatting>
  <conditionalFormatting sqref="BU26">
    <cfRule type="cellIs" dxfId="6949" priority="1729" operator="lessThan">
      <formula>$C$4</formula>
    </cfRule>
  </conditionalFormatting>
  <conditionalFormatting sqref="BV26">
    <cfRule type="cellIs" dxfId="6950" priority="1759" operator="lessThan">
      <formula>$C$4</formula>
    </cfRule>
  </conditionalFormatting>
  <conditionalFormatting sqref="CC26">
    <cfRule type="cellIs" dxfId="6951" priority="1909" operator="lessThan">
      <formula>$C$4</formula>
    </cfRule>
  </conditionalFormatting>
  <conditionalFormatting sqref="CD26">
    <cfRule type="cellIs" dxfId="6952" priority="1939" operator="lessThan">
      <formula>$C$4</formula>
    </cfRule>
  </conditionalFormatting>
  <conditionalFormatting sqref="CE26">
    <cfRule type="cellIs" dxfId="6953" priority="1969" operator="lessThan">
      <formula>$C$4</formula>
    </cfRule>
  </conditionalFormatting>
  <conditionalFormatting sqref="CF26">
    <cfRule type="cellIs" dxfId="6954" priority="1999" operator="lessThan">
      <formula>$C$4</formula>
    </cfRule>
  </conditionalFormatting>
  <conditionalFormatting sqref="CG26">
    <cfRule type="cellIs" dxfId="6955" priority="2029" operator="lessThan">
      <formula>$C$4</formula>
    </cfRule>
  </conditionalFormatting>
  <conditionalFormatting sqref="CH26">
    <cfRule type="cellIs" dxfId="6956" priority="2059" operator="greaterThan">
      <formula>$BJ$2+15</formula>
    </cfRule>
  </conditionalFormatting>
  <conditionalFormatting sqref="CJ26">
    <cfRule type="cellIs" dxfId="6957" priority="5200" operator="lessThan">
      <formula>$C$4</formula>
    </cfRule>
  </conditionalFormatting>
  <conditionalFormatting sqref="Q27">
    <cfRule type="cellIs" dxfId="6958" priority="288" operator="lessThan">
      <formula>$C$4</formula>
    </cfRule>
  </conditionalFormatting>
  <conditionalFormatting sqref="R27">
    <cfRule type="cellIs" dxfId="6959" priority="318" operator="lessThan">
      <formula>$C$4</formula>
    </cfRule>
  </conditionalFormatting>
  <conditionalFormatting sqref="S27">
    <cfRule type="cellIs" dxfId="6960" priority="2090" operator="lessThan">
      <formula>$C$4</formula>
    </cfRule>
  </conditionalFormatting>
  <conditionalFormatting sqref="T27">
    <cfRule type="cellIs" dxfId="6961" priority="2120" operator="lessThan">
      <formula>$C$4</formula>
    </cfRule>
  </conditionalFormatting>
  <conditionalFormatting sqref="U27">
    <cfRule type="cellIs" dxfId="6962" priority="348" operator="lessThan">
      <formula>$C$4</formula>
    </cfRule>
  </conditionalFormatting>
  <conditionalFormatting sqref="W27">
    <cfRule type="cellIs" dxfId="6963" priority="58" operator="lessThan">
      <formula>$C$4</formula>
    </cfRule>
  </conditionalFormatting>
  <conditionalFormatting sqref="Z27">
    <cfRule type="cellIs" dxfId="6964" priority="90" operator="lessThan">
      <formula>$C$4</formula>
    </cfRule>
  </conditionalFormatting>
  <conditionalFormatting sqref="AC27">
    <cfRule type="cellIs" dxfId="6965" priority="122" operator="lessThan">
      <formula>$C$4</formula>
    </cfRule>
  </conditionalFormatting>
  <conditionalFormatting sqref="AF27">
    <cfRule type="cellIs" dxfId="6966" priority="154" operator="lessThan">
      <formula>$C$4</formula>
    </cfRule>
  </conditionalFormatting>
  <conditionalFormatting sqref="AH27">
    <cfRule type="cellIs" dxfId="6967" priority="17" operator="lessThan">
      <formula>$C$4</formula>
    </cfRule>
  </conditionalFormatting>
  <conditionalFormatting sqref="AI27">
    <cfRule type="cellIs" dxfId="6968" priority="186" operator="lessThan">
      <formula>$C$4</formula>
    </cfRule>
  </conditionalFormatting>
  <conditionalFormatting sqref="AK27">
    <cfRule type="cellIs" dxfId="6969" priority="768" operator="lessThan">
      <formula>$C$4</formula>
    </cfRule>
  </conditionalFormatting>
  <conditionalFormatting sqref="AL27">
    <cfRule type="cellIs" dxfId="6970" priority="798" operator="lessThan">
      <formula>$C$4</formula>
    </cfRule>
  </conditionalFormatting>
  <conditionalFormatting sqref="AM27">
    <cfRule type="cellIs" dxfId="6971" priority="828" operator="lessThan">
      <formula>$C$4</formula>
    </cfRule>
  </conditionalFormatting>
  <conditionalFormatting sqref="AN27">
    <cfRule type="cellIs" dxfId="6972" priority="858" operator="lessThan">
      <formula>$C$4</formula>
    </cfRule>
  </conditionalFormatting>
  <conditionalFormatting sqref="AO27">
    <cfRule type="cellIs" dxfId="6973" priority="888" operator="lessThan">
      <formula>$C$4</formula>
    </cfRule>
  </conditionalFormatting>
  <conditionalFormatting sqref="AP27">
    <cfRule type="cellIs" dxfId="6974" priority="918" operator="lessThan">
      <formula>$C$4</formula>
    </cfRule>
  </conditionalFormatting>
  <conditionalFormatting sqref="AQ27">
    <cfRule type="cellIs" dxfId="6975" priority="948" operator="lessThan">
      <formula>$C$4</formula>
    </cfRule>
  </conditionalFormatting>
  <conditionalFormatting sqref="AR27">
    <cfRule type="cellIs" dxfId="6976" priority="978" operator="lessThan">
      <formula>$C$4</formula>
    </cfRule>
  </conditionalFormatting>
  <conditionalFormatting sqref="AS27">
    <cfRule type="cellIs" dxfId="6977" priority="1008" operator="lessThan">
      <formula>$C$4</formula>
    </cfRule>
  </conditionalFormatting>
  <conditionalFormatting sqref="AT27">
    <cfRule type="cellIs" dxfId="6978" priority="1038" operator="lessThan">
      <formula>$C$4</formula>
    </cfRule>
  </conditionalFormatting>
  <conditionalFormatting sqref="AU27">
    <cfRule type="cellIs" dxfId="6979" priority="234" operator="lessThan">
      <formula>$C$4</formula>
    </cfRule>
  </conditionalFormatting>
  <conditionalFormatting sqref="AV27">
    <cfRule type="cellIs" dxfId="6980" priority="236" operator="lessThan">
      <formula>$C$4</formula>
    </cfRule>
  </conditionalFormatting>
  <conditionalFormatting sqref="BB27">
    <cfRule type="cellIs" dxfId="6981" priority="1218" operator="lessThan">
      <formula>$C$4</formula>
    </cfRule>
  </conditionalFormatting>
  <conditionalFormatting sqref="BC27">
    <cfRule type="cellIs" dxfId="6982" priority="1248" operator="lessThan">
      <formula>$C$4</formula>
    </cfRule>
  </conditionalFormatting>
  <conditionalFormatting sqref="BD27">
    <cfRule type="cellIs" dxfId="6983" priority="1278" operator="lessThan">
      <formula>$C$4</formula>
    </cfRule>
  </conditionalFormatting>
  <conditionalFormatting sqref="BE27">
    <cfRule type="cellIs" dxfId="6984" priority="1308" operator="lessThan">
      <formula>$C$4</formula>
    </cfRule>
  </conditionalFormatting>
  <conditionalFormatting sqref="BF27">
    <cfRule type="cellIs" dxfId="6985" priority="1338" operator="lessThan">
      <formula>$C$4</formula>
    </cfRule>
  </conditionalFormatting>
  <conditionalFormatting sqref="BH27">
    <cfRule type="cellIs" dxfId="6986" priority="1398" operator="lessThan">
      <formula>$C$4</formula>
    </cfRule>
  </conditionalFormatting>
  <conditionalFormatting sqref="BI27">
    <cfRule type="cellIs" dxfId="6987" priority="1428" operator="lessThan">
      <formula>$C$4</formula>
    </cfRule>
  </conditionalFormatting>
  <conditionalFormatting sqref="BJ27">
    <cfRule type="cellIs" dxfId="6988" priority="1458" operator="lessThan">
      <formula>$C$4</formula>
    </cfRule>
  </conditionalFormatting>
  <conditionalFormatting sqref="BQ27">
    <cfRule type="cellIs" dxfId="6989" priority="1610" operator="lessThan">
      <formula>$C$4</formula>
    </cfRule>
  </conditionalFormatting>
  <conditionalFormatting sqref="BR27">
    <cfRule type="cellIs" dxfId="6990" priority="1640" operator="lessThan">
      <formula>$C$4</formula>
    </cfRule>
  </conditionalFormatting>
  <conditionalFormatting sqref="BS27">
    <cfRule type="cellIs" dxfId="6991" priority="1670" operator="lessThan">
      <formula>$C$4</formula>
    </cfRule>
  </conditionalFormatting>
  <conditionalFormatting sqref="BT27">
    <cfRule type="cellIs" dxfId="6992" priority="1700" operator="lessThan">
      <formula>$C$4</formula>
    </cfRule>
  </conditionalFormatting>
  <conditionalFormatting sqref="BU27">
    <cfRule type="cellIs" dxfId="6993" priority="1730" operator="lessThan">
      <formula>$C$4</formula>
    </cfRule>
  </conditionalFormatting>
  <conditionalFormatting sqref="BV27">
    <cfRule type="cellIs" dxfId="6994" priority="1760" operator="lessThan">
      <formula>$C$4</formula>
    </cfRule>
  </conditionalFormatting>
  <conditionalFormatting sqref="CC27">
    <cfRule type="cellIs" dxfId="6995" priority="1910" operator="lessThan">
      <formula>$C$4</formula>
    </cfRule>
  </conditionalFormatting>
  <conditionalFormatting sqref="CD27">
    <cfRule type="cellIs" dxfId="6996" priority="1940" operator="lessThan">
      <formula>$C$4</formula>
    </cfRule>
  </conditionalFormatting>
  <conditionalFormatting sqref="CE27">
    <cfRule type="cellIs" dxfId="6997" priority="1970" operator="lessThan">
      <formula>$C$4</formula>
    </cfRule>
  </conditionalFormatting>
  <conditionalFormatting sqref="CF27">
    <cfRule type="cellIs" dxfId="6998" priority="2000" operator="lessThan">
      <formula>$C$4</formula>
    </cfRule>
  </conditionalFormatting>
  <conditionalFormatting sqref="CG27">
    <cfRule type="cellIs" dxfId="6999" priority="2030" operator="lessThan">
      <formula>$C$4</formula>
    </cfRule>
  </conditionalFormatting>
  <conditionalFormatting sqref="CH27">
    <cfRule type="cellIs" dxfId="7000" priority="2060" operator="greaterThan">
      <formula>$BJ$2+15</formula>
    </cfRule>
  </conditionalFormatting>
  <conditionalFormatting sqref="CJ27">
    <cfRule type="cellIs" dxfId="7001" priority="5201" operator="lessThan">
      <formula>$C$4</formula>
    </cfRule>
  </conditionalFormatting>
  <conditionalFormatting sqref="Q28">
    <cfRule type="cellIs" dxfId="7002" priority="289" operator="lessThan">
      <formula>$C$4</formula>
    </cfRule>
  </conditionalFormatting>
  <conditionalFormatting sqref="R28">
    <cfRule type="cellIs" dxfId="7003" priority="319" operator="lessThan">
      <formula>$C$4</formula>
    </cfRule>
  </conditionalFormatting>
  <conditionalFormatting sqref="S28">
    <cfRule type="cellIs" dxfId="7004" priority="2091" operator="lessThan">
      <formula>$C$4</formula>
    </cfRule>
  </conditionalFormatting>
  <conditionalFormatting sqref="T28">
    <cfRule type="cellIs" dxfId="7005" priority="2121" operator="lessThan">
      <formula>$C$4</formula>
    </cfRule>
  </conditionalFormatting>
  <conditionalFormatting sqref="U28">
    <cfRule type="cellIs" dxfId="7006" priority="349" operator="lessThan">
      <formula>$C$4</formula>
    </cfRule>
  </conditionalFormatting>
  <conditionalFormatting sqref="W28">
    <cfRule type="cellIs" dxfId="7007" priority="59" operator="lessThan">
      <formula>$C$4</formula>
    </cfRule>
  </conditionalFormatting>
  <conditionalFormatting sqref="Z28">
    <cfRule type="cellIs" dxfId="7008" priority="91" operator="lessThan">
      <formula>$C$4</formula>
    </cfRule>
  </conditionalFormatting>
  <conditionalFormatting sqref="AC28">
    <cfRule type="cellIs" dxfId="7009" priority="123" operator="lessThan">
      <formula>$C$4</formula>
    </cfRule>
  </conditionalFormatting>
  <conditionalFormatting sqref="AF28">
    <cfRule type="cellIs" dxfId="7010" priority="155" operator="lessThan">
      <formula>$C$4</formula>
    </cfRule>
  </conditionalFormatting>
  <conditionalFormatting sqref="AH28">
    <cfRule type="cellIs" dxfId="7011" priority="18" operator="lessThan">
      <formula>$C$4</formula>
    </cfRule>
  </conditionalFormatting>
  <conditionalFormatting sqref="AI28">
    <cfRule type="cellIs" dxfId="7012" priority="187" operator="lessThan">
      <formula>$C$4</formula>
    </cfRule>
  </conditionalFormatting>
  <conditionalFormatting sqref="AK28">
    <cfRule type="cellIs" dxfId="7013" priority="769" operator="lessThan">
      <formula>$C$4</formula>
    </cfRule>
  </conditionalFormatting>
  <conditionalFormatting sqref="AL28">
    <cfRule type="cellIs" dxfId="7014" priority="799" operator="lessThan">
      <formula>$C$4</formula>
    </cfRule>
  </conditionalFormatting>
  <conditionalFormatting sqref="AM28">
    <cfRule type="cellIs" dxfId="7015" priority="829" operator="lessThan">
      <formula>$C$4</formula>
    </cfRule>
  </conditionalFormatting>
  <conditionalFormatting sqref="AN28">
    <cfRule type="cellIs" dxfId="7016" priority="859" operator="lessThan">
      <formula>$C$4</formula>
    </cfRule>
  </conditionalFormatting>
  <conditionalFormatting sqref="AO28">
    <cfRule type="cellIs" dxfId="7017" priority="889" operator="lessThan">
      <formula>$C$4</formula>
    </cfRule>
  </conditionalFormatting>
  <conditionalFormatting sqref="AP28">
    <cfRule type="cellIs" dxfId="7018" priority="919" operator="lessThan">
      <formula>$C$4</formula>
    </cfRule>
  </conditionalFormatting>
  <conditionalFormatting sqref="AQ28">
    <cfRule type="cellIs" dxfId="7019" priority="949" operator="lessThan">
      <formula>$C$4</formula>
    </cfRule>
  </conditionalFormatting>
  <conditionalFormatting sqref="AR28">
    <cfRule type="cellIs" dxfId="7020" priority="979" operator="lessThan">
      <formula>$C$4</formula>
    </cfRule>
  </conditionalFormatting>
  <conditionalFormatting sqref="AS28">
    <cfRule type="cellIs" dxfId="7021" priority="1009" operator="lessThan">
      <formula>$C$4</formula>
    </cfRule>
  </conditionalFormatting>
  <conditionalFormatting sqref="AT28">
    <cfRule type="cellIs" dxfId="7022" priority="1039" operator="lessThan">
      <formula>$C$4</formula>
    </cfRule>
  </conditionalFormatting>
  <conditionalFormatting sqref="AU28">
    <cfRule type="cellIs" dxfId="7023" priority="235" operator="lessThan">
      <formula>$C$4</formula>
    </cfRule>
  </conditionalFormatting>
  <conditionalFormatting sqref="AV28">
    <cfRule type="cellIs" dxfId="7024" priority="237" operator="lessThan">
      <formula>$C$4</formula>
    </cfRule>
  </conditionalFormatting>
  <conditionalFormatting sqref="BB28">
    <cfRule type="cellIs" dxfId="7025" priority="1219" operator="lessThan">
      <formula>$C$4</formula>
    </cfRule>
  </conditionalFormatting>
  <conditionalFormatting sqref="BC28">
    <cfRule type="cellIs" dxfId="7026" priority="1249" operator="lessThan">
      <formula>$C$4</formula>
    </cfRule>
  </conditionalFormatting>
  <conditionalFormatting sqref="BD28">
    <cfRule type="cellIs" dxfId="7027" priority="1279" operator="lessThan">
      <formula>$C$4</formula>
    </cfRule>
  </conditionalFormatting>
  <conditionalFormatting sqref="BE28">
    <cfRule type="cellIs" dxfId="7028" priority="1309" operator="lessThan">
      <formula>$C$4</formula>
    </cfRule>
  </conditionalFormatting>
  <conditionalFormatting sqref="BF28">
    <cfRule type="cellIs" dxfId="7029" priority="1339" operator="lessThan">
      <formula>$C$4</formula>
    </cfRule>
  </conditionalFormatting>
  <conditionalFormatting sqref="BH28">
    <cfRule type="cellIs" dxfId="7030" priority="1399" operator="lessThan">
      <formula>$C$4</formula>
    </cfRule>
  </conditionalFormatting>
  <conditionalFormatting sqref="BI28">
    <cfRule type="cellIs" dxfId="7031" priority="1429" operator="lessThan">
      <formula>$C$4</formula>
    </cfRule>
  </conditionalFormatting>
  <conditionalFormatting sqref="BJ28">
    <cfRule type="cellIs" dxfId="7032" priority="1459" operator="lessThan">
      <formula>$C$4</formula>
    </cfRule>
  </conditionalFormatting>
  <conditionalFormatting sqref="BQ28">
    <cfRule type="cellIs" dxfId="7033" priority="1611" operator="lessThan">
      <formula>$C$4</formula>
    </cfRule>
  </conditionalFormatting>
  <conditionalFormatting sqref="BR28">
    <cfRule type="cellIs" dxfId="7034" priority="1641" operator="lessThan">
      <formula>$C$4</formula>
    </cfRule>
  </conditionalFormatting>
  <conditionalFormatting sqref="BS28">
    <cfRule type="cellIs" dxfId="7035" priority="1671" operator="lessThan">
      <formula>$C$4</formula>
    </cfRule>
  </conditionalFormatting>
  <conditionalFormatting sqref="BT28">
    <cfRule type="cellIs" dxfId="7036" priority="1701" operator="lessThan">
      <formula>$C$4</formula>
    </cfRule>
  </conditionalFormatting>
  <conditionalFormatting sqref="BU28">
    <cfRule type="cellIs" dxfId="7037" priority="1731" operator="lessThan">
      <formula>$C$4</formula>
    </cfRule>
  </conditionalFormatting>
  <conditionalFormatting sqref="BV28">
    <cfRule type="cellIs" dxfId="7038" priority="1761" operator="lessThan">
      <formula>$C$4</formula>
    </cfRule>
  </conditionalFormatting>
  <conditionalFormatting sqref="CC28">
    <cfRule type="cellIs" dxfId="7039" priority="1911" operator="lessThan">
      <formula>$C$4</formula>
    </cfRule>
  </conditionalFormatting>
  <conditionalFormatting sqref="CD28">
    <cfRule type="cellIs" dxfId="7040" priority="1941" operator="lessThan">
      <formula>$C$4</formula>
    </cfRule>
  </conditionalFormatting>
  <conditionalFormatting sqref="CE28">
    <cfRule type="cellIs" dxfId="7041" priority="1971" operator="lessThan">
      <formula>$C$4</formula>
    </cfRule>
  </conditionalFormatting>
  <conditionalFormatting sqref="CF28">
    <cfRule type="cellIs" dxfId="7042" priority="2001" operator="lessThan">
      <formula>$C$4</formula>
    </cfRule>
  </conditionalFormatting>
  <conditionalFormatting sqref="CG28">
    <cfRule type="cellIs" dxfId="7043" priority="2031" operator="lessThan">
      <formula>$C$4</formula>
    </cfRule>
  </conditionalFormatting>
  <conditionalFormatting sqref="CH28">
    <cfRule type="cellIs" dxfId="7044" priority="2061" operator="greaterThan">
      <formula>$BJ$2+15</formula>
    </cfRule>
  </conditionalFormatting>
  <conditionalFormatting sqref="CJ28">
    <cfRule type="cellIs" dxfId="7045" priority="5202" operator="lessThan">
      <formula>$C$4</formula>
    </cfRule>
  </conditionalFormatting>
  <conditionalFormatting sqref="Q29">
    <cfRule type="cellIs" dxfId="7046" priority="290" operator="lessThan">
      <formula>$C$4</formula>
    </cfRule>
  </conditionalFormatting>
  <conditionalFormatting sqref="R29">
    <cfRule type="cellIs" dxfId="7047" priority="320" operator="lessThan">
      <formula>$C$4</formula>
    </cfRule>
  </conditionalFormatting>
  <conditionalFormatting sqref="S29">
    <cfRule type="cellIs" dxfId="7048" priority="2092" operator="lessThan">
      <formula>$C$4</formula>
    </cfRule>
  </conditionalFormatting>
  <conditionalFormatting sqref="T29">
    <cfRule type="cellIs" dxfId="7049" priority="2122" operator="lessThan">
      <formula>$C$4</formula>
    </cfRule>
  </conditionalFormatting>
  <conditionalFormatting sqref="U29">
    <cfRule type="cellIs" dxfId="7050" priority="350" operator="lessThan">
      <formula>$C$4</formula>
    </cfRule>
  </conditionalFormatting>
  <conditionalFormatting sqref="W29">
    <cfRule type="cellIs" dxfId="7051" priority="60" operator="lessThan">
      <formula>$C$4</formula>
    </cfRule>
  </conditionalFormatting>
  <conditionalFormatting sqref="Z29">
    <cfRule type="cellIs" dxfId="7052" priority="92" operator="lessThan">
      <formula>$C$4</formula>
    </cfRule>
  </conditionalFormatting>
  <conditionalFormatting sqref="AC29">
    <cfRule type="cellIs" dxfId="7053" priority="124" operator="lessThan">
      <formula>$C$4</formula>
    </cfRule>
  </conditionalFormatting>
  <conditionalFormatting sqref="AF29">
    <cfRule type="cellIs" dxfId="7054" priority="156" operator="lessThan">
      <formula>$C$4</formula>
    </cfRule>
  </conditionalFormatting>
  <conditionalFormatting sqref="AH29">
    <cfRule type="cellIs" dxfId="7055" priority="19" operator="lessThan">
      <formula>$C$4</formula>
    </cfRule>
  </conditionalFormatting>
  <conditionalFormatting sqref="AI29">
    <cfRule type="cellIs" dxfId="7056" priority="188" operator="lessThan">
      <formula>$C$4</formula>
    </cfRule>
  </conditionalFormatting>
  <conditionalFormatting sqref="AK29">
    <cfRule type="cellIs" dxfId="7057" priority="770" operator="lessThan">
      <formula>$C$4</formula>
    </cfRule>
  </conditionalFormatting>
  <conditionalFormatting sqref="AL29">
    <cfRule type="cellIs" dxfId="7058" priority="800" operator="lessThan">
      <formula>$C$4</formula>
    </cfRule>
  </conditionalFormatting>
  <conditionalFormatting sqref="AM29">
    <cfRule type="cellIs" dxfId="7059" priority="830" operator="lessThan">
      <formula>$C$4</formula>
    </cfRule>
  </conditionalFormatting>
  <conditionalFormatting sqref="AN29">
    <cfRule type="cellIs" dxfId="7060" priority="860" operator="lessThan">
      <formula>$C$4</formula>
    </cfRule>
  </conditionalFormatting>
  <conditionalFormatting sqref="AO29">
    <cfRule type="cellIs" dxfId="7061" priority="890" operator="lessThan">
      <formula>$C$4</formula>
    </cfRule>
  </conditionalFormatting>
  <conditionalFormatting sqref="AP29">
    <cfRule type="cellIs" dxfId="7062" priority="920" operator="lessThan">
      <formula>$C$4</formula>
    </cfRule>
  </conditionalFormatting>
  <conditionalFormatting sqref="AQ29">
    <cfRule type="cellIs" dxfId="7063" priority="950" operator="lessThan">
      <formula>$C$4</formula>
    </cfRule>
  </conditionalFormatting>
  <conditionalFormatting sqref="AR29">
    <cfRule type="cellIs" dxfId="7064" priority="980" operator="lessThan">
      <formula>$C$4</formula>
    </cfRule>
  </conditionalFormatting>
  <conditionalFormatting sqref="AS29">
    <cfRule type="cellIs" dxfId="7065" priority="1010" operator="lessThan">
      <formula>$C$4</formula>
    </cfRule>
  </conditionalFormatting>
  <conditionalFormatting sqref="AT29">
    <cfRule type="cellIs" dxfId="7066" priority="1040" operator="lessThan">
      <formula>$C$4</formula>
    </cfRule>
  </conditionalFormatting>
  <conditionalFormatting sqref="AU29">
    <cfRule type="cellIs" dxfId="7067" priority="230" operator="lessThan">
      <formula>$C$4</formula>
    </cfRule>
  </conditionalFormatting>
  <conditionalFormatting sqref="AV29">
    <cfRule type="cellIs" dxfId="7068" priority="232" operator="lessThan">
      <formula>$C$4</formula>
    </cfRule>
  </conditionalFormatting>
  <conditionalFormatting sqref="BB29">
    <cfRule type="cellIs" dxfId="7069" priority="1220" operator="lessThan">
      <formula>$C$4</formula>
    </cfRule>
  </conditionalFormatting>
  <conditionalFormatting sqref="BC29">
    <cfRule type="cellIs" dxfId="7070" priority="1250" operator="lessThan">
      <formula>$C$4</formula>
    </cfRule>
  </conditionalFormatting>
  <conditionalFormatting sqref="BD29">
    <cfRule type="cellIs" dxfId="7071" priority="1280" operator="lessThan">
      <formula>$C$4</formula>
    </cfRule>
  </conditionalFormatting>
  <conditionalFormatting sqref="BE29">
    <cfRule type="cellIs" dxfId="7072" priority="1310" operator="lessThan">
      <formula>$C$4</formula>
    </cfRule>
  </conditionalFormatting>
  <conditionalFormatting sqref="BF29">
    <cfRule type="cellIs" dxfId="7073" priority="1340" operator="lessThan">
      <formula>$C$4</formula>
    </cfRule>
  </conditionalFormatting>
  <conditionalFormatting sqref="BH29">
    <cfRule type="cellIs" dxfId="7074" priority="1400" operator="lessThan">
      <formula>$C$4</formula>
    </cfRule>
  </conditionalFormatting>
  <conditionalFormatting sqref="BI29">
    <cfRule type="cellIs" dxfId="7075" priority="1430" operator="lessThan">
      <formula>$C$4</formula>
    </cfRule>
  </conditionalFormatting>
  <conditionalFormatting sqref="BJ29">
    <cfRule type="cellIs" dxfId="7076" priority="1460" operator="lessThan">
      <formula>$C$4</formula>
    </cfRule>
  </conditionalFormatting>
  <conditionalFormatting sqref="BQ29">
    <cfRule type="cellIs" dxfId="7077" priority="1612" operator="lessThan">
      <formula>$C$4</formula>
    </cfRule>
  </conditionalFormatting>
  <conditionalFormatting sqref="BR29">
    <cfRule type="cellIs" dxfId="7078" priority="1642" operator="lessThan">
      <formula>$C$4</formula>
    </cfRule>
  </conditionalFormatting>
  <conditionalFormatting sqref="BS29">
    <cfRule type="cellIs" dxfId="7079" priority="1672" operator="lessThan">
      <formula>$C$4</formula>
    </cfRule>
  </conditionalFormatting>
  <conditionalFormatting sqref="BT29">
    <cfRule type="cellIs" dxfId="7080" priority="1702" operator="lessThan">
      <formula>$C$4</formula>
    </cfRule>
  </conditionalFormatting>
  <conditionalFormatting sqref="BU29">
    <cfRule type="cellIs" dxfId="7081" priority="1732" operator="lessThan">
      <formula>$C$4</formula>
    </cfRule>
  </conditionalFormatting>
  <conditionalFormatting sqref="BV29">
    <cfRule type="cellIs" dxfId="7082" priority="1762" operator="lessThan">
      <formula>$C$4</formula>
    </cfRule>
  </conditionalFormatting>
  <conditionalFormatting sqref="CC29">
    <cfRule type="cellIs" dxfId="7083" priority="1912" operator="lessThan">
      <formula>$C$4</formula>
    </cfRule>
  </conditionalFormatting>
  <conditionalFormatting sqref="CD29">
    <cfRule type="cellIs" dxfId="7084" priority="1942" operator="lessThan">
      <formula>$C$4</formula>
    </cfRule>
  </conditionalFormatting>
  <conditionalFormatting sqref="CE29">
    <cfRule type="cellIs" dxfId="7085" priority="1972" operator="lessThan">
      <formula>$C$4</formula>
    </cfRule>
  </conditionalFormatting>
  <conditionalFormatting sqref="CF29">
    <cfRule type="cellIs" dxfId="7086" priority="2002" operator="lessThan">
      <formula>$C$4</formula>
    </cfRule>
  </conditionalFormatting>
  <conditionalFormatting sqref="CG29">
    <cfRule type="cellIs" dxfId="7087" priority="2032" operator="lessThan">
      <formula>$C$4</formula>
    </cfRule>
  </conditionalFormatting>
  <conditionalFormatting sqref="CH29">
    <cfRule type="cellIs" dxfId="7088" priority="2062" operator="greaterThan">
      <formula>$BJ$2+15</formula>
    </cfRule>
  </conditionalFormatting>
  <conditionalFormatting sqref="CJ29">
    <cfRule type="cellIs" dxfId="7089" priority="5203" operator="lessThan">
      <formula>$C$4</formula>
    </cfRule>
  </conditionalFormatting>
  <conditionalFormatting sqref="Q30">
    <cfRule type="cellIs" dxfId="7090" priority="291" operator="lessThan">
      <formula>$C$4</formula>
    </cfRule>
  </conditionalFormatting>
  <conditionalFormatting sqref="R30">
    <cfRule type="cellIs" dxfId="7091" priority="321" operator="lessThan">
      <formula>$C$4</formula>
    </cfRule>
  </conditionalFormatting>
  <conditionalFormatting sqref="S30">
    <cfRule type="cellIs" dxfId="7092" priority="2093" operator="lessThan">
      <formula>$C$4</formula>
    </cfRule>
  </conditionalFormatting>
  <conditionalFormatting sqref="T30">
    <cfRule type="cellIs" dxfId="7093" priority="2123" operator="lessThan">
      <formula>$C$4</formula>
    </cfRule>
  </conditionalFormatting>
  <conditionalFormatting sqref="U30">
    <cfRule type="cellIs" dxfId="7094" priority="351" operator="lessThan">
      <formula>$C$4</formula>
    </cfRule>
  </conditionalFormatting>
  <conditionalFormatting sqref="W30">
    <cfRule type="cellIs" dxfId="7095" priority="61" operator="lessThan">
      <formula>$C$4</formula>
    </cfRule>
  </conditionalFormatting>
  <conditionalFormatting sqref="Z30">
    <cfRule type="cellIs" dxfId="7096" priority="93" operator="lessThan">
      <formula>$C$4</formula>
    </cfRule>
  </conditionalFormatting>
  <conditionalFormatting sqref="AC30">
    <cfRule type="cellIs" dxfId="7097" priority="125" operator="lessThan">
      <formula>$C$4</formula>
    </cfRule>
  </conditionalFormatting>
  <conditionalFormatting sqref="AF30">
    <cfRule type="cellIs" dxfId="7098" priority="157" operator="lessThan">
      <formula>$C$4</formula>
    </cfRule>
  </conditionalFormatting>
  <conditionalFormatting sqref="AH30">
    <cfRule type="cellIs" dxfId="7099" priority="20" operator="lessThan">
      <formula>$C$4</formula>
    </cfRule>
  </conditionalFormatting>
  <conditionalFormatting sqref="AI30">
    <cfRule type="cellIs" dxfId="7100" priority="189" operator="lessThan">
      <formula>$C$4</formula>
    </cfRule>
  </conditionalFormatting>
  <conditionalFormatting sqref="AK30">
    <cfRule type="cellIs" dxfId="7101" priority="771" operator="lessThan">
      <formula>$C$4</formula>
    </cfRule>
  </conditionalFormatting>
  <conditionalFormatting sqref="AL30">
    <cfRule type="cellIs" dxfId="7102" priority="801" operator="lessThan">
      <formula>$C$4</formula>
    </cfRule>
  </conditionalFormatting>
  <conditionalFormatting sqref="AM30">
    <cfRule type="cellIs" dxfId="7103" priority="831" operator="lessThan">
      <formula>$C$4</formula>
    </cfRule>
  </conditionalFormatting>
  <conditionalFormatting sqref="AN30">
    <cfRule type="cellIs" dxfId="7104" priority="861" operator="lessThan">
      <formula>$C$4</formula>
    </cfRule>
  </conditionalFormatting>
  <conditionalFormatting sqref="AO30">
    <cfRule type="cellIs" dxfId="7105" priority="891" operator="lessThan">
      <formula>$C$4</formula>
    </cfRule>
  </conditionalFormatting>
  <conditionalFormatting sqref="AP30">
    <cfRule type="cellIs" dxfId="7106" priority="921" operator="lessThan">
      <formula>$C$4</formula>
    </cfRule>
  </conditionalFormatting>
  <conditionalFormatting sqref="AQ30">
    <cfRule type="cellIs" dxfId="7107" priority="951" operator="lessThan">
      <formula>$C$4</formula>
    </cfRule>
  </conditionalFormatting>
  <conditionalFormatting sqref="AR30">
    <cfRule type="cellIs" dxfId="7108" priority="981" operator="lessThan">
      <formula>$C$4</formula>
    </cfRule>
  </conditionalFormatting>
  <conditionalFormatting sqref="AS30">
    <cfRule type="cellIs" dxfId="7109" priority="1011" operator="lessThan">
      <formula>$C$4</formula>
    </cfRule>
  </conditionalFormatting>
  <conditionalFormatting sqref="AT30">
    <cfRule type="cellIs" dxfId="7110" priority="1041" operator="lessThan">
      <formula>$C$4</formula>
    </cfRule>
  </conditionalFormatting>
  <conditionalFormatting sqref="AU30">
    <cfRule type="cellIs" dxfId="7111" priority="231" operator="lessThan">
      <formula>$C$4</formula>
    </cfRule>
  </conditionalFormatting>
  <conditionalFormatting sqref="AV30">
    <cfRule type="cellIs" dxfId="7112" priority="233" operator="lessThan">
      <formula>$C$4</formula>
    </cfRule>
  </conditionalFormatting>
  <conditionalFormatting sqref="BB30">
    <cfRule type="cellIs" dxfId="7113" priority="1221" operator="lessThan">
      <formula>$C$4</formula>
    </cfRule>
  </conditionalFormatting>
  <conditionalFormatting sqref="BC30">
    <cfRule type="cellIs" dxfId="7114" priority="1251" operator="lessThan">
      <formula>$C$4</formula>
    </cfRule>
  </conditionalFormatting>
  <conditionalFormatting sqref="BD30">
    <cfRule type="cellIs" dxfId="7115" priority="1281" operator="lessThan">
      <formula>$C$4</formula>
    </cfRule>
  </conditionalFormatting>
  <conditionalFormatting sqref="BE30">
    <cfRule type="cellIs" dxfId="7116" priority="1311" operator="lessThan">
      <formula>$C$4</formula>
    </cfRule>
  </conditionalFormatting>
  <conditionalFormatting sqref="BF30">
    <cfRule type="cellIs" dxfId="7117" priority="1341" operator="lessThan">
      <formula>$C$4</formula>
    </cfRule>
  </conditionalFormatting>
  <conditionalFormatting sqref="BH30">
    <cfRule type="cellIs" dxfId="7118" priority="1401" operator="lessThan">
      <formula>$C$4</formula>
    </cfRule>
  </conditionalFormatting>
  <conditionalFormatting sqref="BI30">
    <cfRule type="cellIs" dxfId="7119" priority="1431" operator="lessThan">
      <formula>$C$4</formula>
    </cfRule>
  </conditionalFormatting>
  <conditionalFormatting sqref="BJ30">
    <cfRule type="cellIs" dxfId="7120" priority="1461" operator="lessThan">
      <formula>$C$4</formula>
    </cfRule>
  </conditionalFormatting>
  <conditionalFormatting sqref="BQ30">
    <cfRule type="cellIs" dxfId="7121" priority="1613" operator="lessThan">
      <formula>$C$4</formula>
    </cfRule>
  </conditionalFormatting>
  <conditionalFormatting sqref="BR30">
    <cfRule type="cellIs" dxfId="7122" priority="1643" operator="lessThan">
      <formula>$C$4</formula>
    </cfRule>
  </conditionalFormatting>
  <conditionalFormatting sqref="BS30">
    <cfRule type="cellIs" dxfId="7123" priority="1673" operator="lessThan">
      <formula>$C$4</formula>
    </cfRule>
  </conditionalFormatting>
  <conditionalFormatting sqref="BT30">
    <cfRule type="cellIs" dxfId="7124" priority="1703" operator="lessThan">
      <formula>$C$4</formula>
    </cfRule>
  </conditionalFormatting>
  <conditionalFormatting sqref="BU30">
    <cfRule type="cellIs" dxfId="7125" priority="1733" operator="lessThan">
      <formula>$C$4</formula>
    </cfRule>
  </conditionalFormatting>
  <conditionalFormatting sqref="BV30">
    <cfRule type="cellIs" dxfId="7126" priority="1763" operator="lessThan">
      <formula>$C$4</formula>
    </cfRule>
  </conditionalFormatting>
  <conditionalFormatting sqref="CC30">
    <cfRule type="cellIs" dxfId="7127" priority="1913" operator="lessThan">
      <formula>$C$4</formula>
    </cfRule>
  </conditionalFormatting>
  <conditionalFormatting sqref="CD30">
    <cfRule type="cellIs" dxfId="7128" priority="1943" operator="lessThan">
      <formula>$C$4</formula>
    </cfRule>
  </conditionalFormatting>
  <conditionalFormatting sqref="CE30">
    <cfRule type="cellIs" dxfId="7129" priority="1973" operator="lessThan">
      <formula>$C$4</formula>
    </cfRule>
  </conditionalFormatting>
  <conditionalFormatting sqref="CF30">
    <cfRule type="cellIs" dxfId="7130" priority="2003" operator="lessThan">
      <formula>$C$4</formula>
    </cfRule>
  </conditionalFormatting>
  <conditionalFormatting sqref="CG30">
    <cfRule type="cellIs" dxfId="7131" priority="2033" operator="lessThan">
      <formula>$C$4</formula>
    </cfRule>
  </conditionalFormatting>
  <conditionalFormatting sqref="CH30">
    <cfRule type="cellIs" dxfId="7132" priority="2063" operator="greaterThan">
      <formula>$BJ$2+15</formula>
    </cfRule>
  </conditionalFormatting>
  <conditionalFormatting sqref="CJ30">
    <cfRule type="cellIs" dxfId="7133" priority="5204" operator="lessThan">
      <formula>$C$4</formula>
    </cfRule>
  </conditionalFormatting>
  <conditionalFormatting sqref="Q31">
    <cfRule type="cellIs" dxfId="7134" priority="292" operator="lessThan">
      <formula>$C$4</formula>
    </cfRule>
  </conditionalFormatting>
  <conditionalFormatting sqref="R31">
    <cfRule type="cellIs" dxfId="7135" priority="322" operator="lessThan">
      <formula>$C$4</formula>
    </cfRule>
  </conditionalFormatting>
  <conditionalFormatting sqref="S31">
    <cfRule type="cellIs" dxfId="7136" priority="2094" operator="lessThan">
      <formula>$C$4</formula>
    </cfRule>
  </conditionalFormatting>
  <conditionalFormatting sqref="T31">
    <cfRule type="cellIs" dxfId="7137" priority="2124" operator="lessThan">
      <formula>$C$4</formula>
    </cfRule>
  </conditionalFormatting>
  <conditionalFormatting sqref="U31">
    <cfRule type="cellIs" dxfId="7138" priority="352" operator="lessThan">
      <formula>$C$4</formula>
    </cfRule>
  </conditionalFormatting>
  <conditionalFormatting sqref="W31">
    <cfRule type="cellIs" dxfId="7139" priority="62" operator="lessThan">
      <formula>$C$4</formula>
    </cfRule>
  </conditionalFormatting>
  <conditionalFormatting sqref="Z31">
    <cfRule type="cellIs" dxfId="7140" priority="94" operator="lessThan">
      <formula>$C$4</formula>
    </cfRule>
  </conditionalFormatting>
  <conditionalFormatting sqref="AC31">
    <cfRule type="cellIs" dxfId="7141" priority="126" operator="lessThan">
      <formula>$C$4</formula>
    </cfRule>
  </conditionalFormatting>
  <conditionalFormatting sqref="AF31">
    <cfRule type="cellIs" dxfId="7142" priority="158" operator="lessThan">
      <formula>$C$4</formula>
    </cfRule>
  </conditionalFormatting>
  <conditionalFormatting sqref="AH31">
    <cfRule type="cellIs" dxfId="7143" priority="21" operator="lessThan">
      <formula>$C$4</formula>
    </cfRule>
  </conditionalFormatting>
  <conditionalFormatting sqref="AI31">
    <cfRule type="cellIs" dxfId="7144" priority="190" operator="lessThan">
      <formula>$C$4</formula>
    </cfRule>
  </conditionalFormatting>
  <conditionalFormatting sqref="AK31">
    <cfRule type="cellIs" dxfId="7145" priority="772" operator="lessThan">
      <formula>$C$4</formula>
    </cfRule>
  </conditionalFormatting>
  <conditionalFormatting sqref="AL31">
    <cfRule type="cellIs" dxfId="7146" priority="802" operator="lessThan">
      <formula>$C$4</formula>
    </cfRule>
  </conditionalFormatting>
  <conditionalFormatting sqref="AM31">
    <cfRule type="cellIs" dxfId="7147" priority="832" operator="lessThan">
      <formula>$C$4</formula>
    </cfRule>
  </conditionalFormatting>
  <conditionalFormatting sqref="AN31">
    <cfRule type="cellIs" dxfId="7148" priority="862" operator="lessThan">
      <formula>$C$4</formula>
    </cfRule>
  </conditionalFormatting>
  <conditionalFormatting sqref="AO31">
    <cfRule type="cellIs" dxfId="7149" priority="892" operator="lessThan">
      <formula>$C$4</formula>
    </cfRule>
  </conditionalFormatting>
  <conditionalFormatting sqref="AP31">
    <cfRule type="cellIs" dxfId="7150" priority="922" operator="lessThan">
      <formula>$C$4</formula>
    </cfRule>
  </conditionalFormatting>
  <conditionalFormatting sqref="AQ31">
    <cfRule type="cellIs" dxfId="7151" priority="952" operator="lessThan">
      <formula>$C$4</formula>
    </cfRule>
  </conditionalFormatting>
  <conditionalFormatting sqref="AR31">
    <cfRule type="cellIs" dxfId="7152" priority="982" operator="lessThan">
      <formula>$C$4</formula>
    </cfRule>
  </conditionalFormatting>
  <conditionalFormatting sqref="AS31">
    <cfRule type="cellIs" dxfId="7153" priority="1012" operator="lessThan">
      <formula>$C$4</formula>
    </cfRule>
  </conditionalFormatting>
  <conditionalFormatting sqref="AT31">
    <cfRule type="cellIs" dxfId="7154" priority="1042" operator="lessThan">
      <formula>$C$4</formula>
    </cfRule>
  </conditionalFormatting>
  <conditionalFormatting sqref="AU31">
    <cfRule type="cellIs" dxfId="7155" priority="226" operator="lessThan">
      <formula>$C$4</formula>
    </cfRule>
  </conditionalFormatting>
  <conditionalFormatting sqref="AV31">
    <cfRule type="cellIs" dxfId="7156" priority="228" operator="lessThan">
      <formula>$C$4</formula>
    </cfRule>
  </conditionalFormatting>
  <conditionalFormatting sqref="BB31">
    <cfRule type="cellIs" dxfId="7157" priority="1222" operator="lessThan">
      <formula>$C$4</formula>
    </cfRule>
  </conditionalFormatting>
  <conditionalFormatting sqref="BC31">
    <cfRule type="cellIs" dxfId="7158" priority="1252" operator="lessThan">
      <formula>$C$4</formula>
    </cfRule>
  </conditionalFormatting>
  <conditionalFormatting sqref="BD31">
    <cfRule type="cellIs" dxfId="7159" priority="1282" operator="lessThan">
      <formula>$C$4</formula>
    </cfRule>
  </conditionalFormatting>
  <conditionalFormatting sqref="BE31">
    <cfRule type="cellIs" dxfId="7160" priority="1312" operator="lessThan">
      <formula>$C$4</formula>
    </cfRule>
  </conditionalFormatting>
  <conditionalFormatting sqref="BF31">
    <cfRule type="cellIs" dxfId="7161" priority="1342" operator="lessThan">
      <formula>$C$4</formula>
    </cfRule>
  </conditionalFormatting>
  <conditionalFormatting sqref="BH31">
    <cfRule type="cellIs" dxfId="7162" priority="1402" operator="lessThan">
      <formula>$C$4</formula>
    </cfRule>
  </conditionalFormatting>
  <conditionalFormatting sqref="BI31">
    <cfRule type="cellIs" dxfId="7163" priority="1432" operator="lessThan">
      <formula>$C$4</formula>
    </cfRule>
  </conditionalFormatting>
  <conditionalFormatting sqref="BJ31">
    <cfRule type="cellIs" dxfId="7164" priority="1462" operator="lessThan">
      <formula>$C$4</formula>
    </cfRule>
  </conditionalFormatting>
  <conditionalFormatting sqref="BQ31">
    <cfRule type="cellIs" dxfId="7165" priority="1614" operator="lessThan">
      <formula>$C$4</formula>
    </cfRule>
  </conditionalFormatting>
  <conditionalFormatting sqref="BR31">
    <cfRule type="cellIs" dxfId="7166" priority="1644" operator="lessThan">
      <formula>$C$4</formula>
    </cfRule>
  </conditionalFormatting>
  <conditionalFormatting sqref="BS31">
    <cfRule type="cellIs" dxfId="7167" priority="1674" operator="lessThan">
      <formula>$C$4</formula>
    </cfRule>
  </conditionalFormatting>
  <conditionalFormatting sqref="BT31">
    <cfRule type="cellIs" dxfId="7168" priority="1704" operator="lessThan">
      <formula>$C$4</formula>
    </cfRule>
  </conditionalFormatting>
  <conditionalFormatting sqref="BU31">
    <cfRule type="cellIs" dxfId="7169" priority="1734" operator="lessThan">
      <formula>$C$4</formula>
    </cfRule>
  </conditionalFormatting>
  <conditionalFormatting sqref="BV31">
    <cfRule type="cellIs" dxfId="7170" priority="1764" operator="lessThan">
      <formula>$C$4</formula>
    </cfRule>
  </conditionalFormatting>
  <conditionalFormatting sqref="CC31">
    <cfRule type="cellIs" dxfId="7171" priority="1914" operator="lessThan">
      <formula>$C$4</formula>
    </cfRule>
  </conditionalFormatting>
  <conditionalFormatting sqref="CD31">
    <cfRule type="cellIs" dxfId="7172" priority="1944" operator="lessThan">
      <formula>$C$4</formula>
    </cfRule>
  </conditionalFormatting>
  <conditionalFormatting sqref="CE31">
    <cfRule type="cellIs" dxfId="7173" priority="1974" operator="lessThan">
      <formula>$C$4</formula>
    </cfRule>
  </conditionalFormatting>
  <conditionalFormatting sqref="CF31">
    <cfRule type="cellIs" dxfId="7174" priority="2004" operator="lessThan">
      <formula>$C$4</formula>
    </cfRule>
  </conditionalFormatting>
  <conditionalFormatting sqref="CG31">
    <cfRule type="cellIs" dxfId="7175" priority="2034" operator="lessThan">
      <formula>$C$4</formula>
    </cfRule>
  </conditionalFormatting>
  <conditionalFormatting sqref="CH31">
    <cfRule type="cellIs" dxfId="7176" priority="2064" operator="greaterThan">
      <formula>$BJ$2+15</formula>
    </cfRule>
  </conditionalFormatting>
  <conditionalFormatting sqref="CJ31">
    <cfRule type="cellIs" dxfId="7177" priority="5205" operator="lessThan">
      <formula>$C$4</formula>
    </cfRule>
  </conditionalFormatting>
  <conditionalFormatting sqref="Q32">
    <cfRule type="cellIs" dxfId="7178" priority="293" operator="lessThan">
      <formula>$C$4</formula>
    </cfRule>
  </conditionalFormatting>
  <conditionalFormatting sqref="R32">
    <cfRule type="cellIs" dxfId="7179" priority="323" operator="lessThan">
      <formula>$C$4</formula>
    </cfRule>
  </conditionalFormatting>
  <conditionalFormatting sqref="S32">
    <cfRule type="cellIs" dxfId="7180" priority="2095" operator="lessThan">
      <formula>$C$4</formula>
    </cfRule>
  </conditionalFormatting>
  <conditionalFormatting sqref="T32">
    <cfRule type="cellIs" dxfId="7181" priority="2125" operator="lessThan">
      <formula>$C$4</formula>
    </cfRule>
  </conditionalFormatting>
  <conditionalFormatting sqref="U32">
    <cfRule type="cellIs" dxfId="7182" priority="353" operator="lessThan">
      <formula>$C$4</formula>
    </cfRule>
  </conditionalFormatting>
  <conditionalFormatting sqref="W32">
    <cfRule type="cellIs" dxfId="7183" priority="63" operator="lessThan">
      <formula>$C$4</formula>
    </cfRule>
  </conditionalFormatting>
  <conditionalFormatting sqref="Z32">
    <cfRule type="cellIs" dxfId="7184" priority="95" operator="lessThan">
      <formula>$C$4</formula>
    </cfRule>
  </conditionalFormatting>
  <conditionalFormatting sqref="AC32">
    <cfRule type="cellIs" dxfId="7185" priority="127" operator="lessThan">
      <formula>$C$4</formula>
    </cfRule>
  </conditionalFormatting>
  <conditionalFormatting sqref="AF32">
    <cfRule type="cellIs" dxfId="7186" priority="159" operator="lessThan">
      <formula>$C$4</formula>
    </cfRule>
  </conditionalFormatting>
  <conditionalFormatting sqref="AH32">
    <cfRule type="cellIs" dxfId="7187" priority="22" operator="lessThan">
      <formula>$C$4</formula>
    </cfRule>
  </conditionalFormatting>
  <conditionalFormatting sqref="AI32">
    <cfRule type="cellIs" dxfId="7188" priority="191" operator="lessThan">
      <formula>$C$4</formula>
    </cfRule>
  </conditionalFormatting>
  <conditionalFormatting sqref="AK32">
    <cfRule type="cellIs" dxfId="7189" priority="773" operator="lessThan">
      <formula>$C$4</formula>
    </cfRule>
  </conditionalFormatting>
  <conditionalFormatting sqref="AL32">
    <cfRule type="cellIs" dxfId="7190" priority="803" operator="lessThan">
      <formula>$C$4</formula>
    </cfRule>
  </conditionalFormatting>
  <conditionalFormatting sqref="AM32">
    <cfRule type="cellIs" dxfId="7191" priority="833" operator="lessThan">
      <formula>$C$4</formula>
    </cfRule>
  </conditionalFormatting>
  <conditionalFormatting sqref="AN32">
    <cfRule type="cellIs" dxfId="7192" priority="863" operator="lessThan">
      <formula>$C$4</formula>
    </cfRule>
  </conditionalFormatting>
  <conditionalFormatting sqref="AO32">
    <cfRule type="cellIs" dxfId="7193" priority="893" operator="lessThan">
      <formula>$C$4</formula>
    </cfRule>
  </conditionalFormatting>
  <conditionalFormatting sqref="AP32">
    <cfRule type="cellIs" dxfId="7194" priority="923" operator="lessThan">
      <formula>$C$4</formula>
    </cfRule>
  </conditionalFormatting>
  <conditionalFormatting sqref="AQ32">
    <cfRule type="cellIs" dxfId="7195" priority="953" operator="lessThan">
      <formula>$C$4</formula>
    </cfRule>
  </conditionalFormatting>
  <conditionalFormatting sqref="AR32">
    <cfRule type="cellIs" dxfId="7196" priority="983" operator="lessThan">
      <formula>$C$4</formula>
    </cfRule>
  </conditionalFormatting>
  <conditionalFormatting sqref="AS32">
    <cfRule type="cellIs" dxfId="7197" priority="1013" operator="lessThan">
      <formula>$C$4</formula>
    </cfRule>
  </conditionalFormatting>
  <conditionalFormatting sqref="AT32">
    <cfRule type="cellIs" dxfId="7198" priority="1043" operator="lessThan">
      <formula>$C$4</formula>
    </cfRule>
  </conditionalFormatting>
  <conditionalFormatting sqref="AU32">
    <cfRule type="cellIs" dxfId="7199" priority="227" operator="lessThan">
      <formula>$C$4</formula>
    </cfRule>
  </conditionalFormatting>
  <conditionalFormatting sqref="AV32">
    <cfRule type="cellIs" dxfId="7200" priority="229" operator="lessThan">
      <formula>$C$4</formula>
    </cfRule>
  </conditionalFormatting>
  <conditionalFormatting sqref="BB32">
    <cfRule type="cellIs" dxfId="7201" priority="1223" operator="lessThan">
      <formula>$C$4</formula>
    </cfRule>
  </conditionalFormatting>
  <conditionalFormatting sqref="BC32">
    <cfRule type="cellIs" dxfId="7202" priority="1253" operator="lessThan">
      <formula>$C$4</formula>
    </cfRule>
  </conditionalFormatting>
  <conditionalFormatting sqref="BD32">
    <cfRule type="cellIs" dxfId="7203" priority="1283" operator="lessThan">
      <formula>$C$4</formula>
    </cfRule>
  </conditionalFormatting>
  <conditionalFormatting sqref="BE32">
    <cfRule type="cellIs" dxfId="7204" priority="1313" operator="lessThan">
      <formula>$C$4</formula>
    </cfRule>
  </conditionalFormatting>
  <conditionalFormatting sqref="BF32">
    <cfRule type="cellIs" dxfId="7205" priority="1343" operator="lessThan">
      <formula>$C$4</formula>
    </cfRule>
  </conditionalFormatting>
  <conditionalFormatting sqref="BH32">
    <cfRule type="cellIs" dxfId="7206" priority="1403" operator="lessThan">
      <formula>$C$4</formula>
    </cfRule>
  </conditionalFormatting>
  <conditionalFormatting sqref="BI32">
    <cfRule type="cellIs" dxfId="7207" priority="1433" operator="lessThan">
      <formula>$C$4</formula>
    </cfRule>
  </conditionalFormatting>
  <conditionalFormatting sqref="BJ32">
    <cfRule type="cellIs" dxfId="7208" priority="1463" operator="lessThan">
      <formula>$C$4</formula>
    </cfRule>
  </conditionalFormatting>
  <conditionalFormatting sqref="BQ32">
    <cfRule type="cellIs" dxfId="7209" priority="1615" operator="lessThan">
      <formula>$C$4</formula>
    </cfRule>
  </conditionalFormatting>
  <conditionalFormatting sqref="BR32">
    <cfRule type="cellIs" dxfId="7210" priority="1645" operator="lessThan">
      <formula>$C$4</formula>
    </cfRule>
  </conditionalFormatting>
  <conditionalFormatting sqref="BS32">
    <cfRule type="cellIs" dxfId="7211" priority="1675" operator="lessThan">
      <formula>$C$4</formula>
    </cfRule>
  </conditionalFormatting>
  <conditionalFormatting sqref="BT32">
    <cfRule type="cellIs" dxfId="7212" priority="1705" operator="lessThan">
      <formula>$C$4</formula>
    </cfRule>
  </conditionalFormatting>
  <conditionalFormatting sqref="BU32">
    <cfRule type="cellIs" dxfId="7213" priority="1735" operator="lessThan">
      <formula>$C$4</formula>
    </cfRule>
  </conditionalFormatting>
  <conditionalFormatting sqref="BV32">
    <cfRule type="cellIs" dxfId="7214" priority="1765" operator="lessThan">
      <formula>$C$4</formula>
    </cfRule>
  </conditionalFormatting>
  <conditionalFormatting sqref="CC32">
    <cfRule type="cellIs" dxfId="7215" priority="1915" operator="lessThan">
      <formula>$C$4</formula>
    </cfRule>
  </conditionalFormatting>
  <conditionalFormatting sqref="CD32">
    <cfRule type="cellIs" dxfId="7216" priority="1945" operator="lessThan">
      <formula>$C$4</formula>
    </cfRule>
  </conditionalFormatting>
  <conditionalFormatting sqref="CE32">
    <cfRule type="cellIs" dxfId="7217" priority="1975" operator="lessThan">
      <formula>$C$4</formula>
    </cfRule>
  </conditionalFormatting>
  <conditionalFormatting sqref="CF32">
    <cfRule type="cellIs" dxfId="7218" priority="2005" operator="lessThan">
      <formula>$C$4</formula>
    </cfRule>
  </conditionalFormatting>
  <conditionalFormatting sqref="CG32">
    <cfRule type="cellIs" dxfId="7219" priority="2035" operator="lessThan">
      <formula>$C$4</formula>
    </cfRule>
  </conditionalFormatting>
  <conditionalFormatting sqref="CH32">
    <cfRule type="cellIs" dxfId="7220" priority="2065" operator="greaterThan">
      <formula>$BJ$2+15</formula>
    </cfRule>
  </conditionalFormatting>
  <conditionalFormatting sqref="CJ32">
    <cfRule type="cellIs" dxfId="7221" priority="5206" operator="lessThan">
      <formula>$C$4</formula>
    </cfRule>
  </conditionalFormatting>
  <conditionalFormatting sqref="Q33">
    <cfRule type="cellIs" dxfId="7222" priority="294" operator="lessThan">
      <formula>$C$4</formula>
    </cfRule>
  </conditionalFormatting>
  <conditionalFormatting sqref="R33">
    <cfRule type="cellIs" dxfId="7223" priority="324" operator="lessThan">
      <formula>$C$4</formula>
    </cfRule>
  </conditionalFormatting>
  <conditionalFormatting sqref="S33">
    <cfRule type="cellIs" dxfId="7224" priority="2096" operator="lessThan">
      <formula>$C$4</formula>
    </cfRule>
  </conditionalFormatting>
  <conditionalFormatting sqref="T33">
    <cfRule type="cellIs" dxfId="7225" priority="2126" operator="lessThan">
      <formula>$C$4</formula>
    </cfRule>
  </conditionalFormatting>
  <conditionalFormatting sqref="U33">
    <cfRule type="cellIs" dxfId="7226" priority="354" operator="lessThan">
      <formula>$C$4</formula>
    </cfRule>
  </conditionalFormatting>
  <conditionalFormatting sqref="W33">
    <cfRule type="cellIs" dxfId="7227" priority="64" operator="lessThan">
      <formula>$C$4</formula>
    </cfRule>
  </conditionalFormatting>
  <conditionalFormatting sqref="Z33">
    <cfRule type="cellIs" dxfId="7228" priority="96" operator="lessThan">
      <formula>$C$4</formula>
    </cfRule>
  </conditionalFormatting>
  <conditionalFormatting sqref="AC33">
    <cfRule type="cellIs" dxfId="7229" priority="128" operator="lessThan">
      <formula>$C$4</formula>
    </cfRule>
  </conditionalFormatting>
  <conditionalFormatting sqref="AF33">
    <cfRule type="cellIs" dxfId="7230" priority="160" operator="lessThan">
      <formula>$C$4</formula>
    </cfRule>
  </conditionalFormatting>
  <conditionalFormatting sqref="AH33">
    <cfRule type="cellIs" dxfId="7231" priority="23" operator="lessThan">
      <formula>$C$4</formula>
    </cfRule>
  </conditionalFormatting>
  <conditionalFormatting sqref="AI33">
    <cfRule type="cellIs" dxfId="7232" priority="192" operator="lessThan">
      <formula>$C$4</formula>
    </cfRule>
  </conditionalFormatting>
  <conditionalFormatting sqref="AK33">
    <cfRule type="cellIs" dxfId="7233" priority="774" operator="lessThan">
      <formula>$C$4</formula>
    </cfRule>
  </conditionalFormatting>
  <conditionalFormatting sqref="AL33">
    <cfRule type="cellIs" dxfId="7234" priority="804" operator="lessThan">
      <formula>$C$4</formula>
    </cfRule>
  </conditionalFormatting>
  <conditionalFormatting sqref="AM33">
    <cfRule type="cellIs" dxfId="7235" priority="834" operator="lessThan">
      <formula>$C$4</formula>
    </cfRule>
  </conditionalFormatting>
  <conditionalFormatting sqref="AN33">
    <cfRule type="cellIs" dxfId="7236" priority="864" operator="lessThan">
      <formula>$C$4</formula>
    </cfRule>
  </conditionalFormatting>
  <conditionalFormatting sqref="AO33">
    <cfRule type="cellIs" dxfId="7237" priority="894" operator="lessThan">
      <formula>$C$4</formula>
    </cfRule>
  </conditionalFormatting>
  <conditionalFormatting sqref="AP33">
    <cfRule type="cellIs" dxfId="7238" priority="924" operator="lessThan">
      <formula>$C$4</formula>
    </cfRule>
  </conditionalFormatting>
  <conditionalFormatting sqref="AQ33">
    <cfRule type="cellIs" dxfId="7239" priority="954" operator="lessThan">
      <formula>$C$4</formula>
    </cfRule>
  </conditionalFormatting>
  <conditionalFormatting sqref="AR33">
    <cfRule type="cellIs" dxfId="7240" priority="984" operator="lessThan">
      <formula>$C$4</formula>
    </cfRule>
  </conditionalFormatting>
  <conditionalFormatting sqref="AS33">
    <cfRule type="cellIs" dxfId="7241" priority="1014" operator="lessThan">
      <formula>$C$4</formula>
    </cfRule>
  </conditionalFormatting>
  <conditionalFormatting sqref="AT33">
    <cfRule type="cellIs" dxfId="7242" priority="1044" operator="lessThan">
      <formula>$C$4</formula>
    </cfRule>
  </conditionalFormatting>
  <conditionalFormatting sqref="AU33">
    <cfRule type="cellIs" dxfId="7243" priority="222" operator="lessThan">
      <formula>$C$4</formula>
    </cfRule>
  </conditionalFormatting>
  <conditionalFormatting sqref="AV33">
    <cfRule type="cellIs" dxfId="7244" priority="224" operator="lessThan">
      <formula>$C$4</formula>
    </cfRule>
  </conditionalFormatting>
  <conditionalFormatting sqref="BB33">
    <cfRule type="cellIs" dxfId="7245" priority="1224" operator="lessThan">
      <formula>$C$4</formula>
    </cfRule>
  </conditionalFormatting>
  <conditionalFormatting sqref="BC33">
    <cfRule type="cellIs" dxfId="7246" priority="1254" operator="lessThan">
      <formula>$C$4</formula>
    </cfRule>
  </conditionalFormatting>
  <conditionalFormatting sqref="BD33">
    <cfRule type="cellIs" dxfId="7247" priority="1284" operator="lessThan">
      <formula>$C$4</formula>
    </cfRule>
  </conditionalFormatting>
  <conditionalFormatting sqref="BE33">
    <cfRule type="cellIs" dxfId="7248" priority="1314" operator="lessThan">
      <formula>$C$4</formula>
    </cfRule>
  </conditionalFormatting>
  <conditionalFormatting sqref="BF33">
    <cfRule type="cellIs" dxfId="7249" priority="1344" operator="lessThan">
      <formula>$C$4</formula>
    </cfRule>
  </conditionalFormatting>
  <conditionalFormatting sqref="BH33">
    <cfRule type="cellIs" dxfId="7250" priority="1404" operator="lessThan">
      <formula>$C$4</formula>
    </cfRule>
  </conditionalFormatting>
  <conditionalFormatting sqref="BI33">
    <cfRule type="cellIs" dxfId="7251" priority="1434" operator="lessThan">
      <formula>$C$4</formula>
    </cfRule>
  </conditionalFormatting>
  <conditionalFormatting sqref="BJ33">
    <cfRule type="cellIs" dxfId="7252" priority="1464" operator="lessThan">
      <formula>$C$4</formula>
    </cfRule>
  </conditionalFormatting>
  <conditionalFormatting sqref="BQ33">
    <cfRule type="cellIs" dxfId="7253" priority="1616" operator="lessThan">
      <formula>$C$4</formula>
    </cfRule>
  </conditionalFormatting>
  <conditionalFormatting sqref="BR33">
    <cfRule type="cellIs" dxfId="7254" priority="1646" operator="lessThan">
      <formula>$C$4</formula>
    </cfRule>
  </conditionalFormatting>
  <conditionalFormatting sqref="BS33">
    <cfRule type="cellIs" dxfId="7255" priority="1676" operator="lessThan">
      <formula>$C$4</formula>
    </cfRule>
  </conditionalFormatting>
  <conditionalFormatting sqref="BT33">
    <cfRule type="cellIs" dxfId="7256" priority="1706" operator="lessThan">
      <formula>$C$4</formula>
    </cfRule>
  </conditionalFormatting>
  <conditionalFormatting sqref="BU33">
    <cfRule type="cellIs" dxfId="7257" priority="1736" operator="lessThan">
      <formula>$C$4</formula>
    </cfRule>
  </conditionalFormatting>
  <conditionalFormatting sqref="BV33">
    <cfRule type="cellIs" dxfId="7258" priority="1766" operator="lessThan">
      <formula>$C$4</formula>
    </cfRule>
  </conditionalFormatting>
  <conditionalFormatting sqref="CC33">
    <cfRule type="cellIs" dxfId="7259" priority="1916" operator="lessThan">
      <formula>$C$4</formula>
    </cfRule>
  </conditionalFormatting>
  <conditionalFormatting sqref="CD33">
    <cfRule type="cellIs" dxfId="7260" priority="1946" operator="lessThan">
      <formula>$C$4</formula>
    </cfRule>
  </conditionalFormatting>
  <conditionalFormatting sqref="CE33">
    <cfRule type="cellIs" dxfId="7261" priority="1976" operator="lessThan">
      <formula>$C$4</formula>
    </cfRule>
  </conditionalFormatting>
  <conditionalFormatting sqref="CF33">
    <cfRule type="cellIs" dxfId="7262" priority="2006" operator="lessThan">
      <formula>$C$4</formula>
    </cfRule>
  </conditionalFormatting>
  <conditionalFormatting sqref="CG33">
    <cfRule type="cellIs" dxfId="7263" priority="2036" operator="lessThan">
      <formula>$C$4</formula>
    </cfRule>
  </conditionalFormatting>
  <conditionalFormatting sqref="CH33">
    <cfRule type="cellIs" dxfId="7264" priority="2066" operator="greaterThan">
      <formula>$BJ$2+15</formula>
    </cfRule>
  </conditionalFormatting>
  <conditionalFormatting sqref="CJ33">
    <cfRule type="cellIs" dxfId="7265" priority="5207" operator="lessThan">
      <formula>$C$4</formula>
    </cfRule>
  </conditionalFormatting>
  <conditionalFormatting sqref="Q34">
    <cfRule type="cellIs" dxfId="7266" priority="295" operator="lessThan">
      <formula>$C$4</formula>
    </cfRule>
  </conditionalFormatting>
  <conditionalFormatting sqref="R34">
    <cfRule type="cellIs" dxfId="7267" priority="325" operator="lessThan">
      <formula>$C$4</formula>
    </cfRule>
  </conditionalFormatting>
  <conditionalFormatting sqref="S34">
    <cfRule type="cellIs" dxfId="7268" priority="2097" operator="lessThan">
      <formula>$C$4</formula>
    </cfRule>
  </conditionalFormatting>
  <conditionalFormatting sqref="T34">
    <cfRule type="cellIs" dxfId="7269" priority="2127" operator="lessThan">
      <formula>$C$4</formula>
    </cfRule>
  </conditionalFormatting>
  <conditionalFormatting sqref="U34">
    <cfRule type="cellIs" dxfId="7270" priority="355" operator="lessThan">
      <formula>$C$4</formula>
    </cfRule>
  </conditionalFormatting>
  <conditionalFormatting sqref="W34">
    <cfRule type="cellIs" dxfId="7271" priority="65" operator="lessThan">
      <formula>$C$4</formula>
    </cfRule>
  </conditionalFormatting>
  <conditionalFormatting sqref="Z34">
    <cfRule type="cellIs" dxfId="7272" priority="97" operator="lessThan">
      <formula>$C$4</formula>
    </cfRule>
  </conditionalFormatting>
  <conditionalFormatting sqref="AC34">
    <cfRule type="cellIs" dxfId="7273" priority="129" operator="lessThan">
      <formula>$C$4</formula>
    </cfRule>
  </conditionalFormatting>
  <conditionalFormatting sqref="AF34">
    <cfRule type="cellIs" dxfId="7274" priority="161" operator="lessThan">
      <formula>$C$4</formula>
    </cfRule>
  </conditionalFormatting>
  <conditionalFormatting sqref="AH34">
    <cfRule type="cellIs" dxfId="7275" priority="24" operator="lessThan">
      <formula>$C$4</formula>
    </cfRule>
  </conditionalFormatting>
  <conditionalFormatting sqref="AI34">
    <cfRule type="cellIs" dxfId="7276" priority="193" operator="lessThan">
      <formula>$C$4</formula>
    </cfRule>
  </conditionalFormatting>
  <conditionalFormatting sqref="AK34">
    <cfRule type="cellIs" dxfId="7277" priority="775" operator="lessThan">
      <formula>$C$4</formula>
    </cfRule>
  </conditionalFormatting>
  <conditionalFormatting sqref="AL34">
    <cfRule type="cellIs" dxfId="7278" priority="805" operator="lessThan">
      <formula>$C$4</formula>
    </cfRule>
  </conditionalFormatting>
  <conditionalFormatting sqref="AM34">
    <cfRule type="cellIs" dxfId="7279" priority="835" operator="lessThan">
      <formula>$C$4</formula>
    </cfRule>
  </conditionalFormatting>
  <conditionalFormatting sqref="AN34">
    <cfRule type="cellIs" dxfId="7280" priority="865" operator="lessThan">
      <formula>$C$4</formula>
    </cfRule>
  </conditionalFormatting>
  <conditionalFormatting sqref="AO34">
    <cfRule type="cellIs" dxfId="7281" priority="895" operator="lessThan">
      <formula>$C$4</formula>
    </cfRule>
  </conditionalFormatting>
  <conditionalFormatting sqref="AP34">
    <cfRule type="cellIs" dxfId="7282" priority="925" operator="lessThan">
      <formula>$C$4</formula>
    </cfRule>
  </conditionalFormatting>
  <conditionalFormatting sqref="AQ34">
    <cfRule type="cellIs" dxfId="7283" priority="955" operator="lessThan">
      <formula>$C$4</formula>
    </cfRule>
  </conditionalFormatting>
  <conditionalFormatting sqref="AR34">
    <cfRule type="cellIs" dxfId="7284" priority="985" operator="lessThan">
      <formula>$C$4</formula>
    </cfRule>
  </conditionalFormatting>
  <conditionalFormatting sqref="AS34">
    <cfRule type="cellIs" dxfId="7285" priority="1015" operator="lessThan">
      <formula>$C$4</formula>
    </cfRule>
  </conditionalFormatting>
  <conditionalFormatting sqref="AT34">
    <cfRule type="cellIs" dxfId="7286" priority="1045" operator="lessThan">
      <formula>$C$4</formula>
    </cfRule>
  </conditionalFormatting>
  <conditionalFormatting sqref="AU34">
    <cfRule type="cellIs" dxfId="7287" priority="223" operator="lessThan">
      <formula>$C$4</formula>
    </cfRule>
  </conditionalFormatting>
  <conditionalFormatting sqref="AV34">
    <cfRule type="cellIs" dxfId="7288" priority="225" operator="lessThan">
      <formula>$C$4</formula>
    </cfRule>
  </conditionalFormatting>
  <conditionalFormatting sqref="BB34">
    <cfRule type="cellIs" dxfId="7289" priority="1225" operator="lessThan">
      <formula>$C$4</formula>
    </cfRule>
  </conditionalFormatting>
  <conditionalFormatting sqref="BC34">
    <cfRule type="cellIs" dxfId="7290" priority="1255" operator="lessThan">
      <formula>$C$4</formula>
    </cfRule>
  </conditionalFormatting>
  <conditionalFormatting sqref="BD34">
    <cfRule type="cellIs" dxfId="7291" priority="1285" operator="lessThan">
      <formula>$C$4</formula>
    </cfRule>
  </conditionalFormatting>
  <conditionalFormatting sqref="BE34">
    <cfRule type="cellIs" dxfId="7292" priority="1315" operator="lessThan">
      <formula>$C$4</formula>
    </cfRule>
  </conditionalFormatting>
  <conditionalFormatting sqref="BF34">
    <cfRule type="cellIs" dxfId="7293" priority="1345" operator="lessThan">
      <formula>$C$4</formula>
    </cfRule>
  </conditionalFormatting>
  <conditionalFormatting sqref="BH34">
    <cfRule type="cellIs" dxfId="7294" priority="1405" operator="lessThan">
      <formula>$C$4</formula>
    </cfRule>
  </conditionalFormatting>
  <conditionalFormatting sqref="BI34">
    <cfRule type="cellIs" dxfId="7295" priority="1435" operator="lessThan">
      <formula>$C$4</formula>
    </cfRule>
  </conditionalFormatting>
  <conditionalFormatting sqref="BJ34">
    <cfRule type="cellIs" dxfId="7296" priority="1465" operator="lessThan">
      <formula>$C$4</formula>
    </cfRule>
  </conditionalFormatting>
  <conditionalFormatting sqref="BQ34">
    <cfRule type="cellIs" dxfId="7297" priority="1617" operator="lessThan">
      <formula>$C$4</formula>
    </cfRule>
  </conditionalFormatting>
  <conditionalFormatting sqref="BR34">
    <cfRule type="cellIs" dxfId="7298" priority="1647" operator="lessThan">
      <formula>$C$4</formula>
    </cfRule>
  </conditionalFormatting>
  <conditionalFormatting sqref="BS34">
    <cfRule type="cellIs" dxfId="7299" priority="1677" operator="lessThan">
      <formula>$C$4</formula>
    </cfRule>
  </conditionalFormatting>
  <conditionalFormatting sqref="BT34">
    <cfRule type="cellIs" dxfId="7300" priority="1707" operator="lessThan">
      <formula>$C$4</formula>
    </cfRule>
  </conditionalFormatting>
  <conditionalFormatting sqref="BU34">
    <cfRule type="cellIs" dxfId="7301" priority="1737" operator="lessThan">
      <formula>$C$4</formula>
    </cfRule>
  </conditionalFormatting>
  <conditionalFormatting sqref="BV34">
    <cfRule type="cellIs" dxfId="7302" priority="1767" operator="lessThan">
      <formula>$C$4</formula>
    </cfRule>
  </conditionalFormatting>
  <conditionalFormatting sqref="CC34">
    <cfRule type="cellIs" dxfId="7303" priority="1917" operator="lessThan">
      <formula>$C$4</formula>
    </cfRule>
  </conditionalFormatting>
  <conditionalFormatting sqref="CD34">
    <cfRule type="cellIs" dxfId="7304" priority="1947" operator="lessThan">
      <formula>$C$4</formula>
    </cfRule>
  </conditionalFormatting>
  <conditionalFormatting sqref="CE34">
    <cfRule type="cellIs" dxfId="7305" priority="1977" operator="lessThan">
      <formula>$C$4</formula>
    </cfRule>
  </conditionalFormatting>
  <conditionalFormatting sqref="CF34">
    <cfRule type="cellIs" dxfId="7306" priority="2007" operator="lessThan">
      <formula>$C$4</formula>
    </cfRule>
  </conditionalFormatting>
  <conditionalFormatting sqref="CG34">
    <cfRule type="cellIs" dxfId="7307" priority="2037" operator="lessThan">
      <formula>$C$4</formula>
    </cfRule>
  </conditionalFormatting>
  <conditionalFormatting sqref="CH34">
    <cfRule type="cellIs" dxfId="7308" priority="2067" operator="greaterThan">
      <formula>$BJ$2+15</formula>
    </cfRule>
  </conditionalFormatting>
  <conditionalFormatting sqref="CJ34">
    <cfRule type="cellIs" dxfId="7309" priority="5208" operator="lessThan">
      <formula>$C$4</formula>
    </cfRule>
  </conditionalFormatting>
  <conditionalFormatting sqref="Q35">
    <cfRule type="cellIs" dxfId="7310" priority="296" operator="lessThan">
      <formula>$C$4</formula>
    </cfRule>
  </conditionalFormatting>
  <conditionalFormatting sqref="R35">
    <cfRule type="cellIs" dxfId="7311" priority="326" operator="lessThan">
      <formula>$C$4</formula>
    </cfRule>
  </conditionalFormatting>
  <conditionalFormatting sqref="S35">
    <cfRule type="cellIs" dxfId="7312" priority="2098" operator="lessThan">
      <formula>$C$4</formula>
    </cfRule>
  </conditionalFormatting>
  <conditionalFormatting sqref="T35">
    <cfRule type="cellIs" dxfId="7313" priority="2128" operator="lessThan">
      <formula>$C$4</formula>
    </cfRule>
  </conditionalFormatting>
  <conditionalFormatting sqref="U35">
    <cfRule type="cellIs" dxfId="7314" priority="356" operator="lessThan">
      <formula>$C$4</formula>
    </cfRule>
  </conditionalFormatting>
  <conditionalFormatting sqref="W35">
    <cfRule type="cellIs" dxfId="7315" priority="66" operator="lessThan">
      <formula>$C$4</formula>
    </cfRule>
  </conditionalFormatting>
  <conditionalFormatting sqref="Z35">
    <cfRule type="cellIs" dxfId="7316" priority="98" operator="lessThan">
      <formula>$C$4</formula>
    </cfRule>
  </conditionalFormatting>
  <conditionalFormatting sqref="AC35">
    <cfRule type="cellIs" dxfId="7317" priority="130" operator="lessThan">
      <formula>$C$4</formula>
    </cfRule>
  </conditionalFormatting>
  <conditionalFormatting sqref="AF35">
    <cfRule type="cellIs" dxfId="7318" priority="162" operator="lessThan">
      <formula>$C$4</formula>
    </cfRule>
  </conditionalFormatting>
  <conditionalFormatting sqref="AH35">
    <cfRule type="cellIs" dxfId="7319" priority="25" operator="lessThan">
      <formula>$C$4</formula>
    </cfRule>
  </conditionalFormatting>
  <conditionalFormatting sqref="AI35">
    <cfRule type="cellIs" dxfId="7320" priority="194" operator="lessThan">
      <formula>$C$4</formula>
    </cfRule>
  </conditionalFormatting>
  <conditionalFormatting sqref="AK35">
    <cfRule type="cellIs" dxfId="7321" priority="776" operator="lessThan">
      <formula>$C$4</formula>
    </cfRule>
  </conditionalFormatting>
  <conditionalFormatting sqref="AL35">
    <cfRule type="cellIs" dxfId="7322" priority="806" operator="lessThan">
      <formula>$C$4</formula>
    </cfRule>
  </conditionalFormatting>
  <conditionalFormatting sqref="AM35">
    <cfRule type="cellIs" dxfId="7323" priority="836" operator="lessThan">
      <formula>$C$4</formula>
    </cfRule>
  </conditionalFormatting>
  <conditionalFormatting sqref="AN35">
    <cfRule type="cellIs" dxfId="7324" priority="866" operator="lessThan">
      <formula>$C$4</formula>
    </cfRule>
  </conditionalFormatting>
  <conditionalFormatting sqref="AO35">
    <cfRule type="cellIs" dxfId="7325" priority="896" operator="lessThan">
      <formula>$C$4</formula>
    </cfRule>
  </conditionalFormatting>
  <conditionalFormatting sqref="AP35">
    <cfRule type="cellIs" dxfId="7326" priority="926" operator="lessThan">
      <formula>$C$4</formula>
    </cfRule>
  </conditionalFormatting>
  <conditionalFormatting sqref="AQ35">
    <cfRule type="cellIs" dxfId="7327" priority="956" operator="lessThan">
      <formula>$C$4</formula>
    </cfRule>
  </conditionalFormatting>
  <conditionalFormatting sqref="AR35">
    <cfRule type="cellIs" dxfId="7328" priority="986" operator="lessThan">
      <formula>$C$4</formula>
    </cfRule>
  </conditionalFormatting>
  <conditionalFormatting sqref="AS35">
    <cfRule type="cellIs" dxfId="7329" priority="1016" operator="lessThan">
      <formula>$C$4</formula>
    </cfRule>
  </conditionalFormatting>
  <conditionalFormatting sqref="AT35">
    <cfRule type="cellIs" dxfId="7330" priority="1046" operator="lessThan">
      <formula>$C$4</formula>
    </cfRule>
  </conditionalFormatting>
  <conditionalFormatting sqref="AU35">
    <cfRule type="cellIs" dxfId="7331" priority="218" operator="lessThan">
      <formula>$C$4</formula>
    </cfRule>
  </conditionalFormatting>
  <conditionalFormatting sqref="AV35">
    <cfRule type="cellIs" dxfId="7332" priority="220" operator="lessThan">
      <formula>$C$4</formula>
    </cfRule>
  </conditionalFormatting>
  <conditionalFormatting sqref="BB35">
    <cfRule type="cellIs" dxfId="7333" priority="1226" operator="lessThan">
      <formula>$C$4</formula>
    </cfRule>
  </conditionalFormatting>
  <conditionalFormatting sqref="BC35">
    <cfRule type="cellIs" dxfId="7334" priority="1256" operator="lessThan">
      <formula>$C$4</formula>
    </cfRule>
  </conditionalFormatting>
  <conditionalFormatting sqref="BD35">
    <cfRule type="cellIs" dxfId="7335" priority="1286" operator="lessThan">
      <formula>$C$4</formula>
    </cfRule>
  </conditionalFormatting>
  <conditionalFormatting sqref="BE35">
    <cfRule type="cellIs" dxfId="7336" priority="1316" operator="lessThan">
      <formula>$C$4</formula>
    </cfRule>
  </conditionalFormatting>
  <conditionalFormatting sqref="BF35">
    <cfRule type="cellIs" dxfId="7337" priority="1346" operator="lessThan">
      <formula>$C$4</formula>
    </cfRule>
  </conditionalFormatting>
  <conditionalFormatting sqref="BH35">
    <cfRule type="cellIs" dxfId="7338" priority="1406" operator="lessThan">
      <formula>$C$4</formula>
    </cfRule>
  </conditionalFormatting>
  <conditionalFormatting sqref="BI35">
    <cfRule type="cellIs" dxfId="7339" priority="1436" operator="lessThan">
      <formula>$C$4</formula>
    </cfRule>
  </conditionalFormatting>
  <conditionalFormatting sqref="BJ35">
    <cfRule type="cellIs" dxfId="7340" priority="1466" operator="lessThan">
      <formula>$C$4</formula>
    </cfRule>
  </conditionalFormatting>
  <conditionalFormatting sqref="BQ35">
    <cfRule type="cellIs" dxfId="7341" priority="1618" operator="lessThan">
      <formula>$C$4</formula>
    </cfRule>
  </conditionalFormatting>
  <conditionalFormatting sqref="BR35">
    <cfRule type="cellIs" dxfId="7342" priority="1648" operator="lessThan">
      <formula>$C$4</formula>
    </cfRule>
  </conditionalFormatting>
  <conditionalFormatting sqref="BS35">
    <cfRule type="cellIs" dxfId="7343" priority="1678" operator="lessThan">
      <formula>$C$4</formula>
    </cfRule>
  </conditionalFormatting>
  <conditionalFormatting sqref="BT35">
    <cfRule type="cellIs" dxfId="7344" priority="1708" operator="lessThan">
      <formula>$C$4</formula>
    </cfRule>
  </conditionalFormatting>
  <conditionalFormatting sqref="BU35">
    <cfRule type="cellIs" dxfId="7345" priority="1738" operator="lessThan">
      <formula>$C$4</formula>
    </cfRule>
  </conditionalFormatting>
  <conditionalFormatting sqref="BV35">
    <cfRule type="cellIs" dxfId="7346" priority="1768" operator="lessThan">
      <formula>$C$4</formula>
    </cfRule>
  </conditionalFormatting>
  <conditionalFormatting sqref="CC35">
    <cfRule type="cellIs" dxfId="7347" priority="1918" operator="lessThan">
      <formula>$C$4</formula>
    </cfRule>
  </conditionalFormatting>
  <conditionalFormatting sqref="CD35">
    <cfRule type="cellIs" dxfId="7348" priority="1948" operator="lessThan">
      <formula>$C$4</formula>
    </cfRule>
  </conditionalFormatting>
  <conditionalFormatting sqref="CE35">
    <cfRule type="cellIs" dxfId="7349" priority="1978" operator="lessThan">
      <formula>$C$4</formula>
    </cfRule>
  </conditionalFormatting>
  <conditionalFormatting sqref="CF35">
    <cfRule type="cellIs" dxfId="7350" priority="2008" operator="lessThan">
      <formula>$C$4</formula>
    </cfRule>
  </conditionalFormatting>
  <conditionalFormatting sqref="CG35">
    <cfRule type="cellIs" dxfId="7351" priority="2038" operator="lessThan">
      <formula>$C$4</formula>
    </cfRule>
  </conditionalFormatting>
  <conditionalFormatting sqref="CH35">
    <cfRule type="cellIs" dxfId="7352" priority="2068" operator="greaterThan">
      <formula>$BJ$2+15</formula>
    </cfRule>
  </conditionalFormatting>
  <conditionalFormatting sqref="CJ35">
    <cfRule type="cellIs" dxfId="7353" priority="5209" operator="lessThan">
      <formula>$C$4</formula>
    </cfRule>
  </conditionalFormatting>
  <conditionalFormatting sqref="Q36">
    <cfRule type="cellIs" dxfId="7354" priority="297" operator="lessThan">
      <formula>$C$4</formula>
    </cfRule>
  </conditionalFormatting>
  <conditionalFormatting sqref="R36">
    <cfRule type="cellIs" dxfId="7355" priority="327" operator="lessThan">
      <formula>$C$4</formula>
    </cfRule>
  </conditionalFormatting>
  <conditionalFormatting sqref="S36">
    <cfRule type="cellIs" dxfId="7356" priority="2099" operator="lessThan">
      <formula>$C$4</formula>
    </cfRule>
  </conditionalFormatting>
  <conditionalFormatting sqref="T36">
    <cfRule type="cellIs" dxfId="7357" priority="2129" operator="lessThan">
      <formula>$C$4</formula>
    </cfRule>
  </conditionalFormatting>
  <conditionalFormatting sqref="U36">
    <cfRule type="cellIs" dxfId="7358" priority="357" operator="lessThan">
      <formula>$C$4</formula>
    </cfRule>
  </conditionalFormatting>
  <conditionalFormatting sqref="W36">
    <cfRule type="cellIs" dxfId="7359" priority="67" operator="lessThan">
      <formula>$C$4</formula>
    </cfRule>
  </conditionalFormatting>
  <conditionalFormatting sqref="Z36">
    <cfRule type="cellIs" dxfId="7360" priority="99" operator="lessThan">
      <formula>$C$4</formula>
    </cfRule>
  </conditionalFormatting>
  <conditionalFormatting sqref="AC36">
    <cfRule type="cellIs" dxfId="7361" priority="131" operator="lessThan">
      <formula>$C$4</formula>
    </cfRule>
  </conditionalFormatting>
  <conditionalFormatting sqref="AF36">
    <cfRule type="cellIs" dxfId="7362" priority="163" operator="lessThan">
      <formula>$C$4</formula>
    </cfRule>
  </conditionalFormatting>
  <conditionalFormatting sqref="AH36">
    <cfRule type="cellIs" dxfId="7363" priority="26" operator="lessThan">
      <formula>$C$4</formula>
    </cfRule>
  </conditionalFormatting>
  <conditionalFormatting sqref="AI36">
    <cfRule type="cellIs" dxfId="7364" priority="195" operator="lessThan">
      <formula>$C$4</formula>
    </cfRule>
  </conditionalFormatting>
  <conditionalFormatting sqref="AK36">
    <cfRule type="cellIs" dxfId="7365" priority="777" operator="lessThan">
      <formula>$C$4</formula>
    </cfRule>
  </conditionalFormatting>
  <conditionalFormatting sqref="AL36">
    <cfRule type="cellIs" dxfId="7366" priority="807" operator="lessThan">
      <formula>$C$4</formula>
    </cfRule>
  </conditionalFormatting>
  <conditionalFormatting sqref="AM36">
    <cfRule type="cellIs" dxfId="7367" priority="837" operator="lessThan">
      <formula>$C$4</formula>
    </cfRule>
  </conditionalFormatting>
  <conditionalFormatting sqref="AN36">
    <cfRule type="cellIs" dxfId="7368" priority="867" operator="lessThan">
      <formula>$C$4</formula>
    </cfRule>
  </conditionalFormatting>
  <conditionalFormatting sqref="AO36">
    <cfRule type="cellIs" dxfId="7369" priority="897" operator="lessThan">
      <formula>$C$4</formula>
    </cfRule>
  </conditionalFormatting>
  <conditionalFormatting sqref="AP36">
    <cfRule type="cellIs" dxfId="7370" priority="927" operator="lessThan">
      <formula>$C$4</formula>
    </cfRule>
  </conditionalFormatting>
  <conditionalFormatting sqref="AQ36">
    <cfRule type="cellIs" dxfId="7371" priority="957" operator="lessThan">
      <formula>$C$4</formula>
    </cfRule>
  </conditionalFormatting>
  <conditionalFormatting sqref="AR36">
    <cfRule type="cellIs" dxfId="7372" priority="987" operator="lessThan">
      <formula>$C$4</formula>
    </cfRule>
  </conditionalFormatting>
  <conditionalFormatting sqref="AS36">
    <cfRule type="cellIs" dxfId="7373" priority="1017" operator="lessThan">
      <formula>$C$4</formula>
    </cfRule>
  </conditionalFormatting>
  <conditionalFormatting sqref="AT36">
    <cfRule type="cellIs" dxfId="7374" priority="1047" operator="lessThan">
      <formula>$C$4</formula>
    </cfRule>
  </conditionalFormatting>
  <conditionalFormatting sqref="AU36">
    <cfRule type="cellIs" dxfId="7375" priority="219" operator="lessThan">
      <formula>$C$4</formula>
    </cfRule>
  </conditionalFormatting>
  <conditionalFormatting sqref="AV36">
    <cfRule type="cellIs" dxfId="7376" priority="221" operator="lessThan">
      <formula>$C$4</formula>
    </cfRule>
  </conditionalFormatting>
  <conditionalFormatting sqref="BB36">
    <cfRule type="cellIs" dxfId="7377" priority="1227" operator="lessThan">
      <formula>$C$4</formula>
    </cfRule>
  </conditionalFormatting>
  <conditionalFormatting sqref="BC36">
    <cfRule type="cellIs" dxfId="7378" priority="1257" operator="lessThan">
      <formula>$C$4</formula>
    </cfRule>
  </conditionalFormatting>
  <conditionalFormatting sqref="BD36">
    <cfRule type="cellIs" dxfId="7379" priority="1287" operator="lessThan">
      <formula>$C$4</formula>
    </cfRule>
  </conditionalFormatting>
  <conditionalFormatting sqref="BE36">
    <cfRule type="cellIs" dxfId="7380" priority="1317" operator="lessThan">
      <formula>$C$4</formula>
    </cfRule>
  </conditionalFormatting>
  <conditionalFormatting sqref="BF36">
    <cfRule type="cellIs" dxfId="7381" priority="1347" operator="lessThan">
      <formula>$C$4</formula>
    </cfRule>
  </conditionalFormatting>
  <conditionalFormatting sqref="BH36">
    <cfRule type="cellIs" dxfId="7382" priority="1407" operator="lessThan">
      <formula>$C$4</formula>
    </cfRule>
  </conditionalFormatting>
  <conditionalFormatting sqref="BI36">
    <cfRule type="cellIs" dxfId="7383" priority="1437" operator="lessThan">
      <formula>$C$4</formula>
    </cfRule>
  </conditionalFormatting>
  <conditionalFormatting sqref="BJ36">
    <cfRule type="cellIs" dxfId="7384" priority="1467" operator="lessThan">
      <formula>$C$4</formula>
    </cfRule>
  </conditionalFormatting>
  <conditionalFormatting sqref="BQ36">
    <cfRule type="cellIs" dxfId="7385" priority="1619" operator="lessThan">
      <formula>$C$4</formula>
    </cfRule>
  </conditionalFormatting>
  <conditionalFormatting sqref="BR36">
    <cfRule type="cellIs" dxfId="7386" priority="1649" operator="lessThan">
      <formula>$C$4</formula>
    </cfRule>
  </conditionalFormatting>
  <conditionalFormatting sqref="BS36">
    <cfRule type="cellIs" dxfId="7387" priority="1679" operator="lessThan">
      <formula>$C$4</formula>
    </cfRule>
  </conditionalFormatting>
  <conditionalFormatting sqref="BT36">
    <cfRule type="cellIs" dxfId="7388" priority="1709" operator="lessThan">
      <formula>$C$4</formula>
    </cfRule>
  </conditionalFormatting>
  <conditionalFormatting sqref="BU36">
    <cfRule type="cellIs" dxfId="7389" priority="1739" operator="lessThan">
      <formula>$C$4</formula>
    </cfRule>
  </conditionalFormatting>
  <conditionalFormatting sqref="BV36">
    <cfRule type="cellIs" dxfId="7390" priority="1769" operator="lessThan">
      <formula>$C$4</formula>
    </cfRule>
  </conditionalFormatting>
  <conditionalFormatting sqref="CC36">
    <cfRule type="cellIs" dxfId="7391" priority="1919" operator="lessThan">
      <formula>$C$4</formula>
    </cfRule>
  </conditionalFormatting>
  <conditionalFormatting sqref="CD36">
    <cfRule type="cellIs" dxfId="7392" priority="1949" operator="lessThan">
      <formula>$C$4</formula>
    </cfRule>
  </conditionalFormatting>
  <conditionalFormatting sqref="CE36">
    <cfRule type="cellIs" dxfId="7393" priority="1979" operator="lessThan">
      <formula>$C$4</formula>
    </cfRule>
  </conditionalFormatting>
  <conditionalFormatting sqref="CF36">
    <cfRule type="cellIs" dxfId="7394" priority="2009" operator="lessThan">
      <formula>$C$4</formula>
    </cfRule>
  </conditionalFormatting>
  <conditionalFormatting sqref="CG36">
    <cfRule type="cellIs" dxfId="7395" priority="2039" operator="lessThan">
      <formula>$C$4</formula>
    </cfRule>
  </conditionalFormatting>
  <conditionalFormatting sqref="CH36">
    <cfRule type="cellIs" dxfId="7396" priority="2069" operator="greaterThan">
      <formula>$BJ$2+15</formula>
    </cfRule>
  </conditionalFormatting>
  <conditionalFormatting sqref="CJ36">
    <cfRule type="cellIs" dxfId="7397" priority="5210" operator="lessThan">
      <formula>$C$4</formula>
    </cfRule>
  </conditionalFormatting>
  <conditionalFormatting sqref="Q37">
    <cfRule type="cellIs" dxfId="7398" priority="298" operator="lessThan">
      <formula>$C$4</formula>
    </cfRule>
  </conditionalFormatting>
  <conditionalFormatting sqref="R37">
    <cfRule type="cellIs" dxfId="7399" priority="328" operator="lessThan">
      <formula>$C$4</formula>
    </cfRule>
  </conditionalFormatting>
  <conditionalFormatting sqref="S37">
    <cfRule type="cellIs" dxfId="7400" priority="2100" operator="lessThan">
      <formula>$C$4</formula>
    </cfRule>
  </conditionalFormatting>
  <conditionalFormatting sqref="T37">
    <cfRule type="cellIs" dxfId="7401" priority="2130" operator="lessThan">
      <formula>$C$4</formula>
    </cfRule>
  </conditionalFormatting>
  <conditionalFormatting sqref="U37">
    <cfRule type="cellIs" dxfId="7402" priority="358" operator="lessThan">
      <formula>$C$4</formula>
    </cfRule>
  </conditionalFormatting>
  <conditionalFormatting sqref="W37">
    <cfRule type="cellIs" dxfId="7403" priority="68" operator="lessThan">
      <formula>$C$4</formula>
    </cfRule>
  </conditionalFormatting>
  <conditionalFormatting sqref="Z37">
    <cfRule type="cellIs" dxfId="7404" priority="100" operator="lessThan">
      <formula>$C$4</formula>
    </cfRule>
  </conditionalFormatting>
  <conditionalFormatting sqref="AC37">
    <cfRule type="cellIs" dxfId="7405" priority="132" operator="lessThan">
      <formula>$C$4</formula>
    </cfRule>
  </conditionalFormatting>
  <conditionalFormatting sqref="AF37">
    <cfRule type="cellIs" dxfId="7406" priority="164" operator="lessThan">
      <formula>$C$4</formula>
    </cfRule>
  </conditionalFormatting>
  <conditionalFormatting sqref="AH37">
    <cfRule type="cellIs" dxfId="7407" priority="27" operator="lessThan">
      <formula>$C$4</formula>
    </cfRule>
  </conditionalFormatting>
  <conditionalFormatting sqref="AI37">
    <cfRule type="cellIs" dxfId="7408" priority="196" operator="lessThan">
      <formula>$C$4</formula>
    </cfRule>
  </conditionalFormatting>
  <conditionalFormatting sqref="AK37">
    <cfRule type="cellIs" dxfId="7409" priority="778" operator="lessThan">
      <formula>$C$4</formula>
    </cfRule>
  </conditionalFormatting>
  <conditionalFormatting sqref="AL37">
    <cfRule type="cellIs" dxfId="7410" priority="808" operator="lessThan">
      <formula>$C$4</formula>
    </cfRule>
  </conditionalFormatting>
  <conditionalFormatting sqref="AM37">
    <cfRule type="cellIs" dxfId="7411" priority="838" operator="lessThan">
      <formula>$C$4</formula>
    </cfRule>
  </conditionalFormatting>
  <conditionalFormatting sqref="AN37">
    <cfRule type="cellIs" dxfId="7412" priority="868" operator="lessThan">
      <formula>$C$4</formula>
    </cfRule>
  </conditionalFormatting>
  <conditionalFormatting sqref="AO37">
    <cfRule type="cellIs" dxfId="7413" priority="898" operator="lessThan">
      <formula>$C$4</formula>
    </cfRule>
  </conditionalFormatting>
  <conditionalFormatting sqref="AP37">
    <cfRule type="cellIs" dxfId="7414" priority="928" operator="lessThan">
      <formula>$C$4</formula>
    </cfRule>
  </conditionalFormatting>
  <conditionalFormatting sqref="AQ37">
    <cfRule type="cellIs" dxfId="7415" priority="958" operator="lessThan">
      <formula>$C$4</formula>
    </cfRule>
  </conditionalFormatting>
  <conditionalFormatting sqref="AR37">
    <cfRule type="cellIs" dxfId="7416" priority="988" operator="lessThan">
      <formula>$C$4</formula>
    </cfRule>
  </conditionalFormatting>
  <conditionalFormatting sqref="AS37">
    <cfRule type="cellIs" dxfId="7417" priority="1018" operator="lessThan">
      <formula>$C$4</formula>
    </cfRule>
  </conditionalFormatting>
  <conditionalFormatting sqref="AT37">
    <cfRule type="cellIs" dxfId="7418" priority="1048" operator="lessThan">
      <formula>$C$4</formula>
    </cfRule>
  </conditionalFormatting>
  <conditionalFormatting sqref="AU37">
    <cfRule type="cellIs" dxfId="7419" priority="214" operator="lessThan">
      <formula>$C$4</formula>
    </cfRule>
  </conditionalFormatting>
  <conditionalFormatting sqref="AV37">
    <cfRule type="cellIs" dxfId="7420" priority="216" operator="lessThan">
      <formula>$C$4</formula>
    </cfRule>
  </conditionalFormatting>
  <conditionalFormatting sqref="BB37">
    <cfRule type="cellIs" dxfId="7421" priority="1228" operator="lessThan">
      <formula>$C$4</formula>
    </cfRule>
  </conditionalFormatting>
  <conditionalFormatting sqref="BC37">
    <cfRule type="cellIs" dxfId="7422" priority="1258" operator="lessThan">
      <formula>$C$4</formula>
    </cfRule>
  </conditionalFormatting>
  <conditionalFormatting sqref="BD37">
    <cfRule type="cellIs" dxfId="7423" priority="1288" operator="lessThan">
      <formula>$C$4</formula>
    </cfRule>
  </conditionalFormatting>
  <conditionalFormatting sqref="BE37">
    <cfRule type="cellIs" dxfId="7424" priority="1318" operator="lessThan">
      <formula>$C$4</formula>
    </cfRule>
  </conditionalFormatting>
  <conditionalFormatting sqref="BF37">
    <cfRule type="cellIs" dxfId="7425" priority="1348" operator="lessThan">
      <formula>$C$4</formula>
    </cfRule>
  </conditionalFormatting>
  <conditionalFormatting sqref="BH37">
    <cfRule type="cellIs" dxfId="7426" priority="1408" operator="lessThan">
      <formula>$C$4</formula>
    </cfRule>
  </conditionalFormatting>
  <conditionalFormatting sqref="BI37">
    <cfRule type="cellIs" dxfId="7427" priority="1438" operator="lessThan">
      <formula>$C$4</formula>
    </cfRule>
  </conditionalFormatting>
  <conditionalFormatting sqref="BJ37">
    <cfRule type="cellIs" dxfId="7428" priority="1468" operator="lessThan">
      <formula>$C$4</formula>
    </cfRule>
  </conditionalFormatting>
  <conditionalFormatting sqref="BQ37">
    <cfRule type="cellIs" dxfId="7429" priority="1620" operator="lessThan">
      <formula>$C$4</formula>
    </cfRule>
  </conditionalFormatting>
  <conditionalFormatting sqref="BR37">
    <cfRule type="cellIs" dxfId="7430" priority="1650" operator="lessThan">
      <formula>$C$4</formula>
    </cfRule>
  </conditionalFormatting>
  <conditionalFormatting sqref="BS37">
    <cfRule type="cellIs" dxfId="7431" priority="1680" operator="lessThan">
      <formula>$C$4</formula>
    </cfRule>
  </conditionalFormatting>
  <conditionalFormatting sqref="BT37">
    <cfRule type="cellIs" dxfId="7432" priority="1710" operator="lessThan">
      <formula>$C$4</formula>
    </cfRule>
  </conditionalFormatting>
  <conditionalFormatting sqref="BU37">
    <cfRule type="cellIs" dxfId="7433" priority="1740" operator="lessThan">
      <formula>$C$4</formula>
    </cfRule>
  </conditionalFormatting>
  <conditionalFormatting sqref="BV37">
    <cfRule type="cellIs" dxfId="7434" priority="1770" operator="lessThan">
      <formula>$C$4</formula>
    </cfRule>
  </conditionalFormatting>
  <conditionalFormatting sqref="CC37">
    <cfRule type="cellIs" dxfId="7435" priority="1920" operator="lessThan">
      <formula>$C$4</formula>
    </cfRule>
  </conditionalFormatting>
  <conditionalFormatting sqref="CD37">
    <cfRule type="cellIs" dxfId="7436" priority="1950" operator="lessThan">
      <formula>$C$4</formula>
    </cfRule>
  </conditionalFormatting>
  <conditionalFormatting sqref="CE37">
    <cfRule type="cellIs" dxfId="7437" priority="1980" operator="lessThan">
      <formula>$C$4</formula>
    </cfRule>
  </conditionalFormatting>
  <conditionalFormatting sqref="CF37">
    <cfRule type="cellIs" dxfId="7438" priority="2010" operator="lessThan">
      <formula>$C$4</formula>
    </cfRule>
  </conditionalFormatting>
  <conditionalFormatting sqref="CG37">
    <cfRule type="cellIs" dxfId="7439" priority="2040" operator="lessThan">
      <formula>$C$4</formula>
    </cfRule>
  </conditionalFormatting>
  <conditionalFormatting sqref="CH37">
    <cfRule type="cellIs" dxfId="7440" priority="2070" operator="greaterThan">
      <formula>$BJ$2+15</formula>
    </cfRule>
  </conditionalFormatting>
  <conditionalFormatting sqref="CJ37">
    <cfRule type="cellIs" dxfId="7441" priority="5211" operator="lessThan">
      <formula>$C$4</formula>
    </cfRule>
  </conditionalFormatting>
  <conditionalFormatting sqref="Q38">
    <cfRule type="cellIs" dxfId="7442" priority="299" operator="lessThan">
      <formula>$C$4</formula>
    </cfRule>
  </conditionalFormatting>
  <conditionalFormatting sqref="R38">
    <cfRule type="cellIs" dxfId="7443" priority="329" operator="lessThan">
      <formula>$C$4</formula>
    </cfRule>
  </conditionalFormatting>
  <conditionalFormatting sqref="S38">
    <cfRule type="cellIs" dxfId="7444" priority="2101" operator="lessThan">
      <formula>$C$4</formula>
    </cfRule>
  </conditionalFormatting>
  <conditionalFormatting sqref="T38">
    <cfRule type="cellIs" dxfId="7445" priority="2131" operator="lessThan">
      <formula>$C$4</formula>
    </cfRule>
  </conditionalFormatting>
  <conditionalFormatting sqref="U38">
    <cfRule type="cellIs" dxfId="7446" priority="359" operator="lessThan">
      <formula>$C$4</formula>
    </cfRule>
  </conditionalFormatting>
  <conditionalFormatting sqref="W38">
    <cfRule type="cellIs" dxfId="7447" priority="69" operator="lessThan">
      <formula>$C$4</formula>
    </cfRule>
  </conditionalFormatting>
  <conditionalFormatting sqref="Z38">
    <cfRule type="cellIs" dxfId="7448" priority="101" operator="lessThan">
      <formula>$C$4</formula>
    </cfRule>
  </conditionalFormatting>
  <conditionalFormatting sqref="AC38">
    <cfRule type="cellIs" dxfId="7449" priority="133" operator="lessThan">
      <formula>$C$4</formula>
    </cfRule>
  </conditionalFormatting>
  <conditionalFormatting sqref="AF38">
    <cfRule type="cellIs" dxfId="7450" priority="165" operator="lessThan">
      <formula>$C$4</formula>
    </cfRule>
  </conditionalFormatting>
  <conditionalFormatting sqref="AH38">
    <cfRule type="cellIs" dxfId="7451" priority="28" operator="lessThan">
      <formula>$C$4</formula>
    </cfRule>
  </conditionalFormatting>
  <conditionalFormatting sqref="AI38">
    <cfRule type="cellIs" dxfId="7452" priority="197" operator="lessThan">
      <formula>$C$4</formula>
    </cfRule>
  </conditionalFormatting>
  <conditionalFormatting sqref="AK38">
    <cfRule type="cellIs" dxfId="7453" priority="779" operator="lessThan">
      <formula>$C$4</formula>
    </cfRule>
  </conditionalFormatting>
  <conditionalFormatting sqref="AL38">
    <cfRule type="cellIs" dxfId="7454" priority="809" operator="lessThan">
      <formula>$C$4</formula>
    </cfRule>
  </conditionalFormatting>
  <conditionalFormatting sqref="AM38">
    <cfRule type="cellIs" dxfId="7455" priority="839" operator="lessThan">
      <formula>$C$4</formula>
    </cfRule>
  </conditionalFormatting>
  <conditionalFormatting sqref="AN38">
    <cfRule type="cellIs" dxfId="7456" priority="869" operator="lessThan">
      <formula>$C$4</formula>
    </cfRule>
  </conditionalFormatting>
  <conditionalFormatting sqref="AO38">
    <cfRule type="cellIs" dxfId="7457" priority="899" operator="lessThan">
      <formula>$C$4</formula>
    </cfRule>
  </conditionalFormatting>
  <conditionalFormatting sqref="AP38">
    <cfRule type="cellIs" dxfId="7458" priority="929" operator="lessThan">
      <formula>$C$4</formula>
    </cfRule>
  </conditionalFormatting>
  <conditionalFormatting sqref="AQ38">
    <cfRule type="cellIs" dxfId="7459" priority="959" operator="lessThan">
      <formula>$C$4</formula>
    </cfRule>
  </conditionalFormatting>
  <conditionalFormatting sqref="AR38">
    <cfRule type="cellIs" dxfId="7460" priority="989" operator="lessThan">
      <formula>$C$4</formula>
    </cfRule>
  </conditionalFormatting>
  <conditionalFormatting sqref="AS38">
    <cfRule type="cellIs" dxfId="7461" priority="1019" operator="lessThan">
      <formula>$C$4</formula>
    </cfRule>
  </conditionalFormatting>
  <conditionalFormatting sqref="AT38">
    <cfRule type="cellIs" dxfId="7462" priority="1049" operator="lessThan">
      <formula>$C$4</formula>
    </cfRule>
  </conditionalFormatting>
  <conditionalFormatting sqref="AU38">
    <cfRule type="cellIs" dxfId="7463" priority="215" operator="lessThan">
      <formula>$C$4</formula>
    </cfRule>
  </conditionalFormatting>
  <conditionalFormatting sqref="AV38">
    <cfRule type="cellIs" dxfId="7464" priority="217" operator="lessThan">
      <formula>$C$4</formula>
    </cfRule>
  </conditionalFormatting>
  <conditionalFormatting sqref="BB38">
    <cfRule type="cellIs" dxfId="7465" priority="1229" operator="lessThan">
      <formula>$C$4</formula>
    </cfRule>
  </conditionalFormatting>
  <conditionalFormatting sqref="BC38">
    <cfRule type="cellIs" dxfId="7466" priority="1259" operator="lessThan">
      <formula>$C$4</formula>
    </cfRule>
  </conditionalFormatting>
  <conditionalFormatting sqref="BD38">
    <cfRule type="cellIs" dxfId="7467" priority="1289" operator="lessThan">
      <formula>$C$4</formula>
    </cfRule>
  </conditionalFormatting>
  <conditionalFormatting sqref="BE38">
    <cfRule type="cellIs" dxfId="7468" priority="1319" operator="lessThan">
      <formula>$C$4</formula>
    </cfRule>
  </conditionalFormatting>
  <conditionalFormatting sqref="BF38">
    <cfRule type="cellIs" dxfId="7469" priority="1349" operator="lessThan">
      <formula>$C$4</formula>
    </cfRule>
  </conditionalFormatting>
  <conditionalFormatting sqref="BH38">
    <cfRule type="cellIs" dxfId="7470" priority="1409" operator="lessThan">
      <formula>$C$4</formula>
    </cfRule>
  </conditionalFormatting>
  <conditionalFormatting sqref="BI38">
    <cfRule type="cellIs" dxfId="7471" priority="1439" operator="lessThan">
      <formula>$C$4</formula>
    </cfRule>
  </conditionalFormatting>
  <conditionalFormatting sqref="BJ38">
    <cfRule type="cellIs" dxfId="7472" priority="1469" operator="lessThan">
      <formula>$C$4</formula>
    </cfRule>
  </conditionalFormatting>
  <conditionalFormatting sqref="BQ38">
    <cfRule type="cellIs" dxfId="7473" priority="1621" operator="lessThan">
      <formula>$C$4</formula>
    </cfRule>
  </conditionalFormatting>
  <conditionalFormatting sqref="BR38">
    <cfRule type="cellIs" dxfId="7474" priority="1651" operator="lessThan">
      <formula>$C$4</formula>
    </cfRule>
  </conditionalFormatting>
  <conditionalFormatting sqref="BS38">
    <cfRule type="cellIs" dxfId="7475" priority="1681" operator="lessThan">
      <formula>$C$4</formula>
    </cfRule>
  </conditionalFormatting>
  <conditionalFormatting sqref="BT38">
    <cfRule type="cellIs" dxfId="7476" priority="1711" operator="lessThan">
      <formula>$C$4</formula>
    </cfRule>
  </conditionalFormatting>
  <conditionalFormatting sqref="BU38">
    <cfRule type="cellIs" dxfId="7477" priority="1741" operator="lessThan">
      <formula>$C$4</formula>
    </cfRule>
  </conditionalFormatting>
  <conditionalFormatting sqref="BV38">
    <cfRule type="cellIs" dxfId="7478" priority="1771" operator="lessThan">
      <formula>$C$4</formula>
    </cfRule>
  </conditionalFormatting>
  <conditionalFormatting sqref="CC38">
    <cfRule type="cellIs" dxfId="7479" priority="1921" operator="lessThan">
      <formula>$C$4</formula>
    </cfRule>
  </conditionalFormatting>
  <conditionalFormatting sqref="CD38">
    <cfRule type="cellIs" dxfId="7480" priority="1951" operator="lessThan">
      <formula>$C$4</formula>
    </cfRule>
  </conditionalFormatting>
  <conditionalFormatting sqref="CE38">
    <cfRule type="cellIs" dxfId="7481" priority="1981" operator="lessThan">
      <formula>$C$4</formula>
    </cfRule>
  </conditionalFormatting>
  <conditionalFormatting sqref="CF38">
    <cfRule type="cellIs" dxfId="7482" priority="2011" operator="lessThan">
      <formula>$C$4</formula>
    </cfRule>
  </conditionalFormatting>
  <conditionalFormatting sqref="CG38">
    <cfRule type="cellIs" dxfId="7483" priority="2041" operator="lessThan">
      <formula>$C$4</formula>
    </cfRule>
  </conditionalFormatting>
  <conditionalFormatting sqref="CH38">
    <cfRule type="cellIs" dxfId="7484" priority="2071" operator="greaterThan">
      <formula>$BJ$2+15</formula>
    </cfRule>
  </conditionalFormatting>
  <conditionalFormatting sqref="CJ38">
    <cfRule type="cellIs" dxfId="7485" priority="5212" operator="lessThan">
      <formula>$C$4</formula>
    </cfRule>
  </conditionalFormatting>
  <conditionalFormatting sqref="Q39">
    <cfRule type="cellIs" dxfId="7486" priority="300" operator="lessThan">
      <formula>$C$4</formula>
    </cfRule>
  </conditionalFormatting>
  <conditionalFormatting sqref="R39">
    <cfRule type="cellIs" dxfId="7487" priority="330" operator="lessThan">
      <formula>$C$4</formula>
    </cfRule>
  </conditionalFormatting>
  <conditionalFormatting sqref="S39">
    <cfRule type="cellIs" dxfId="7488" priority="2102" operator="lessThan">
      <formula>$C$4</formula>
    </cfRule>
  </conditionalFormatting>
  <conditionalFormatting sqref="T39">
    <cfRule type="cellIs" dxfId="7489" priority="2132" operator="lessThan">
      <formula>$C$4</formula>
    </cfRule>
  </conditionalFormatting>
  <conditionalFormatting sqref="U39">
    <cfRule type="cellIs" dxfId="7490" priority="360" operator="lessThan">
      <formula>$C$4</formula>
    </cfRule>
  </conditionalFormatting>
  <conditionalFormatting sqref="W39">
    <cfRule type="cellIs" dxfId="7491" priority="70" operator="lessThan">
      <formula>$C$4</formula>
    </cfRule>
  </conditionalFormatting>
  <conditionalFormatting sqref="Z39">
    <cfRule type="cellIs" dxfId="7492" priority="102" operator="lessThan">
      <formula>$C$4</formula>
    </cfRule>
  </conditionalFormatting>
  <conditionalFormatting sqref="AC39">
    <cfRule type="cellIs" dxfId="7493" priority="134" operator="lessThan">
      <formula>$C$4</formula>
    </cfRule>
  </conditionalFormatting>
  <conditionalFormatting sqref="AF39">
    <cfRule type="cellIs" dxfId="7494" priority="166" operator="lessThan">
      <formula>$C$4</formula>
    </cfRule>
  </conditionalFormatting>
  <conditionalFormatting sqref="AH39">
    <cfRule type="cellIs" dxfId="7495" priority="29" operator="lessThan">
      <formula>$C$4</formula>
    </cfRule>
  </conditionalFormatting>
  <conditionalFormatting sqref="AI39">
    <cfRule type="cellIs" dxfId="7496" priority="198" operator="lessThan">
      <formula>$C$4</formula>
    </cfRule>
  </conditionalFormatting>
  <conditionalFormatting sqref="AK39">
    <cfRule type="cellIs" dxfId="7497" priority="780" operator="lessThan">
      <formula>$C$4</formula>
    </cfRule>
  </conditionalFormatting>
  <conditionalFormatting sqref="AL39">
    <cfRule type="cellIs" dxfId="7498" priority="810" operator="lessThan">
      <formula>$C$4</formula>
    </cfRule>
  </conditionalFormatting>
  <conditionalFormatting sqref="AM39">
    <cfRule type="cellIs" dxfId="7499" priority="840" operator="lessThan">
      <formula>$C$4</formula>
    </cfRule>
  </conditionalFormatting>
  <conditionalFormatting sqref="AN39">
    <cfRule type="cellIs" dxfId="7500" priority="870" operator="lessThan">
      <formula>$C$4</formula>
    </cfRule>
  </conditionalFormatting>
  <conditionalFormatting sqref="AO39">
    <cfRule type="cellIs" dxfId="7501" priority="900" operator="lessThan">
      <formula>$C$4</formula>
    </cfRule>
  </conditionalFormatting>
  <conditionalFormatting sqref="AP39">
    <cfRule type="cellIs" dxfId="7502" priority="930" operator="lessThan">
      <formula>$C$4</formula>
    </cfRule>
  </conditionalFormatting>
  <conditionalFormatting sqref="AQ39">
    <cfRule type="cellIs" dxfId="7503" priority="960" operator="lessThan">
      <formula>$C$4</formula>
    </cfRule>
  </conditionalFormatting>
  <conditionalFormatting sqref="AR39">
    <cfRule type="cellIs" dxfId="7504" priority="990" operator="lessThan">
      <formula>$C$4</formula>
    </cfRule>
  </conditionalFormatting>
  <conditionalFormatting sqref="AS39">
    <cfRule type="cellIs" dxfId="7505" priority="1020" operator="lessThan">
      <formula>$C$4</formula>
    </cfRule>
  </conditionalFormatting>
  <conditionalFormatting sqref="AT39">
    <cfRule type="cellIs" dxfId="7506" priority="1050" operator="lessThan">
      <formula>$C$4</formula>
    </cfRule>
  </conditionalFormatting>
  <conditionalFormatting sqref="AU39">
    <cfRule type="cellIs" dxfId="7507" priority="210" operator="lessThan">
      <formula>$C$4</formula>
    </cfRule>
  </conditionalFormatting>
  <conditionalFormatting sqref="AV39">
    <cfRule type="cellIs" dxfId="7508" priority="212" operator="lessThan">
      <formula>$C$4</formula>
    </cfRule>
  </conditionalFormatting>
  <conditionalFormatting sqref="BB39">
    <cfRule type="cellIs" dxfId="7509" priority="1230" operator="lessThan">
      <formula>$C$4</formula>
    </cfRule>
  </conditionalFormatting>
  <conditionalFormatting sqref="BC39">
    <cfRule type="cellIs" dxfId="7510" priority="1260" operator="lessThan">
      <formula>$C$4</formula>
    </cfRule>
  </conditionalFormatting>
  <conditionalFormatting sqref="BD39">
    <cfRule type="cellIs" dxfId="7511" priority="1290" operator="lessThan">
      <formula>$C$4</formula>
    </cfRule>
  </conditionalFormatting>
  <conditionalFormatting sqref="BE39">
    <cfRule type="cellIs" dxfId="7512" priority="1320" operator="lessThan">
      <formula>$C$4</formula>
    </cfRule>
  </conditionalFormatting>
  <conditionalFormatting sqref="BF39">
    <cfRule type="cellIs" dxfId="7513" priority="1350" operator="lessThan">
      <formula>$C$4</formula>
    </cfRule>
  </conditionalFormatting>
  <conditionalFormatting sqref="BH39">
    <cfRule type="cellIs" dxfId="7514" priority="1410" operator="lessThan">
      <formula>$C$4</formula>
    </cfRule>
  </conditionalFormatting>
  <conditionalFormatting sqref="BI39">
    <cfRule type="cellIs" dxfId="7515" priority="1440" operator="lessThan">
      <formula>$C$4</formula>
    </cfRule>
  </conditionalFormatting>
  <conditionalFormatting sqref="BJ39">
    <cfRule type="cellIs" dxfId="7516" priority="1470" operator="lessThan">
      <formula>$C$4</formula>
    </cfRule>
  </conditionalFormatting>
  <conditionalFormatting sqref="BQ39">
    <cfRule type="cellIs" dxfId="7517" priority="1622" operator="lessThan">
      <formula>$C$4</formula>
    </cfRule>
  </conditionalFormatting>
  <conditionalFormatting sqref="BR39">
    <cfRule type="cellIs" dxfId="7518" priority="1652" operator="lessThan">
      <formula>$C$4</formula>
    </cfRule>
  </conditionalFormatting>
  <conditionalFormatting sqref="BS39">
    <cfRule type="cellIs" dxfId="7519" priority="1682" operator="lessThan">
      <formula>$C$4</formula>
    </cfRule>
  </conditionalFormatting>
  <conditionalFormatting sqref="BT39">
    <cfRule type="cellIs" dxfId="7520" priority="1712" operator="lessThan">
      <formula>$C$4</formula>
    </cfRule>
  </conditionalFormatting>
  <conditionalFormatting sqref="BU39">
    <cfRule type="cellIs" dxfId="7521" priority="1742" operator="lessThan">
      <formula>$C$4</formula>
    </cfRule>
  </conditionalFormatting>
  <conditionalFormatting sqref="BV39">
    <cfRule type="cellIs" dxfId="7522" priority="1772" operator="lessThan">
      <formula>$C$4</formula>
    </cfRule>
  </conditionalFormatting>
  <conditionalFormatting sqref="CC39">
    <cfRule type="cellIs" dxfId="7523" priority="1922" operator="lessThan">
      <formula>$C$4</formula>
    </cfRule>
  </conditionalFormatting>
  <conditionalFormatting sqref="CD39">
    <cfRule type="cellIs" dxfId="7524" priority="1952" operator="lessThan">
      <formula>$C$4</formula>
    </cfRule>
  </conditionalFormatting>
  <conditionalFormatting sqref="CE39">
    <cfRule type="cellIs" dxfId="7525" priority="1982" operator="lessThan">
      <formula>$C$4</formula>
    </cfRule>
  </conditionalFormatting>
  <conditionalFormatting sqref="CF39">
    <cfRule type="cellIs" dxfId="7526" priority="2012" operator="lessThan">
      <formula>$C$4</formula>
    </cfRule>
  </conditionalFormatting>
  <conditionalFormatting sqref="CG39">
    <cfRule type="cellIs" dxfId="7527" priority="2042" operator="lessThan">
      <formula>$C$4</formula>
    </cfRule>
  </conditionalFormatting>
  <conditionalFormatting sqref="CH39">
    <cfRule type="cellIs" dxfId="7528" priority="2072" operator="greaterThan">
      <formula>$BJ$2+15</formula>
    </cfRule>
  </conditionalFormatting>
  <conditionalFormatting sqref="CJ39">
    <cfRule type="cellIs" dxfId="7529" priority="5213" operator="lessThan">
      <formula>$C$4</formula>
    </cfRule>
  </conditionalFormatting>
  <conditionalFormatting sqref="Q40">
    <cfRule type="cellIs" dxfId="7530" priority="301" operator="lessThan">
      <formula>$C$4</formula>
    </cfRule>
  </conditionalFormatting>
  <conditionalFormatting sqref="R40">
    <cfRule type="cellIs" dxfId="7531" priority="331" operator="lessThan">
      <formula>$C$4</formula>
    </cfRule>
  </conditionalFormatting>
  <conditionalFormatting sqref="S40">
    <cfRule type="cellIs" dxfId="7532" priority="2103" operator="lessThan">
      <formula>$C$4</formula>
    </cfRule>
  </conditionalFormatting>
  <conditionalFormatting sqref="T40">
    <cfRule type="cellIs" dxfId="7533" priority="2133" operator="lessThan">
      <formula>$C$4</formula>
    </cfRule>
  </conditionalFormatting>
  <conditionalFormatting sqref="U40">
    <cfRule type="cellIs" dxfId="7534" priority="361" operator="lessThan">
      <formula>$C$4</formula>
    </cfRule>
  </conditionalFormatting>
  <conditionalFormatting sqref="V40">
    <cfRule type="cellIs" dxfId="7535" priority="40" operator="lessThan">
      <formula>$C$4</formula>
    </cfRule>
  </conditionalFormatting>
  <conditionalFormatting sqref="W40">
    <cfRule type="cellIs" dxfId="7536" priority="33" operator="lessThan">
      <formula>$C$4</formula>
    </cfRule>
  </conditionalFormatting>
  <conditionalFormatting sqref="Y40">
    <cfRule type="cellIs" dxfId="7537" priority="39" operator="lessThan">
      <formula>$C$4</formula>
    </cfRule>
  </conditionalFormatting>
  <conditionalFormatting sqref="Z40">
    <cfRule type="cellIs" dxfId="7538" priority="34" operator="lessThan">
      <formula>$C$4</formula>
    </cfRule>
  </conditionalFormatting>
  <conditionalFormatting sqref="AB40">
    <cfRule type="cellIs" dxfId="7539" priority="38" operator="lessThan">
      <formula>$C$4</formula>
    </cfRule>
  </conditionalFormatting>
  <conditionalFormatting sqref="AC40">
    <cfRule type="cellIs" dxfId="7540" priority="35" operator="lessThan">
      <formula>$C$4</formula>
    </cfRule>
  </conditionalFormatting>
  <conditionalFormatting sqref="AF40">
    <cfRule type="cellIs" dxfId="7541" priority="36" operator="lessThan">
      <formula>$C$4</formula>
    </cfRule>
  </conditionalFormatting>
  <conditionalFormatting sqref="AH40">
    <cfRule type="cellIs" dxfId="7542" priority="30" operator="lessThan">
      <formula>$C$4</formula>
    </cfRule>
  </conditionalFormatting>
  <conditionalFormatting sqref="AI40">
    <cfRule type="cellIs" dxfId="7543" priority="37" operator="lessThan">
      <formula>$C$4</formula>
    </cfRule>
  </conditionalFormatting>
  <conditionalFormatting sqref="AK40">
    <cfRule type="cellIs" dxfId="7544" priority="781" operator="lessThan">
      <formula>$C$4</formula>
    </cfRule>
  </conditionalFormatting>
  <conditionalFormatting sqref="AL40">
    <cfRule type="cellIs" dxfId="7545" priority="811" operator="lessThan">
      <formula>$C$4</formula>
    </cfRule>
  </conditionalFormatting>
  <conditionalFormatting sqref="AM40">
    <cfRule type="cellIs" dxfId="7546" priority="841" operator="lessThan">
      <formula>$C$4</formula>
    </cfRule>
  </conditionalFormatting>
  <conditionalFormatting sqref="AN40">
    <cfRule type="cellIs" dxfId="7547" priority="871" operator="lessThan">
      <formula>$C$4</formula>
    </cfRule>
  </conditionalFormatting>
  <conditionalFormatting sqref="AO40">
    <cfRule type="cellIs" dxfId="7548" priority="901" operator="lessThan">
      <formula>$C$4</formula>
    </cfRule>
  </conditionalFormatting>
  <conditionalFormatting sqref="AP40">
    <cfRule type="cellIs" dxfId="7549" priority="931" operator="lessThan">
      <formula>$C$4</formula>
    </cfRule>
  </conditionalFormatting>
  <conditionalFormatting sqref="AQ40">
    <cfRule type="cellIs" dxfId="7550" priority="961" operator="lessThan">
      <formula>$C$4</formula>
    </cfRule>
  </conditionalFormatting>
  <conditionalFormatting sqref="AR40">
    <cfRule type="cellIs" dxfId="7551" priority="991" operator="lessThan">
      <formula>$C$4</formula>
    </cfRule>
  </conditionalFormatting>
  <conditionalFormatting sqref="AS40">
    <cfRule type="cellIs" dxfId="7552" priority="1021" operator="lessThan">
      <formula>$C$4</formula>
    </cfRule>
  </conditionalFormatting>
  <conditionalFormatting sqref="AT40">
    <cfRule type="cellIs" dxfId="7553" priority="1051" operator="lessThan">
      <formula>$C$4</formula>
    </cfRule>
  </conditionalFormatting>
  <conditionalFormatting sqref="AU40">
    <cfRule type="cellIs" dxfId="7554" priority="211" operator="lessThan">
      <formula>$C$4</formula>
    </cfRule>
  </conditionalFormatting>
  <conditionalFormatting sqref="AV40">
    <cfRule type="cellIs" dxfId="7555" priority="213" operator="lessThan">
      <formula>$C$4</formula>
    </cfRule>
  </conditionalFormatting>
  <conditionalFormatting sqref="BB40">
    <cfRule type="cellIs" dxfId="7556" priority="1231" operator="lessThan">
      <formula>$C$4</formula>
    </cfRule>
  </conditionalFormatting>
  <conditionalFormatting sqref="BC40">
    <cfRule type="cellIs" dxfId="7557" priority="1261" operator="lessThan">
      <formula>$C$4</formula>
    </cfRule>
  </conditionalFormatting>
  <conditionalFormatting sqref="BD40">
    <cfRule type="cellIs" dxfId="7558" priority="1291" operator="lessThan">
      <formula>$C$4</formula>
    </cfRule>
  </conditionalFormatting>
  <conditionalFormatting sqref="BE40">
    <cfRule type="cellIs" dxfId="7559" priority="1321" operator="lessThan">
      <formula>$C$4</formula>
    </cfRule>
  </conditionalFormatting>
  <conditionalFormatting sqref="BF40">
    <cfRule type="cellIs" dxfId="7560" priority="1351" operator="lessThan">
      <formula>$C$4</formula>
    </cfRule>
  </conditionalFormatting>
  <conditionalFormatting sqref="BH40">
    <cfRule type="cellIs" dxfId="7561" priority="1411" operator="lessThan">
      <formula>$C$4</formula>
    </cfRule>
  </conditionalFormatting>
  <conditionalFormatting sqref="BI40">
    <cfRule type="cellIs" dxfId="7562" priority="1441" operator="lessThan">
      <formula>$C$4</formula>
    </cfRule>
  </conditionalFormatting>
  <conditionalFormatting sqref="BJ40">
    <cfRule type="cellIs" dxfId="7563" priority="1471" operator="lessThan">
      <formula>$C$4</formula>
    </cfRule>
  </conditionalFormatting>
  <conditionalFormatting sqref="BK40">
    <cfRule type="cellIs" dxfId="7564" priority="1472" operator="lessThan">
      <formula>$C$4</formula>
    </cfRule>
  </conditionalFormatting>
  <conditionalFormatting sqref="BL40">
    <cfRule type="cellIs" dxfId="7565" priority="1473" operator="lessThan">
      <formula>$C$4</formula>
    </cfRule>
  </conditionalFormatting>
  <conditionalFormatting sqref="BQ40">
    <cfRule type="cellIs" dxfId="7566" priority="1623" operator="lessThan">
      <formula>$C$4</formula>
    </cfRule>
  </conditionalFormatting>
  <conditionalFormatting sqref="BR40">
    <cfRule type="cellIs" dxfId="7567" priority="1653" operator="lessThan">
      <formula>$C$4</formula>
    </cfRule>
  </conditionalFormatting>
  <conditionalFormatting sqref="BS40">
    <cfRule type="cellIs" dxfId="7568" priority="1683" operator="lessThan">
      <formula>$C$4</formula>
    </cfRule>
  </conditionalFormatting>
  <conditionalFormatting sqref="BT40">
    <cfRule type="cellIs" dxfId="7569" priority="1713" operator="lessThan">
      <formula>$C$4</formula>
    </cfRule>
  </conditionalFormatting>
  <conditionalFormatting sqref="BU40">
    <cfRule type="cellIs" dxfId="7570" priority="1743" operator="lessThan">
      <formula>$C$4</formula>
    </cfRule>
  </conditionalFormatting>
  <conditionalFormatting sqref="BV40">
    <cfRule type="cellIs" dxfId="7571" priority="1773" operator="lessThan">
      <formula>$C$4</formula>
    </cfRule>
  </conditionalFormatting>
  <conditionalFormatting sqref="CC40">
    <cfRule type="cellIs" dxfId="7572" priority="1923" operator="lessThan">
      <formula>$C$4</formula>
    </cfRule>
  </conditionalFormatting>
  <conditionalFormatting sqref="CD40">
    <cfRule type="cellIs" dxfId="7573" priority="1953" operator="lessThan">
      <formula>$C$4</formula>
    </cfRule>
  </conditionalFormatting>
  <conditionalFormatting sqref="CE40">
    <cfRule type="cellIs" dxfId="7574" priority="1983" operator="lessThan">
      <formula>$C$4</formula>
    </cfRule>
  </conditionalFormatting>
  <conditionalFormatting sqref="CF40">
    <cfRule type="cellIs" dxfId="7575" priority="2013" operator="lessThan">
      <formula>$C$4</formula>
    </cfRule>
  </conditionalFormatting>
  <conditionalFormatting sqref="CG40">
    <cfRule type="cellIs" dxfId="7576" priority="2043" operator="lessThan">
      <formula>$C$4</formula>
    </cfRule>
  </conditionalFormatting>
  <conditionalFormatting sqref="CH40">
    <cfRule type="cellIs" dxfId="7577" priority="2073" operator="greaterThan">
      <formula>$BJ$2+15</formula>
    </cfRule>
  </conditionalFormatting>
  <conditionalFormatting sqref="CJ40">
    <cfRule type="cellIs" dxfId="7578" priority="5214" operator="lessThan">
      <formula>$C$4</formula>
    </cfRule>
  </conditionalFormatting>
  <conditionalFormatting sqref="P41">
    <cfRule type="cellIs" dxfId="7579" priority="2375" operator="lessThan">
      <formula>$C$4</formula>
    </cfRule>
  </conditionalFormatting>
  <conditionalFormatting sqref="Q41">
    <cfRule type="cellIs" dxfId="7580" priority="2415" operator="lessThan">
      <formula>$C$4</formula>
    </cfRule>
  </conditionalFormatting>
  <conditionalFormatting sqref="R41">
    <cfRule type="cellIs" dxfId="7581" priority="2455" operator="lessThan">
      <formula>$C$4</formula>
    </cfRule>
  </conditionalFormatting>
  <conditionalFormatting sqref="S41">
    <cfRule type="cellIs" dxfId="7582" priority="5055" operator="lessThan">
      <formula>$C$4</formula>
    </cfRule>
  </conditionalFormatting>
  <conditionalFormatting sqref="T41">
    <cfRule type="cellIs" dxfId="7583" priority="5095" operator="lessThan">
      <formula>$C$4</formula>
    </cfRule>
  </conditionalFormatting>
  <conditionalFormatting sqref="U41">
    <cfRule type="cellIs" dxfId="7584" priority="2495" operator="lessThan">
      <formula>$C$4</formula>
    </cfRule>
  </conditionalFormatting>
  <conditionalFormatting sqref="V41">
    <cfRule type="cellIs" dxfId="7585" priority="5135" operator="lessThan">
      <formula>$C$4</formula>
    </cfRule>
  </conditionalFormatting>
  <conditionalFormatting sqref="W41">
    <cfRule type="cellIs" dxfId="7586" priority="72" operator="lessThan">
      <formula>$C$4</formula>
    </cfRule>
  </conditionalFormatting>
  <conditionalFormatting sqref="X41">
    <cfRule type="cellIs" dxfId="7587" priority="2535" operator="lessThan">
      <formula>$C$4</formula>
    </cfRule>
  </conditionalFormatting>
  <conditionalFormatting sqref="Y41">
    <cfRule type="cellIs" dxfId="7588" priority="2575" operator="lessThan">
      <formula>$C$4</formula>
    </cfRule>
  </conditionalFormatting>
  <conditionalFormatting sqref="Z41">
    <cfRule type="cellIs" dxfId="7589" priority="104" operator="lessThan">
      <formula>$C$4</formula>
    </cfRule>
  </conditionalFormatting>
  <conditionalFormatting sqref="AA41">
    <cfRule type="cellIs" dxfId="7590" priority="2655" operator="lessThan">
      <formula>$C$4</formula>
    </cfRule>
  </conditionalFormatting>
  <conditionalFormatting sqref="AB41">
    <cfRule type="cellIs" dxfId="7591" priority="2695" operator="lessThan">
      <formula>$C$4</formula>
    </cfRule>
  </conditionalFormatting>
  <conditionalFormatting sqref="AC41">
    <cfRule type="cellIs" dxfId="7592" priority="136" operator="lessThan">
      <formula>$C$4</formula>
    </cfRule>
  </conditionalFormatting>
  <conditionalFormatting sqref="AD41">
    <cfRule type="cellIs" dxfId="7593" priority="2775" operator="lessThan">
      <formula>$C$4</formula>
    </cfRule>
  </conditionalFormatting>
  <conditionalFormatting sqref="AE41">
    <cfRule type="cellIs" dxfId="7594" priority="2815" operator="lessThan">
      <formula>$C$4</formula>
    </cfRule>
  </conditionalFormatting>
  <conditionalFormatting sqref="AF41">
    <cfRule type="cellIs" dxfId="7595" priority="168" operator="lessThan">
      <formula>$C$4</formula>
    </cfRule>
  </conditionalFormatting>
  <conditionalFormatting sqref="AG41">
    <cfRule type="cellIs" dxfId="7596" priority="2895" operator="lessThan">
      <formula>$C$4</formula>
    </cfRule>
  </conditionalFormatting>
  <conditionalFormatting sqref="AH41">
    <cfRule type="cellIs" dxfId="7597" priority="31" operator="lessThan">
      <formula>$C$4</formula>
    </cfRule>
  </conditionalFormatting>
  <conditionalFormatting sqref="AI41">
    <cfRule type="cellIs" dxfId="7598" priority="200" operator="lessThan">
      <formula>$C$4</formula>
    </cfRule>
  </conditionalFormatting>
  <conditionalFormatting sqref="AJ41">
    <cfRule type="cellIs" dxfId="7599" priority="3015" operator="lessThan">
      <formula>$C$4</formula>
    </cfRule>
  </conditionalFormatting>
  <conditionalFormatting sqref="AK41">
    <cfRule type="cellIs" dxfId="7600" priority="3055" operator="lessThan">
      <formula>$C$4</formula>
    </cfRule>
  </conditionalFormatting>
  <conditionalFormatting sqref="AL41">
    <cfRule type="cellIs" dxfId="7601" priority="3095" operator="lessThan">
      <formula>$C$4</formula>
    </cfRule>
  </conditionalFormatting>
  <conditionalFormatting sqref="AM41">
    <cfRule type="cellIs" dxfId="7602" priority="3135" operator="lessThan">
      <formula>$C$4</formula>
    </cfRule>
  </conditionalFormatting>
  <conditionalFormatting sqref="AN41">
    <cfRule type="cellIs" dxfId="7603" priority="3175" operator="lessThan">
      <formula>$C$4</formula>
    </cfRule>
  </conditionalFormatting>
  <conditionalFormatting sqref="AO41">
    <cfRule type="cellIs" dxfId="7604" priority="3215" operator="lessThan">
      <formula>$C$4</formula>
    </cfRule>
  </conditionalFormatting>
  <conditionalFormatting sqref="AP41">
    <cfRule type="cellIs" dxfId="7605" priority="3255" operator="lessThan">
      <formula>$C$4</formula>
    </cfRule>
  </conditionalFormatting>
  <conditionalFormatting sqref="AQ41">
    <cfRule type="cellIs" dxfId="7606" priority="3295" operator="lessThan">
      <formula>$C$4</formula>
    </cfRule>
  </conditionalFormatting>
  <conditionalFormatting sqref="AR41">
    <cfRule type="cellIs" dxfId="7607" priority="3335" operator="lessThan">
      <formula>$C$4</formula>
    </cfRule>
  </conditionalFormatting>
  <conditionalFormatting sqref="AS41">
    <cfRule type="cellIs" dxfId="7608" priority="3375" operator="lessThan">
      <formula>$C$4</formula>
    </cfRule>
  </conditionalFormatting>
  <conditionalFormatting sqref="AT41">
    <cfRule type="cellIs" dxfId="7609" priority="3415" operator="lessThan">
      <formula>$C$4</formula>
    </cfRule>
  </conditionalFormatting>
  <conditionalFormatting sqref="AU41">
    <cfRule type="cellIs" dxfId="7610" priority="3455" operator="lessThan">
      <formula>$C$4</formula>
    </cfRule>
  </conditionalFormatting>
  <conditionalFormatting sqref="AV41">
    <cfRule type="cellIs" dxfId="7611" priority="3495" operator="lessThan">
      <formula>$C$4</formula>
    </cfRule>
  </conditionalFormatting>
  <conditionalFormatting sqref="AW41">
    <cfRule type="cellIs" dxfId="7612" priority="3535" operator="lessThan">
      <formula>$C$4</formula>
    </cfRule>
  </conditionalFormatting>
  <conditionalFormatting sqref="AX41">
    <cfRule type="cellIs" dxfId="7613" priority="3575" operator="lessThan">
      <formula>$C$4</formula>
    </cfRule>
  </conditionalFormatting>
  <conditionalFormatting sqref="AY41">
    <cfRule type="cellIs" dxfId="7614" priority="3615" operator="lessThan">
      <formula>$C$4</formula>
    </cfRule>
  </conditionalFormatting>
  <conditionalFormatting sqref="AZ41">
    <cfRule type="cellIs" dxfId="7615" priority="3655" operator="lessThan">
      <formula>$C$4</formula>
    </cfRule>
  </conditionalFormatting>
  <conditionalFormatting sqref="BA41">
    <cfRule type="cellIs" dxfId="7616" priority="3695" operator="lessThan">
      <formula>$C$4</formula>
    </cfRule>
  </conditionalFormatting>
  <conditionalFormatting sqref="BB41">
    <cfRule type="cellIs" dxfId="7617" priority="3735" operator="lessThan">
      <formula>$C$4</formula>
    </cfRule>
  </conditionalFormatting>
  <conditionalFormatting sqref="BC41">
    <cfRule type="cellIs" dxfId="7618" priority="3775" operator="lessThan">
      <formula>$C$4</formula>
    </cfRule>
  </conditionalFormatting>
  <conditionalFormatting sqref="BD41">
    <cfRule type="cellIs" dxfId="7619" priority="3815" operator="lessThan">
      <formula>$C$4</formula>
    </cfRule>
  </conditionalFormatting>
  <conditionalFormatting sqref="BE41">
    <cfRule type="cellIs" dxfId="7620" priority="3855" operator="lessThan">
      <formula>$C$4</formula>
    </cfRule>
  </conditionalFormatting>
  <conditionalFormatting sqref="BF41">
    <cfRule type="cellIs" dxfId="7621" priority="3895" operator="lessThan">
      <formula>$C$4</formula>
    </cfRule>
  </conditionalFormatting>
  <conditionalFormatting sqref="BG41">
    <cfRule type="cellIs" dxfId="7622" priority="3935" operator="lessThan">
      <formula>$C$4</formula>
    </cfRule>
  </conditionalFormatting>
  <conditionalFormatting sqref="BH41">
    <cfRule type="cellIs" dxfId="7623" priority="3975" operator="lessThan">
      <formula>$C$4</formula>
    </cfRule>
  </conditionalFormatting>
  <conditionalFormatting sqref="BI41">
    <cfRule type="cellIs" dxfId="7624" priority="4015" operator="lessThan">
      <formula>$C$4</formula>
    </cfRule>
  </conditionalFormatting>
  <conditionalFormatting sqref="BJ41">
    <cfRule type="cellIs" dxfId="7625" priority="4055" operator="lessThan">
      <formula>$C$4</formula>
    </cfRule>
  </conditionalFormatting>
  <conditionalFormatting sqref="BK41">
    <cfRule type="cellIs" dxfId="7626" priority="4095" operator="lessThan">
      <formula>$C$4</formula>
    </cfRule>
  </conditionalFormatting>
  <conditionalFormatting sqref="BL41">
    <cfRule type="cellIs" dxfId="7627" priority="4135" operator="lessThan">
      <formula>$C$4</formula>
    </cfRule>
  </conditionalFormatting>
  <conditionalFormatting sqref="BM41">
    <cfRule type="cellIs" dxfId="7628" priority="4175" operator="lessThan">
      <formula>$C$4</formula>
    </cfRule>
  </conditionalFormatting>
  <conditionalFormatting sqref="BN41">
    <cfRule type="cellIs" dxfId="7629" priority="4215" operator="lessThan">
      <formula>$C$4</formula>
    </cfRule>
  </conditionalFormatting>
  <conditionalFormatting sqref="BO41">
    <cfRule type="cellIs" dxfId="7630" priority="4255" operator="lessThan">
      <formula>$C$4</formula>
    </cfRule>
  </conditionalFormatting>
  <conditionalFormatting sqref="BP41">
    <cfRule type="cellIs" dxfId="7631" priority="4295" operator="lessThan">
      <formula>$C$4</formula>
    </cfRule>
  </conditionalFormatting>
  <conditionalFormatting sqref="BQ41">
    <cfRule type="cellIs" dxfId="7632" priority="4335" operator="lessThan">
      <formula>$C$4</formula>
    </cfRule>
  </conditionalFormatting>
  <conditionalFormatting sqref="BR41">
    <cfRule type="cellIs" dxfId="7633" priority="4375" operator="lessThan">
      <formula>$C$4</formula>
    </cfRule>
  </conditionalFormatting>
  <conditionalFormatting sqref="BS41">
    <cfRule type="cellIs" dxfId="7634" priority="4415" operator="lessThan">
      <formula>$C$4</formula>
    </cfRule>
  </conditionalFormatting>
  <conditionalFormatting sqref="BT41">
    <cfRule type="cellIs" dxfId="7635" priority="4455" operator="lessThan">
      <formula>$C$4</formula>
    </cfRule>
  </conditionalFormatting>
  <conditionalFormatting sqref="BU41">
    <cfRule type="cellIs" dxfId="7636" priority="4495" operator="lessThan">
      <formula>$C$4</formula>
    </cfRule>
  </conditionalFormatting>
  <conditionalFormatting sqref="BV41">
    <cfRule type="cellIs" dxfId="7637" priority="4535" operator="lessThan">
      <formula>$C$4</formula>
    </cfRule>
  </conditionalFormatting>
  <conditionalFormatting sqref="BW41">
    <cfRule type="cellIs" dxfId="7638" priority="4575" operator="lessThan">
      <formula>$C$4</formula>
    </cfRule>
  </conditionalFormatting>
  <conditionalFormatting sqref="BX41">
    <cfRule type="cellIs" dxfId="7639" priority="4615" operator="lessThan">
      <formula>$C$4</formula>
    </cfRule>
  </conditionalFormatting>
  <conditionalFormatting sqref="BY41">
    <cfRule type="cellIs" dxfId="7640" priority="4655" operator="lessThan">
      <formula>$C$4</formula>
    </cfRule>
  </conditionalFormatting>
  <conditionalFormatting sqref="BZ41">
    <cfRule type="cellIs" dxfId="7641" priority="4695" operator="lessThan">
      <formula>$C$4</formula>
    </cfRule>
  </conditionalFormatting>
  <conditionalFormatting sqref="CA41">
    <cfRule type="cellIs" dxfId="7642" priority="4735" operator="lessThan">
      <formula>$C$4</formula>
    </cfRule>
  </conditionalFormatting>
  <conditionalFormatting sqref="CB41">
    <cfRule type="cellIs" dxfId="7643" priority="4775" operator="lessThan">
      <formula>$C$4</formula>
    </cfRule>
  </conditionalFormatting>
  <conditionalFormatting sqref="CC41">
    <cfRule type="cellIs" dxfId="7644" priority="4815" operator="lessThan">
      <formula>$C$4</formula>
    </cfRule>
  </conditionalFormatting>
  <conditionalFormatting sqref="CD41">
    <cfRule type="cellIs" dxfId="7645" priority="4855" operator="lessThan">
      <formula>$C$4</formula>
    </cfRule>
  </conditionalFormatting>
  <conditionalFormatting sqref="CE41">
    <cfRule type="cellIs" dxfId="7646" priority="4895" operator="lessThan">
      <formula>$C$4</formula>
    </cfRule>
  </conditionalFormatting>
  <conditionalFormatting sqref="CF41">
    <cfRule type="cellIs" dxfId="7647" priority="4935" operator="lessThan">
      <formula>$C$4</formula>
    </cfRule>
  </conditionalFormatting>
  <conditionalFormatting sqref="CG41">
    <cfRule type="cellIs" dxfId="7648" priority="4975" operator="lessThan">
      <formula>$C$4</formula>
    </cfRule>
  </conditionalFormatting>
  <conditionalFormatting sqref="CH41">
    <cfRule type="cellIs" dxfId="7649" priority="5015" operator="greaterThan">
      <formula>$BJ$2+15</formula>
    </cfRule>
  </conditionalFormatting>
  <conditionalFormatting sqref="CJ41">
    <cfRule type="cellIs" dxfId="7650" priority="5215" operator="lessThan">
      <formula>$C$4</formula>
    </cfRule>
  </conditionalFormatting>
  <conditionalFormatting sqref="P42">
    <cfRule type="cellIs" dxfId="7651" priority="2376" operator="lessThan">
      <formula>$C$4</formula>
    </cfRule>
  </conditionalFormatting>
  <conditionalFormatting sqref="Q42">
    <cfRule type="cellIs" dxfId="7652" priority="2416" operator="lessThan">
      <formula>$C$4</formula>
    </cfRule>
  </conditionalFormatting>
  <conditionalFormatting sqref="R42">
    <cfRule type="cellIs" dxfId="7653" priority="2456" operator="lessThan">
      <formula>$C$4</formula>
    </cfRule>
  </conditionalFormatting>
  <conditionalFormatting sqref="S42">
    <cfRule type="cellIs" dxfId="7654" priority="5056" operator="lessThan">
      <formula>$C$4</formula>
    </cfRule>
  </conditionalFormatting>
  <conditionalFormatting sqref="T42">
    <cfRule type="cellIs" dxfId="7655" priority="5096" operator="lessThan">
      <formula>$C$4</formula>
    </cfRule>
  </conditionalFormatting>
  <conditionalFormatting sqref="U42">
    <cfRule type="cellIs" dxfId="7656" priority="2496" operator="lessThan">
      <formula>$C$4</formula>
    </cfRule>
  </conditionalFormatting>
  <conditionalFormatting sqref="V42">
    <cfRule type="cellIs" dxfId="7657" priority="5136" operator="lessThan">
      <formula>$C$4</formula>
    </cfRule>
  </conditionalFormatting>
  <conditionalFormatting sqref="W42">
    <cfRule type="cellIs" dxfId="7658" priority="73" operator="lessThan">
      <formula>$C$4</formula>
    </cfRule>
  </conditionalFormatting>
  <conditionalFormatting sqref="X42">
    <cfRule type="cellIs" dxfId="7659" priority="2536" operator="lessThan">
      <formula>$C$4</formula>
    </cfRule>
  </conditionalFormatting>
  <conditionalFormatting sqref="Y42">
    <cfRule type="cellIs" dxfId="7660" priority="2576" operator="lessThan">
      <formula>$C$4</formula>
    </cfRule>
  </conditionalFormatting>
  <conditionalFormatting sqref="Z42">
    <cfRule type="cellIs" dxfId="7661" priority="105" operator="lessThan">
      <formula>$C$4</formula>
    </cfRule>
  </conditionalFormatting>
  <conditionalFormatting sqref="AA42">
    <cfRule type="cellIs" dxfId="7662" priority="2656" operator="lessThan">
      <formula>$C$4</formula>
    </cfRule>
  </conditionalFormatting>
  <conditionalFormatting sqref="AB42">
    <cfRule type="cellIs" dxfId="7663" priority="2696" operator="lessThan">
      <formula>$C$4</formula>
    </cfRule>
  </conditionalFormatting>
  <conditionalFormatting sqref="AC42">
    <cfRule type="cellIs" dxfId="7664" priority="137" operator="lessThan">
      <formula>$C$4</formula>
    </cfRule>
  </conditionalFormatting>
  <conditionalFormatting sqref="AD42">
    <cfRule type="cellIs" dxfId="7665" priority="2776" operator="lessThan">
      <formula>$C$4</formula>
    </cfRule>
  </conditionalFormatting>
  <conditionalFormatting sqref="AE42">
    <cfRule type="cellIs" dxfId="7666" priority="2816" operator="lessThan">
      <formula>$C$4</formula>
    </cfRule>
  </conditionalFormatting>
  <conditionalFormatting sqref="AF42">
    <cfRule type="cellIs" dxfId="7667" priority="169" operator="lessThan">
      <formula>$C$4</formula>
    </cfRule>
  </conditionalFormatting>
  <conditionalFormatting sqref="AG42">
    <cfRule type="cellIs" dxfId="7668" priority="2896" operator="lessThan">
      <formula>$C$4</formula>
    </cfRule>
  </conditionalFormatting>
  <conditionalFormatting sqref="AH42">
    <cfRule type="cellIs" dxfId="7669" priority="32" operator="lessThan">
      <formula>$C$4</formula>
    </cfRule>
  </conditionalFormatting>
  <conditionalFormatting sqref="AI42">
    <cfRule type="cellIs" dxfId="7670" priority="201" operator="lessThan">
      <formula>$C$4</formula>
    </cfRule>
  </conditionalFormatting>
  <conditionalFormatting sqref="AJ42">
    <cfRule type="cellIs" dxfId="7671" priority="3016" operator="lessThan">
      <formula>$C$4</formula>
    </cfRule>
  </conditionalFormatting>
  <conditionalFormatting sqref="AK42">
    <cfRule type="cellIs" dxfId="7672" priority="3056" operator="lessThan">
      <formula>$C$4</formula>
    </cfRule>
  </conditionalFormatting>
  <conditionalFormatting sqref="AL42">
    <cfRule type="cellIs" dxfId="7673" priority="3096" operator="lessThan">
      <formula>$C$4</formula>
    </cfRule>
  </conditionalFormatting>
  <conditionalFormatting sqref="AM42">
    <cfRule type="cellIs" dxfId="7674" priority="3136" operator="lessThan">
      <formula>$C$4</formula>
    </cfRule>
  </conditionalFormatting>
  <conditionalFormatting sqref="AN42">
    <cfRule type="cellIs" dxfId="7675" priority="3176" operator="lessThan">
      <formula>$C$4</formula>
    </cfRule>
  </conditionalFormatting>
  <conditionalFormatting sqref="AO42">
    <cfRule type="cellIs" dxfId="7676" priority="3216" operator="lessThan">
      <formula>$C$4</formula>
    </cfRule>
  </conditionalFormatting>
  <conditionalFormatting sqref="AP42">
    <cfRule type="cellIs" dxfId="7677" priority="3256" operator="lessThan">
      <formula>$C$4</formula>
    </cfRule>
  </conditionalFormatting>
  <conditionalFormatting sqref="AQ42">
    <cfRule type="cellIs" dxfId="7678" priority="3296" operator="lessThan">
      <formula>$C$4</formula>
    </cfRule>
  </conditionalFormatting>
  <conditionalFormatting sqref="AR42">
    <cfRule type="cellIs" dxfId="7679" priority="3336" operator="lessThan">
      <formula>$C$4</formula>
    </cfRule>
  </conditionalFormatting>
  <conditionalFormatting sqref="AS42">
    <cfRule type="cellIs" dxfId="7680" priority="3376" operator="lessThan">
      <formula>$C$4</formula>
    </cfRule>
  </conditionalFormatting>
  <conditionalFormatting sqref="AT42">
    <cfRule type="cellIs" dxfId="7681" priority="3416" operator="lessThan">
      <formula>$C$4</formula>
    </cfRule>
  </conditionalFormatting>
  <conditionalFormatting sqref="AU42">
    <cfRule type="cellIs" dxfId="7682" priority="3456" operator="lessThan">
      <formula>$C$4</formula>
    </cfRule>
  </conditionalFormatting>
  <conditionalFormatting sqref="AV42">
    <cfRule type="cellIs" dxfId="7683" priority="3496" operator="lessThan">
      <formula>$C$4</formula>
    </cfRule>
  </conditionalFormatting>
  <conditionalFormatting sqref="AW42">
    <cfRule type="cellIs" dxfId="7684" priority="3536" operator="lessThan">
      <formula>$C$4</formula>
    </cfRule>
  </conditionalFormatting>
  <conditionalFormatting sqref="AX42">
    <cfRule type="cellIs" dxfId="7685" priority="3576" operator="lessThan">
      <formula>$C$4</formula>
    </cfRule>
  </conditionalFormatting>
  <conditionalFormatting sqref="AY42">
    <cfRule type="cellIs" dxfId="7686" priority="3616" operator="lessThan">
      <formula>$C$4</formula>
    </cfRule>
  </conditionalFormatting>
  <conditionalFormatting sqref="AZ42">
    <cfRule type="cellIs" dxfId="7687" priority="3656" operator="lessThan">
      <formula>$C$4</formula>
    </cfRule>
  </conditionalFormatting>
  <conditionalFormatting sqref="BA42">
    <cfRule type="cellIs" dxfId="7688" priority="3696" operator="lessThan">
      <formula>$C$4</formula>
    </cfRule>
  </conditionalFormatting>
  <conditionalFormatting sqref="BB42">
    <cfRule type="cellIs" dxfId="7689" priority="3736" operator="lessThan">
      <formula>$C$4</formula>
    </cfRule>
  </conditionalFormatting>
  <conditionalFormatting sqref="BC42">
    <cfRule type="cellIs" dxfId="7690" priority="3776" operator="lessThan">
      <formula>$C$4</formula>
    </cfRule>
  </conditionalFormatting>
  <conditionalFormatting sqref="BD42">
    <cfRule type="cellIs" dxfId="7691" priority="3816" operator="lessThan">
      <formula>$C$4</formula>
    </cfRule>
  </conditionalFormatting>
  <conditionalFormatting sqref="BE42">
    <cfRule type="cellIs" dxfId="7692" priority="3856" operator="lessThan">
      <formula>$C$4</formula>
    </cfRule>
  </conditionalFormatting>
  <conditionalFormatting sqref="BF42">
    <cfRule type="cellIs" dxfId="7693" priority="3896" operator="lessThan">
      <formula>$C$4</formula>
    </cfRule>
  </conditionalFormatting>
  <conditionalFormatting sqref="BG42">
    <cfRule type="cellIs" dxfId="7694" priority="3936" operator="lessThan">
      <formula>$C$4</formula>
    </cfRule>
  </conditionalFormatting>
  <conditionalFormatting sqref="BH42">
    <cfRule type="cellIs" dxfId="7695" priority="3976" operator="lessThan">
      <formula>$C$4</formula>
    </cfRule>
  </conditionalFormatting>
  <conditionalFormatting sqref="BI42">
    <cfRule type="cellIs" dxfId="7696" priority="4016" operator="lessThan">
      <formula>$C$4</formula>
    </cfRule>
  </conditionalFormatting>
  <conditionalFormatting sqref="BJ42">
    <cfRule type="cellIs" dxfId="7697" priority="4056" operator="lessThan">
      <formula>$C$4</formula>
    </cfRule>
  </conditionalFormatting>
  <conditionalFormatting sqref="BK42">
    <cfRule type="cellIs" dxfId="7698" priority="4096" operator="lessThan">
      <formula>$C$4</formula>
    </cfRule>
  </conditionalFormatting>
  <conditionalFormatting sqref="BL42">
    <cfRule type="cellIs" dxfId="7699" priority="4136" operator="lessThan">
      <formula>$C$4</formula>
    </cfRule>
  </conditionalFormatting>
  <conditionalFormatting sqref="BM42">
    <cfRule type="cellIs" dxfId="7700" priority="4176" operator="lessThan">
      <formula>$C$4</formula>
    </cfRule>
  </conditionalFormatting>
  <conditionalFormatting sqref="BN42">
    <cfRule type="cellIs" dxfId="7701" priority="4216" operator="lessThan">
      <formula>$C$4</formula>
    </cfRule>
  </conditionalFormatting>
  <conditionalFormatting sqref="BO42">
    <cfRule type="cellIs" dxfId="7702" priority="4256" operator="lessThan">
      <formula>$C$4</formula>
    </cfRule>
  </conditionalFormatting>
  <conditionalFormatting sqref="BP42">
    <cfRule type="cellIs" dxfId="7703" priority="4296" operator="lessThan">
      <formula>$C$4</formula>
    </cfRule>
  </conditionalFormatting>
  <conditionalFormatting sqref="BQ42">
    <cfRule type="cellIs" dxfId="7704" priority="4336" operator="lessThan">
      <formula>$C$4</formula>
    </cfRule>
  </conditionalFormatting>
  <conditionalFormatting sqref="BR42">
    <cfRule type="cellIs" dxfId="7705" priority="4376" operator="lessThan">
      <formula>$C$4</formula>
    </cfRule>
  </conditionalFormatting>
  <conditionalFormatting sqref="BS42">
    <cfRule type="cellIs" dxfId="7706" priority="4416" operator="lessThan">
      <formula>$C$4</formula>
    </cfRule>
  </conditionalFormatting>
  <conditionalFormatting sqref="BT42">
    <cfRule type="cellIs" dxfId="7707" priority="4456" operator="lessThan">
      <formula>$C$4</formula>
    </cfRule>
  </conditionalFormatting>
  <conditionalFormatting sqref="BU42">
    <cfRule type="cellIs" dxfId="7708" priority="4496" operator="lessThan">
      <formula>$C$4</formula>
    </cfRule>
  </conditionalFormatting>
  <conditionalFormatting sqref="BV42">
    <cfRule type="cellIs" dxfId="7709" priority="4536" operator="lessThan">
      <formula>$C$4</formula>
    </cfRule>
  </conditionalFormatting>
  <conditionalFormatting sqref="BW42">
    <cfRule type="cellIs" dxfId="7710" priority="4576" operator="lessThan">
      <formula>$C$4</formula>
    </cfRule>
  </conditionalFormatting>
  <conditionalFormatting sqref="BX42">
    <cfRule type="cellIs" dxfId="7711" priority="4616" operator="lessThan">
      <formula>$C$4</formula>
    </cfRule>
  </conditionalFormatting>
  <conditionalFormatting sqref="BY42">
    <cfRule type="cellIs" dxfId="7712" priority="4656" operator="lessThan">
      <formula>$C$4</formula>
    </cfRule>
  </conditionalFormatting>
  <conditionalFormatting sqref="BZ42">
    <cfRule type="cellIs" dxfId="7713" priority="4696" operator="lessThan">
      <formula>$C$4</formula>
    </cfRule>
  </conditionalFormatting>
  <conditionalFormatting sqref="CA42">
    <cfRule type="cellIs" dxfId="7714" priority="4736" operator="lessThan">
      <formula>$C$4</formula>
    </cfRule>
  </conditionalFormatting>
  <conditionalFormatting sqref="CB42">
    <cfRule type="cellIs" dxfId="7715" priority="4776" operator="lessThan">
      <formula>$C$4</formula>
    </cfRule>
  </conditionalFormatting>
  <conditionalFormatting sqref="CC42">
    <cfRule type="cellIs" dxfId="7716" priority="4816" operator="lessThan">
      <formula>$C$4</formula>
    </cfRule>
  </conditionalFormatting>
  <conditionalFormatting sqref="CD42">
    <cfRule type="cellIs" dxfId="7717" priority="4856" operator="lessThan">
      <formula>$C$4</formula>
    </cfRule>
  </conditionalFormatting>
  <conditionalFormatting sqref="CE42">
    <cfRule type="cellIs" dxfId="7718" priority="4896" operator="lessThan">
      <formula>$C$4</formula>
    </cfRule>
  </conditionalFormatting>
  <conditionalFormatting sqref="CF42">
    <cfRule type="cellIs" dxfId="7719" priority="4936" operator="lessThan">
      <formula>$C$4</formula>
    </cfRule>
  </conditionalFormatting>
  <conditionalFormatting sqref="CG42">
    <cfRule type="cellIs" dxfId="7720" priority="4976" operator="lessThan">
      <formula>$C$4</formula>
    </cfRule>
  </conditionalFormatting>
  <conditionalFormatting sqref="CH42">
    <cfRule type="cellIs" dxfId="7721" priority="5016" operator="greaterThan">
      <formula>$BJ$2+15</formula>
    </cfRule>
  </conditionalFormatting>
  <conditionalFormatting sqref="CJ42">
    <cfRule type="cellIs" dxfId="7722" priority="5216" operator="lessThan">
      <formula>$C$4</formula>
    </cfRule>
  </conditionalFormatting>
  <conditionalFormatting sqref="P43">
    <cfRule type="cellIs" dxfId="7723" priority="2377" operator="lessThan">
      <formula>$C$4</formula>
    </cfRule>
  </conditionalFormatting>
  <conditionalFormatting sqref="Q43">
    <cfRule type="cellIs" dxfId="7724" priority="2417" operator="lessThan">
      <formula>$C$4</formula>
    </cfRule>
  </conditionalFormatting>
  <conditionalFormatting sqref="R43">
    <cfRule type="cellIs" dxfId="7725" priority="2457" operator="lessThan">
      <formula>$C$4</formula>
    </cfRule>
  </conditionalFormatting>
  <conditionalFormatting sqref="S43">
    <cfRule type="cellIs" dxfId="7726" priority="5057" operator="lessThan">
      <formula>$C$4</formula>
    </cfRule>
  </conditionalFormatting>
  <conditionalFormatting sqref="T43">
    <cfRule type="cellIs" dxfId="7727" priority="5097" operator="lessThan">
      <formula>$C$4</formula>
    </cfRule>
  </conditionalFormatting>
  <conditionalFormatting sqref="U43">
    <cfRule type="cellIs" dxfId="7728" priority="2497" operator="lessThan">
      <formula>$C$4</formula>
    </cfRule>
  </conditionalFormatting>
  <conditionalFormatting sqref="V43">
    <cfRule type="cellIs" dxfId="7729" priority="5137" operator="lessThan">
      <formula>$C$4</formula>
    </cfRule>
  </conditionalFormatting>
  <conditionalFormatting sqref="W43">
    <cfRule type="cellIs" dxfId="7730" priority="5177" operator="lessThan">
      <formula>$C$4</formula>
    </cfRule>
  </conditionalFormatting>
  <conditionalFormatting sqref="X43">
    <cfRule type="cellIs" dxfId="7731" priority="2537" operator="lessThan">
      <formula>$C$4</formula>
    </cfRule>
  </conditionalFormatting>
  <conditionalFormatting sqref="Y43">
    <cfRule type="cellIs" dxfId="7732" priority="2577" operator="lessThan">
      <formula>$C$4</formula>
    </cfRule>
  </conditionalFormatting>
  <conditionalFormatting sqref="Z43">
    <cfRule type="cellIs" dxfId="7733" priority="2617" operator="lessThan">
      <formula>$C$4</formula>
    </cfRule>
  </conditionalFormatting>
  <conditionalFormatting sqref="AA43">
    <cfRule type="cellIs" dxfId="7734" priority="2657" operator="lessThan">
      <formula>$C$4</formula>
    </cfRule>
  </conditionalFormatting>
  <conditionalFormatting sqref="AB43">
    <cfRule type="cellIs" dxfId="7735" priority="2697" operator="lessThan">
      <formula>$C$4</formula>
    </cfRule>
  </conditionalFormatting>
  <conditionalFormatting sqref="AC43">
    <cfRule type="cellIs" dxfId="7736" priority="2737" operator="lessThan">
      <formula>$C$4</formula>
    </cfRule>
  </conditionalFormatting>
  <conditionalFormatting sqref="AD43">
    <cfRule type="cellIs" dxfId="7737" priority="2777" operator="lessThan">
      <formula>$C$4</formula>
    </cfRule>
  </conditionalFormatting>
  <conditionalFormatting sqref="AE43">
    <cfRule type="cellIs" dxfId="7738" priority="2817" operator="lessThan">
      <formula>$C$4</formula>
    </cfRule>
  </conditionalFormatting>
  <conditionalFormatting sqref="AF43">
    <cfRule type="cellIs" dxfId="7739" priority="2857" operator="lessThan">
      <formula>$C$4</formula>
    </cfRule>
  </conditionalFormatting>
  <conditionalFormatting sqref="AG43">
    <cfRule type="cellIs" dxfId="7740" priority="2897" operator="lessThan">
      <formula>$C$4</formula>
    </cfRule>
  </conditionalFormatting>
  <conditionalFormatting sqref="AH43">
    <cfRule type="cellIs" dxfId="7741" priority="2937" operator="lessThan">
      <formula>$C$4</formula>
    </cfRule>
  </conditionalFormatting>
  <conditionalFormatting sqref="AI43">
    <cfRule type="cellIs" dxfId="7742" priority="2977" operator="lessThan">
      <formula>$C$4</formula>
    </cfRule>
  </conditionalFormatting>
  <conditionalFormatting sqref="AJ43">
    <cfRule type="cellIs" dxfId="7743" priority="3017" operator="lessThan">
      <formula>$C$4</formula>
    </cfRule>
  </conditionalFormatting>
  <conditionalFormatting sqref="AK43">
    <cfRule type="cellIs" dxfId="7744" priority="3057" operator="lessThan">
      <formula>$C$4</formula>
    </cfRule>
  </conditionalFormatting>
  <conditionalFormatting sqref="AL43">
    <cfRule type="cellIs" dxfId="7745" priority="3097" operator="lessThan">
      <formula>$C$4</formula>
    </cfRule>
  </conditionalFormatting>
  <conditionalFormatting sqref="AM43">
    <cfRule type="cellIs" dxfId="7746" priority="3137" operator="lessThan">
      <formula>$C$4</formula>
    </cfRule>
  </conditionalFormatting>
  <conditionalFormatting sqref="AN43">
    <cfRule type="cellIs" dxfId="7747" priority="3177" operator="lessThan">
      <formula>$C$4</formula>
    </cfRule>
  </conditionalFormatting>
  <conditionalFormatting sqref="AO43">
    <cfRule type="cellIs" dxfId="7748" priority="3217" operator="lessThan">
      <formula>$C$4</formula>
    </cfRule>
  </conditionalFormatting>
  <conditionalFormatting sqref="AP43">
    <cfRule type="cellIs" dxfId="7749" priority="3257" operator="lessThan">
      <formula>$C$4</formula>
    </cfRule>
  </conditionalFormatting>
  <conditionalFormatting sqref="AQ43">
    <cfRule type="cellIs" dxfId="7750" priority="3297" operator="lessThan">
      <formula>$C$4</formula>
    </cfRule>
  </conditionalFormatting>
  <conditionalFormatting sqref="AR43">
    <cfRule type="cellIs" dxfId="7751" priority="3337" operator="lessThan">
      <formula>$C$4</formula>
    </cfRule>
  </conditionalFormatting>
  <conditionalFormatting sqref="AS43">
    <cfRule type="cellIs" dxfId="7752" priority="3377" operator="lessThan">
      <formula>$C$4</formula>
    </cfRule>
  </conditionalFormatting>
  <conditionalFormatting sqref="AT43">
    <cfRule type="cellIs" dxfId="7753" priority="3417" operator="lessThan">
      <formula>$C$4</formula>
    </cfRule>
  </conditionalFormatting>
  <conditionalFormatting sqref="AU43">
    <cfRule type="cellIs" dxfId="7754" priority="3457" operator="lessThan">
      <formula>$C$4</formula>
    </cfRule>
  </conditionalFormatting>
  <conditionalFormatting sqref="AV43">
    <cfRule type="cellIs" dxfId="7755" priority="3497" operator="lessThan">
      <formula>$C$4</formula>
    </cfRule>
  </conditionalFormatting>
  <conditionalFormatting sqref="AW43">
    <cfRule type="cellIs" dxfId="7756" priority="3537" operator="lessThan">
      <formula>$C$4</formula>
    </cfRule>
  </conditionalFormatting>
  <conditionalFormatting sqref="AX43">
    <cfRule type="cellIs" dxfId="7757" priority="3577" operator="lessThan">
      <formula>$C$4</formula>
    </cfRule>
  </conditionalFormatting>
  <conditionalFormatting sqref="AY43">
    <cfRule type="cellIs" dxfId="7758" priority="3617" operator="lessThan">
      <formula>$C$4</formula>
    </cfRule>
  </conditionalFormatting>
  <conditionalFormatting sqref="AZ43">
    <cfRule type="cellIs" dxfId="7759" priority="3657" operator="lessThan">
      <formula>$C$4</formula>
    </cfRule>
  </conditionalFormatting>
  <conditionalFormatting sqref="BA43">
    <cfRule type="cellIs" dxfId="7760" priority="3697" operator="lessThan">
      <formula>$C$4</formula>
    </cfRule>
  </conditionalFormatting>
  <conditionalFormatting sqref="BB43">
    <cfRule type="cellIs" dxfId="7761" priority="3737" operator="lessThan">
      <formula>$C$4</formula>
    </cfRule>
  </conditionalFormatting>
  <conditionalFormatting sqref="BC43">
    <cfRule type="cellIs" dxfId="7762" priority="3777" operator="lessThan">
      <formula>$C$4</formula>
    </cfRule>
  </conditionalFormatting>
  <conditionalFormatting sqref="BD43">
    <cfRule type="cellIs" dxfId="7763" priority="3817" operator="lessThan">
      <formula>$C$4</formula>
    </cfRule>
  </conditionalFormatting>
  <conditionalFormatting sqref="BE43">
    <cfRule type="cellIs" dxfId="7764" priority="3857" operator="lessThan">
      <formula>$C$4</formula>
    </cfRule>
  </conditionalFormatting>
  <conditionalFormatting sqref="BF43">
    <cfRule type="cellIs" dxfId="7765" priority="3897" operator="lessThan">
      <formula>$C$4</formula>
    </cfRule>
  </conditionalFormatting>
  <conditionalFormatting sqref="BG43">
    <cfRule type="cellIs" dxfId="7766" priority="3937" operator="lessThan">
      <formula>$C$4</formula>
    </cfRule>
  </conditionalFormatting>
  <conditionalFormatting sqref="BH43">
    <cfRule type="cellIs" dxfId="7767" priority="3977" operator="lessThan">
      <formula>$C$4</formula>
    </cfRule>
  </conditionalFormatting>
  <conditionalFormatting sqref="BI43">
    <cfRule type="cellIs" dxfId="7768" priority="4017" operator="lessThan">
      <formula>$C$4</formula>
    </cfRule>
  </conditionalFormatting>
  <conditionalFormatting sqref="BJ43">
    <cfRule type="cellIs" dxfId="7769" priority="4057" operator="lessThan">
      <formula>$C$4</formula>
    </cfRule>
  </conditionalFormatting>
  <conditionalFormatting sqref="BK43">
    <cfRule type="cellIs" dxfId="7770" priority="4097" operator="lessThan">
      <formula>$C$4</formula>
    </cfRule>
  </conditionalFormatting>
  <conditionalFormatting sqref="BL43">
    <cfRule type="cellIs" dxfId="7771" priority="4137" operator="lessThan">
      <formula>$C$4</formula>
    </cfRule>
  </conditionalFormatting>
  <conditionalFormatting sqref="BM43">
    <cfRule type="cellIs" dxfId="7772" priority="4177" operator="lessThan">
      <formula>$C$4</formula>
    </cfRule>
  </conditionalFormatting>
  <conditionalFormatting sqref="BN43">
    <cfRule type="cellIs" dxfId="7773" priority="4217" operator="lessThan">
      <formula>$C$4</formula>
    </cfRule>
  </conditionalFormatting>
  <conditionalFormatting sqref="BO43">
    <cfRule type="cellIs" dxfId="7774" priority="4257" operator="lessThan">
      <formula>$C$4</formula>
    </cfRule>
  </conditionalFormatting>
  <conditionalFormatting sqref="BP43">
    <cfRule type="cellIs" dxfId="7775" priority="4297" operator="lessThan">
      <formula>$C$4</formula>
    </cfRule>
  </conditionalFormatting>
  <conditionalFormatting sqref="BQ43">
    <cfRule type="cellIs" dxfId="7776" priority="4337" operator="lessThan">
      <formula>$C$4</formula>
    </cfRule>
  </conditionalFormatting>
  <conditionalFormatting sqref="BR43">
    <cfRule type="cellIs" dxfId="7777" priority="4377" operator="lessThan">
      <formula>$C$4</formula>
    </cfRule>
  </conditionalFormatting>
  <conditionalFormatting sqref="BS43">
    <cfRule type="cellIs" dxfId="7778" priority="4417" operator="lessThan">
      <formula>$C$4</formula>
    </cfRule>
  </conditionalFormatting>
  <conditionalFormatting sqref="BT43">
    <cfRule type="cellIs" dxfId="7779" priority="4457" operator="lessThan">
      <formula>$C$4</formula>
    </cfRule>
  </conditionalFormatting>
  <conditionalFormatting sqref="BU43">
    <cfRule type="cellIs" dxfId="7780" priority="4497" operator="lessThan">
      <formula>$C$4</formula>
    </cfRule>
  </conditionalFormatting>
  <conditionalFormatting sqref="BV43">
    <cfRule type="cellIs" dxfId="7781" priority="4537" operator="lessThan">
      <formula>$C$4</formula>
    </cfRule>
  </conditionalFormatting>
  <conditionalFormatting sqref="BW43">
    <cfRule type="cellIs" dxfId="7782" priority="4577" operator="lessThan">
      <formula>$C$4</formula>
    </cfRule>
  </conditionalFormatting>
  <conditionalFormatting sqref="BX43">
    <cfRule type="cellIs" dxfId="7783" priority="4617" operator="lessThan">
      <formula>$C$4</formula>
    </cfRule>
  </conditionalFormatting>
  <conditionalFormatting sqref="BY43">
    <cfRule type="cellIs" dxfId="7784" priority="4657" operator="lessThan">
      <formula>$C$4</formula>
    </cfRule>
  </conditionalFormatting>
  <conditionalFormatting sqref="BZ43">
    <cfRule type="cellIs" dxfId="7785" priority="4697" operator="lessThan">
      <formula>$C$4</formula>
    </cfRule>
  </conditionalFormatting>
  <conditionalFormatting sqref="CA43">
    <cfRule type="cellIs" dxfId="7786" priority="4737" operator="lessThan">
      <formula>$C$4</formula>
    </cfRule>
  </conditionalFormatting>
  <conditionalFormatting sqref="CB43">
    <cfRule type="cellIs" dxfId="7787" priority="4777" operator="lessThan">
      <formula>$C$4</formula>
    </cfRule>
  </conditionalFormatting>
  <conditionalFormatting sqref="CC43">
    <cfRule type="cellIs" dxfId="7788" priority="4817" operator="lessThan">
      <formula>$C$4</formula>
    </cfRule>
  </conditionalFormatting>
  <conditionalFormatting sqref="CD43">
    <cfRule type="cellIs" dxfId="7789" priority="4857" operator="lessThan">
      <formula>$C$4</formula>
    </cfRule>
  </conditionalFormatting>
  <conditionalFormatting sqref="CE43">
    <cfRule type="cellIs" dxfId="7790" priority="4897" operator="lessThan">
      <formula>$C$4</formula>
    </cfRule>
  </conditionalFormatting>
  <conditionalFormatting sqref="CF43">
    <cfRule type="cellIs" dxfId="7791" priority="4937" operator="lessThan">
      <formula>$C$4</formula>
    </cfRule>
  </conditionalFormatting>
  <conditionalFormatting sqref="CG43">
    <cfRule type="cellIs" dxfId="7792" priority="4977" operator="lessThan">
      <formula>$C$4</formula>
    </cfRule>
  </conditionalFormatting>
  <conditionalFormatting sqref="CH43">
    <cfRule type="cellIs" dxfId="7793" priority="5017" operator="greaterThan">
      <formula>$BJ$2+15</formula>
    </cfRule>
  </conditionalFormatting>
  <conditionalFormatting sqref="CJ43">
    <cfRule type="cellIs" dxfId="7794" priority="5217" operator="lessThan">
      <formula>$C$4</formula>
    </cfRule>
  </conditionalFormatting>
  <conditionalFormatting sqref="P44">
    <cfRule type="cellIs" dxfId="7795" priority="2378" operator="lessThan">
      <formula>$C$4</formula>
    </cfRule>
  </conditionalFormatting>
  <conditionalFormatting sqref="Q44">
    <cfRule type="cellIs" dxfId="7796" priority="2418" operator="lessThan">
      <formula>$C$4</formula>
    </cfRule>
  </conditionalFormatting>
  <conditionalFormatting sqref="R44">
    <cfRule type="cellIs" dxfId="7797" priority="2458" operator="lessThan">
      <formula>$C$4</formula>
    </cfRule>
  </conditionalFormatting>
  <conditionalFormatting sqref="S44">
    <cfRule type="cellIs" dxfId="7798" priority="5058" operator="lessThan">
      <formula>$C$4</formula>
    </cfRule>
  </conditionalFormatting>
  <conditionalFormatting sqref="T44">
    <cfRule type="cellIs" dxfId="7799" priority="5098" operator="lessThan">
      <formula>$C$4</formula>
    </cfRule>
  </conditionalFormatting>
  <conditionalFormatting sqref="U44">
    <cfRule type="cellIs" dxfId="7800" priority="2498" operator="lessThan">
      <formula>$C$4</formula>
    </cfRule>
  </conditionalFormatting>
  <conditionalFormatting sqref="V44">
    <cfRule type="cellIs" dxfId="7801" priority="5138" operator="lessThan">
      <formula>$C$4</formula>
    </cfRule>
  </conditionalFormatting>
  <conditionalFormatting sqref="W44">
    <cfRule type="cellIs" dxfId="7802" priority="5178" operator="lessThan">
      <formula>$C$4</formula>
    </cfRule>
  </conditionalFormatting>
  <conditionalFormatting sqref="X44">
    <cfRule type="cellIs" dxfId="7803" priority="2538" operator="lessThan">
      <formula>$C$4</formula>
    </cfRule>
  </conditionalFormatting>
  <conditionalFormatting sqref="Y44">
    <cfRule type="cellIs" dxfId="7804" priority="2578" operator="lessThan">
      <formula>$C$4</formula>
    </cfRule>
  </conditionalFormatting>
  <conditionalFormatting sqref="Z44">
    <cfRule type="cellIs" dxfId="7805" priority="2618" operator="lessThan">
      <formula>$C$4</formula>
    </cfRule>
  </conditionalFormatting>
  <conditionalFormatting sqref="AA44">
    <cfRule type="cellIs" dxfId="7806" priority="2658" operator="lessThan">
      <formula>$C$4</formula>
    </cfRule>
  </conditionalFormatting>
  <conditionalFormatting sqref="AB44">
    <cfRule type="cellIs" dxfId="7807" priority="2698" operator="lessThan">
      <formula>$C$4</formula>
    </cfRule>
  </conditionalFormatting>
  <conditionalFormatting sqref="AC44">
    <cfRule type="cellIs" dxfId="7808" priority="2738" operator="lessThan">
      <formula>$C$4</formula>
    </cfRule>
  </conditionalFormatting>
  <conditionalFormatting sqref="AD44">
    <cfRule type="cellIs" dxfId="7809" priority="2778" operator="lessThan">
      <formula>$C$4</formula>
    </cfRule>
  </conditionalFormatting>
  <conditionalFormatting sqref="AE44">
    <cfRule type="cellIs" dxfId="7810" priority="2818" operator="lessThan">
      <formula>$C$4</formula>
    </cfRule>
  </conditionalFormatting>
  <conditionalFormatting sqref="AF44">
    <cfRule type="cellIs" dxfId="7811" priority="2858" operator="lessThan">
      <formula>$C$4</formula>
    </cfRule>
  </conditionalFormatting>
  <conditionalFormatting sqref="AG44">
    <cfRule type="cellIs" dxfId="7812" priority="2898" operator="lessThan">
      <formula>$C$4</formula>
    </cfRule>
  </conditionalFormatting>
  <conditionalFormatting sqref="AH44">
    <cfRule type="cellIs" dxfId="7813" priority="2938" operator="lessThan">
      <formula>$C$4</formula>
    </cfRule>
  </conditionalFormatting>
  <conditionalFormatting sqref="AI44">
    <cfRule type="cellIs" dxfId="7814" priority="2978" operator="lessThan">
      <formula>$C$4</formula>
    </cfRule>
  </conditionalFormatting>
  <conditionalFormatting sqref="AJ44">
    <cfRule type="cellIs" dxfId="7815" priority="3018" operator="lessThan">
      <formula>$C$4</formula>
    </cfRule>
  </conditionalFormatting>
  <conditionalFormatting sqref="AK44">
    <cfRule type="cellIs" dxfId="7816" priority="3058" operator="lessThan">
      <formula>$C$4</formula>
    </cfRule>
  </conditionalFormatting>
  <conditionalFormatting sqref="AL44">
    <cfRule type="cellIs" dxfId="7817" priority="3098" operator="lessThan">
      <formula>$C$4</formula>
    </cfRule>
  </conditionalFormatting>
  <conditionalFormatting sqref="AM44">
    <cfRule type="cellIs" dxfId="7818" priority="3138" operator="lessThan">
      <formula>$C$4</formula>
    </cfRule>
  </conditionalFormatting>
  <conditionalFormatting sqref="AN44">
    <cfRule type="cellIs" dxfId="7819" priority="3178" operator="lessThan">
      <formula>$C$4</formula>
    </cfRule>
  </conditionalFormatting>
  <conditionalFormatting sqref="AO44">
    <cfRule type="cellIs" dxfId="7820" priority="3218" operator="lessThan">
      <formula>$C$4</formula>
    </cfRule>
  </conditionalFormatting>
  <conditionalFormatting sqref="AP44">
    <cfRule type="cellIs" dxfId="7821" priority="3258" operator="lessThan">
      <formula>$C$4</formula>
    </cfRule>
  </conditionalFormatting>
  <conditionalFormatting sqref="AQ44">
    <cfRule type="cellIs" dxfId="7822" priority="3298" operator="lessThan">
      <formula>$C$4</formula>
    </cfRule>
  </conditionalFormatting>
  <conditionalFormatting sqref="AR44">
    <cfRule type="cellIs" dxfId="7823" priority="3338" operator="lessThan">
      <formula>$C$4</formula>
    </cfRule>
  </conditionalFormatting>
  <conditionalFormatting sqref="AS44">
    <cfRule type="cellIs" dxfId="7824" priority="3378" operator="lessThan">
      <formula>$C$4</formula>
    </cfRule>
  </conditionalFormatting>
  <conditionalFormatting sqref="AT44">
    <cfRule type="cellIs" dxfId="7825" priority="3418" operator="lessThan">
      <formula>$C$4</formula>
    </cfRule>
  </conditionalFormatting>
  <conditionalFormatting sqref="AU44">
    <cfRule type="cellIs" dxfId="7826" priority="3458" operator="lessThan">
      <formula>$C$4</formula>
    </cfRule>
  </conditionalFormatting>
  <conditionalFormatting sqref="AV44">
    <cfRule type="cellIs" dxfId="7827" priority="3498" operator="lessThan">
      <formula>$C$4</formula>
    </cfRule>
  </conditionalFormatting>
  <conditionalFormatting sqref="AW44">
    <cfRule type="cellIs" dxfId="7828" priority="3538" operator="lessThan">
      <formula>$C$4</formula>
    </cfRule>
  </conditionalFormatting>
  <conditionalFormatting sqref="AX44">
    <cfRule type="cellIs" dxfId="7829" priority="3578" operator="lessThan">
      <formula>$C$4</formula>
    </cfRule>
  </conditionalFormatting>
  <conditionalFormatting sqref="AY44">
    <cfRule type="cellIs" dxfId="7830" priority="3618" operator="lessThan">
      <formula>$C$4</formula>
    </cfRule>
  </conditionalFormatting>
  <conditionalFormatting sqref="AZ44">
    <cfRule type="cellIs" dxfId="7831" priority="3658" operator="lessThan">
      <formula>$C$4</formula>
    </cfRule>
  </conditionalFormatting>
  <conditionalFormatting sqref="BA44">
    <cfRule type="cellIs" dxfId="7832" priority="3698" operator="lessThan">
      <formula>$C$4</formula>
    </cfRule>
  </conditionalFormatting>
  <conditionalFormatting sqref="BB44">
    <cfRule type="cellIs" dxfId="7833" priority="3738" operator="lessThan">
      <formula>$C$4</formula>
    </cfRule>
  </conditionalFormatting>
  <conditionalFormatting sqref="BC44">
    <cfRule type="cellIs" dxfId="7834" priority="3778" operator="lessThan">
      <formula>$C$4</formula>
    </cfRule>
  </conditionalFormatting>
  <conditionalFormatting sqref="BD44">
    <cfRule type="cellIs" dxfId="7835" priority="3818" operator="lessThan">
      <formula>$C$4</formula>
    </cfRule>
  </conditionalFormatting>
  <conditionalFormatting sqref="BE44">
    <cfRule type="cellIs" dxfId="7836" priority="3858" operator="lessThan">
      <formula>$C$4</formula>
    </cfRule>
  </conditionalFormatting>
  <conditionalFormatting sqref="BF44">
    <cfRule type="cellIs" dxfId="7837" priority="3898" operator="lessThan">
      <formula>$C$4</formula>
    </cfRule>
  </conditionalFormatting>
  <conditionalFormatting sqref="BG44">
    <cfRule type="cellIs" dxfId="7838" priority="3938" operator="lessThan">
      <formula>$C$4</formula>
    </cfRule>
  </conditionalFormatting>
  <conditionalFormatting sqref="BH44">
    <cfRule type="cellIs" dxfId="7839" priority="3978" operator="lessThan">
      <formula>$C$4</formula>
    </cfRule>
  </conditionalFormatting>
  <conditionalFormatting sqref="BI44">
    <cfRule type="cellIs" dxfId="7840" priority="4018" operator="lessThan">
      <formula>$C$4</formula>
    </cfRule>
  </conditionalFormatting>
  <conditionalFormatting sqref="BJ44">
    <cfRule type="cellIs" dxfId="7841" priority="4058" operator="lessThan">
      <formula>$C$4</formula>
    </cfRule>
  </conditionalFormatting>
  <conditionalFormatting sqref="BK44">
    <cfRule type="cellIs" dxfId="7842" priority="4098" operator="lessThan">
      <formula>$C$4</formula>
    </cfRule>
  </conditionalFormatting>
  <conditionalFormatting sqref="BL44">
    <cfRule type="cellIs" dxfId="7843" priority="4138" operator="lessThan">
      <formula>$C$4</formula>
    </cfRule>
  </conditionalFormatting>
  <conditionalFormatting sqref="BM44">
    <cfRule type="cellIs" dxfId="7844" priority="4178" operator="lessThan">
      <formula>$C$4</formula>
    </cfRule>
  </conditionalFormatting>
  <conditionalFormatting sqref="BN44">
    <cfRule type="cellIs" dxfId="7845" priority="4218" operator="lessThan">
      <formula>$C$4</formula>
    </cfRule>
  </conditionalFormatting>
  <conditionalFormatting sqref="BO44">
    <cfRule type="cellIs" dxfId="7846" priority="4258" operator="lessThan">
      <formula>$C$4</formula>
    </cfRule>
  </conditionalFormatting>
  <conditionalFormatting sqref="BP44">
    <cfRule type="cellIs" dxfId="7847" priority="4298" operator="lessThan">
      <formula>$C$4</formula>
    </cfRule>
  </conditionalFormatting>
  <conditionalFormatting sqref="BQ44">
    <cfRule type="cellIs" dxfId="7848" priority="4338" operator="lessThan">
      <formula>$C$4</formula>
    </cfRule>
  </conditionalFormatting>
  <conditionalFormatting sqref="BR44">
    <cfRule type="cellIs" dxfId="7849" priority="4378" operator="lessThan">
      <formula>$C$4</formula>
    </cfRule>
  </conditionalFormatting>
  <conditionalFormatting sqref="BS44">
    <cfRule type="cellIs" dxfId="7850" priority="4418" operator="lessThan">
      <formula>$C$4</formula>
    </cfRule>
  </conditionalFormatting>
  <conditionalFormatting sqref="BT44">
    <cfRule type="cellIs" dxfId="7851" priority="4458" operator="lessThan">
      <formula>$C$4</formula>
    </cfRule>
  </conditionalFormatting>
  <conditionalFormatting sqref="BU44">
    <cfRule type="cellIs" dxfId="7852" priority="4498" operator="lessThan">
      <formula>$C$4</formula>
    </cfRule>
  </conditionalFormatting>
  <conditionalFormatting sqref="BV44">
    <cfRule type="cellIs" dxfId="7853" priority="4538" operator="lessThan">
      <formula>$C$4</formula>
    </cfRule>
  </conditionalFormatting>
  <conditionalFormatting sqref="BW44">
    <cfRule type="cellIs" dxfId="7854" priority="4578" operator="lessThan">
      <formula>$C$4</formula>
    </cfRule>
  </conditionalFormatting>
  <conditionalFormatting sqref="BX44">
    <cfRule type="cellIs" dxfId="7855" priority="4618" operator="lessThan">
      <formula>$C$4</formula>
    </cfRule>
  </conditionalFormatting>
  <conditionalFormatting sqref="BY44">
    <cfRule type="cellIs" dxfId="7856" priority="4658" operator="lessThan">
      <formula>$C$4</formula>
    </cfRule>
  </conditionalFormatting>
  <conditionalFormatting sqref="BZ44">
    <cfRule type="cellIs" dxfId="7857" priority="4698" operator="lessThan">
      <formula>$C$4</formula>
    </cfRule>
  </conditionalFormatting>
  <conditionalFormatting sqref="CA44">
    <cfRule type="cellIs" dxfId="7858" priority="4738" operator="lessThan">
      <formula>$C$4</formula>
    </cfRule>
  </conditionalFormatting>
  <conditionalFormatting sqref="CB44">
    <cfRule type="cellIs" dxfId="7859" priority="4778" operator="lessThan">
      <formula>$C$4</formula>
    </cfRule>
  </conditionalFormatting>
  <conditionalFormatting sqref="CC44">
    <cfRule type="cellIs" dxfId="7860" priority="4818" operator="lessThan">
      <formula>$C$4</formula>
    </cfRule>
  </conditionalFormatting>
  <conditionalFormatting sqref="CD44">
    <cfRule type="cellIs" dxfId="7861" priority="4858" operator="lessThan">
      <formula>$C$4</formula>
    </cfRule>
  </conditionalFormatting>
  <conditionalFormatting sqref="CE44">
    <cfRule type="cellIs" dxfId="7862" priority="4898" operator="lessThan">
      <formula>$C$4</formula>
    </cfRule>
  </conditionalFormatting>
  <conditionalFormatting sqref="CF44">
    <cfRule type="cellIs" dxfId="7863" priority="4938" operator="lessThan">
      <formula>$C$4</formula>
    </cfRule>
  </conditionalFormatting>
  <conditionalFormatting sqref="CG44">
    <cfRule type="cellIs" dxfId="7864" priority="4978" operator="lessThan">
      <formula>$C$4</formula>
    </cfRule>
  </conditionalFormatting>
  <conditionalFormatting sqref="CH44">
    <cfRule type="cellIs" dxfId="7865" priority="5018" operator="greaterThan">
      <formula>$BJ$2+15</formula>
    </cfRule>
  </conditionalFormatting>
  <conditionalFormatting sqref="CJ44">
    <cfRule type="cellIs" dxfId="7866" priority="5218" operator="lessThan">
      <formula>$C$4</formula>
    </cfRule>
  </conditionalFormatting>
  <conditionalFormatting sqref="P45">
    <cfRule type="cellIs" dxfId="7867" priority="2379" operator="lessThan">
      <formula>$C$4</formula>
    </cfRule>
  </conditionalFormatting>
  <conditionalFormatting sqref="Q45">
    <cfRule type="cellIs" dxfId="7868" priority="2419" operator="lessThan">
      <formula>$C$4</formula>
    </cfRule>
  </conditionalFormatting>
  <conditionalFormatting sqref="R45">
    <cfRule type="cellIs" dxfId="7869" priority="2459" operator="lessThan">
      <formula>$C$4</formula>
    </cfRule>
  </conditionalFormatting>
  <conditionalFormatting sqref="S45">
    <cfRule type="cellIs" dxfId="7870" priority="5059" operator="lessThan">
      <formula>$C$4</formula>
    </cfRule>
  </conditionalFormatting>
  <conditionalFormatting sqref="T45">
    <cfRule type="cellIs" dxfId="7871" priority="5099" operator="lessThan">
      <formula>$C$4</formula>
    </cfRule>
  </conditionalFormatting>
  <conditionalFormatting sqref="U45">
    <cfRule type="cellIs" dxfId="7872" priority="2499" operator="lessThan">
      <formula>$C$4</formula>
    </cfRule>
  </conditionalFormatting>
  <conditionalFormatting sqref="V45">
    <cfRule type="cellIs" dxfId="7873" priority="5139" operator="lessThan">
      <formula>$C$4</formula>
    </cfRule>
  </conditionalFormatting>
  <conditionalFormatting sqref="W45">
    <cfRule type="cellIs" dxfId="7874" priority="5179" operator="lessThan">
      <formula>$C$4</formula>
    </cfRule>
  </conditionalFormatting>
  <conditionalFormatting sqref="X45">
    <cfRule type="cellIs" dxfId="7875" priority="2539" operator="lessThan">
      <formula>$C$4</formula>
    </cfRule>
  </conditionalFormatting>
  <conditionalFormatting sqref="Y45">
    <cfRule type="cellIs" dxfId="7876" priority="2579" operator="lessThan">
      <formula>$C$4</formula>
    </cfRule>
  </conditionalFormatting>
  <conditionalFormatting sqref="Z45">
    <cfRule type="cellIs" dxfId="7877" priority="2619" operator="lessThan">
      <formula>$C$4</formula>
    </cfRule>
  </conditionalFormatting>
  <conditionalFormatting sqref="AA45">
    <cfRule type="cellIs" dxfId="7878" priority="2659" operator="lessThan">
      <formula>$C$4</formula>
    </cfRule>
  </conditionalFormatting>
  <conditionalFormatting sqref="AB45">
    <cfRule type="cellIs" dxfId="7879" priority="2699" operator="lessThan">
      <formula>$C$4</formula>
    </cfRule>
  </conditionalFormatting>
  <conditionalFormatting sqref="AC45">
    <cfRule type="cellIs" dxfId="7880" priority="2739" operator="lessThan">
      <formula>$C$4</formula>
    </cfRule>
  </conditionalFormatting>
  <conditionalFormatting sqref="AD45">
    <cfRule type="cellIs" dxfId="7881" priority="2779" operator="lessThan">
      <formula>$C$4</formula>
    </cfRule>
  </conditionalFormatting>
  <conditionalFormatting sqref="AE45">
    <cfRule type="cellIs" dxfId="7882" priority="2819" operator="lessThan">
      <formula>$C$4</formula>
    </cfRule>
  </conditionalFormatting>
  <conditionalFormatting sqref="AF45">
    <cfRule type="cellIs" dxfId="7883" priority="2859" operator="lessThan">
      <formula>$C$4</formula>
    </cfRule>
  </conditionalFormatting>
  <conditionalFormatting sqref="AG45">
    <cfRule type="cellIs" dxfId="7884" priority="2899" operator="lessThan">
      <formula>$C$4</formula>
    </cfRule>
  </conditionalFormatting>
  <conditionalFormatting sqref="AH45">
    <cfRule type="cellIs" dxfId="7885" priority="2939" operator="lessThan">
      <formula>$C$4</formula>
    </cfRule>
  </conditionalFormatting>
  <conditionalFormatting sqref="AI45">
    <cfRule type="cellIs" dxfId="7886" priority="2979" operator="lessThan">
      <formula>$C$4</formula>
    </cfRule>
  </conditionalFormatting>
  <conditionalFormatting sqref="AJ45">
    <cfRule type="cellIs" dxfId="7887" priority="3019" operator="lessThan">
      <formula>$C$4</formula>
    </cfRule>
  </conditionalFormatting>
  <conditionalFormatting sqref="AK45">
    <cfRule type="cellIs" dxfId="7888" priority="3059" operator="lessThan">
      <formula>$C$4</formula>
    </cfRule>
  </conditionalFormatting>
  <conditionalFormatting sqref="AL45">
    <cfRule type="cellIs" dxfId="7889" priority="3099" operator="lessThan">
      <formula>$C$4</formula>
    </cfRule>
  </conditionalFormatting>
  <conditionalFormatting sqref="AM45">
    <cfRule type="cellIs" dxfId="7890" priority="3139" operator="lessThan">
      <formula>$C$4</formula>
    </cfRule>
  </conditionalFormatting>
  <conditionalFormatting sqref="AN45">
    <cfRule type="cellIs" dxfId="7891" priority="3179" operator="lessThan">
      <formula>$C$4</formula>
    </cfRule>
  </conditionalFormatting>
  <conditionalFormatting sqref="AO45">
    <cfRule type="cellIs" dxfId="7892" priority="3219" operator="lessThan">
      <formula>$C$4</formula>
    </cfRule>
  </conditionalFormatting>
  <conditionalFormatting sqref="AP45">
    <cfRule type="cellIs" dxfId="7893" priority="3259" operator="lessThan">
      <formula>$C$4</formula>
    </cfRule>
  </conditionalFormatting>
  <conditionalFormatting sqref="AQ45">
    <cfRule type="cellIs" dxfId="7894" priority="3299" operator="lessThan">
      <formula>$C$4</formula>
    </cfRule>
  </conditionalFormatting>
  <conditionalFormatting sqref="AR45">
    <cfRule type="cellIs" dxfId="7895" priority="3339" operator="lessThan">
      <formula>$C$4</formula>
    </cfRule>
  </conditionalFormatting>
  <conditionalFormatting sqref="AS45">
    <cfRule type="cellIs" dxfId="7896" priority="3379" operator="lessThan">
      <formula>$C$4</formula>
    </cfRule>
  </conditionalFormatting>
  <conditionalFormatting sqref="AT45">
    <cfRule type="cellIs" dxfId="7897" priority="3419" operator="lessThan">
      <formula>$C$4</formula>
    </cfRule>
  </conditionalFormatting>
  <conditionalFormatting sqref="AU45">
    <cfRule type="cellIs" dxfId="7898" priority="3459" operator="lessThan">
      <formula>$C$4</formula>
    </cfRule>
  </conditionalFormatting>
  <conditionalFormatting sqref="AV45">
    <cfRule type="cellIs" dxfId="7899" priority="3499" operator="lessThan">
      <formula>$C$4</formula>
    </cfRule>
  </conditionalFormatting>
  <conditionalFormatting sqref="AW45">
    <cfRule type="cellIs" dxfId="7900" priority="3539" operator="lessThan">
      <formula>$C$4</formula>
    </cfRule>
  </conditionalFormatting>
  <conditionalFormatting sqref="AX45">
    <cfRule type="cellIs" dxfId="7901" priority="3579" operator="lessThan">
      <formula>$C$4</formula>
    </cfRule>
  </conditionalFormatting>
  <conditionalFormatting sqref="AY45">
    <cfRule type="cellIs" dxfId="7902" priority="3619" operator="lessThan">
      <formula>$C$4</formula>
    </cfRule>
  </conditionalFormatting>
  <conditionalFormatting sqref="AZ45">
    <cfRule type="cellIs" dxfId="7903" priority="3659" operator="lessThan">
      <formula>$C$4</formula>
    </cfRule>
  </conditionalFormatting>
  <conditionalFormatting sqref="BA45">
    <cfRule type="cellIs" dxfId="7904" priority="3699" operator="lessThan">
      <formula>$C$4</formula>
    </cfRule>
  </conditionalFormatting>
  <conditionalFormatting sqref="BB45">
    <cfRule type="cellIs" dxfId="7905" priority="3739" operator="lessThan">
      <formula>$C$4</formula>
    </cfRule>
  </conditionalFormatting>
  <conditionalFormatting sqref="BC45">
    <cfRule type="cellIs" dxfId="7906" priority="3779" operator="lessThan">
      <formula>$C$4</formula>
    </cfRule>
  </conditionalFormatting>
  <conditionalFormatting sqref="BD45">
    <cfRule type="cellIs" dxfId="7907" priority="3819" operator="lessThan">
      <formula>$C$4</formula>
    </cfRule>
  </conditionalFormatting>
  <conditionalFormatting sqref="BE45">
    <cfRule type="cellIs" dxfId="7908" priority="3859" operator="lessThan">
      <formula>$C$4</formula>
    </cfRule>
  </conditionalFormatting>
  <conditionalFormatting sqref="BF45">
    <cfRule type="cellIs" dxfId="7909" priority="3899" operator="lessThan">
      <formula>$C$4</formula>
    </cfRule>
  </conditionalFormatting>
  <conditionalFormatting sqref="BG45">
    <cfRule type="cellIs" dxfId="7910" priority="3939" operator="lessThan">
      <formula>$C$4</formula>
    </cfRule>
  </conditionalFormatting>
  <conditionalFormatting sqref="BH45">
    <cfRule type="cellIs" dxfId="7911" priority="3979" operator="lessThan">
      <formula>$C$4</formula>
    </cfRule>
  </conditionalFormatting>
  <conditionalFormatting sqref="BI45">
    <cfRule type="cellIs" dxfId="7912" priority="4019" operator="lessThan">
      <formula>$C$4</formula>
    </cfRule>
  </conditionalFormatting>
  <conditionalFormatting sqref="BJ45">
    <cfRule type="cellIs" dxfId="7913" priority="4059" operator="lessThan">
      <formula>$C$4</formula>
    </cfRule>
  </conditionalFormatting>
  <conditionalFormatting sqref="BK45">
    <cfRule type="cellIs" dxfId="7914" priority="4099" operator="lessThan">
      <formula>$C$4</formula>
    </cfRule>
  </conditionalFormatting>
  <conditionalFormatting sqref="BL45">
    <cfRule type="cellIs" dxfId="7915" priority="4139" operator="lessThan">
      <formula>$C$4</formula>
    </cfRule>
  </conditionalFormatting>
  <conditionalFormatting sqref="BM45">
    <cfRule type="cellIs" dxfId="7916" priority="4179" operator="lessThan">
      <formula>$C$4</formula>
    </cfRule>
  </conditionalFormatting>
  <conditionalFormatting sqref="BN45">
    <cfRule type="cellIs" dxfId="7917" priority="4219" operator="lessThan">
      <formula>$C$4</formula>
    </cfRule>
  </conditionalFormatting>
  <conditionalFormatting sqref="BO45">
    <cfRule type="cellIs" dxfId="7918" priority="4259" operator="lessThan">
      <formula>$C$4</formula>
    </cfRule>
  </conditionalFormatting>
  <conditionalFormatting sqref="BP45">
    <cfRule type="cellIs" dxfId="7919" priority="4299" operator="lessThan">
      <formula>$C$4</formula>
    </cfRule>
  </conditionalFormatting>
  <conditionalFormatting sqref="BQ45">
    <cfRule type="cellIs" dxfId="7920" priority="4339" operator="lessThan">
      <formula>$C$4</formula>
    </cfRule>
  </conditionalFormatting>
  <conditionalFormatting sqref="BR45">
    <cfRule type="cellIs" dxfId="7921" priority="4379" operator="lessThan">
      <formula>$C$4</formula>
    </cfRule>
  </conditionalFormatting>
  <conditionalFormatting sqref="BS45">
    <cfRule type="cellIs" dxfId="7922" priority="4419" operator="lessThan">
      <formula>$C$4</formula>
    </cfRule>
  </conditionalFormatting>
  <conditionalFormatting sqref="BT45">
    <cfRule type="cellIs" dxfId="7923" priority="4459" operator="lessThan">
      <formula>$C$4</formula>
    </cfRule>
  </conditionalFormatting>
  <conditionalFormatting sqref="BU45">
    <cfRule type="cellIs" dxfId="7924" priority="4499" operator="lessThan">
      <formula>$C$4</formula>
    </cfRule>
  </conditionalFormatting>
  <conditionalFormatting sqref="BV45">
    <cfRule type="cellIs" dxfId="7925" priority="4539" operator="lessThan">
      <formula>$C$4</formula>
    </cfRule>
  </conditionalFormatting>
  <conditionalFormatting sqref="BW45">
    <cfRule type="cellIs" dxfId="7926" priority="4579" operator="lessThan">
      <formula>$C$4</formula>
    </cfRule>
  </conditionalFormatting>
  <conditionalFormatting sqref="BX45">
    <cfRule type="cellIs" dxfId="7927" priority="4619" operator="lessThan">
      <formula>$C$4</formula>
    </cfRule>
  </conditionalFormatting>
  <conditionalFormatting sqref="BY45">
    <cfRule type="cellIs" dxfId="7928" priority="4659" operator="lessThan">
      <formula>$C$4</formula>
    </cfRule>
  </conditionalFormatting>
  <conditionalFormatting sqref="BZ45">
    <cfRule type="cellIs" dxfId="7929" priority="4699" operator="lessThan">
      <formula>$C$4</formula>
    </cfRule>
  </conditionalFormatting>
  <conditionalFormatting sqref="CA45">
    <cfRule type="cellIs" dxfId="7930" priority="4739" operator="lessThan">
      <formula>$C$4</formula>
    </cfRule>
  </conditionalFormatting>
  <conditionalFormatting sqref="CB45">
    <cfRule type="cellIs" dxfId="7931" priority="4779" operator="lessThan">
      <formula>$C$4</formula>
    </cfRule>
  </conditionalFormatting>
  <conditionalFormatting sqref="CC45">
    <cfRule type="cellIs" dxfId="7932" priority="4819" operator="lessThan">
      <formula>$C$4</formula>
    </cfRule>
  </conditionalFormatting>
  <conditionalFormatting sqref="CD45">
    <cfRule type="cellIs" dxfId="7933" priority="4859" operator="lessThan">
      <formula>$C$4</formula>
    </cfRule>
  </conditionalFormatting>
  <conditionalFormatting sqref="CE45">
    <cfRule type="cellIs" dxfId="7934" priority="4899" operator="lessThan">
      <formula>$C$4</formula>
    </cfRule>
  </conditionalFormatting>
  <conditionalFormatting sqref="CF45">
    <cfRule type="cellIs" dxfId="7935" priority="4939" operator="lessThan">
      <formula>$C$4</formula>
    </cfRule>
  </conditionalFormatting>
  <conditionalFormatting sqref="CG45">
    <cfRule type="cellIs" dxfId="7936" priority="4979" operator="lessThan">
      <formula>$C$4</formula>
    </cfRule>
  </conditionalFormatting>
  <conditionalFormatting sqref="CH45">
    <cfRule type="cellIs" dxfId="7937" priority="5019" operator="greaterThan">
      <formula>$BJ$2+15</formula>
    </cfRule>
  </conditionalFormatting>
  <conditionalFormatting sqref="CJ45">
    <cfRule type="cellIs" dxfId="7938" priority="5219" operator="lessThan">
      <formula>$C$4</formula>
    </cfRule>
  </conditionalFormatting>
  <conditionalFormatting sqref="P46">
    <cfRule type="cellIs" dxfId="7939" priority="2380" operator="lessThan">
      <formula>$C$4</formula>
    </cfRule>
  </conditionalFormatting>
  <conditionalFormatting sqref="Q46">
    <cfRule type="cellIs" dxfId="7940" priority="2420" operator="lessThan">
      <formula>$C$4</formula>
    </cfRule>
  </conditionalFormatting>
  <conditionalFormatting sqref="R46">
    <cfRule type="cellIs" dxfId="7941" priority="2460" operator="lessThan">
      <formula>$C$4</formula>
    </cfRule>
  </conditionalFormatting>
  <conditionalFormatting sqref="S46">
    <cfRule type="cellIs" dxfId="7942" priority="5060" operator="lessThan">
      <formula>$C$4</formula>
    </cfRule>
  </conditionalFormatting>
  <conditionalFormatting sqref="T46">
    <cfRule type="cellIs" dxfId="7943" priority="5100" operator="lessThan">
      <formula>$C$4</formula>
    </cfRule>
  </conditionalFormatting>
  <conditionalFormatting sqref="U46">
    <cfRule type="cellIs" dxfId="7944" priority="2500" operator="lessThan">
      <formula>$C$4</formula>
    </cfRule>
  </conditionalFormatting>
  <conditionalFormatting sqref="V46">
    <cfRule type="cellIs" dxfId="7945" priority="5140" operator="lessThan">
      <formula>$C$4</formula>
    </cfRule>
  </conditionalFormatting>
  <conditionalFormatting sqref="W46">
    <cfRule type="cellIs" dxfId="7946" priority="5180" operator="lessThan">
      <formula>$C$4</formula>
    </cfRule>
  </conditionalFormatting>
  <conditionalFormatting sqref="X46">
    <cfRule type="cellIs" dxfId="7947" priority="2540" operator="lessThan">
      <formula>$C$4</formula>
    </cfRule>
  </conditionalFormatting>
  <conditionalFormatting sqref="Y46">
    <cfRule type="cellIs" dxfId="7948" priority="2580" operator="lessThan">
      <formula>$C$4</formula>
    </cfRule>
  </conditionalFormatting>
  <conditionalFormatting sqref="Z46">
    <cfRule type="cellIs" dxfId="7949" priority="2620" operator="lessThan">
      <formula>$C$4</formula>
    </cfRule>
  </conditionalFormatting>
  <conditionalFormatting sqref="AA46">
    <cfRule type="cellIs" dxfId="7950" priority="2660" operator="lessThan">
      <formula>$C$4</formula>
    </cfRule>
  </conditionalFormatting>
  <conditionalFormatting sqref="AB46">
    <cfRule type="cellIs" dxfId="7951" priority="2700" operator="lessThan">
      <formula>$C$4</formula>
    </cfRule>
  </conditionalFormatting>
  <conditionalFormatting sqref="AC46">
    <cfRule type="cellIs" dxfId="7952" priority="2740" operator="lessThan">
      <formula>$C$4</formula>
    </cfRule>
  </conditionalFormatting>
  <conditionalFormatting sqref="AD46">
    <cfRule type="cellIs" dxfId="7953" priority="2780" operator="lessThan">
      <formula>$C$4</formula>
    </cfRule>
  </conditionalFormatting>
  <conditionalFormatting sqref="AE46">
    <cfRule type="cellIs" dxfId="7954" priority="2820" operator="lessThan">
      <formula>$C$4</formula>
    </cfRule>
  </conditionalFormatting>
  <conditionalFormatting sqref="AF46">
    <cfRule type="cellIs" dxfId="7955" priority="2860" operator="lessThan">
      <formula>$C$4</formula>
    </cfRule>
  </conditionalFormatting>
  <conditionalFormatting sqref="AG46">
    <cfRule type="cellIs" dxfId="7956" priority="2900" operator="lessThan">
      <formula>$C$4</formula>
    </cfRule>
  </conditionalFormatting>
  <conditionalFormatting sqref="AH46">
    <cfRule type="cellIs" dxfId="7957" priority="2940" operator="lessThan">
      <formula>$C$4</formula>
    </cfRule>
  </conditionalFormatting>
  <conditionalFormatting sqref="AI46">
    <cfRule type="cellIs" dxfId="7958" priority="2980" operator="lessThan">
      <formula>$C$4</formula>
    </cfRule>
  </conditionalFormatting>
  <conditionalFormatting sqref="AJ46">
    <cfRule type="cellIs" dxfId="7959" priority="3020" operator="lessThan">
      <formula>$C$4</formula>
    </cfRule>
  </conditionalFormatting>
  <conditionalFormatting sqref="AK46">
    <cfRule type="cellIs" dxfId="7960" priority="3060" operator="lessThan">
      <formula>$C$4</formula>
    </cfRule>
  </conditionalFormatting>
  <conditionalFormatting sqref="AL46">
    <cfRule type="cellIs" dxfId="7961" priority="3100" operator="lessThan">
      <formula>$C$4</formula>
    </cfRule>
  </conditionalFormatting>
  <conditionalFormatting sqref="AM46">
    <cfRule type="cellIs" dxfId="7962" priority="3140" operator="lessThan">
      <formula>$C$4</formula>
    </cfRule>
  </conditionalFormatting>
  <conditionalFormatting sqref="AN46">
    <cfRule type="cellIs" dxfId="7963" priority="3180" operator="lessThan">
      <formula>$C$4</formula>
    </cfRule>
  </conditionalFormatting>
  <conditionalFormatting sqref="AO46">
    <cfRule type="cellIs" dxfId="7964" priority="3220" operator="lessThan">
      <formula>$C$4</formula>
    </cfRule>
  </conditionalFormatting>
  <conditionalFormatting sqref="AP46">
    <cfRule type="cellIs" dxfId="7965" priority="3260" operator="lessThan">
      <formula>$C$4</formula>
    </cfRule>
  </conditionalFormatting>
  <conditionalFormatting sqref="AQ46">
    <cfRule type="cellIs" dxfId="7966" priority="3300" operator="lessThan">
      <formula>$C$4</formula>
    </cfRule>
  </conditionalFormatting>
  <conditionalFormatting sqref="AR46">
    <cfRule type="cellIs" dxfId="7967" priority="3340" operator="lessThan">
      <formula>$C$4</formula>
    </cfRule>
  </conditionalFormatting>
  <conditionalFormatting sqref="AS46">
    <cfRule type="cellIs" dxfId="7968" priority="3380" operator="lessThan">
      <formula>$C$4</formula>
    </cfRule>
  </conditionalFormatting>
  <conditionalFormatting sqref="AT46">
    <cfRule type="cellIs" dxfId="7969" priority="3420" operator="lessThan">
      <formula>$C$4</formula>
    </cfRule>
  </conditionalFormatting>
  <conditionalFormatting sqref="AU46">
    <cfRule type="cellIs" dxfId="7970" priority="3460" operator="lessThan">
      <formula>$C$4</formula>
    </cfRule>
  </conditionalFormatting>
  <conditionalFormatting sqref="AV46">
    <cfRule type="cellIs" dxfId="7971" priority="3500" operator="lessThan">
      <formula>$C$4</formula>
    </cfRule>
  </conditionalFormatting>
  <conditionalFormatting sqref="AW46">
    <cfRule type="cellIs" dxfId="7972" priority="3540" operator="lessThan">
      <formula>$C$4</formula>
    </cfRule>
  </conditionalFormatting>
  <conditionalFormatting sqref="AX46">
    <cfRule type="cellIs" dxfId="7973" priority="3580" operator="lessThan">
      <formula>$C$4</formula>
    </cfRule>
  </conditionalFormatting>
  <conditionalFormatting sqref="AY46">
    <cfRule type="cellIs" dxfId="7974" priority="3620" operator="lessThan">
      <formula>$C$4</formula>
    </cfRule>
  </conditionalFormatting>
  <conditionalFormatting sqref="AZ46">
    <cfRule type="cellIs" dxfId="7975" priority="3660" operator="lessThan">
      <formula>$C$4</formula>
    </cfRule>
  </conditionalFormatting>
  <conditionalFormatting sqref="BA46">
    <cfRule type="cellIs" dxfId="7976" priority="3700" operator="lessThan">
      <formula>$C$4</formula>
    </cfRule>
  </conditionalFormatting>
  <conditionalFormatting sqref="BB46">
    <cfRule type="cellIs" dxfId="7977" priority="3740" operator="lessThan">
      <formula>$C$4</formula>
    </cfRule>
  </conditionalFormatting>
  <conditionalFormatting sqref="BC46">
    <cfRule type="cellIs" dxfId="7978" priority="3780" operator="lessThan">
      <formula>$C$4</formula>
    </cfRule>
  </conditionalFormatting>
  <conditionalFormatting sqref="BD46">
    <cfRule type="cellIs" dxfId="7979" priority="3820" operator="lessThan">
      <formula>$C$4</formula>
    </cfRule>
  </conditionalFormatting>
  <conditionalFormatting sqref="BE46">
    <cfRule type="cellIs" dxfId="7980" priority="3860" operator="lessThan">
      <formula>$C$4</formula>
    </cfRule>
  </conditionalFormatting>
  <conditionalFormatting sqref="BF46">
    <cfRule type="cellIs" dxfId="7981" priority="3900" operator="lessThan">
      <formula>$C$4</formula>
    </cfRule>
  </conditionalFormatting>
  <conditionalFormatting sqref="BG46">
    <cfRule type="cellIs" dxfId="7982" priority="3940" operator="lessThan">
      <formula>$C$4</formula>
    </cfRule>
  </conditionalFormatting>
  <conditionalFormatting sqref="BH46">
    <cfRule type="cellIs" dxfId="7983" priority="3980" operator="lessThan">
      <formula>$C$4</formula>
    </cfRule>
  </conditionalFormatting>
  <conditionalFormatting sqref="BI46">
    <cfRule type="cellIs" dxfId="7984" priority="4020" operator="lessThan">
      <formula>$C$4</formula>
    </cfRule>
  </conditionalFormatting>
  <conditionalFormatting sqref="BJ46">
    <cfRule type="cellIs" dxfId="7985" priority="4060" operator="lessThan">
      <formula>$C$4</formula>
    </cfRule>
  </conditionalFormatting>
  <conditionalFormatting sqref="BK46">
    <cfRule type="cellIs" dxfId="7986" priority="4100" operator="lessThan">
      <formula>$C$4</formula>
    </cfRule>
  </conditionalFormatting>
  <conditionalFormatting sqref="BL46">
    <cfRule type="cellIs" dxfId="7987" priority="4140" operator="lessThan">
      <formula>$C$4</formula>
    </cfRule>
  </conditionalFormatting>
  <conditionalFormatting sqref="BM46">
    <cfRule type="cellIs" dxfId="7988" priority="4180" operator="lessThan">
      <formula>$C$4</formula>
    </cfRule>
  </conditionalFormatting>
  <conditionalFormatting sqref="BN46">
    <cfRule type="cellIs" dxfId="7989" priority="4220" operator="lessThan">
      <formula>$C$4</formula>
    </cfRule>
  </conditionalFormatting>
  <conditionalFormatting sqref="BO46">
    <cfRule type="cellIs" dxfId="7990" priority="4260" operator="lessThan">
      <formula>$C$4</formula>
    </cfRule>
  </conditionalFormatting>
  <conditionalFormatting sqref="BP46">
    <cfRule type="cellIs" dxfId="7991" priority="4300" operator="lessThan">
      <formula>$C$4</formula>
    </cfRule>
  </conditionalFormatting>
  <conditionalFormatting sqref="BQ46">
    <cfRule type="cellIs" dxfId="7992" priority="4340" operator="lessThan">
      <formula>$C$4</formula>
    </cfRule>
  </conditionalFormatting>
  <conditionalFormatting sqref="BR46">
    <cfRule type="cellIs" dxfId="7993" priority="4380" operator="lessThan">
      <formula>$C$4</formula>
    </cfRule>
  </conditionalFormatting>
  <conditionalFormatting sqref="BS46">
    <cfRule type="cellIs" dxfId="7994" priority="4420" operator="lessThan">
      <formula>$C$4</formula>
    </cfRule>
  </conditionalFormatting>
  <conditionalFormatting sqref="BT46">
    <cfRule type="cellIs" dxfId="7995" priority="4460" operator="lessThan">
      <formula>$C$4</formula>
    </cfRule>
  </conditionalFormatting>
  <conditionalFormatting sqref="BU46">
    <cfRule type="cellIs" dxfId="7996" priority="4500" operator="lessThan">
      <formula>$C$4</formula>
    </cfRule>
  </conditionalFormatting>
  <conditionalFormatting sqref="BV46">
    <cfRule type="cellIs" dxfId="7997" priority="4540" operator="lessThan">
      <formula>$C$4</formula>
    </cfRule>
  </conditionalFormatting>
  <conditionalFormatting sqref="BW46">
    <cfRule type="cellIs" dxfId="7998" priority="4580" operator="lessThan">
      <formula>$C$4</formula>
    </cfRule>
  </conditionalFormatting>
  <conditionalFormatting sqref="BX46">
    <cfRule type="cellIs" dxfId="7999" priority="4620" operator="lessThan">
      <formula>$C$4</formula>
    </cfRule>
  </conditionalFormatting>
  <conditionalFormatting sqref="BY46">
    <cfRule type="cellIs" dxfId="8000" priority="4660" operator="lessThan">
      <formula>$C$4</formula>
    </cfRule>
  </conditionalFormatting>
  <conditionalFormatting sqref="BZ46">
    <cfRule type="cellIs" dxfId="8001" priority="4700" operator="lessThan">
      <formula>$C$4</formula>
    </cfRule>
  </conditionalFormatting>
  <conditionalFormatting sqref="CA46">
    <cfRule type="cellIs" dxfId="8002" priority="4740" operator="lessThan">
      <formula>$C$4</formula>
    </cfRule>
  </conditionalFormatting>
  <conditionalFormatting sqref="CB46">
    <cfRule type="cellIs" dxfId="8003" priority="4780" operator="lessThan">
      <formula>$C$4</formula>
    </cfRule>
  </conditionalFormatting>
  <conditionalFormatting sqref="CC46">
    <cfRule type="cellIs" dxfId="8004" priority="4820" operator="lessThan">
      <formula>$C$4</formula>
    </cfRule>
  </conditionalFormatting>
  <conditionalFormatting sqref="CD46">
    <cfRule type="cellIs" dxfId="8005" priority="4860" operator="lessThan">
      <formula>$C$4</formula>
    </cfRule>
  </conditionalFormatting>
  <conditionalFormatting sqref="CE46">
    <cfRule type="cellIs" dxfId="8006" priority="4900" operator="lessThan">
      <formula>$C$4</formula>
    </cfRule>
  </conditionalFormatting>
  <conditionalFormatting sqref="CF46">
    <cfRule type="cellIs" dxfId="8007" priority="4940" operator="lessThan">
      <formula>$C$4</formula>
    </cfRule>
  </conditionalFormatting>
  <conditionalFormatting sqref="CG46">
    <cfRule type="cellIs" dxfId="8008" priority="4980" operator="lessThan">
      <formula>$C$4</formula>
    </cfRule>
  </conditionalFormatting>
  <conditionalFormatting sqref="CH46">
    <cfRule type="cellIs" dxfId="8009" priority="5020" operator="greaterThan">
      <formula>$BJ$2+15</formula>
    </cfRule>
  </conditionalFormatting>
  <conditionalFormatting sqref="CJ46">
    <cfRule type="cellIs" dxfId="8010" priority="5220" operator="lessThan">
      <formula>$C$4</formula>
    </cfRule>
  </conditionalFormatting>
  <conditionalFormatting sqref="P47">
    <cfRule type="cellIs" dxfId="8011" priority="2381" operator="lessThan">
      <formula>$C$4</formula>
    </cfRule>
  </conditionalFormatting>
  <conditionalFormatting sqref="Q47">
    <cfRule type="cellIs" dxfId="8012" priority="2421" operator="lessThan">
      <formula>$C$4</formula>
    </cfRule>
  </conditionalFormatting>
  <conditionalFormatting sqref="R47">
    <cfRule type="cellIs" dxfId="8013" priority="2461" operator="lessThan">
      <formula>$C$4</formula>
    </cfRule>
  </conditionalFormatting>
  <conditionalFormatting sqref="S47">
    <cfRule type="cellIs" dxfId="8014" priority="5061" operator="lessThan">
      <formula>$C$4</formula>
    </cfRule>
  </conditionalFormatting>
  <conditionalFormatting sqref="T47">
    <cfRule type="cellIs" dxfId="8015" priority="5101" operator="lessThan">
      <formula>$C$4</formula>
    </cfRule>
  </conditionalFormatting>
  <conditionalFormatting sqref="U47">
    <cfRule type="cellIs" dxfId="8016" priority="2501" operator="lessThan">
      <formula>$C$4</formula>
    </cfRule>
  </conditionalFormatting>
  <conditionalFormatting sqref="V47">
    <cfRule type="cellIs" dxfId="8017" priority="5141" operator="lessThan">
      <formula>$C$4</formula>
    </cfRule>
  </conditionalFormatting>
  <conditionalFormatting sqref="W47">
    <cfRule type="cellIs" dxfId="8018" priority="5181" operator="lessThan">
      <formula>$C$4</formula>
    </cfRule>
  </conditionalFormatting>
  <conditionalFormatting sqref="X47">
    <cfRule type="cellIs" dxfId="8019" priority="2541" operator="lessThan">
      <formula>$C$4</formula>
    </cfRule>
  </conditionalFormatting>
  <conditionalFormatting sqref="Y47">
    <cfRule type="cellIs" dxfId="8020" priority="2581" operator="lessThan">
      <formula>$C$4</formula>
    </cfRule>
  </conditionalFormatting>
  <conditionalFormatting sqref="Z47">
    <cfRule type="cellIs" dxfId="8021" priority="2621" operator="lessThan">
      <formula>$C$4</formula>
    </cfRule>
  </conditionalFormatting>
  <conditionalFormatting sqref="AA47">
    <cfRule type="cellIs" dxfId="8022" priority="2661" operator="lessThan">
      <formula>$C$4</formula>
    </cfRule>
  </conditionalFormatting>
  <conditionalFormatting sqref="AB47">
    <cfRule type="cellIs" dxfId="8023" priority="2701" operator="lessThan">
      <formula>$C$4</formula>
    </cfRule>
  </conditionalFormatting>
  <conditionalFormatting sqref="AC47">
    <cfRule type="cellIs" dxfId="8024" priority="2741" operator="lessThan">
      <formula>$C$4</formula>
    </cfRule>
  </conditionalFormatting>
  <conditionalFormatting sqref="AD47">
    <cfRule type="cellIs" dxfId="8025" priority="2781" operator="lessThan">
      <formula>$C$4</formula>
    </cfRule>
  </conditionalFormatting>
  <conditionalFormatting sqref="AE47">
    <cfRule type="cellIs" dxfId="8026" priority="2821" operator="lessThan">
      <formula>$C$4</formula>
    </cfRule>
  </conditionalFormatting>
  <conditionalFormatting sqref="AF47">
    <cfRule type="cellIs" dxfId="8027" priority="2861" operator="lessThan">
      <formula>$C$4</formula>
    </cfRule>
  </conditionalFormatting>
  <conditionalFormatting sqref="AG47">
    <cfRule type="cellIs" dxfId="8028" priority="2901" operator="lessThan">
      <formula>$C$4</formula>
    </cfRule>
  </conditionalFormatting>
  <conditionalFormatting sqref="AH47">
    <cfRule type="cellIs" dxfId="8029" priority="2941" operator="lessThan">
      <formula>$C$4</formula>
    </cfRule>
  </conditionalFormatting>
  <conditionalFormatting sqref="AI47">
    <cfRule type="cellIs" dxfId="8030" priority="2981" operator="lessThan">
      <formula>$C$4</formula>
    </cfRule>
  </conditionalFormatting>
  <conditionalFormatting sqref="AJ47">
    <cfRule type="cellIs" dxfId="8031" priority="3021" operator="lessThan">
      <formula>$C$4</formula>
    </cfRule>
  </conditionalFormatting>
  <conditionalFormatting sqref="AK47">
    <cfRule type="cellIs" dxfId="8032" priority="3061" operator="lessThan">
      <formula>$C$4</formula>
    </cfRule>
  </conditionalFormatting>
  <conditionalFormatting sqref="AL47">
    <cfRule type="cellIs" dxfId="8033" priority="3101" operator="lessThan">
      <formula>$C$4</formula>
    </cfRule>
  </conditionalFormatting>
  <conditionalFormatting sqref="AM47">
    <cfRule type="cellIs" dxfId="8034" priority="3141" operator="lessThan">
      <formula>$C$4</formula>
    </cfRule>
  </conditionalFormatting>
  <conditionalFormatting sqref="AN47">
    <cfRule type="cellIs" dxfId="8035" priority="3181" operator="lessThan">
      <formula>$C$4</formula>
    </cfRule>
  </conditionalFormatting>
  <conditionalFormatting sqref="AO47">
    <cfRule type="cellIs" dxfId="8036" priority="3221" operator="lessThan">
      <formula>$C$4</formula>
    </cfRule>
  </conditionalFormatting>
  <conditionalFormatting sqref="AP47">
    <cfRule type="cellIs" dxfId="8037" priority="3261" operator="lessThan">
      <formula>$C$4</formula>
    </cfRule>
  </conditionalFormatting>
  <conditionalFormatting sqref="AQ47">
    <cfRule type="cellIs" dxfId="8038" priority="3301" operator="lessThan">
      <formula>$C$4</formula>
    </cfRule>
  </conditionalFormatting>
  <conditionalFormatting sqref="AR47">
    <cfRule type="cellIs" dxfId="8039" priority="3341" operator="lessThan">
      <formula>$C$4</formula>
    </cfRule>
  </conditionalFormatting>
  <conditionalFormatting sqref="AS47">
    <cfRule type="cellIs" dxfId="8040" priority="3381" operator="lessThan">
      <formula>$C$4</formula>
    </cfRule>
  </conditionalFormatting>
  <conditionalFormatting sqref="AT47">
    <cfRule type="cellIs" dxfId="8041" priority="3421" operator="lessThan">
      <formula>$C$4</formula>
    </cfRule>
  </conditionalFormatting>
  <conditionalFormatting sqref="AU47">
    <cfRule type="cellIs" dxfId="8042" priority="3461" operator="lessThan">
      <formula>$C$4</formula>
    </cfRule>
  </conditionalFormatting>
  <conditionalFormatting sqref="AV47">
    <cfRule type="cellIs" dxfId="8043" priority="3501" operator="lessThan">
      <formula>$C$4</formula>
    </cfRule>
  </conditionalFormatting>
  <conditionalFormatting sqref="AW47">
    <cfRule type="cellIs" dxfId="8044" priority="3541" operator="lessThan">
      <formula>$C$4</formula>
    </cfRule>
  </conditionalFormatting>
  <conditionalFormatting sqref="AX47">
    <cfRule type="cellIs" dxfId="8045" priority="3581" operator="lessThan">
      <formula>$C$4</formula>
    </cfRule>
  </conditionalFormatting>
  <conditionalFormatting sqref="AY47">
    <cfRule type="cellIs" dxfId="8046" priority="3621" operator="lessThan">
      <formula>$C$4</formula>
    </cfRule>
  </conditionalFormatting>
  <conditionalFormatting sqref="AZ47">
    <cfRule type="cellIs" dxfId="8047" priority="3661" operator="lessThan">
      <formula>$C$4</formula>
    </cfRule>
  </conditionalFormatting>
  <conditionalFormatting sqref="BA47">
    <cfRule type="cellIs" dxfId="8048" priority="3701" operator="lessThan">
      <formula>$C$4</formula>
    </cfRule>
  </conditionalFormatting>
  <conditionalFormatting sqref="BB47">
    <cfRule type="cellIs" dxfId="8049" priority="3741" operator="lessThan">
      <formula>$C$4</formula>
    </cfRule>
  </conditionalFormatting>
  <conditionalFormatting sqref="BC47">
    <cfRule type="cellIs" dxfId="8050" priority="3781" operator="lessThan">
      <formula>$C$4</formula>
    </cfRule>
  </conditionalFormatting>
  <conditionalFormatting sqref="BD47">
    <cfRule type="cellIs" dxfId="8051" priority="3821" operator="lessThan">
      <formula>$C$4</formula>
    </cfRule>
  </conditionalFormatting>
  <conditionalFormatting sqref="BE47">
    <cfRule type="cellIs" dxfId="8052" priority="3861" operator="lessThan">
      <formula>$C$4</formula>
    </cfRule>
  </conditionalFormatting>
  <conditionalFormatting sqref="BF47">
    <cfRule type="cellIs" dxfId="8053" priority="3901" operator="lessThan">
      <formula>$C$4</formula>
    </cfRule>
  </conditionalFormatting>
  <conditionalFormatting sqref="BG47">
    <cfRule type="cellIs" dxfId="8054" priority="3941" operator="lessThan">
      <formula>$C$4</formula>
    </cfRule>
  </conditionalFormatting>
  <conditionalFormatting sqref="BH47">
    <cfRule type="cellIs" dxfId="8055" priority="3981" operator="lessThan">
      <formula>$C$4</formula>
    </cfRule>
  </conditionalFormatting>
  <conditionalFormatting sqref="BI47">
    <cfRule type="cellIs" dxfId="8056" priority="4021" operator="lessThan">
      <formula>$C$4</formula>
    </cfRule>
  </conditionalFormatting>
  <conditionalFormatting sqref="BJ47">
    <cfRule type="cellIs" dxfId="8057" priority="4061" operator="lessThan">
      <formula>$C$4</formula>
    </cfRule>
  </conditionalFormatting>
  <conditionalFormatting sqref="BK47">
    <cfRule type="cellIs" dxfId="8058" priority="4101" operator="lessThan">
      <formula>$C$4</formula>
    </cfRule>
  </conditionalFormatting>
  <conditionalFormatting sqref="BL47">
    <cfRule type="cellIs" dxfId="8059" priority="4141" operator="lessThan">
      <formula>$C$4</formula>
    </cfRule>
  </conditionalFormatting>
  <conditionalFormatting sqref="BM47">
    <cfRule type="cellIs" dxfId="8060" priority="4181" operator="lessThan">
      <formula>$C$4</formula>
    </cfRule>
  </conditionalFormatting>
  <conditionalFormatting sqref="BN47">
    <cfRule type="cellIs" dxfId="8061" priority="4221" operator="lessThan">
      <formula>$C$4</formula>
    </cfRule>
  </conditionalFormatting>
  <conditionalFormatting sqref="BO47">
    <cfRule type="cellIs" dxfId="8062" priority="4261" operator="lessThan">
      <formula>$C$4</formula>
    </cfRule>
  </conditionalFormatting>
  <conditionalFormatting sqref="BP47">
    <cfRule type="cellIs" dxfId="8063" priority="4301" operator="lessThan">
      <formula>$C$4</formula>
    </cfRule>
  </conditionalFormatting>
  <conditionalFormatting sqref="BQ47">
    <cfRule type="cellIs" dxfId="8064" priority="4341" operator="lessThan">
      <formula>$C$4</formula>
    </cfRule>
  </conditionalFormatting>
  <conditionalFormatting sqref="BR47">
    <cfRule type="cellIs" dxfId="8065" priority="4381" operator="lessThan">
      <formula>$C$4</formula>
    </cfRule>
  </conditionalFormatting>
  <conditionalFormatting sqref="BS47">
    <cfRule type="cellIs" dxfId="8066" priority="4421" operator="lessThan">
      <formula>$C$4</formula>
    </cfRule>
  </conditionalFormatting>
  <conditionalFormatting sqref="BT47">
    <cfRule type="cellIs" dxfId="8067" priority="4461" operator="lessThan">
      <formula>$C$4</formula>
    </cfRule>
  </conditionalFormatting>
  <conditionalFormatting sqref="BU47">
    <cfRule type="cellIs" dxfId="8068" priority="4501" operator="lessThan">
      <formula>$C$4</formula>
    </cfRule>
  </conditionalFormatting>
  <conditionalFormatting sqref="BV47">
    <cfRule type="cellIs" dxfId="8069" priority="4541" operator="lessThan">
      <formula>$C$4</formula>
    </cfRule>
  </conditionalFormatting>
  <conditionalFormatting sqref="BW47">
    <cfRule type="cellIs" dxfId="8070" priority="4581" operator="lessThan">
      <formula>$C$4</formula>
    </cfRule>
  </conditionalFormatting>
  <conditionalFormatting sqref="BX47">
    <cfRule type="cellIs" dxfId="8071" priority="4621" operator="lessThan">
      <formula>$C$4</formula>
    </cfRule>
  </conditionalFormatting>
  <conditionalFormatting sqref="BY47">
    <cfRule type="cellIs" dxfId="8072" priority="4661" operator="lessThan">
      <formula>$C$4</formula>
    </cfRule>
  </conditionalFormatting>
  <conditionalFormatting sqref="BZ47">
    <cfRule type="cellIs" dxfId="8073" priority="4701" operator="lessThan">
      <formula>$C$4</formula>
    </cfRule>
  </conditionalFormatting>
  <conditionalFormatting sqref="CA47">
    <cfRule type="cellIs" dxfId="8074" priority="4741" operator="lessThan">
      <formula>$C$4</formula>
    </cfRule>
  </conditionalFormatting>
  <conditionalFormatting sqref="CB47">
    <cfRule type="cellIs" dxfId="8075" priority="4781" operator="lessThan">
      <formula>$C$4</formula>
    </cfRule>
  </conditionalFormatting>
  <conditionalFormatting sqref="CC47">
    <cfRule type="cellIs" dxfId="8076" priority="4821" operator="lessThan">
      <formula>$C$4</formula>
    </cfRule>
  </conditionalFormatting>
  <conditionalFormatting sqref="CD47">
    <cfRule type="cellIs" dxfId="8077" priority="4861" operator="lessThan">
      <formula>$C$4</formula>
    </cfRule>
  </conditionalFormatting>
  <conditionalFormatting sqref="CE47">
    <cfRule type="cellIs" dxfId="8078" priority="4901" operator="lessThan">
      <formula>$C$4</formula>
    </cfRule>
  </conditionalFormatting>
  <conditionalFormatting sqref="CF47">
    <cfRule type="cellIs" dxfId="8079" priority="4941" operator="lessThan">
      <formula>$C$4</formula>
    </cfRule>
  </conditionalFormatting>
  <conditionalFormatting sqref="CG47">
    <cfRule type="cellIs" dxfId="8080" priority="4981" operator="lessThan">
      <formula>$C$4</formula>
    </cfRule>
  </conditionalFormatting>
  <conditionalFormatting sqref="CH47">
    <cfRule type="cellIs" dxfId="8081" priority="5021" operator="greaterThan">
      <formula>$BJ$2+15</formula>
    </cfRule>
  </conditionalFormatting>
  <conditionalFormatting sqref="CJ47">
    <cfRule type="cellIs" dxfId="8082" priority="5221" operator="lessThan">
      <formula>$C$4</formula>
    </cfRule>
  </conditionalFormatting>
  <conditionalFormatting sqref="P48">
    <cfRule type="cellIs" dxfId="8083" priority="2382" operator="lessThan">
      <formula>$C$4</formula>
    </cfRule>
  </conditionalFormatting>
  <conditionalFormatting sqref="Q48">
    <cfRule type="cellIs" dxfId="8084" priority="2422" operator="lessThan">
      <formula>$C$4</formula>
    </cfRule>
  </conditionalFormatting>
  <conditionalFormatting sqref="R48">
    <cfRule type="cellIs" dxfId="8085" priority="2462" operator="lessThan">
      <formula>$C$4</formula>
    </cfRule>
  </conditionalFormatting>
  <conditionalFormatting sqref="S48">
    <cfRule type="cellIs" dxfId="8086" priority="5062" operator="lessThan">
      <formula>$C$4</formula>
    </cfRule>
  </conditionalFormatting>
  <conditionalFormatting sqref="T48">
    <cfRule type="cellIs" dxfId="8087" priority="5102" operator="lessThan">
      <formula>$C$4</formula>
    </cfRule>
  </conditionalFormatting>
  <conditionalFormatting sqref="U48">
    <cfRule type="cellIs" dxfId="8088" priority="2502" operator="lessThan">
      <formula>$C$4</formula>
    </cfRule>
  </conditionalFormatting>
  <conditionalFormatting sqref="V48">
    <cfRule type="cellIs" dxfId="8089" priority="5142" operator="lessThan">
      <formula>$C$4</formula>
    </cfRule>
  </conditionalFormatting>
  <conditionalFormatting sqref="W48">
    <cfRule type="cellIs" dxfId="8090" priority="5182" operator="lessThan">
      <formula>$C$4</formula>
    </cfRule>
  </conditionalFormatting>
  <conditionalFormatting sqref="X48">
    <cfRule type="cellIs" dxfId="8091" priority="2542" operator="lessThan">
      <formula>$C$4</formula>
    </cfRule>
  </conditionalFormatting>
  <conditionalFormatting sqref="Y48">
    <cfRule type="cellIs" dxfId="8092" priority="2582" operator="lessThan">
      <formula>$C$4</formula>
    </cfRule>
  </conditionalFormatting>
  <conditionalFormatting sqref="Z48">
    <cfRule type="cellIs" dxfId="8093" priority="2622" operator="lessThan">
      <formula>$C$4</formula>
    </cfRule>
  </conditionalFormatting>
  <conditionalFormatting sqref="AA48">
    <cfRule type="cellIs" dxfId="8094" priority="2662" operator="lessThan">
      <formula>$C$4</formula>
    </cfRule>
  </conditionalFormatting>
  <conditionalFormatting sqref="AB48">
    <cfRule type="cellIs" dxfId="8095" priority="2702" operator="lessThan">
      <formula>$C$4</formula>
    </cfRule>
  </conditionalFormatting>
  <conditionalFormatting sqref="AC48">
    <cfRule type="cellIs" dxfId="8096" priority="2742" operator="lessThan">
      <formula>$C$4</formula>
    </cfRule>
  </conditionalFormatting>
  <conditionalFormatting sqref="AD48">
    <cfRule type="cellIs" dxfId="8097" priority="2782" operator="lessThan">
      <formula>$C$4</formula>
    </cfRule>
  </conditionalFormatting>
  <conditionalFormatting sqref="AE48">
    <cfRule type="cellIs" dxfId="8098" priority="2822" operator="lessThan">
      <formula>$C$4</formula>
    </cfRule>
  </conditionalFormatting>
  <conditionalFormatting sqref="AF48">
    <cfRule type="cellIs" dxfId="8099" priority="2862" operator="lessThan">
      <formula>$C$4</formula>
    </cfRule>
  </conditionalFormatting>
  <conditionalFormatting sqref="AG48">
    <cfRule type="cellIs" dxfId="8100" priority="2902" operator="lessThan">
      <formula>$C$4</formula>
    </cfRule>
  </conditionalFormatting>
  <conditionalFormatting sqref="AH48">
    <cfRule type="cellIs" dxfId="8101" priority="2942" operator="lessThan">
      <formula>$C$4</formula>
    </cfRule>
  </conditionalFormatting>
  <conditionalFormatting sqref="AI48">
    <cfRule type="cellIs" dxfId="8102" priority="2982" operator="lessThan">
      <formula>$C$4</formula>
    </cfRule>
  </conditionalFormatting>
  <conditionalFormatting sqref="AJ48">
    <cfRule type="cellIs" dxfId="8103" priority="3022" operator="lessThan">
      <formula>$C$4</formula>
    </cfRule>
  </conditionalFormatting>
  <conditionalFormatting sqref="AK48">
    <cfRule type="cellIs" dxfId="8104" priority="3062" operator="lessThan">
      <formula>$C$4</formula>
    </cfRule>
  </conditionalFormatting>
  <conditionalFormatting sqref="AL48">
    <cfRule type="cellIs" dxfId="8105" priority="3102" operator="lessThan">
      <formula>$C$4</formula>
    </cfRule>
  </conditionalFormatting>
  <conditionalFormatting sqref="AM48">
    <cfRule type="cellIs" dxfId="8106" priority="3142" operator="lessThan">
      <formula>$C$4</formula>
    </cfRule>
  </conditionalFormatting>
  <conditionalFormatting sqref="AN48">
    <cfRule type="cellIs" dxfId="8107" priority="3182" operator="lessThan">
      <formula>$C$4</formula>
    </cfRule>
  </conditionalFormatting>
  <conditionalFormatting sqref="AO48">
    <cfRule type="cellIs" dxfId="8108" priority="3222" operator="lessThan">
      <formula>$C$4</formula>
    </cfRule>
  </conditionalFormatting>
  <conditionalFormatting sqref="AP48">
    <cfRule type="cellIs" dxfId="8109" priority="3262" operator="lessThan">
      <formula>$C$4</formula>
    </cfRule>
  </conditionalFormatting>
  <conditionalFormatting sqref="AQ48">
    <cfRule type="cellIs" dxfId="8110" priority="3302" operator="lessThan">
      <formula>$C$4</formula>
    </cfRule>
  </conditionalFormatting>
  <conditionalFormatting sqref="AR48">
    <cfRule type="cellIs" dxfId="8111" priority="3342" operator="lessThan">
      <formula>$C$4</formula>
    </cfRule>
  </conditionalFormatting>
  <conditionalFormatting sqref="AS48">
    <cfRule type="cellIs" dxfId="8112" priority="3382" operator="lessThan">
      <formula>$C$4</formula>
    </cfRule>
  </conditionalFormatting>
  <conditionalFormatting sqref="AT48">
    <cfRule type="cellIs" dxfId="8113" priority="3422" operator="lessThan">
      <formula>$C$4</formula>
    </cfRule>
  </conditionalFormatting>
  <conditionalFormatting sqref="AU48">
    <cfRule type="cellIs" dxfId="8114" priority="3462" operator="lessThan">
      <formula>$C$4</formula>
    </cfRule>
  </conditionalFormatting>
  <conditionalFormatting sqref="AV48">
    <cfRule type="cellIs" dxfId="8115" priority="3502" operator="lessThan">
      <formula>$C$4</formula>
    </cfRule>
  </conditionalFormatting>
  <conditionalFormatting sqref="AW48">
    <cfRule type="cellIs" dxfId="8116" priority="3542" operator="lessThan">
      <formula>$C$4</formula>
    </cfRule>
  </conditionalFormatting>
  <conditionalFormatting sqref="AX48">
    <cfRule type="cellIs" dxfId="8117" priority="3582" operator="lessThan">
      <formula>$C$4</formula>
    </cfRule>
  </conditionalFormatting>
  <conditionalFormatting sqref="AY48">
    <cfRule type="cellIs" dxfId="8118" priority="3622" operator="lessThan">
      <formula>$C$4</formula>
    </cfRule>
  </conditionalFormatting>
  <conditionalFormatting sqref="AZ48">
    <cfRule type="cellIs" dxfId="8119" priority="3662" operator="lessThan">
      <formula>$C$4</formula>
    </cfRule>
  </conditionalFormatting>
  <conditionalFormatting sqref="BA48">
    <cfRule type="cellIs" dxfId="8120" priority="3702" operator="lessThan">
      <formula>$C$4</formula>
    </cfRule>
  </conditionalFormatting>
  <conditionalFormatting sqref="BB48">
    <cfRule type="cellIs" dxfId="8121" priority="3742" operator="lessThan">
      <formula>$C$4</formula>
    </cfRule>
  </conditionalFormatting>
  <conditionalFormatting sqref="BC48">
    <cfRule type="cellIs" dxfId="8122" priority="3782" operator="lessThan">
      <formula>$C$4</formula>
    </cfRule>
  </conditionalFormatting>
  <conditionalFormatting sqref="BD48">
    <cfRule type="cellIs" dxfId="8123" priority="3822" operator="lessThan">
      <formula>$C$4</formula>
    </cfRule>
  </conditionalFormatting>
  <conditionalFormatting sqref="BE48">
    <cfRule type="cellIs" dxfId="8124" priority="3862" operator="lessThan">
      <formula>$C$4</formula>
    </cfRule>
  </conditionalFormatting>
  <conditionalFormatting sqref="BF48">
    <cfRule type="cellIs" dxfId="8125" priority="3902" operator="lessThan">
      <formula>$C$4</formula>
    </cfRule>
  </conditionalFormatting>
  <conditionalFormatting sqref="BG48">
    <cfRule type="cellIs" dxfId="8126" priority="3942" operator="lessThan">
      <formula>$C$4</formula>
    </cfRule>
  </conditionalFormatting>
  <conditionalFormatting sqref="BH48">
    <cfRule type="cellIs" dxfId="8127" priority="3982" operator="lessThan">
      <formula>$C$4</formula>
    </cfRule>
  </conditionalFormatting>
  <conditionalFormatting sqref="BI48">
    <cfRule type="cellIs" dxfId="8128" priority="4022" operator="lessThan">
      <formula>$C$4</formula>
    </cfRule>
  </conditionalFormatting>
  <conditionalFormatting sqref="BJ48">
    <cfRule type="cellIs" dxfId="8129" priority="4062" operator="lessThan">
      <formula>$C$4</formula>
    </cfRule>
  </conditionalFormatting>
  <conditionalFormatting sqref="BK48">
    <cfRule type="cellIs" dxfId="8130" priority="4102" operator="lessThan">
      <formula>$C$4</formula>
    </cfRule>
  </conditionalFormatting>
  <conditionalFormatting sqref="BL48">
    <cfRule type="cellIs" dxfId="8131" priority="4142" operator="lessThan">
      <formula>$C$4</formula>
    </cfRule>
  </conditionalFormatting>
  <conditionalFormatting sqref="BM48">
    <cfRule type="cellIs" dxfId="8132" priority="4182" operator="lessThan">
      <formula>$C$4</formula>
    </cfRule>
  </conditionalFormatting>
  <conditionalFormatting sqref="BN48">
    <cfRule type="cellIs" dxfId="8133" priority="4222" operator="lessThan">
      <formula>$C$4</formula>
    </cfRule>
  </conditionalFormatting>
  <conditionalFormatting sqref="BO48">
    <cfRule type="cellIs" dxfId="8134" priority="4262" operator="lessThan">
      <formula>$C$4</formula>
    </cfRule>
  </conditionalFormatting>
  <conditionalFormatting sqref="BP48">
    <cfRule type="cellIs" dxfId="8135" priority="4302" operator="lessThan">
      <formula>$C$4</formula>
    </cfRule>
  </conditionalFormatting>
  <conditionalFormatting sqref="BQ48">
    <cfRule type="cellIs" dxfId="8136" priority="4342" operator="lessThan">
      <formula>$C$4</formula>
    </cfRule>
  </conditionalFormatting>
  <conditionalFormatting sqref="BR48">
    <cfRule type="cellIs" dxfId="8137" priority="4382" operator="lessThan">
      <formula>$C$4</formula>
    </cfRule>
  </conditionalFormatting>
  <conditionalFormatting sqref="BS48">
    <cfRule type="cellIs" dxfId="8138" priority="4422" operator="lessThan">
      <formula>$C$4</formula>
    </cfRule>
  </conditionalFormatting>
  <conditionalFormatting sqref="BT48">
    <cfRule type="cellIs" dxfId="8139" priority="4462" operator="lessThan">
      <formula>$C$4</formula>
    </cfRule>
  </conditionalFormatting>
  <conditionalFormatting sqref="BU48">
    <cfRule type="cellIs" dxfId="8140" priority="4502" operator="lessThan">
      <formula>$C$4</formula>
    </cfRule>
  </conditionalFormatting>
  <conditionalFormatting sqref="BV48">
    <cfRule type="cellIs" dxfId="8141" priority="4542" operator="lessThan">
      <formula>$C$4</formula>
    </cfRule>
  </conditionalFormatting>
  <conditionalFormatting sqref="BW48">
    <cfRule type="cellIs" dxfId="8142" priority="4582" operator="lessThan">
      <formula>$C$4</formula>
    </cfRule>
  </conditionalFormatting>
  <conditionalFormatting sqref="BX48">
    <cfRule type="cellIs" dxfId="8143" priority="4622" operator="lessThan">
      <formula>$C$4</formula>
    </cfRule>
  </conditionalFormatting>
  <conditionalFormatting sqref="BY48">
    <cfRule type="cellIs" dxfId="8144" priority="4662" operator="lessThan">
      <formula>$C$4</formula>
    </cfRule>
  </conditionalFormatting>
  <conditionalFormatting sqref="BZ48">
    <cfRule type="cellIs" dxfId="8145" priority="4702" operator="lessThan">
      <formula>$C$4</formula>
    </cfRule>
  </conditionalFormatting>
  <conditionalFormatting sqref="CA48">
    <cfRule type="cellIs" dxfId="8146" priority="4742" operator="lessThan">
      <formula>$C$4</formula>
    </cfRule>
  </conditionalFormatting>
  <conditionalFormatting sqref="CB48">
    <cfRule type="cellIs" dxfId="8147" priority="4782" operator="lessThan">
      <formula>$C$4</formula>
    </cfRule>
  </conditionalFormatting>
  <conditionalFormatting sqref="CC48">
    <cfRule type="cellIs" dxfId="8148" priority="4822" operator="lessThan">
      <formula>$C$4</formula>
    </cfRule>
  </conditionalFormatting>
  <conditionalFormatting sqref="CD48">
    <cfRule type="cellIs" dxfId="8149" priority="4862" operator="lessThan">
      <formula>$C$4</formula>
    </cfRule>
  </conditionalFormatting>
  <conditionalFormatting sqref="CE48">
    <cfRule type="cellIs" dxfId="8150" priority="4902" operator="lessThan">
      <formula>$C$4</formula>
    </cfRule>
  </conditionalFormatting>
  <conditionalFormatting sqref="CF48">
    <cfRule type="cellIs" dxfId="8151" priority="4942" operator="lessThan">
      <formula>$C$4</formula>
    </cfRule>
  </conditionalFormatting>
  <conditionalFormatting sqref="CG48">
    <cfRule type="cellIs" dxfId="8152" priority="4982" operator="lessThan">
      <formula>$C$4</formula>
    </cfRule>
  </conditionalFormatting>
  <conditionalFormatting sqref="CH48">
    <cfRule type="cellIs" dxfId="8153" priority="5022" operator="greaterThan">
      <formula>$BJ$2+15</formula>
    </cfRule>
  </conditionalFormatting>
  <conditionalFormatting sqref="CJ48">
    <cfRule type="cellIs" dxfId="8154" priority="5222" operator="lessThan">
      <formula>$C$4</formula>
    </cfRule>
  </conditionalFormatting>
  <conditionalFormatting sqref="P49">
    <cfRule type="cellIs" dxfId="8155" priority="2383" operator="lessThan">
      <formula>$C$4</formula>
    </cfRule>
  </conditionalFormatting>
  <conditionalFormatting sqref="Q49">
    <cfRule type="cellIs" dxfId="8156" priority="2423" operator="lessThan">
      <formula>$C$4</formula>
    </cfRule>
  </conditionalFormatting>
  <conditionalFormatting sqref="R49">
    <cfRule type="cellIs" dxfId="8157" priority="2463" operator="lessThan">
      <formula>$C$4</formula>
    </cfRule>
  </conditionalFormatting>
  <conditionalFormatting sqref="S49">
    <cfRule type="cellIs" dxfId="8158" priority="5063" operator="lessThan">
      <formula>$C$4</formula>
    </cfRule>
  </conditionalFormatting>
  <conditionalFormatting sqref="T49">
    <cfRule type="cellIs" dxfId="8159" priority="5103" operator="lessThan">
      <formula>$C$4</formula>
    </cfRule>
  </conditionalFormatting>
  <conditionalFormatting sqref="U49">
    <cfRule type="cellIs" dxfId="8160" priority="2503" operator="lessThan">
      <formula>$C$4</formula>
    </cfRule>
  </conditionalFormatting>
  <conditionalFormatting sqref="V49">
    <cfRule type="cellIs" dxfId="8161" priority="5143" operator="lessThan">
      <formula>$C$4</formula>
    </cfRule>
  </conditionalFormatting>
  <conditionalFormatting sqref="W49">
    <cfRule type="cellIs" dxfId="8162" priority="5183" operator="lessThan">
      <formula>$C$4</formula>
    </cfRule>
  </conditionalFormatting>
  <conditionalFormatting sqref="X49">
    <cfRule type="cellIs" dxfId="8163" priority="2543" operator="lessThan">
      <formula>$C$4</formula>
    </cfRule>
  </conditionalFormatting>
  <conditionalFormatting sqref="Y49">
    <cfRule type="cellIs" dxfId="8164" priority="2583" operator="lessThan">
      <formula>$C$4</formula>
    </cfRule>
  </conditionalFormatting>
  <conditionalFormatting sqref="Z49">
    <cfRule type="cellIs" dxfId="8165" priority="2623" operator="lessThan">
      <formula>$C$4</formula>
    </cfRule>
  </conditionalFormatting>
  <conditionalFormatting sqref="AA49">
    <cfRule type="cellIs" dxfId="8166" priority="2663" operator="lessThan">
      <formula>$C$4</formula>
    </cfRule>
  </conditionalFormatting>
  <conditionalFormatting sqref="AB49">
    <cfRule type="cellIs" dxfId="8167" priority="2703" operator="lessThan">
      <formula>$C$4</formula>
    </cfRule>
  </conditionalFormatting>
  <conditionalFormatting sqref="AC49">
    <cfRule type="cellIs" dxfId="8168" priority="2743" operator="lessThan">
      <formula>$C$4</formula>
    </cfRule>
  </conditionalFormatting>
  <conditionalFormatting sqref="AD49">
    <cfRule type="cellIs" dxfId="8169" priority="2783" operator="lessThan">
      <formula>$C$4</formula>
    </cfRule>
  </conditionalFormatting>
  <conditionalFormatting sqref="AE49">
    <cfRule type="cellIs" dxfId="8170" priority="2823" operator="lessThan">
      <formula>$C$4</formula>
    </cfRule>
  </conditionalFormatting>
  <conditionalFormatting sqref="AF49">
    <cfRule type="cellIs" dxfId="8171" priority="2863" operator="lessThan">
      <formula>$C$4</formula>
    </cfRule>
  </conditionalFormatting>
  <conditionalFormatting sqref="AG49">
    <cfRule type="cellIs" dxfId="8172" priority="2903" operator="lessThan">
      <formula>$C$4</formula>
    </cfRule>
  </conditionalFormatting>
  <conditionalFormatting sqref="AH49">
    <cfRule type="cellIs" dxfId="8173" priority="2943" operator="lessThan">
      <formula>$C$4</formula>
    </cfRule>
  </conditionalFormatting>
  <conditionalFormatting sqref="AI49">
    <cfRule type="cellIs" dxfId="8174" priority="2983" operator="lessThan">
      <formula>$C$4</formula>
    </cfRule>
  </conditionalFormatting>
  <conditionalFormatting sqref="AJ49">
    <cfRule type="cellIs" dxfId="8175" priority="3023" operator="lessThan">
      <formula>$C$4</formula>
    </cfRule>
  </conditionalFormatting>
  <conditionalFormatting sqref="AK49">
    <cfRule type="cellIs" dxfId="8176" priority="3063" operator="lessThan">
      <formula>$C$4</formula>
    </cfRule>
  </conditionalFormatting>
  <conditionalFormatting sqref="AL49">
    <cfRule type="cellIs" dxfId="8177" priority="3103" operator="lessThan">
      <formula>$C$4</formula>
    </cfRule>
  </conditionalFormatting>
  <conditionalFormatting sqref="AM49">
    <cfRule type="cellIs" dxfId="8178" priority="3143" operator="lessThan">
      <formula>$C$4</formula>
    </cfRule>
  </conditionalFormatting>
  <conditionalFormatting sqref="AN49">
    <cfRule type="cellIs" dxfId="8179" priority="3183" operator="lessThan">
      <formula>$C$4</formula>
    </cfRule>
  </conditionalFormatting>
  <conditionalFormatting sqref="AO49">
    <cfRule type="cellIs" dxfId="8180" priority="3223" operator="lessThan">
      <formula>$C$4</formula>
    </cfRule>
  </conditionalFormatting>
  <conditionalFormatting sqref="AP49">
    <cfRule type="cellIs" dxfId="8181" priority="3263" operator="lessThan">
      <formula>$C$4</formula>
    </cfRule>
  </conditionalFormatting>
  <conditionalFormatting sqref="AQ49">
    <cfRule type="cellIs" dxfId="8182" priority="3303" operator="lessThan">
      <formula>$C$4</formula>
    </cfRule>
  </conditionalFormatting>
  <conditionalFormatting sqref="AR49">
    <cfRule type="cellIs" dxfId="8183" priority="3343" operator="lessThan">
      <formula>$C$4</formula>
    </cfRule>
  </conditionalFormatting>
  <conditionalFormatting sqref="AS49">
    <cfRule type="cellIs" dxfId="8184" priority="3383" operator="lessThan">
      <formula>$C$4</formula>
    </cfRule>
  </conditionalFormatting>
  <conditionalFormatting sqref="AT49">
    <cfRule type="cellIs" dxfId="8185" priority="3423" operator="lessThan">
      <formula>$C$4</formula>
    </cfRule>
  </conditionalFormatting>
  <conditionalFormatting sqref="AU49">
    <cfRule type="cellIs" dxfId="8186" priority="3463" operator="lessThan">
      <formula>$C$4</formula>
    </cfRule>
  </conditionalFormatting>
  <conditionalFormatting sqref="AV49">
    <cfRule type="cellIs" dxfId="8187" priority="3503" operator="lessThan">
      <formula>$C$4</formula>
    </cfRule>
  </conditionalFormatting>
  <conditionalFormatting sqref="AW49">
    <cfRule type="cellIs" dxfId="8188" priority="3543" operator="lessThan">
      <formula>$C$4</formula>
    </cfRule>
  </conditionalFormatting>
  <conditionalFormatting sqref="AX49">
    <cfRule type="cellIs" dxfId="8189" priority="3583" operator="lessThan">
      <formula>$C$4</formula>
    </cfRule>
  </conditionalFormatting>
  <conditionalFormatting sqref="AY49">
    <cfRule type="cellIs" dxfId="8190" priority="3623" operator="lessThan">
      <formula>$C$4</formula>
    </cfRule>
  </conditionalFormatting>
  <conditionalFormatting sqref="AZ49">
    <cfRule type="cellIs" dxfId="8191" priority="3663" operator="lessThan">
      <formula>$C$4</formula>
    </cfRule>
  </conditionalFormatting>
  <conditionalFormatting sqref="BA49">
    <cfRule type="cellIs" dxfId="8192" priority="3703" operator="lessThan">
      <formula>$C$4</formula>
    </cfRule>
  </conditionalFormatting>
  <conditionalFormatting sqref="BB49">
    <cfRule type="cellIs" dxfId="8193" priority="3743" operator="lessThan">
      <formula>$C$4</formula>
    </cfRule>
  </conditionalFormatting>
  <conditionalFormatting sqref="BC49">
    <cfRule type="cellIs" dxfId="8194" priority="3783" operator="lessThan">
      <formula>$C$4</formula>
    </cfRule>
  </conditionalFormatting>
  <conditionalFormatting sqref="BD49">
    <cfRule type="cellIs" dxfId="8195" priority="3823" operator="lessThan">
      <formula>$C$4</formula>
    </cfRule>
  </conditionalFormatting>
  <conditionalFormatting sqref="BE49">
    <cfRule type="cellIs" dxfId="8196" priority="3863" operator="lessThan">
      <formula>$C$4</formula>
    </cfRule>
  </conditionalFormatting>
  <conditionalFormatting sqref="BF49">
    <cfRule type="cellIs" dxfId="8197" priority="3903" operator="lessThan">
      <formula>$C$4</formula>
    </cfRule>
  </conditionalFormatting>
  <conditionalFormatting sqref="BG49">
    <cfRule type="cellIs" dxfId="8198" priority="3943" operator="lessThan">
      <formula>$C$4</formula>
    </cfRule>
  </conditionalFormatting>
  <conditionalFormatting sqref="BH49">
    <cfRule type="cellIs" dxfId="8199" priority="3983" operator="lessThan">
      <formula>$C$4</formula>
    </cfRule>
  </conditionalFormatting>
  <conditionalFormatting sqref="BI49">
    <cfRule type="cellIs" dxfId="8200" priority="4023" operator="lessThan">
      <formula>$C$4</formula>
    </cfRule>
  </conditionalFormatting>
  <conditionalFormatting sqref="BJ49">
    <cfRule type="cellIs" dxfId="8201" priority="4063" operator="lessThan">
      <formula>$C$4</formula>
    </cfRule>
  </conditionalFormatting>
  <conditionalFormatting sqref="BK49">
    <cfRule type="cellIs" dxfId="8202" priority="4103" operator="lessThan">
      <formula>$C$4</formula>
    </cfRule>
  </conditionalFormatting>
  <conditionalFormatting sqref="BL49">
    <cfRule type="cellIs" dxfId="8203" priority="4143" operator="lessThan">
      <formula>$C$4</formula>
    </cfRule>
  </conditionalFormatting>
  <conditionalFormatting sqref="BM49">
    <cfRule type="cellIs" dxfId="8204" priority="4183" operator="lessThan">
      <formula>$C$4</formula>
    </cfRule>
  </conditionalFormatting>
  <conditionalFormatting sqref="BN49">
    <cfRule type="cellIs" dxfId="8205" priority="4223" operator="lessThan">
      <formula>$C$4</formula>
    </cfRule>
  </conditionalFormatting>
  <conditionalFormatting sqref="BO49">
    <cfRule type="cellIs" dxfId="8206" priority="4263" operator="lessThan">
      <formula>$C$4</formula>
    </cfRule>
  </conditionalFormatting>
  <conditionalFormatting sqref="BP49">
    <cfRule type="cellIs" dxfId="8207" priority="4303" operator="lessThan">
      <formula>$C$4</formula>
    </cfRule>
  </conditionalFormatting>
  <conditionalFormatting sqref="BQ49">
    <cfRule type="cellIs" dxfId="8208" priority="4343" operator="lessThan">
      <formula>$C$4</formula>
    </cfRule>
  </conditionalFormatting>
  <conditionalFormatting sqref="BR49">
    <cfRule type="cellIs" dxfId="8209" priority="4383" operator="lessThan">
      <formula>$C$4</formula>
    </cfRule>
  </conditionalFormatting>
  <conditionalFormatting sqref="BS49">
    <cfRule type="cellIs" dxfId="8210" priority="4423" operator="lessThan">
      <formula>$C$4</formula>
    </cfRule>
  </conditionalFormatting>
  <conditionalFormatting sqref="BT49">
    <cfRule type="cellIs" dxfId="8211" priority="4463" operator="lessThan">
      <formula>$C$4</formula>
    </cfRule>
  </conditionalFormatting>
  <conditionalFormatting sqref="BU49">
    <cfRule type="cellIs" dxfId="8212" priority="4503" operator="lessThan">
      <formula>$C$4</formula>
    </cfRule>
  </conditionalFormatting>
  <conditionalFormatting sqref="BV49">
    <cfRule type="cellIs" dxfId="8213" priority="4543" operator="lessThan">
      <formula>$C$4</formula>
    </cfRule>
  </conditionalFormatting>
  <conditionalFormatting sqref="BW49">
    <cfRule type="cellIs" dxfId="8214" priority="4583" operator="lessThan">
      <formula>$C$4</formula>
    </cfRule>
  </conditionalFormatting>
  <conditionalFormatting sqref="BX49">
    <cfRule type="cellIs" dxfId="8215" priority="4623" operator="lessThan">
      <formula>$C$4</formula>
    </cfRule>
  </conditionalFormatting>
  <conditionalFormatting sqref="BY49">
    <cfRule type="cellIs" dxfId="8216" priority="4663" operator="lessThan">
      <formula>$C$4</formula>
    </cfRule>
  </conditionalFormatting>
  <conditionalFormatting sqref="BZ49">
    <cfRule type="cellIs" dxfId="8217" priority="4703" operator="lessThan">
      <formula>$C$4</formula>
    </cfRule>
  </conditionalFormatting>
  <conditionalFormatting sqref="CA49">
    <cfRule type="cellIs" dxfId="8218" priority="4743" operator="lessThan">
      <formula>$C$4</formula>
    </cfRule>
  </conditionalFormatting>
  <conditionalFormatting sqref="CB49">
    <cfRule type="cellIs" dxfId="8219" priority="4783" operator="lessThan">
      <formula>$C$4</formula>
    </cfRule>
  </conditionalFormatting>
  <conditionalFormatting sqref="CC49">
    <cfRule type="cellIs" dxfId="8220" priority="4823" operator="lessThan">
      <formula>$C$4</formula>
    </cfRule>
  </conditionalFormatting>
  <conditionalFormatting sqref="CD49">
    <cfRule type="cellIs" dxfId="8221" priority="4863" operator="lessThan">
      <formula>$C$4</formula>
    </cfRule>
  </conditionalFormatting>
  <conditionalFormatting sqref="CE49">
    <cfRule type="cellIs" dxfId="8222" priority="4903" operator="lessThan">
      <formula>$C$4</formula>
    </cfRule>
  </conditionalFormatting>
  <conditionalFormatting sqref="CF49">
    <cfRule type="cellIs" dxfId="8223" priority="4943" operator="lessThan">
      <formula>$C$4</formula>
    </cfRule>
  </conditionalFormatting>
  <conditionalFormatting sqref="CG49">
    <cfRule type="cellIs" dxfId="8224" priority="4983" operator="lessThan">
      <formula>$C$4</formula>
    </cfRule>
  </conditionalFormatting>
  <conditionalFormatting sqref="CH49">
    <cfRule type="cellIs" dxfId="8225" priority="5023" operator="greaterThan">
      <formula>$BJ$2+15</formula>
    </cfRule>
  </conditionalFormatting>
  <conditionalFormatting sqref="CJ49">
    <cfRule type="cellIs" dxfId="8226" priority="5223" operator="lessThan">
      <formula>$C$4</formula>
    </cfRule>
  </conditionalFormatting>
  <conditionalFormatting sqref="P50">
    <cfRule type="cellIs" dxfId="8227" priority="2384" operator="lessThan">
      <formula>$C$4</formula>
    </cfRule>
  </conditionalFormatting>
  <conditionalFormatting sqref="Q50">
    <cfRule type="cellIs" dxfId="8228" priority="2424" operator="lessThan">
      <formula>$C$4</formula>
    </cfRule>
  </conditionalFormatting>
  <conditionalFormatting sqref="R50">
    <cfRule type="cellIs" dxfId="8229" priority="2464" operator="lessThan">
      <formula>$C$4</formula>
    </cfRule>
  </conditionalFormatting>
  <conditionalFormatting sqref="S50">
    <cfRule type="cellIs" dxfId="8230" priority="5064" operator="lessThan">
      <formula>$C$4</formula>
    </cfRule>
  </conditionalFormatting>
  <conditionalFormatting sqref="T50">
    <cfRule type="cellIs" dxfId="8231" priority="5104" operator="lessThan">
      <formula>$C$4</formula>
    </cfRule>
  </conditionalFormatting>
  <conditionalFormatting sqref="U50">
    <cfRule type="cellIs" dxfId="8232" priority="2504" operator="lessThan">
      <formula>$C$4</formula>
    </cfRule>
  </conditionalFormatting>
  <conditionalFormatting sqref="V50">
    <cfRule type="cellIs" dxfId="8233" priority="5144" operator="lessThan">
      <formula>$C$4</formula>
    </cfRule>
  </conditionalFormatting>
  <conditionalFormatting sqref="W50">
    <cfRule type="cellIs" dxfId="8234" priority="5184" operator="lessThan">
      <formula>$C$4</formula>
    </cfRule>
  </conditionalFormatting>
  <conditionalFormatting sqref="X50">
    <cfRule type="cellIs" dxfId="8235" priority="2544" operator="lessThan">
      <formula>$C$4</formula>
    </cfRule>
  </conditionalFormatting>
  <conditionalFormatting sqref="Y50">
    <cfRule type="cellIs" dxfId="8236" priority="2584" operator="lessThan">
      <formula>$C$4</formula>
    </cfRule>
  </conditionalFormatting>
  <conditionalFormatting sqref="Z50">
    <cfRule type="cellIs" dxfId="8237" priority="2624" operator="lessThan">
      <formula>$C$4</formula>
    </cfRule>
  </conditionalFormatting>
  <conditionalFormatting sqref="AA50">
    <cfRule type="cellIs" dxfId="8238" priority="2664" operator="lessThan">
      <formula>$C$4</formula>
    </cfRule>
  </conditionalFormatting>
  <conditionalFormatting sqref="AB50">
    <cfRule type="cellIs" dxfId="8239" priority="2704" operator="lessThan">
      <formula>$C$4</formula>
    </cfRule>
  </conditionalFormatting>
  <conditionalFormatting sqref="AC50">
    <cfRule type="cellIs" dxfId="8240" priority="2744" operator="lessThan">
      <formula>$C$4</formula>
    </cfRule>
  </conditionalFormatting>
  <conditionalFormatting sqref="AD50">
    <cfRule type="cellIs" dxfId="8241" priority="2784" operator="lessThan">
      <formula>$C$4</formula>
    </cfRule>
  </conditionalFormatting>
  <conditionalFormatting sqref="AE50">
    <cfRule type="cellIs" dxfId="8242" priority="2824" operator="lessThan">
      <formula>$C$4</formula>
    </cfRule>
  </conditionalFormatting>
  <conditionalFormatting sqref="AF50">
    <cfRule type="cellIs" dxfId="8243" priority="2864" operator="lessThan">
      <formula>$C$4</formula>
    </cfRule>
  </conditionalFormatting>
  <conditionalFormatting sqref="AG50">
    <cfRule type="cellIs" dxfId="8244" priority="2904" operator="lessThan">
      <formula>$C$4</formula>
    </cfRule>
  </conditionalFormatting>
  <conditionalFormatting sqref="AH50">
    <cfRule type="cellIs" dxfId="8245" priority="2944" operator="lessThan">
      <formula>$C$4</formula>
    </cfRule>
  </conditionalFormatting>
  <conditionalFormatting sqref="AI50">
    <cfRule type="cellIs" dxfId="8246" priority="2984" operator="lessThan">
      <formula>$C$4</formula>
    </cfRule>
  </conditionalFormatting>
  <conditionalFormatting sqref="AJ50">
    <cfRule type="cellIs" dxfId="8247" priority="3024" operator="lessThan">
      <formula>$C$4</formula>
    </cfRule>
  </conditionalFormatting>
  <conditionalFormatting sqref="AK50">
    <cfRule type="cellIs" dxfId="8248" priority="3064" operator="lessThan">
      <formula>$C$4</formula>
    </cfRule>
  </conditionalFormatting>
  <conditionalFormatting sqref="AL50">
    <cfRule type="cellIs" dxfId="8249" priority="3104" operator="lessThan">
      <formula>$C$4</formula>
    </cfRule>
  </conditionalFormatting>
  <conditionalFormatting sqref="AM50">
    <cfRule type="cellIs" dxfId="8250" priority="3144" operator="lessThan">
      <formula>$C$4</formula>
    </cfRule>
  </conditionalFormatting>
  <conditionalFormatting sqref="AN50">
    <cfRule type="cellIs" dxfId="8251" priority="3184" operator="lessThan">
      <formula>$C$4</formula>
    </cfRule>
  </conditionalFormatting>
  <conditionalFormatting sqref="AO50">
    <cfRule type="cellIs" dxfId="8252" priority="3224" operator="lessThan">
      <formula>$C$4</formula>
    </cfRule>
  </conditionalFormatting>
  <conditionalFormatting sqref="AP50">
    <cfRule type="cellIs" dxfId="8253" priority="3264" operator="lessThan">
      <formula>$C$4</formula>
    </cfRule>
  </conditionalFormatting>
  <conditionalFormatting sqref="AQ50">
    <cfRule type="cellIs" dxfId="8254" priority="3304" operator="lessThan">
      <formula>$C$4</formula>
    </cfRule>
  </conditionalFormatting>
  <conditionalFormatting sqref="AR50">
    <cfRule type="cellIs" dxfId="8255" priority="3344" operator="lessThan">
      <formula>$C$4</formula>
    </cfRule>
  </conditionalFormatting>
  <conditionalFormatting sqref="AS50">
    <cfRule type="cellIs" dxfId="8256" priority="3384" operator="lessThan">
      <formula>$C$4</formula>
    </cfRule>
  </conditionalFormatting>
  <conditionalFormatting sqref="AT50">
    <cfRule type="cellIs" dxfId="8257" priority="3424" operator="lessThan">
      <formula>$C$4</formula>
    </cfRule>
  </conditionalFormatting>
  <conditionalFormatting sqref="AU50">
    <cfRule type="cellIs" dxfId="8258" priority="3464" operator="lessThan">
      <formula>$C$4</formula>
    </cfRule>
  </conditionalFormatting>
  <conditionalFormatting sqref="AV50">
    <cfRule type="cellIs" dxfId="8259" priority="3504" operator="lessThan">
      <formula>$C$4</formula>
    </cfRule>
  </conditionalFormatting>
  <conditionalFormatting sqref="AW50">
    <cfRule type="cellIs" dxfId="8260" priority="3544" operator="lessThan">
      <formula>$C$4</formula>
    </cfRule>
  </conditionalFormatting>
  <conditionalFormatting sqref="AX50">
    <cfRule type="cellIs" dxfId="8261" priority="3584" operator="lessThan">
      <formula>$C$4</formula>
    </cfRule>
  </conditionalFormatting>
  <conditionalFormatting sqref="AY50">
    <cfRule type="cellIs" dxfId="8262" priority="3624" operator="lessThan">
      <formula>$C$4</formula>
    </cfRule>
  </conditionalFormatting>
  <conditionalFormatting sqref="AZ50">
    <cfRule type="cellIs" dxfId="8263" priority="3664" operator="lessThan">
      <formula>$C$4</formula>
    </cfRule>
  </conditionalFormatting>
  <conditionalFormatting sqref="BA50">
    <cfRule type="cellIs" dxfId="8264" priority="3704" operator="lessThan">
      <formula>$C$4</formula>
    </cfRule>
  </conditionalFormatting>
  <conditionalFormatting sqref="BB50">
    <cfRule type="cellIs" dxfId="8265" priority="3744" operator="lessThan">
      <formula>$C$4</formula>
    </cfRule>
  </conditionalFormatting>
  <conditionalFormatting sqref="BC50">
    <cfRule type="cellIs" dxfId="8266" priority="3784" operator="lessThan">
      <formula>$C$4</formula>
    </cfRule>
  </conditionalFormatting>
  <conditionalFormatting sqref="BD50">
    <cfRule type="cellIs" dxfId="8267" priority="3824" operator="lessThan">
      <formula>$C$4</formula>
    </cfRule>
  </conditionalFormatting>
  <conditionalFormatting sqref="BE50">
    <cfRule type="cellIs" dxfId="8268" priority="3864" operator="lessThan">
      <formula>$C$4</formula>
    </cfRule>
  </conditionalFormatting>
  <conditionalFormatting sqref="BF50">
    <cfRule type="cellIs" dxfId="8269" priority="3904" operator="lessThan">
      <formula>$C$4</formula>
    </cfRule>
  </conditionalFormatting>
  <conditionalFormatting sqref="BG50">
    <cfRule type="cellIs" dxfId="8270" priority="3944" operator="lessThan">
      <formula>$C$4</formula>
    </cfRule>
  </conditionalFormatting>
  <conditionalFormatting sqref="BH50">
    <cfRule type="cellIs" dxfId="8271" priority="3984" operator="lessThan">
      <formula>$C$4</formula>
    </cfRule>
  </conditionalFormatting>
  <conditionalFormatting sqref="BI50">
    <cfRule type="cellIs" dxfId="8272" priority="4024" operator="lessThan">
      <formula>$C$4</formula>
    </cfRule>
  </conditionalFormatting>
  <conditionalFormatting sqref="BJ50">
    <cfRule type="cellIs" dxfId="8273" priority="4064" operator="lessThan">
      <formula>$C$4</formula>
    </cfRule>
  </conditionalFormatting>
  <conditionalFormatting sqref="BK50">
    <cfRule type="cellIs" dxfId="8274" priority="4104" operator="lessThan">
      <formula>$C$4</formula>
    </cfRule>
  </conditionalFormatting>
  <conditionalFormatting sqref="BL50">
    <cfRule type="cellIs" dxfId="8275" priority="4144" operator="lessThan">
      <formula>$C$4</formula>
    </cfRule>
  </conditionalFormatting>
  <conditionalFormatting sqref="BM50">
    <cfRule type="cellIs" dxfId="8276" priority="4184" operator="lessThan">
      <formula>$C$4</formula>
    </cfRule>
  </conditionalFormatting>
  <conditionalFormatting sqref="BN50">
    <cfRule type="cellIs" dxfId="8277" priority="4224" operator="lessThan">
      <formula>$C$4</formula>
    </cfRule>
  </conditionalFormatting>
  <conditionalFormatting sqref="BO50">
    <cfRule type="cellIs" dxfId="8278" priority="4264" operator="lessThan">
      <formula>$C$4</formula>
    </cfRule>
  </conditionalFormatting>
  <conditionalFormatting sqref="BP50">
    <cfRule type="cellIs" dxfId="8279" priority="4304" operator="lessThan">
      <formula>$C$4</formula>
    </cfRule>
  </conditionalFormatting>
  <conditionalFormatting sqref="BQ50">
    <cfRule type="cellIs" dxfId="8280" priority="4344" operator="lessThan">
      <formula>$C$4</formula>
    </cfRule>
  </conditionalFormatting>
  <conditionalFormatting sqref="BR50">
    <cfRule type="cellIs" dxfId="8281" priority="4384" operator="lessThan">
      <formula>$C$4</formula>
    </cfRule>
  </conditionalFormatting>
  <conditionalFormatting sqref="BS50">
    <cfRule type="cellIs" dxfId="8282" priority="4424" operator="lessThan">
      <formula>$C$4</formula>
    </cfRule>
  </conditionalFormatting>
  <conditionalFormatting sqref="BT50">
    <cfRule type="cellIs" dxfId="8283" priority="4464" operator="lessThan">
      <formula>$C$4</formula>
    </cfRule>
  </conditionalFormatting>
  <conditionalFormatting sqref="BU50">
    <cfRule type="cellIs" dxfId="8284" priority="4504" operator="lessThan">
      <formula>$C$4</formula>
    </cfRule>
  </conditionalFormatting>
  <conditionalFormatting sqref="BV50">
    <cfRule type="cellIs" dxfId="8285" priority="4544" operator="lessThan">
      <formula>$C$4</formula>
    </cfRule>
  </conditionalFormatting>
  <conditionalFormatting sqref="BW50">
    <cfRule type="cellIs" dxfId="8286" priority="4584" operator="lessThan">
      <formula>$C$4</formula>
    </cfRule>
  </conditionalFormatting>
  <conditionalFormatting sqref="BX50">
    <cfRule type="cellIs" dxfId="8287" priority="4624" operator="lessThan">
      <formula>$C$4</formula>
    </cfRule>
  </conditionalFormatting>
  <conditionalFormatting sqref="BY50">
    <cfRule type="cellIs" dxfId="8288" priority="4664" operator="lessThan">
      <formula>$C$4</formula>
    </cfRule>
  </conditionalFormatting>
  <conditionalFormatting sqref="BZ50">
    <cfRule type="cellIs" dxfId="8289" priority="4704" operator="lessThan">
      <formula>$C$4</formula>
    </cfRule>
  </conditionalFormatting>
  <conditionalFormatting sqref="CA50">
    <cfRule type="cellIs" dxfId="8290" priority="4744" operator="lessThan">
      <formula>$C$4</formula>
    </cfRule>
  </conditionalFormatting>
  <conditionalFormatting sqref="CB50">
    <cfRule type="cellIs" dxfId="8291" priority="4784" operator="lessThan">
      <formula>$C$4</formula>
    </cfRule>
  </conditionalFormatting>
  <conditionalFormatting sqref="CC50">
    <cfRule type="cellIs" dxfId="8292" priority="4824" operator="lessThan">
      <formula>$C$4</formula>
    </cfRule>
  </conditionalFormatting>
  <conditionalFormatting sqref="CD50">
    <cfRule type="cellIs" dxfId="8293" priority="4864" operator="lessThan">
      <formula>$C$4</formula>
    </cfRule>
  </conditionalFormatting>
  <conditionalFormatting sqref="CE50">
    <cfRule type="cellIs" dxfId="8294" priority="4904" operator="lessThan">
      <formula>$C$4</formula>
    </cfRule>
  </conditionalFormatting>
  <conditionalFormatting sqref="CF50">
    <cfRule type="cellIs" dxfId="8295" priority="4944" operator="lessThan">
      <formula>$C$4</formula>
    </cfRule>
  </conditionalFormatting>
  <conditionalFormatting sqref="CG50">
    <cfRule type="cellIs" dxfId="8296" priority="4984" operator="lessThan">
      <formula>$C$4</formula>
    </cfRule>
  </conditionalFormatting>
  <conditionalFormatting sqref="CH50">
    <cfRule type="cellIs" dxfId="8297" priority="5024" operator="greaterThan">
      <formula>$BJ$2+15</formula>
    </cfRule>
  </conditionalFormatting>
  <conditionalFormatting sqref="CJ50">
    <cfRule type="cellIs" dxfId="8298" priority="5224" operator="lessThan">
      <formula>$C$4</formula>
    </cfRule>
  </conditionalFormatting>
  <conditionalFormatting sqref="P11:P40">
    <cfRule type="cellIs" dxfId="8299" priority="271" operator="lessThan">
      <formula>$C$4</formula>
    </cfRule>
  </conditionalFormatting>
  <conditionalFormatting sqref="V11:V39">
    <cfRule type="cellIs" dxfId="8300" priority="204" operator="lessThan">
      <formula>$C$4</formula>
    </cfRule>
  </conditionalFormatting>
  <conditionalFormatting sqref="Y11:Y39">
    <cfRule type="cellIs" dxfId="8301" priority="203" operator="lessThan">
      <formula>$C$4</formula>
    </cfRule>
  </conditionalFormatting>
  <conditionalFormatting sqref="AB11:AB39">
    <cfRule type="cellIs" dxfId="8302" priority="202" operator="lessThan">
      <formula>$C$4</formula>
    </cfRule>
  </conditionalFormatting>
  <conditionalFormatting sqref="X11:X39 AD11:AE39 AG11:AG39 AJ11:AJ39 AA11:AA39">
    <cfRule type="cellIs" dxfId="8303" priority="205" operator="lessThan">
      <formula>$C$4</formula>
    </cfRule>
  </conditionalFormatting>
  <conditionalFormatting sqref="AW11:BA40">
    <cfRule type="cellIs" dxfId="8304" priority="208" operator="lessThan">
      <formula>$C$4</formula>
    </cfRule>
  </conditionalFormatting>
  <conditionalFormatting sqref="BK11:BL39">
    <cfRule type="cellIs" dxfId="8305" priority="209" operator="lessThan">
      <formula>$C$4</formula>
    </cfRule>
  </conditionalFormatting>
  <conditionalFormatting sqref="BM38:BP40 BM11:BP37">
    <cfRule type="cellIs" dxfId="8306" priority="207" operator="lessThan">
      <formula>$C$4</formula>
    </cfRule>
  </conditionalFormatting>
  <conditionalFormatting sqref="BW11:BX40">
    <cfRule type="cellIs" dxfId="8307" priority="270" operator="lessThan">
      <formula>$C$4</formula>
    </cfRule>
  </conditionalFormatting>
  <conditionalFormatting sqref="BY38:CB40 BY11:CB37">
    <cfRule type="cellIs" dxfId="8308" priority="206" operator="lessThan">
      <formula>$C$4</formula>
    </cfRule>
  </conditionalFormatting>
  <conditionalFormatting sqref="X40 AD40:AE40 AG40 AJ40 AA40">
    <cfRule type="cellIs" dxfId="8309" priority="41" operator="lessThan">
      <formula>$C$4</formula>
    </cfRule>
  </conditionalFormatting>
  <dataValidations count="1">
    <dataValidation allowBlank="1" showInputMessage="1" showErrorMessage="1" sqref="R11 U11 AM11 AP11 AS11 R12 U12 AM12 AP12 AS12 R13 U13 AM13 AP13 AS13 R14 U14 AM14 AP14 AS14 R15 U15 AM15 AP15 AS15 R16 U16 AM16 AP16 AS16 R17 U17 AM17 AP17 AS17 R18 U18 AM18 AP18 AS18 R19 U19 AM19 AP19 AS19 R20 U20 AM20 AP20 AS20 R21 U21 AM21 AP21 AS21 R22 U22 AM22 AP22 AS22 R23 U23 AM23 AP23 AS23 R24 U24 AM24 AP24 AS24 R25 U25 AM25 AP25 AS25 R26 U26 AM26 AP26 AS26 R27 U27 AM27 AP27 AS27 R28 U28 AM28 AP28 AS28 R29 U29 AM29 AP29 AS29 R30 U30 AM30 AP30 AS30 R31 U31 AM31 AP31 AS31 R32 U32 AM32 AP32 AS32 R33 U33 AM33 AP33 AS33 R34 U34 AM34 AP34 AS34 R35 U35 AM35 AP35 AS35 R36 U36 AM36 AP36 AS36 R37 U37 AM37 AP37 AS37 R38 U38 AM38 AP38 AS38 R39 U39 AM39 AP39 AS39 R40 U40 X40 AA40 AD40 AG40 AJ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X11:X39 AA11:AA39 AD11:AD39 AG11:AG39 AJ11:AJ39"/>
  </dataValidations>
  <pageMargins left="0.699305555555556" right="0.699305555555556" top="0.75" bottom="0.75" header="0.510416666666667" footer="0.510416666666667"/>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50"/>
  <sheetViews>
    <sheetView workbookViewId="0">
      <pane xSplit="3" ySplit="10" topLeftCell="W11" activePane="bottomRight" state="frozen"/>
      <selection/>
      <selection pane="topRight"/>
      <selection pane="bottomLeft"/>
      <selection pane="bottomRight" activeCell="AM21" sqref="AM21"/>
    </sheetView>
  </sheetViews>
  <sheetFormatPr defaultColWidth="9" defaultRowHeight="15"/>
  <cols>
    <col min="1" max="1" width="7" customWidth="1"/>
    <col min="2" max="2" width="9" hidden="1" customWidth="1"/>
    <col min="3" max="3" width="49.1238095238095" customWidth="1"/>
    <col min="4" max="4" width="2.87619047619048" customWidth="1"/>
    <col min="5" max="5" width="14.8761904761905" customWidth="1"/>
    <col min="6" max="6" width="2.87619047619048" customWidth="1"/>
    <col min="7" max="7" width="10.247619047619" customWidth="1"/>
    <col min="8" max="9" width="11.3714285714286" customWidth="1"/>
    <col min="10" max="10" width="42.752380952381" customWidth="1"/>
    <col min="11" max="11" width="2.87619047619048" customWidth="1"/>
    <col min="12" max="14" width="7.12380952380952" customWidth="1"/>
    <col min="15" max="15" width="2.87619047619048" customWidth="1"/>
    <col min="16" max="45" width="3.24761904761905" customWidth="1"/>
    <col min="46" max="46" width="4.24761904761905" customWidth="1"/>
    <col min="47" max="56" width="3.24761904761905" customWidth="1"/>
    <col min="57" max="61" width="4.24761904761905" customWidth="1"/>
    <col min="62" max="85" width="3.24761904761905" customWidth="1"/>
    <col min="86" max="86" width="5.28571428571429" customWidth="1"/>
    <col min="87" max="87" width="3.62857142857143" customWidth="1"/>
    <col min="88" max="88" width="5.87619047619048" customWidth="1"/>
    <col min="89" max="89" width="51.6285714285714" customWidth="1"/>
    <col min="90" max="91" width="8.62857142857143" customWidth="1"/>
    <col min="92" max="92" width="34.1238095238095" customWidth="1"/>
    <col min="93" max="100" width="8.62857142857143" customWidth="1"/>
    <col min="101" max="102" width="8.62857142857143" hidden="1" customWidth="1"/>
    <col min="103" max="784" width="8.62857142857143" customWidth="1"/>
  </cols>
  <sheetData>
    <row r="1" ht="19.5" customHeight="1" spans="1:16">
      <c r="A1" s="1">
        <v>37</v>
      </c>
      <c r="C1" s="2" t="s">
        <v>0</v>
      </c>
      <c r="D1" s="2"/>
      <c r="E1" s="2"/>
      <c r="F1" s="2"/>
      <c r="G1" s="2"/>
      <c r="H1" s="2"/>
      <c r="I1" s="2"/>
      <c r="J1" s="2"/>
      <c r="K1" s="2"/>
      <c r="L1" s="2"/>
      <c r="M1" s="2"/>
      <c r="N1" s="2"/>
      <c r="P1" s="29" t="s">
        <v>1</v>
      </c>
    </row>
    <row r="2" ht="15.75" customHeight="1" spans="1:32">
      <c r="A2" s="3" t="s">
        <v>2</v>
      </c>
      <c r="B2" s="4"/>
      <c r="C2" s="5" t="s">
        <v>3</v>
      </c>
      <c r="D2" s="6"/>
      <c r="E2" s="7" t="s">
        <v>186</v>
      </c>
      <c r="F2" s="6"/>
      <c r="H2" s="8"/>
      <c r="I2" s="30"/>
      <c r="K2" s="31"/>
      <c r="L2" s="9"/>
      <c r="M2" s="32"/>
      <c r="N2" s="32"/>
      <c r="O2" s="31"/>
      <c r="P2" t="s">
        <v>5</v>
      </c>
      <c r="Q2" s="32"/>
      <c r="R2" s="32"/>
      <c r="S2" s="32"/>
      <c r="T2" s="32" t="s">
        <v>6</v>
      </c>
      <c r="U2" s="32" t="str">
        <f>MID(E2,6,20)</f>
        <v> XII IPA 5</v>
      </c>
      <c r="V2" s="32"/>
      <c r="W2" s="32"/>
      <c r="X2" s="32"/>
      <c r="Y2" s="32"/>
      <c r="Z2" s="32"/>
      <c r="AA2" s="32"/>
      <c r="AB2" s="9"/>
      <c r="AC2" s="9"/>
      <c r="AD2" s="9"/>
      <c r="AE2" s="9"/>
      <c r="AF2" s="9"/>
    </row>
    <row r="3" ht="15.75" customHeight="1" spans="1:32">
      <c r="A3" s="3" t="s">
        <v>7</v>
      </c>
      <c r="B3" s="4"/>
      <c r="C3" s="5" t="s">
        <v>8</v>
      </c>
      <c r="D3" s="6"/>
      <c r="E3" s="9" t="s">
        <v>9</v>
      </c>
      <c r="F3" s="6"/>
      <c r="H3" s="8" t="s">
        <v>10</v>
      </c>
      <c r="I3" s="30"/>
      <c r="K3" s="31"/>
      <c r="L3" s="9"/>
      <c r="M3" s="32"/>
      <c r="N3" s="32"/>
      <c r="O3" s="31"/>
      <c r="P3" t="s">
        <v>11</v>
      </c>
      <c r="Q3" s="32"/>
      <c r="R3" s="32"/>
      <c r="S3" s="32"/>
      <c r="T3" s="32" t="s">
        <v>6</v>
      </c>
      <c r="U3" s="32"/>
      <c r="V3" s="32"/>
      <c r="W3" s="32"/>
      <c r="X3" s="32"/>
      <c r="Y3" s="32"/>
      <c r="Z3" s="32"/>
      <c r="AA3" s="32"/>
      <c r="AB3" s="9"/>
      <c r="AC3" s="9"/>
      <c r="AD3" s="9"/>
      <c r="AE3" s="9"/>
      <c r="AF3" s="9"/>
    </row>
    <row r="4" ht="15.75" customHeight="1" spans="1:32">
      <c r="A4" s="10" t="s">
        <v>12</v>
      </c>
      <c r="B4" s="4"/>
      <c r="C4" s="11">
        <v>75</v>
      </c>
      <c r="D4" s="6"/>
      <c r="E4" s="12"/>
      <c r="F4" s="6"/>
      <c r="G4" s="13"/>
      <c r="H4" s="8" t="s">
        <v>13</v>
      </c>
      <c r="I4" s="30"/>
      <c r="J4" s="31"/>
      <c r="K4" s="31"/>
      <c r="L4" s="9"/>
      <c r="M4" s="32"/>
      <c r="N4" s="32"/>
      <c r="O4" s="31"/>
      <c r="P4" s="33" t="s">
        <v>14</v>
      </c>
      <c r="Q4" s="32"/>
      <c r="R4" s="32"/>
      <c r="S4" s="32"/>
      <c r="T4" s="32"/>
      <c r="U4" s="32"/>
      <c r="V4" s="32"/>
      <c r="W4" s="32"/>
      <c r="X4" s="32"/>
      <c r="Y4" s="32"/>
      <c r="Z4" s="32"/>
      <c r="AA4" s="32"/>
      <c r="AB4" s="9"/>
      <c r="AC4" s="9"/>
      <c r="AD4" s="9"/>
      <c r="AE4" s="9"/>
      <c r="AF4" s="9"/>
    </row>
    <row r="5" ht="15.75" hidden="1" customHeight="1" spans="1:32">
      <c r="A5" s="13"/>
      <c r="B5" s="4"/>
      <c r="C5" s="5"/>
      <c r="D5" s="6"/>
      <c r="E5" s="12"/>
      <c r="F5" s="6"/>
      <c r="G5" s="13"/>
      <c r="H5" s="8"/>
      <c r="I5" s="30"/>
      <c r="J5" s="31"/>
      <c r="K5" s="31"/>
      <c r="L5" s="9"/>
      <c r="M5" s="32"/>
      <c r="N5" s="32"/>
      <c r="O5" s="31"/>
      <c r="P5" s="32"/>
      <c r="Q5" s="32"/>
      <c r="R5" s="32"/>
      <c r="S5" s="32"/>
      <c r="T5" s="32"/>
      <c r="U5" s="32"/>
      <c r="V5" s="32"/>
      <c r="W5" s="32"/>
      <c r="X5" s="32"/>
      <c r="Y5" s="32"/>
      <c r="Z5" s="32"/>
      <c r="AA5" s="32"/>
      <c r="AB5" s="9"/>
      <c r="AC5" s="9"/>
      <c r="AD5" s="9"/>
      <c r="AE5" s="9"/>
      <c r="AF5" s="9"/>
    </row>
    <row r="6" ht="15.75" hidden="1" customHeight="1" spans="2:32">
      <c r="B6" s="4"/>
      <c r="C6" s="5"/>
      <c r="D6" s="6"/>
      <c r="E6" s="12"/>
      <c r="F6" s="6"/>
      <c r="G6" s="13"/>
      <c r="H6" s="8"/>
      <c r="I6" s="30"/>
      <c r="J6" s="31"/>
      <c r="K6" s="31"/>
      <c r="L6" s="9"/>
      <c r="M6" s="32"/>
      <c r="N6" s="32"/>
      <c r="O6" s="31"/>
      <c r="P6" s="32"/>
      <c r="Q6" s="32"/>
      <c r="R6" s="32"/>
      <c r="S6" s="32"/>
      <c r="T6" s="32"/>
      <c r="U6" s="32"/>
      <c r="V6" s="32"/>
      <c r="W6" s="32"/>
      <c r="X6" s="32"/>
      <c r="Y6" s="32"/>
      <c r="Z6" s="32"/>
      <c r="AA6" s="32"/>
      <c r="AB6" s="9"/>
      <c r="AC6" s="9"/>
      <c r="AD6" s="9"/>
      <c r="AE6" s="9"/>
      <c r="AF6" s="9"/>
    </row>
    <row r="7" ht="8.25" customHeight="1" spans="1:32">
      <c r="A7" s="13"/>
      <c r="B7" s="4"/>
      <c r="C7" s="5"/>
      <c r="D7" s="6"/>
      <c r="E7" s="12"/>
      <c r="F7" s="6"/>
      <c r="G7" s="13"/>
      <c r="H7" s="8"/>
      <c r="I7" s="30"/>
      <c r="J7" s="31"/>
      <c r="K7" s="31"/>
      <c r="L7" s="9"/>
      <c r="M7" s="32"/>
      <c r="N7" s="32"/>
      <c r="O7" s="31"/>
      <c r="P7" s="32"/>
      <c r="Q7" s="32"/>
      <c r="R7" s="32"/>
      <c r="S7" s="32"/>
      <c r="T7" s="32"/>
      <c r="U7" s="32"/>
      <c r="V7" s="32"/>
      <c r="W7" s="32"/>
      <c r="X7" s="32"/>
      <c r="Y7" s="32"/>
      <c r="Z7" s="32"/>
      <c r="AA7" s="32"/>
      <c r="AB7" s="9"/>
      <c r="AC7" s="9"/>
      <c r="AD7" s="9"/>
      <c r="AE7" s="9"/>
      <c r="AF7" s="9"/>
    </row>
    <row r="8" ht="23.25" customHeight="1" spans="1:91">
      <c r="A8" s="14" t="s">
        <v>15</v>
      </c>
      <c r="B8" s="15" t="s">
        <v>16</v>
      </c>
      <c r="C8" s="16" t="s">
        <v>17</v>
      </c>
      <c r="D8" s="17"/>
      <c r="E8" s="18" t="s">
        <v>18</v>
      </c>
      <c r="F8" s="17"/>
      <c r="G8" s="19" t="s">
        <v>19</v>
      </c>
      <c r="H8" s="20"/>
      <c r="I8" s="20"/>
      <c r="J8" s="34"/>
      <c r="K8" s="35"/>
      <c r="L8" s="36" t="s">
        <v>20</v>
      </c>
      <c r="M8" s="36"/>
      <c r="N8" s="36"/>
      <c r="O8" s="35"/>
      <c r="P8" s="37" t="s">
        <v>21</v>
      </c>
      <c r="Q8" s="49"/>
      <c r="R8" s="49"/>
      <c r="S8" s="49"/>
      <c r="T8" s="49"/>
      <c r="U8" s="49"/>
      <c r="V8" s="49"/>
      <c r="W8" s="49"/>
      <c r="X8" s="49"/>
      <c r="Y8" s="49"/>
      <c r="Z8" s="49"/>
      <c r="AA8" s="49"/>
      <c r="AB8" s="49"/>
      <c r="AC8" s="49"/>
      <c r="AD8" s="49"/>
      <c r="AE8" s="49"/>
      <c r="AF8" s="49"/>
      <c r="AG8" s="57"/>
      <c r="AH8" s="49"/>
      <c r="AI8" s="49"/>
      <c r="AJ8" s="49"/>
      <c r="AK8" s="49"/>
      <c r="AL8" s="49"/>
      <c r="AM8" s="49"/>
      <c r="AN8" s="49"/>
      <c r="AO8" s="49"/>
      <c r="AP8" s="49"/>
      <c r="AQ8" s="49"/>
      <c r="AR8" s="49"/>
      <c r="AS8" s="57"/>
      <c r="AT8" s="58" t="s">
        <v>22</v>
      </c>
      <c r="AU8" s="59" t="s">
        <v>23</v>
      </c>
      <c r="AV8" s="60"/>
      <c r="AW8" s="60"/>
      <c r="AX8" s="60"/>
      <c r="AY8" s="60"/>
      <c r="AZ8" s="60"/>
      <c r="BA8" s="60"/>
      <c r="BB8" s="60"/>
      <c r="BC8" s="60"/>
      <c r="BD8" s="60"/>
      <c r="BE8" s="58" t="s">
        <v>24</v>
      </c>
      <c r="BF8" s="65" t="s">
        <v>25</v>
      </c>
      <c r="BG8" s="65" t="s">
        <v>26</v>
      </c>
      <c r="BH8" s="58" t="s">
        <v>27</v>
      </c>
      <c r="BI8" s="66" t="s">
        <v>28</v>
      </c>
      <c r="BJ8" s="67"/>
      <c r="BK8" s="68" t="s">
        <v>29</v>
      </c>
      <c r="BL8" s="68"/>
      <c r="BM8" s="68"/>
      <c r="BN8" s="68"/>
      <c r="BO8" s="68"/>
      <c r="BP8" s="68"/>
      <c r="BQ8" s="68"/>
      <c r="BR8" s="68"/>
      <c r="BS8" s="68"/>
      <c r="BT8" s="68"/>
      <c r="BU8" s="79" t="s">
        <v>30</v>
      </c>
      <c r="BV8" s="67"/>
      <c r="BW8" s="80" t="s">
        <v>31</v>
      </c>
      <c r="BX8" s="81"/>
      <c r="BY8" s="81"/>
      <c r="BZ8" s="81"/>
      <c r="CA8" s="81"/>
      <c r="CB8" s="81"/>
      <c r="CC8" s="81"/>
      <c r="CD8" s="81"/>
      <c r="CE8" s="81"/>
      <c r="CF8" s="81"/>
      <c r="CG8" s="86"/>
      <c r="CH8" s="79" t="s">
        <v>32</v>
      </c>
      <c r="CJ8" s="87" t="s">
        <v>33</v>
      </c>
      <c r="CK8" s="87" t="s">
        <v>34</v>
      </c>
      <c r="CM8" s="92" t="s">
        <v>35</v>
      </c>
    </row>
    <row r="9" ht="20.25" customHeight="1" spans="1:102">
      <c r="A9" s="14"/>
      <c r="B9" s="15"/>
      <c r="C9" s="16"/>
      <c r="D9" s="17"/>
      <c r="E9" s="21"/>
      <c r="F9" s="17"/>
      <c r="G9" s="22" t="s">
        <v>36</v>
      </c>
      <c r="H9" s="23" t="s">
        <v>37</v>
      </c>
      <c r="I9" s="38" t="s">
        <v>38</v>
      </c>
      <c r="J9" s="39" t="s">
        <v>39</v>
      </c>
      <c r="K9" s="35"/>
      <c r="L9" s="40" t="s">
        <v>40</v>
      </c>
      <c r="M9" s="41" t="s">
        <v>25</v>
      </c>
      <c r="N9" s="42" t="s">
        <v>41</v>
      </c>
      <c r="O9" s="35"/>
      <c r="P9" s="43">
        <v>1</v>
      </c>
      <c r="Q9" s="50"/>
      <c r="R9" s="51"/>
      <c r="S9" s="43">
        <v>2</v>
      </c>
      <c r="T9" s="50"/>
      <c r="U9" s="51"/>
      <c r="V9" s="43">
        <v>3</v>
      </c>
      <c r="W9" s="50"/>
      <c r="X9" s="51"/>
      <c r="Y9" s="43">
        <v>4</v>
      </c>
      <c r="Z9" s="50"/>
      <c r="AA9" s="51"/>
      <c r="AB9" s="43">
        <v>5</v>
      </c>
      <c r="AC9" s="50"/>
      <c r="AD9" s="51"/>
      <c r="AE9" s="43">
        <v>6</v>
      </c>
      <c r="AF9" s="50"/>
      <c r="AG9" s="51"/>
      <c r="AH9" s="43">
        <v>7</v>
      </c>
      <c r="AI9" s="50"/>
      <c r="AJ9" s="51"/>
      <c r="AK9" s="43">
        <v>8</v>
      </c>
      <c r="AL9" s="50"/>
      <c r="AM9" s="51"/>
      <c r="AN9" s="43">
        <v>9</v>
      </c>
      <c r="AO9" s="50"/>
      <c r="AP9" s="51"/>
      <c r="AQ9" s="43">
        <v>10</v>
      </c>
      <c r="AR9" s="50"/>
      <c r="AS9" s="51"/>
      <c r="AT9" s="61"/>
      <c r="AU9" s="62"/>
      <c r="AV9" s="63"/>
      <c r="AW9" s="63"/>
      <c r="AX9" s="63"/>
      <c r="AY9" s="63"/>
      <c r="AZ9" s="63"/>
      <c r="BA9" s="63"/>
      <c r="BB9" s="63"/>
      <c r="BC9" s="63"/>
      <c r="BD9" s="63"/>
      <c r="BE9" s="61"/>
      <c r="BF9" s="69"/>
      <c r="BG9" s="69"/>
      <c r="BH9" s="61"/>
      <c r="BI9" s="70"/>
      <c r="BJ9" s="67"/>
      <c r="BK9" s="68"/>
      <c r="BL9" s="68"/>
      <c r="BM9" s="68"/>
      <c r="BN9" s="68"/>
      <c r="BO9" s="68"/>
      <c r="BP9" s="68"/>
      <c r="BQ9" s="68"/>
      <c r="BR9" s="68"/>
      <c r="BS9" s="68"/>
      <c r="BT9" s="68"/>
      <c r="BU9" s="79"/>
      <c r="BV9" s="67"/>
      <c r="BW9" s="82"/>
      <c r="BX9" s="83"/>
      <c r="BY9" s="83"/>
      <c r="BZ9" s="83"/>
      <c r="CA9" s="83"/>
      <c r="CB9" s="83"/>
      <c r="CC9" s="83"/>
      <c r="CD9" s="83"/>
      <c r="CE9" s="83"/>
      <c r="CF9" s="83"/>
      <c r="CG9" s="88"/>
      <c r="CH9" s="79"/>
      <c r="CJ9" s="87"/>
      <c r="CK9" s="87"/>
      <c r="CM9" s="93" t="s">
        <v>42</v>
      </c>
      <c r="CN9" s="28" t="s">
        <v>43</v>
      </c>
      <c r="CW9">
        <v>0</v>
      </c>
      <c r="CX9" t="str">
        <f>(IF(CN10="","","Perlu tingkatkan pemahaman  "))&amp;(IF(CN10="","",CN10&amp;", "))&amp;(IF(CN11="","",CN11&amp;", "))&amp;(IF(CN12="","",CN12&amp;", "))&amp;(IF(CN13="","",CN13&amp;", "))&amp;(IF(CN14="","",CN14&amp;", "))&amp;(IF(CN15="","",CN15&amp;", "))&amp;(IF(CN16="","",CN16&amp;", "))&amp;(IF(CN17="","",CN17&amp;", "))&amp;(IF(CN18="","",CN18&amp;", "))&amp;(IF(CN19="","",CN19&amp;"."))</f>
        <v>Perlu tingkatkan pemahaman  Gejala gelombang, Gelombang bunyi, Optik fisis, Listrik statis, Induksi magnet, Arus bolak balik, </v>
      </c>
    </row>
    <row r="10" ht="24" customHeight="1" spans="1:102">
      <c r="A10" s="24"/>
      <c r="B10" s="25"/>
      <c r="C10" s="26"/>
      <c r="D10" s="17"/>
      <c r="E10" s="21"/>
      <c r="F10" s="17"/>
      <c r="G10" s="27"/>
      <c r="H10" s="23"/>
      <c r="I10" s="38"/>
      <c r="J10" s="39"/>
      <c r="K10" s="35"/>
      <c r="L10" s="44"/>
      <c r="M10" s="40"/>
      <c r="N10" s="45"/>
      <c r="O10" s="35"/>
      <c r="P10" s="46" t="s">
        <v>44</v>
      </c>
      <c r="Q10" s="46" t="s">
        <v>45</v>
      </c>
      <c r="R10" s="46" t="s">
        <v>46</v>
      </c>
      <c r="S10" s="46" t="s">
        <v>44</v>
      </c>
      <c r="T10" s="46" t="s">
        <v>45</v>
      </c>
      <c r="U10" s="46" t="s">
        <v>47</v>
      </c>
      <c r="V10" s="46" t="s">
        <v>44</v>
      </c>
      <c r="W10" s="46" t="s">
        <v>45</v>
      </c>
      <c r="X10" s="46" t="s">
        <v>48</v>
      </c>
      <c r="Y10" s="46" t="s">
        <v>44</v>
      </c>
      <c r="Z10" s="46" t="s">
        <v>45</v>
      </c>
      <c r="AA10" s="46" t="s">
        <v>49</v>
      </c>
      <c r="AB10" s="46" t="s">
        <v>44</v>
      </c>
      <c r="AC10" s="46" t="s">
        <v>45</v>
      </c>
      <c r="AD10" s="46" t="s">
        <v>50</v>
      </c>
      <c r="AE10" s="46" t="s">
        <v>44</v>
      </c>
      <c r="AF10" s="46" t="s">
        <v>45</v>
      </c>
      <c r="AG10" s="46" t="s">
        <v>51</v>
      </c>
      <c r="AH10" s="46" t="s">
        <v>44</v>
      </c>
      <c r="AI10" s="46" t="s">
        <v>45</v>
      </c>
      <c r="AJ10" s="46" t="s">
        <v>52</v>
      </c>
      <c r="AK10" s="46" t="s">
        <v>44</v>
      </c>
      <c r="AL10" s="46" t="s">
        <v>45</v>
      </c>
      <c r="AM10" s="46" t="s">
        <v>53</v>
      </c>
      <c r="AN10" s="46" t="s">
        <v>44</v>
      </c>
      <c r="AO10" s="46" t="s">
        <v>45</v>
      </c>
      <c r="AP10" s="46" t="s">
        <v>54</v>
      </c>
      <c r="AQ10" s="46" t="s">
        <v>44</v>
      </c>
      <c r="AR10" s="46" t="s">
        <v>45</v>
      </c>
      <c r="AS10" s="64" t="s">
        <v>55</v>
      </c>
      <c r="AT10" s="61"/>
      <c r="AU10" s="46">
        <v>1</v>
      </c>
      <c r="AV10" s="46">
        <v>2</v>
      </c>
      <c r="AW10" s="46">
        <v>3</v>
      </c>
      <c r="AX10" s="46">
        <v>4</v>
      </c>
      <c r="AY10" s="46">
        <v>5</v>
      </c>
      <c r="AZ10" s="46">
        <v>6</v>
      </c>
      <c r="BA10" s="46">
        <v>7</v>
      </c>
      <c r="BB10" s="46">
        <v>8</v>
      </c>
      <c r="BC10" s="46">
        <v>9</v>
      </c>
      <c r="BD10" s="46">
        <v>10</v>
      </c>
      <c r="BE10" s="61"/>
      <c r="BF10" s="69"/>
      <c r="BG10" s="69"/>
      <c r="BH10" s="61"/>
      <c r="BI10" s="71"/>
      <c r="BJ10" s="67"/>
      <c r="BK10" s="72">
        <v>1</v>
      </c>
      <c r="BL10" s="72">
        <v>2</v>
      </c>
      <c r="BM10" s="72">
        <v>3</v>
      </c>
      <c r="BN10" s="72">
        <v>4</v>
      </c>
      <c r="BO10" s="72">
        <v>5</v>
      </c>
      <c r="BP10" s="72">
        <v>6</v>
      </c>
      <c r="BQ10" s="72">
        <v>7</v>
      </c>
      <c r="BR10" s="72">
        <v>8</v>
      </c>
      <c r="BS10" s="72">
        <v>9</v>
      </c>
      <c r="BT10" s="72">
        <v>10</v>
      </c>
      <c r="BU10" s="84"/>
      <c r="BV10" s="67"/>
      <c r="BW10" s="72">
        <v>1</v>
      </c>
      <c r="BX10" s="72">
        <v>2</v>
      </c>
      <c r="BY10" s="72">
        <v>3</v>
      </c>
      <c r="BZ10" s="72">
        <v>4</v>
      </c>
      <c r="CA10" s="72">
        <v>5</v>
      </c>
      <c r="CB10" s="72">
        <v>6</v>
      </c>
      <c r="CC10" s="72">
        <v>7</v>
      </c>
      <c r="CD10" s="72">
        <v>8</v>
      </c>
      <c r="CE10" s="72">
        <v>9</v>
      </c>
      <c r="CF10" s="72">
        <v>10</v>
      </c>
      <c r="CG10" s="72" t="s">
        <v>56</v>
      </c>
      <c r="CH10" s="84"/>
      <c r="CJ10" s="87"/>
      <c r="CK10" s="87"/>
      <c r="CM10" s="94">
        <v>1</v>
      </c>
      <c r="CN10" s="95" t="s">
        <v>57</v>
      </c>
      <c r="CW10">
        <v>1</v>
      </c>
      <c r="CX10" t="str">
        <f>(IF(CN11="","","Sudah memahami tentang "))&amp;(IF(CN11="","",CN11&amp;", "))&amp;(IF(CN12="","",CN12&amp;", "))&amp;(IF(CN13="","",CN13&amp;", "))&amp;(IF(CN14="","",CN14&amp;", "))&amp;(IF(CN15="","",CN15&amp;", "))&amp;(IF(CN16="","",CN16&amp;", "))&amp;(IF(CN17="","",CN17&amp;", "))&amp;(IF(CN18="","",CN18&amp;", "))&amp;(IF(CN19="","",CN19&amp;", "))&amp;(IF(CN10="","","Perlu tingkatkan pemahaman  "&amp;CN10&amp;"."))</f>
        <v>Sudah memahami tentang Gelombang bunyi, Optik fisis, Listrik statis, Induksi magnet, Arus bolak balik, Perlu tingkatkan pemahaman  Gejala gelombang.</v>
      </c>
    </row>
    <row r="11" ht="15.75" spans="1:102">
      <c r="A11" s="28">
        <v>1</v>
      </c>
      <c r="B11" s="28">
        <v>10677</v>
      </c>
      <c r="C11" s="28" t="s">
        <v>187</v>
      </c>
      <c r="E11" s="28">
        <f t="shared" ref="E11:E50" si="0">G11</f>
        <v>81</v>
      </c>
      <c r="G11" s="28">
        <f t="shared" ref="G11:G50" si="1">IF(BI11="","",BI11)</f>
        <v>81</v>
      </c>
      <c r="H11" s="28">
        <f t="shared" ref="H11:H50" si="2">IF(BU11="","",BU11)</f>
        <v>80</v>
      </c>
      <c r="I11" s="28" t="str">
        <f t="shared" ref="I11:I50" si="3">IF(CH11="","",CH11)</f>
        <v>B</v>
      </c>
      <c r="J11" s="28" t="str">
        <f t="shared" ref="J11:J50" si="4">IF(CK11="","",CK11)</f>
        <v>Sudah memahami tentang Gejala gelombang, Gelombang bunyi, Optik fisis, Listrik statis, Induksi magnet, Arus bolak balik, </v>
      </c>
      <c r="L11" s="28">
        <f t="shared" ref="L11:L50" si="5">IF(AT11="","",AT11)</f>
        <v>78</v>
      </c>
      <c r="M11" s="28">
        <f t="shared" ref="M11:M50" si="6">IF(BF11="","",BF11)</f>
        <v>80</v>
      </c>
      <c r="N11" s="28">
        <f t="shared" ref="N11:N50" si="7">IF(BG11="","",BG11)</f>
        <v>76</v>
      </c>
      <c r="P11" s="47">
        <v>75</v>
      </c>
      <c r="Q11" s="52"/>
      <c r="R11" s="53">
        <f>IF(P11="","",IF(P11&gt;=$C$4,P11,IF(Q11&gt;=$C$4,$C$4,MAX(P11:Q11))))</f>
        <v>75</v>
      </c>
      <c r="S11" s="52">
        <v>75</v>
      </c>
      <c r="T11" s="52"/>
      <c r="U11" s="53">
        <f>IF(S11="","",IF(S11&gt;=$C$4,S11,IF(T11&gt;=$C$4,$C$4,MAX(S11:T11))))</f>
        <v>75</v>
      </c>
      <c r="V11" s="54">
        <v>81</v>
      </c>
      <c r="W11" s="52"/>
      <c r="X11" s="55">
        <f>IF(V11="","",IF(V11&gt;=$C$4,V11,IF(W11&gt;=$C$4,$C$4,MAX(V11:W11))))</f>
        <v>81</v>
      </c>
      <c r="Y11" s="54">
        <v>75</v>
      </c>
      <c r="Z11" s="52"/>
      <c r="AA11" s="55">
        <f>IF(Y11="","",IF(Y11&gt;=$C$4,Y11,IF(Z11&gt;=$C$4,$C$4,MAX(Y11:Z11))))</f>
        <v>75</v>
      </c>
      <c r="AB11" s="54">
        <v>75</v>
      </c>
      <c r="AC11" s="52"/>
      <c r="AD11" s="55">
        <f>IF(AB11="","",IF(AB11&gt;=$C$4,AB11,IF(AC11&gt;=$C$4,$C$4,MAX(AB11:AC11))))</f>
        <v>75</v>
      </c>
      <c r="AE11" s="56">
        <v>85</v>
      </c>
      <c r="AF11" s="52"/>
      <c r="AG11" s="55">
        <f>IF(AE11="","",IF(AE11&gt;=$C$4,AE11,IF(AF11&gt;=$C$4,$C$4,MAX(AE11:AF11))))</f>
        <v>85</v>
      </c>
      <c r="AH11" s="52"/>
      <c r="AI11" s="52"/>
      <c r="AJ11" s="55" t="str">
        <f>IF(AH11="","",IF(AH11&gt;=$C$4,AH11,IF(AI11&gt;=$C$4,$C$4,MAX(AH11:AI11))))</f>
        <v/>
      </c>
      <c r="AK11" s="52"/>
      <c r="AL11" s="52"/>
      <c r="AM11" s="53" t="str">
        <f>IF(AK11="","",IF(AK11&gt;=$C$4,AK11,IF(AL11&gt;=$C$4,$C$4,MAX(AK11:AL11))))</f>
        <v/>
      </c>
      <c r="AN11" s="52"/>
      <c r="AO11" s="52"/>
      <c r="AP11" s="53" t="str">
        <f>IF(AN11="","",IF(AN11&gt;=$C$4,AN11,IF(AO11&gt;=$C$4,$C$4,MAX(AN11:AO11))))</f>
        <v/>
      </c>
      <c r="AQ11" s="52"/>
      <c r="AR11" s="52"/>
      <c r="AS11" s="53" t="str">
        <f>IF(AQ11="","",IF(AQ11&gt;=$C$4,AQ11,IF(AR11&gt;=$C$4,$C$4,MAX(AQ11:AR11))))</f>
        <v/>
      </c>
      <c r="AT11" s="53">
        <f t="shared" ref="AT11:AT40" si="8">IF(R11="","",ROUND(AVERAGE(R11,U11,AJ11,AM11,AP11,AS11,X11,AA11,AD11,AG11),0))</f>
        <v>78</v>
      </c>
      <c r="AU11" s="52">
        <v>100</v>
      </c>
      <c r="AV11" s="52">
        <v>85</v>
      </c>
      <c r="AW11" s="54">
        <v>80</v>
      </c>
      <c r="AX11" s="54">
        <v>80</v>
      </c>
      <c r="AY11" s="54">
        <v>85</v>
      </c>
      <c r="AZ11" s="54">
        <v>81</v>
      </c>
      <c r="BA11" s="52"/>
      <c r="BB11" s="52"/>
      <c r="BC11" s="52"/>
      <c r="BD11" s="52"/>
      <c r="BE11" s="53">
        <f t="shared" ref="BE11:BE40" si="9">IF(AU11="","",ROUND(AVERAGE(AU11:BD11),0))</f>
        <v>85</v>
      </c>
      <c r="BF11" s="52">
        <v>80</v>
      </c>
      <c r="BG11" s="73">
        <v>76</v>
      </c>
      <c r="BH11" s="74">
        <f t="shared" ref="BH11:BH40" si="10">IF(AT11="","",IF(BF11="",AVERAGE(AT11,BE11),(2*(SUM(AT11,BE11))+AVERAGE(BF11:BG11))/5))</f>
        <v>80.8</v>
      </c>
      <c r="BI11" s="75">
        <f t="shared" ref="BI11:BI40" si="11">IF(BH11="","",ROUND(BH11,0))</f>
        <v>81</v>
      </c>
      <c r="BJ11" s="76"/>
      <c r="BK11" s="47">
        <v>75</v>
      </c>
      <c r="BL11" s="47">
        <v>76</v>
      </c>
      <c r="BM11" s="54">
        <v>85</v>
      </c>
      <c r="BN11" s="54">
        <v>88</v>
      </c>
      <c r="BO11" s="54">
        <v>79</v>
      </c>
      <c r="BP11" s="54">
        <v>76</v>
      </c>
      <c r="BQ11" s="52"/>
      <c r="BR11" s="52"/>
      <c r="BS11" s="52"/>
      <c r="BT11" s="52"/>
      <c r="BU11" s="85">
        <f t="shared" ref="BU11:BU40" si="12">IF(BK11="","",ROUND(AVERAGE(BK11:BT11),0))</f>
        <v>80</v>
      </c>
      <c r="BV11" s="76"/>
      <c r="BW11" s="47">
        <v>81</v>
      </c>
      <c r="BX11" s="47">
        <v>78</v>
      </c>
      <c r="BY11" s="54">
        <v>75</v>
      </c>
      <c r="BZ11" s="54">
        <v>76</v>
      </c>
      <c r="CA11" s="54">
        <v>79</v>
      </c>
      <c r="CB11" s="54">
        <v>77</v>
      </c>
      <c r="CC11" s="52"/>
      <c r="CD11" s="52"/>
      <c r="CE11" s="52"/>
      <c r="CF11" s="52"/>
      <c r="CG11" s="53">
        <f t="shared" ref="CG11:CG40" si="13">IF(BW11="","",ROUND(AVERAGE(BW11:CF11),0))</f>
        <v>78</v>
      </c>
      <c r="CH11" s="89" t="str">
        <f t="shared" ref="CH11:CH40" si="14">IF(CG11="","",IF(CG11&gt;=86,"A",IF(CG11&gt;=71,"B",IF(CG11&gt;=56,"C",IF(CG11&gt;=41,"D","E")))))</f>
        <v>B</v>
      </c>
      <c r="CI11" s="90"/>
      <c r="CJ11" s="91">
        <v>11</v>
      </c>
      <c r="CK11" s="96" t="str">
        <f>IF(CJ11="","",VLOOKUP(CJ11,$CW$9:$CX$20,2,0))</f>
        <v>Sudah memahami tentang Gejala gelombang, Gelombang bunyi, Optik fisis, Listrik statis, Induksi magnet, Arus bolak balik, </v>
      </c>
      <c r="CM11" s="94">
        <v>2</v>
      </c>
      <c r="CN11" s="95" t="s">
        <v>59</v>
      </c>
      <c r="CW11">
        <v>2</v>
      </c>
      <c r="CX11" t="str">
        <f>(IF(CN10="","","Sudah memahami tentang "))&amp;(IF(CN10="","",CN10&amp;", "))&amp;(IF(CN12="","",CN12&amp;", "))&amp;(IF(CN13="","",CN13&amp;", "))&amp;(IF(CN14="","",CN14&amp;", "))&amp;(IF(CN15="","",CN15&amp;", "))&amp;(IF(CN16="","",CN16&amp;", "))&amp;(IF(CN17="","",CN17&amp;", "))&amp;(IF(CN18="","",CN18&amp;", "))&amp;(IF(CN19="","",CN19&amp;", "))&amp;(IF(CN11="","","Perlu tingkatkan pemahaman  "&amp;CN11&amp;"."))</f>
        <v>Sudah memahami tentang Gejala gelombang, Optik fisis, Listrik statis, Induksi magnet, Arus bolak balik, Perlu tingkatkan pemahaman  Gelombang bunyi.</v>
      </c>
    </row>
    <row r="12" ht="15.75" spans="1:102">
      <c r="A12" s="28">
        <v>2</v>
      </c>
      <c r="B12" s="28">
        <v>10692</v>
      </c>
      <c r="C12" s="28" t="s">
        <v>188</v>
      </c>
      <c r="E12" s="28">
        <f t="shared" si="0"/>
        <v>84</v>
      </c>
      <c r="G12" s="28">
        <f t="shared" si="1"/>
        <v>84</v>
      </c>
      <c r="H12" s="28">
        <f t="shared" si="2"/>
        <v>79</v>
      </c>
      <c r="I12" s="28" t="str">
        <f t="shared" si="3"/>
        <v>B</v>
      </c>
      <c r="J12" s="28" t="str">
        <f t="shared" si="4"/>
        <v>Sudah memahami tentang Gejala gelombang, Gelombang bunyi, Optik fisis, Listrik statis, Induksi magnet, Arus bolak balik, </v>
      </c>
      <c r="L12" s="28">
        <f t="shared" si="5"/>
        <v>82</v>
      </c>
      <c r="M12" s="28">
        <f t="shared" si="6"/>
        <v>90</v>
      </c>
      <c r="N12" s="28">
        <f t="shared" si="7"/>
        <v>75</v>
      </c>
      <c r="P12" s="47">
        <v>86</v>
      </c>
      <c r="Q12" s="52"/>
      <c r="R12" s="53">
        <f>IF(P12="","",IF(P12&gt;=$C$4,P12,IF(Q12&gt;=$C$4,$C$4,MAX(P12:Q12))))</f>
        <v>86</v>
      </c>
      <c r="S12" s="52">
        <v>75</v>
      </c>
      <c r="T12" s="52"/>
      <c r="U12" s="53">
        <f>IF(S12="","",IF(S12&gt;=$C$4,S12,IF(T12&gt;=$C$4,$C$4,MAX(S12:T12))))</f>
        <v>75</v>
      </c>
      <c r="V12" s="54">
        <v>82</v>
      </c>
      <c r="W12" s="52"/>
      <c r="X12" s="55">
        <f>IF(V12="","",IF(V12&gt;=$C$4,V12,IF(W12&gt;=$C$4,$C$4,MAX(V12:W12))))</f>
        <v>82</v>
      </c>
      <c r="Y12" s="54">
        <v>86</v>
      </c>
      <c r="Z12" s="52"/>
      <c r="AA12" s="55">
        <f>IF(Y12="","",IF(Y12&gt;=$C$4,Y12,IF(Z12&gt;=$C$4,$C$4,MAX(Y12:Z12))))</f>
        <v>86</v>
      </c>
      <c r="AB12" s="54">
        <v>77</v>
      </c>
      <c r="AC12" s="52"/>
      <c r="AD12" s="55">
        <f>IF(AB12="","",IF(AB12&gt;=$C$4,AB12,IF(AC12&gt;=$C$4,$C$4,MAX(AB12:AC12))))</f>
        <v>77</v>
      </c>
      <c r="AE12" s="56">
        <v>87</v>
      </c>
      <c r="AF12" s="52"/>
      <c r="AG12" s="55">
        <f>IF(AE12="","",IF(AE12&gt;=$C$4,AE12,IF(AF12&gt;=$C$4,$C$4,MAX(AE12:AF12))))</f>
        <v>87</v>
      </c>
      <c r="AH12" s="52"/>
      <c r="AI12" s="52"/>
      <c r="AJ12" s="55" t="str">
        <f>IF(AH12="","",IF(AH12&gt;=$C$4,AH12,IF(AI12&gt;=$C$4,$C$4,MAX(AH12:AI12))))</f>
        <v/>
      </c>
      <c r="AK12" s="52"/>
      <c r="AL12" s="52"/>
      <c r="AM12" s="53" t="str">
        <f>IF(AK12="","",IF(AK12&gt;=$C$4,AK12,IF(AL12&gt;=$C$4,$C$4,MAX(AK12:AL12))))</f>
        <v/>
      </c>
      <c r="AN12" s="52"/>
      <c r="AO12" s="52"/>
      <c r="AP12" s="53" t="str">
        <f>IF(AN12="","",IF(AN12&gt;=$C$4,AN12,IF(AO12&gt;=$C$4,$C$4,MAX(AN12:AO12))))</f>
        <v/>
      </c>
      <c r="AQ12" s="52"/>
      <c r="AR12" s="52"/>
      <c r="AS12" s="53" t="str">
        <f>IF(AQ12="","",IF(AQ12&gt;=$C$4,AQ12,IF(AR12&gt;=$C$4,$C$4,MAX(AQ12:AR12))))</f>
        <v/>
      </c>
      <c r="AT12" s="53">
        <f t="shared" si="8"/>
        <v>82</v>
      </c>
      <c r="AU12" s="52">
        <v>100</v>
      </c>
      <c r="AV12" s="52">
        <v>85</v>
      </c>
      <c r="AW12" s="54">
        <v>86</v>
      </c>
      <c r="AX12" s="54">
        <v>86</v>
      </c>
      <c r="AY12" s="54">
        <v>80</v>
      </c>
      <c r="AZ12" s="54">
        <v>82</v>
      </c>
      <c r="BA12" s="52"/>
      <c r="BB12" s="52"/>
      <c r="BC12" s="52"/>
      <c r="BD12" s="52"/>
      <c r="BE12" s="53">
        <f t="shared" si="9"/>
        <v>87</v>
      </c>
      <c r="BF12" s="52">
        <v>90</v>
      </c>
      <c r="BG12" s="73">
        <v>75</v>
      </c>
      <c r="BH12" s="74">
        <f t="shared" si="10"/>
        <v>84.1</v>
      </c>
      <c r="BI12" s="75">
        <f t="shared" si="11"/>
        <v>84</v>
      </c>
      <c r="BJ12" s="76"/>
      <c r="BK12" s="47">
        <v>77</v>
      </c>
      <c r="BL12" s="47">
        <v>77</v>
      </c>
      <c r="BM12" s="54">
        <v>86</v>
      </c>
      <c r="BN12" s="54">
        <v>75</v>
      </c>
      <c r="BO12" s="54">
        <v>77</v>
      </c>
      <c r="BP12" s="54">
        <v>80</v>
      </c>
      <c r="BQ12" s="52"/>
      <c r="BR12" s="52"/>
      <c r="BS12" s="52"/>
      <c r="BT12" s="52"/>
      <c r="BU12" s="85">
        <f t="shared" si="12"/>
        <v>79</v>
      </c>
      <c r="BV12" s="76"/>
      <c r="BW12" s="47">
        <v>82</v>
      </c>
      <c r="BX12" s="47">
        <v>79</v>
      </c>
      <c r="BY12" s="54">
        <v>77</v>
      </c>
      <c r="BZ12" s="54">
        <v>77</v>
      </c>
      <c r="CA12" s="54">
        <v>78</v>
      </c>
      <c r="CB12" s="54">
        <v>80</v>
      </c>
      <c r="CC12" s="52"/>
      <c r="CD12" s="52"/>
      <c r="CE12" s="52"/>
      <c r="CF12" s="52"/>
      <c r="CG12" s="53">
        <f t="shared" si="13"/>
        <v>79</v>
      </c>
      <c r="CH12" s="89" t="str">
        <f t="shared" si="14"/>
        <v>B</v>
      </c>
      <c r="CI12" s="90"/>
      <c r="CJ12" s="48">
        <v>11</v>
      </c>
      <c r="CK12" s="96" t="str">
        <f>IF(CJ12="","",VLOOKUP(CJ12,$CW$9:$CX$20,2,0))</f>
        <v>Sudah memahami tentang Gejala gelombang, Gelombang bunyi, Optik fisis, Listrik statis, Induksi magnet, Arus bolak balik, </v>
      </c>
      <c r="CM12" s="94">
        <v>3</v>
      </c>
      <c r="CN12" s="95" t="s">
        <v>61</v>
      </c>
      <c r="CW12">
        <v>3</v>
      </c>
      <c r="CX12" t="str">
        <f>(IF(CN10="","","Sudah memahami tentang "))&amp;(IF(CN10="","",CN10&amp;", "))&amp;(IF(CN11="","",CN11&amp;", "))&amp;(IF(CN13="","",CN13&amp;", "))&amp;(IF(CN14="","",CN14&amp;", "))&amp;(IF(CN15="","",CN15&amp;", "))&amp;(IF(CN16="","",CN16&amp;", "))&amp;(IF(CN17="","",CN17&amp;", "))&amp;(IF(CN18="","",CN18&amp;", "))&amp;(IF(CN19="","",CN19&amp;", "))&amp;(IF(CN12="","","Perlu tingkatkan pemahaman  "&amp;CN12&amp;"."))</f>
        <v>Sudah memahami tentang Gejala gelombang, Gelombang bunyi, Listrik statis, Induksi magnet, Arus bolak balik, Perlu tingkatkan pemahaman  Optik fisis.</v>
      </c>
    </row>
    <row r="13" ht="15.75" spans="1:102">
      <c r="A13" s="28">
        <v>3</v>
      </c>
      <c r="B13" s="28">
        <v>10707</v>
      </c>
      <c r="C13" s="28" t="s">
        <v>189</v>
      </c>
      <c r="E13" s="28">
        <f t="shared" si="0"/>
        <v>84</v>
      </c>
      <c r="G13" s="28">
        <f t="shared" si="1"/>
        <v>84</v>
      </c>
      <c r="H13" s="28">
        <f t="shared" si="2"/>
        <v>81</v>
      </c>
      <c r="I13" s="28" t="str">
        <f t="shared" si="3"/>
        <v>B</v>
      </c>
      <c r="J13" s="28" t="str">
        <f t="shared" si="4"/>
        <v/>
      </c>
      <c r="L13" s="28">
        <f t="shared" si="5"/>
        <v>82</v>
      </c>
      <c r="M13" s="28">
        <f t="shared" si="6"/>
        <v>90</v>
      </c>
      <c r="N13" s="28">
        <f t="shared" si="7"/>
        <v>79</v>
      </c>
      <c r="P13" s="47">
        <v>81</v>
      </c>
      <c r="Q13" s="52"/>
      <c r="R13" s="53">
        <f>IF(P13="","",IF(P13&gt;=$C$4,P13,IF(Q13&gt;=$C$4,$C$4,MAX(P13:Q13))))</f>
        <v>81</v>
      </c>
      <c r="S13" s="52">
        <v>90</v>
      </c>
      <c r="T13" s="52"/>
      <c r="U13" s="53">
        <f>IF(S13="","",IF(S13&gt;=$C$4,S13,IF(T13&gt;=$C$4,$C$4,MAX(S13:T13))))</f>
        <v>90</v>
      </c>
      <c r="V13" s="54">
        <v>79</v>
      </c>
      <c r="W13" s="52"/>
      <c r="X13" s="55">
        <f>IF(V13="","",IF(V13&gt;=$C$4,V13,IF(W13&gt;=$C$4,$C$4,MAX(V13:W13))))</f>
        <v>79</v>
      </c>
      <c r="Y13" s="54">
        <v>81</v>
      </c>
      <c r="Z13" s="52"/>
      <c r="AA13" s="55">
        <f>IF(Y13="","",IF(Y13&gt;=$C$4,Y13,IF(Z13&gt;=$C$4,$C$4,MAX(Y13:Z13))))</f>
        <v>81</v>
      </c>
      <c r="AB13" s="54">
        <v>79</v>
      </c>
      <c r="AC13" s="52"/>
      <c r="AD13" s="55">
        <f>IF(AB13="","",IF(AB13&gt;=$C$4,AB13,IF(AC13&gt;=$C$4,$C$4,MAX(AB13:AC13))))</f>
        <v>79</v>
      </c>
      <c r="AE13" s="56">
        <v>83</v>
      </c>
      <c r="AF13" s="52"/>
      <c r="AG13" s="55">
        <f>IF(AE13="","",IF(AE13&gt;=$C$4,AE13,IF(AF13&gt;=$C$4,$C$4,MAX(AE13:AF13))))</f>
        <v>83</v>
      </c>
      <c r="AH13" s="52"/>
      <c r="AI13" s="52"/>
      <c r="AJ13" s="55" t="str">
        <f>IF(AH13="","",IF(AH13&gt;=$C$4,AH13,IF(AI13&gt;=$C$4,$C$4,MAX(AH13:AI13))))</f>
        <v/>
      </c>
      <c r="AK13" s="52"/>
      <c r="AL13" s="52"/>
      <c r="AM13" s="53" t="str">
        <f>IF(AK13="","",IF(AK13&gt;=$C$4,AK13,IF(AL13&gt;=$C$4,$C$4,MAX(AK13:AL13))))</f>
        <v/>
      </c>
      <c r="AN13" s="52"/>
      <c r="AO13" s="52"/>
      <c r="AP13" s="53" t="str">
        <f>IF(AN13="","",IF(AN13&gt;=$C$4,AN13,IF(AO13&gt;=$C$4,$C$4,MAX(AN13:AO13))))</f>
        <v/>
      </c>
      <c r="AQ13" s="52"/>
      <c r="AR13" s="52"/>
      <c r="AS13" s="53" t="str">
        <f>IF(AQ13="","",IF(AQ13&gt;=$C$4,AQ13,IF(AR13&gt;=$C$4,$C$4,MAX(AQ13:AR13))))</f>
        <v/>
      </c>
      <c r="AT13" s="53">
        <f t="shared" si="8"/>
        <v>82</v>
      </c>
      <c r="AU13" s="52">
        <v>100</v>
      </c>
      <c r="AV13" s="52">
        <v>85</v>
      </c>
      <c r="AW13" s="54">
        <v>82</v>
      </c>
      <c r="AX13" s="54">
        <v>82</v>
      </c>
      <c r="AY13" s="54">
        <v>79</v>
      </c>
      <c r="AZ13" s="54">
        <v>79</v>
      </c>
      <c r="BA13" s="52"/>
      <c r="BB13" s="52"/>
      <c r="BC13" s="52"/>
      <c r="BD13" s="52"/>
      <c r="BE13" s="53">
        <f t="shared" si="9"/>
        <v>85</v>
      </c>
      <c r="BF13" s="52">
        <v>90</v>
      </c>
      <c r="BG13" s="73">
        <v>79</v>
      </c>
      <c r="BH13" s="74">
        <f t="shared" si="10"/>
        <v>83.7</v>
      </c>
      <c r="BI13" s="75">
        <f t="shared" si="11"/>
        <v>84</v>
      </c>
      <c r="BJ13" s="76"/>
      <c r="BK13" s="47">
        <v>79</v>
      </c>
      <c r="BL13" s="47">
        <v>81</v>
      </c>
      <c r="BM13" s="54">
        <v>81</v>
      </c>
      <c r="BN13" s="54">
        <v>77</v>
      </c>
      <c r="BO13" s="54">
        <v>86</v>
      </c>
      <c r="BP13" s="54">
        <v>83</v>
      </c>
      <c r="BQ13" s="52"/>
      <c r="BR13" s="52"/>
      <c r="BS13" s="52"/>
      <c r="BT13" s="52"/>
      <c r="BU13" s="85">
        <f t="shared" si="12"/>
        <v>81</v>
      </c>
      <c r="BV13" s="76"/>
      <c r="BW13" s="47">
        <v>79</v>
      </c>
      <c r="BX13" s="47">
        <v>76</v>
      </c>
      <c r="BY13" s="54">
        <v>79</v>
      </c>
      <c r="BZ13" s="54">
        <v>81</v>
      </c>
      <c r="CA13" s="54">
        <v>76</v>
      </c>
      <c r="CB13" s="54">
        <v>77</v>
      </c>
      <c r="CC13" s="52"/>
      <c r="CD13" s="52"/>
      <c r="CE13" s="52"/>
      <c r="CF13" s="52"/>
      <c r="CG13" s="53">
        <f t="shared" si="13"/>
        <v>78</v>
      </c>
      <c r="CH13" s="89" t="str">
        <f t="shared" si="14"/>
        <v>B</v>
      </c>
      <c r="CI13" s="90"/>
      <c r="CJ13" s="48"/>
      <c r="CK13" s="96" t="str">
        <f>IF(CJ13="","",VLOOKUP(CJ13,$CW$9:$CX$20,2,0))</f>
        <v/>
      </c>
      <c r="CM13" s="94">
        <v>4</v>
      </c>
      <c r="CN13" s="95" t="s">
        <v>63</v>
      </c>
      <c r="CW13">
        <v>4</v>
      </c>
      <c r="CX13" t="str">
        <f>(IF(CN10="","","Sudah memahami tentang "))&amp;(IF(CN10="","",CN10&amp;", "))&amp;(IF(CN11="","",CN11&amp;", "))&amp;(IF(CN12="","",CN12&amp;", "))&amp;(IF(CN14="","",CN14&amp;", "))&amp;(IF(CN15="","",CN15&amp;", "))&amp;(IF(CN16="","",CN16&amp;", "))&amp;(IF(CN17="","",CN17&amp;", "))&amp;(IF(CN18="","",CN18&amp;", "))&amp;(IF(CN19="","",CN19&amp;", "))&amp;(IF(CN13="","","Perlu tingkatkan pemahaman  "&amp;CN13&amp;"."))</f>
        <v>Sudah memahami tentang Gejala gelombang, Gelombang bunyi, Optik fisis, Induksi magnet, Arus bolak balik, Perlu tingkatkan pemahaman  Listrik statis.</v>
      </c>
    </row>
    <row r="14" ht="15.75" spans="1:102">
      <c r="A14" s="28">
        <v>4</v>
      </c>
      <c r="B14" s="28">
        <v>10721</v>
      </c>
      <c r="C14" s="28" t="s">
        <v>190</v>
      </c>
      <c r="E14" s="28">
        <f t="shared" si="0"/>
        <v>80</v>
      </c>
      <c r="G14" s="28">
        <f t="shared" si="1"/>
        <v>80</v>
      </c>
      <c r="H14" s="28">
        <f t="shared" si="2"/>
        <v>81</v>
      </c>
      <c r="I14" s="28" t="str">
        <f t="shared" si="3"/>
        <v>B</v>
      </c>
      <c r="J14" s="28" t="str">
        <f t="shared" si="4"/>
        <v/>
      </c>
      <c r="L14" s="28">
        <f t="shared" si="5"/>
        <v>80</v>
      </c>
      <c r="M14" s="28">
        <f t="shared" si="6"/>
        <v>70</v>
      </c>
      <c r="N14" s="28">
        <f t="shared" si="7"/>
        <v>78</v>
      </c>
      <c r="P14" s="47">
        <v>82</v>
      </c>
      <c r="Q14" s="52"/>
      <c r="R14" s="53">
        <f>IF(P14="","",IF(P14&gt;=$C$4,P14,IF(Q14&gt;=$C$4,$C$4,MAX(P14:Q14))))</f>
        <v>82</v>
      </c>
      <c r="S14" s="52">
        <v>75</v>
      </c>
      <c r="T14" s="52"/>
      <c r="U14" s="53">
        <f>IF(S14="","",IF(S14&gt;=$C$4,S14,IF(T14&gt;=$C$4,$C$4,MAX(S14:T14))))</f>
        <v>75</v>
      </c>
      <c r="V14" s="54">
        <v>79</v>
      </c>
      <c r="W14" s="52"/>
      <c r="X14" s="55">
        <f>IF(V14="","",IF(V14&gt;=$C$4,V14,IF(W14&gt;=$C$4,$C$4,MAX(V14:W14))))</f>
        <v>79</v>
      </c>
      <c r="Y14" s="54">
        <v>82</v>
      </c>
      <c r="Z14" s="52"/>
      <c r="AA14" s="55">
        <f>IF(Y14="","",IF(Y14&gt;=$C$4,Y14,IF(Z14&gt;=$C$4,$C$4,MAX(Y14:Z14))))</f>
        <v>82</v>
      </c>
      <c r="AB14" s="54">
        <v>75</v>
      </c>
      <c r="AC14" s="52"/>
      <c r="AD14" s="55">
        <f>IF(AB14="","",IF(AB14&gt;=$C$4,AB14,IF(AC14&gt;=$C$4,$C$4,MAX(AB14:AC14))))</f>
        <v>75</v>
      </c>
      <c r="AE14" s="56">
        <v>84</v>
      </c>
      <c r="AF14" s="52"/>
      <c r="AG14" s="55">
        <f>IF(AE14="","",IF(AE14&gt;=$C$4,AE14,IF(AF14&gt;=$C$4,$C$4,MAX(AE14:AF14))))</f>
        <v>84</v>
      </c>
      <c r="AH14" s="52"/>
      <c r="AI14" s="52"/>
      <c r="AJ14" s="55" t="str">
        <f>IF(AH14="","",IF(AH14&gt;=$C$4,AH14,IF(AI14&gt;=$C$4,$C$4,MAX(AH14:AI14))))</f>
        <v/>
      </c>
      <c r="AK14" s="52"/>
      <c r="AL14" s="52"/>
      <c r="AM14" s="53" t="str">
        <f>IF(AK14="","",IF(AK14&gt;=$C$4,AK14,IF(AL14&gt;=$C$4,$C$4,MAX(AK14:AL14))))</f>
        <v/>
      </c>
      <c r="AN14" s="52"/>
      <c r="AO14" s="52"/>
      <c r="AP14" s="53" t="str">
        <f>IF(AN14="","",IF(AN14&gt;=$C$4,AN14,IF(AO14&gt;=$C$4,$C$4,MAX(AN14:AO14))))</f>
        <v/>
      </c>
      <c r="AQ14" s="52"/>
      <c r="AR14" s="52"/>
      <c r="AS14" s="53" t="str">
        <f>IF(AQ14="","",IF(AQ14&gt;=$C$4,AQ14,IF(AR14&gt;=$C$4,$C$4,MAX(AQ14:AR14))))</f>
        <v/>
      </c>
      <c r="AT14" s="53">
        <f t="shared" si="8"/>
        <v>80</v>
      </c>
      <c r="AU14" s="52">
        <v>100</v>
      </c>
      <c r="AV14" s="52">
        <v>85</v>
      </c>
      <c r="AW14" s="54">
        <v>81</v>
      </c>
      <c r="AX14" s="54">
        <v>81</v>
      </c>
      <c r="AY14" s="54">
        <v>80</v>
      </c>
      <c r="AZ14" s="54">
        <v>79</v>
      </c>
      <c r="BA14" s="52"/>
      <c r="BB14" s="52"/>
      <c r="BC14" s="52"/>
      <c r="BD14" s="52"/>
      <c r="BE14" s="53">
        <f t="shared" si="9"/>
        <v>84</v>
      </c>
      <c r="BF14" s="52">
        <v>70</v>
      </c>
      <c r="BG14" s="73">
        <v>78</v>
      </c>
      <c r="BH14" s="74">
        <f t="shared" si="10"/>
        <v>80.4</v>
      </c>
      <c r="BI14" s="75">
        <f t="shared" si="11"/>
        <v>80</v>
      </c>
      <c r="BJ14" s="76"/>
      <c r="BK14" s="47">
        <v>75</v>
      </c>
      <c r="BL14" s="47">
        <v>86</v>
      </c>
      <c r="BM14" s="54">
        <v>81</v>
      </c>
      <c r="BN14" s="54">
        <v>78</v>
      </c>
      <c r="BO14" s="54">
        <v>86</v>
      </c>
      <c r="BP14" s="54">
        <v>77</v>
      </c>
      <c r="BQ14" s="52"/>
      <c r="BR14" s="52"/>
      <c r="BS14" s="52"/>
      <c r="BT14" s="52"/>
      <c r="BU14" s="85">
        <f t="shared" si="12"/>
        <v>81</v>
      </c>
      <c r="BV14" s="76"/>
      <c r="BW14" s="47">
        <v>79</v>
      </c>
      <c r="BX14" s="47">
        <v>76</v>
      </c>
      <c r="BY14" s="54">
        <v>75</v>
      </c>
      <c r="BZ14" s="54">
        <v>86</v>
      </c>
      <c r="CA14" s="54">
        <v>76</v>
      </c>
      <c r="CB14" s="54">
        <v>77</v>
      </c>
      <c r="CC14" s="52"/>
      <c r="CD14" s="52"/>
      <c r="CE14" s="52"/>
      <c r="CF14" s="52"/>
      <c r="CG14" s="53">
        <f t="shared" si="13"/>
        <v>78</v>
      </c>
      <c r="CH14" s="89" t="str">
        <f t="shared" si="14"/>
        <v>B</v>
      </c>
      <c r="CI14" s="90"/>
      <c r="CJ14" s="48"/>
      <c r="CK14" s="96" t="str">
        <f>IF(CJ14="","",VLOOKUP(CJ14,$CW$9:$CX$20,2,0))</f>
        <v/>
      </c>
      <c r="CM14" s="94">
        <v>5</v>
      </c>
      <c r="CN14" s="95" t="s">
        <v>65</v>
      </c>
      <c r="CW14">
        <v>5</v>
      </c>
      <c r="CX14" t="str">
        <f>(IF(CN10="","","Sudah memahami tentang "))&amp;(IF(CN10="","",CN10&amp;", "))&amp;(IF(CN11="","",CN11&amp;", "))&amp;(IF(CN12="","",CN12&amp;", "))&amp;(IF(CN13="","",CN13&amp;", "))&amp;(IF(CN15="","",CN15&amp;", "))&amp;(IF(CN16="","",CN16&amp;", "))&amp;(IF(CN17="","",CN17&amp;", "))&amp;(IF(CN18="","",CN18&amp;", "))&amp;(IF(CN19="","",CN19&amp;", "))&amp;(IF(CN14="","","Perlu tingkatkan pemahaman  "&amp;CN14&amp;"."))</f>
        <v>Sudah memahami tentang Gejala gelombang, Gelombang bunyi, Optik fisis, Listrik statis, Arus bolak balik, Perlu tingkatkan pemahaman  Induksi magnet.</v>
      </c>
    </row>
    <row r="15" ht="15.75" spans="1:102">
      <c r="A15" s="28">
        <v>5</v>
      </c>
      <c r="B15" s="28">
        <v>10736</v>
      </c>
      <c r="C15" s="28" t="s">
        <v>191</v>
      </c>
      <c r="E15" s="28">
        <f t="shared" si="0"/>
        <v>85</v>
      </c>
      <c r="G15" s="28">
        <f t="shared" si="1"/>
        <v>85</v>
      </c>
      <c r="H15" s="28">
        <f t="shared" si="2"/>
        <v>79</v>
      </c>
      <c r="I15" s="28" t="str">
        <f t="shared" si="3"/>
        <v>B</v>
      </c>
      <c r="J15" s="28" t="str">
        <f t="shared" si="4"/>
        <v/>
      </c>
      <c r="L15" s="28">
        <f t="shared" si="5"/>
        <v>80</v>
      </c>
      <c r="M15" s="28">
        <f t="shared" si="6"/>
        <v>90</v>
      </c>
      <c r="N15" s="28">
        <f t="shared" si="7"/>
        <v>79</v>
      </c>
      <c r="P15" s="47">
        <v>80</v>
      </c>
      <c r="Q15" s="52"/>
      <c r="R15" s="53">
        <f>IF(P15="","",IF(P15&gt;=$C$4,P15,IF(Q15&gt;=$C$4,$C$4,MAX(P15:Q15))))</f>
        <v>80</v>
      </c>
      <c r="S15" s="52">
        <v>75</v>
      </c>
      <c r="T15" s="52"/>
      <c r="U15" s="53">
        <f>IF(S15="","",IF(S15&gt;=$C$4,S15,IF(T15&gt;=$C$4,$C$4,MAX(S15:T15))))</f>
        <v>75</v>
      </c>
      <c r="V15" s="54">
        <v>89</v>
      </c>
      <c r="W15" s="52"/>
      <c r="X15" s="55">
        <f>IF(V15="","",IF(V15&gt;=$C$4,V15,IF(W15&gt;=$C$4,$C$4,MAX(V15:W15))))</f>
        <v>89</v>
      </c>
      <c r="Y15" s="54">
        <v>80</v>
      </c>
      <c r="Z15" s="52"/>
      <c r="AA15" s="55">
        <f>IF(Y15="","",IF(Y15&gt;=$C$4,Y15,IF(Z15&gt;=$C$4,$C$4,MAX(Y15:Z15))))</f>
        <v>80</v>
      </c>
      <c r="AB15" s="54">
        <v>77</v>
      </c>
      <c r="AC15" s="52"/>
      <c r="AD15" s="55">
        <f>IF(AB15="","",IF(AB15&gt;=$C$4,AB15,IF(AC15&gt;=$C$4,$C$4,MAX(AB15:AC15))))</f>
        <v>77</v>
      </c>
      <c r="AE15" s="56">
        <v>79</v>
      </c>
      <c r="AF15" s="52"/>
      <c r="AG15" s="55">
        <f>IF(AE15="","",IF(AE15&gt;=$C$4,AE15,IF(AF15&gt;=$C$4,$C$4,MAX(AE15:AF15))))</f>
        <v>79</v>
      </c>
      <c r="AH15" s="52"/>
      <c r="AI15" s="52"/>
      <c r="AJ15" s="55" t="str">
        <f>IF(AH15="","",IF(AH15&gt;=$C$4,AH15,IF(AI15&gt;=$C$4,$C$4,MAX(AH15:AI15))))</f>
        <v/>
      </c>
      <c r="AK15" s="52"/>
      <c r="AL15" s="52"/>
      <c r="AM15" s="53" t="str">
        <f>IF(AK15="","",IF(AK15&gt;=$C$4,AK15,IF(AL15&gt;=$C$4,$C$4,MAX(AK15:AL15))))</f>
        <v/>
      </c>
      <c r="AN15" s="52"/>
      <c r="AO15" s="52"/>
      <c r="AP15" s="53" t="str">
        <f>IF(AN15="","",IF(AN15&gt;=$C$4,AN15,IF(AO15&gt;=$C$4,$C$4,MAX(AN15:AO15))))</f>
        <v/>
      </c>
      <c r="AQ15" s="52"/>
      <c r="AR15" s="52"/>
      <c r="AS15" s="53" t="str">
        <f>IF(AQ15="","",IF(AQ15&gt;=$C$4,AQ15,IF(AR15&gt;=$C$4,$C$4,MAX(AQ15:AR15))))</f>
        <v/>
      </c>
      <c r="AT15" s="53">
        <f t="shared" si="8"/>
        <v>80</v>
      </c>
      <c r="AU15" s="52">
        <v>100</v>
      </c>
      <c r="AV15" s="52">
        <v>85</v>
      </c>
      <c r="AW15" s="54">
        <v>94</v>
      </c>
      <c r="AX15" s="54">
        <v>94</v>
      </c>
      <c r="AY15" s="54">
        <v>86</v>
      </c>
      <c r="AZ15" s="54">
        <v>89</v>
      </c>
      <c r="BA15" s="52"/>
      <c r="BB15" s="52"/>
      <c r="BC15" s="52"/>
      <c r="BD15" s="52"/>
      <c r="BE15" s="53">
        <f t="shared" si="9"/>
        <v>91</v>
      </c>
      <c r="BF15" s="52">
        <v>90</v>
      </c>
      <c r="BG15" s="73">
        <v>79</v>
      </c>
      <c r="BH15" s="74">
        <f t="shared" si="10"/>
        <v>85.3</v>
      </c>
      <c r="BI15" s="75">
        <f t="shared" si="11"/>
        <v>85</v>
      </c>
      <c r="BJ15" s="76"/>
      <c r="BK15" s="47">
        <v>77</v>
      </c>
      <c r="BL15" s="47">
        <v>75</v>
      </c>
      <c r="BM15" s="54">
        <v>80</v>
      </c>
      <c r="BN15" s="54">
        <v>85</v>
      </c>
      <c r="BO15" s="54">
        <v>81</v>
      </c>
      <c r="BP15" s="54">
        <v>78</v>
      </c>
      <c r="BQ15" s="52"/>
      <c r="BR15" s="52"/>
      <c r="BS15" s="52"/>
      <c r="BT15" s="52"/>
      <c r="BU15" s="85">
        <f t="shared" si="12"/>
        <v>79</v>
      </c>
      <c r="BV15" s="76"/>
      <c r="BW15" s="47">
        <v>89</v>
      </c>
      <c r="BX15" s="47">
        <v>86</v>
      </c>
      <c r="BY15" s="54">
        <v>77</v>
      </c>
      <c r="BZ15" s="54">
        <v>75</v>
      </c>
      <c r="CA15" s="54">
        <v>81</v>
      </c>
      <c r="CB15" s="54">
        <v>79</v>
      </c>
      <c r="CC15" s="52"/>
      <c r="CD15" s="52"/>
      <c r="CE15" s="52"/>
      <c r="CF15" s="52"/>
      <c r="CG15" s="53">
        <f t="shared" si="13"/>
        <v>81</v>
      </c>
      <c r="CH15" s="89" t="str">
        <f t="shared" si="14"/>
        <v>B</v>
      </c>
      <c r="CI15" s="90"/>
      <c r="CJ15" s="48"/>
      <c r="CK15" s="96" t="str">
        <f>IF(CJ15="","",VLOOKUP(CJ15,$CW$9:$CX$20,2,0))</f>
        <v/>
      </c>
      <c r="CM15" s="94">
        <v>6</v>
      </c>
      <c r="CN15" s="95" t="s">
        <v>67</v>
      </c>
      <c r="CW15">
        <v>6</v>
      </c>
      <c r="CX15" t="str">
        <f>(IF(CN10="","","Sudah memahami tentang "))&amp;(IF(CN10="","",CN10&amp;", "))&amp;(IF(CN11="","",CN11&amp;", "))&amp;(IF(CN12="","",CN12&amp;", "))&amp;(IF(CN13="","",CN13&amp;", "))&amp;(IF(CN14="","",CN14&amp;", "))&amp;(IF(CN16="","",CN16&amp;", "))&amp;(IF(CN17="","",CN17&amp;", "))&amp;(IF(CN18="","",CN18&amp;", "))&amp;(IF(CN19="","",CN19&amp;", "))&amp;(IF(CN15="","","Perlu tingkatkan pemahaman  "&amp;CN15&amp;"."))</f>
        <v>Sudah memahami tentang Gejala gelombang, Gelombang bunyi, Optik fisis, Listrik statis, Induksi magnet, Perlu tingkatkan pemahaman  Arus bolak balik.</v>
      </c>
    </row>
    <row r="16" spans="1:102">
      <c r="A16" s="28">
        <v>6</v>
      </c>
      <c r="B16" s="28">
        <v>10750</v>
      </c>
      <c r="C16" s="28" t="s">
        <v>192</v>
      </c>
      <c r="E16" s="28">
        <f t="shared" si="0"/>
        <v>84</v>
      </c>
      <c r="G16" s="28">
        <f t="shared" si="1"/>
        <v>84</v>
      </c>
      <c r="H16" s="28">
        <f t="shared" si="2"/>
        <v>80</v>
      </c>
      <c r="I16" s="28" t="str">
        <f t="shared" si="3"/>
        <v>B</v>
      </c>
      <c r="J16" s="28" t="str">
        <f t="shared" si="4"/>
        <v/>
      </c>
      <c r="L16" s="28">
        <f t="shared" si="5"/>
        <v>81</v>
      </c>
      <c r="M16" s="28">
        <f t="shared" si="6"/>
        <v>100</v>
      </c>
      <c r="N16" s="28">
        <f t="shared" si="7"/>
        <v>76</v>
      </c>
      <c r="P16" s="47">
        <v>86</v>
      </c>
      <c r="Q16" s="52"/>
      <c r="R16" s="53">
        <f>IF(P16="","",IF(P16&gt;=$C$4,P16,IF(Q16&gt;=$C$4,$C$4,MAX(P16:Q16))))</f>
        <v>86</v>
      </c>
      <c r="S16" s="52">
        <v>75</v>
      </c>
      <c r="T16" s="52"/>
      <c r="U16" s="53">
        <f>IF(S16="","",IF(S16&gt;=$C$4,S16,IF(T16&gt;=$C$4,$C$4,MAX(S16:T16))))</f>
        <v>75</v>
      </c>
      <c r="V16" s="54">
        <v>80</v>
      </c>
      <c r="W16" s="52"/>
      <c r="X16" s="55">
        <f>IF(V16="","",IF(V16&gt;=$C$4,V16,IF(W16&gt;=$C$4,$C$4,MAX(V16:W16))))</f>
        <v>80</v>
      </c>
      <c r="Y16" s="54">
        <v>86</v>
      </c>
      <c r="Z16" s="52"/>
      <c r="AA16" s="55">
        <f>IF(Y16="","",IF(Y16&gt;=$C$4,Y16,IF(Z16&gt;=$C$4,$C$4,MAX(Y16:Z16))))</f>
        <v>86</v>
      </c>
      <c r="AB16" s="54">
        <v>77</v>
      </c>
      <c r="AC16" s="52"/>
      <c r="AD16" s="55">
        <f>IF(AB16="","",IF(AB16&gt;=$C$4,AB16,IF(AC16&gt;=$C$4,$C$4,MAX(AB16:AC16))))</f>
        <v>77</v>
      </c>
      <c r="AE16" s="56">
        <v>80</v>
      </c>
      <c r="AF16" s="52"/>
      <c r="AG16" s="55">
        <f>IF(AE16="","",IF(AE16&gt;=$C$4,AE16,IF(AF16&gt;=$C$4,$C$4,MAX(AE16:AF16))))</f>
        <v>80</v>
      </c>
      <c r="AH16" s="52"/>
      <c r="AI16" s="52"/>
      <c r="AJ16" s="55" t="str">
        <f>IF(AH16="","",IF(AH16&gt;=$C$4,AH16,IF(AI16&gt;=$C$4,$C$4,MAX(AH16:AI16))))</f>
        <v/>
      </c>
      <c r="AK16" s="52"/>
      <c r="AL16" s="52"/>
      <c r="AM16" s="53" t="str">
        <f>IF(AK16="","",IF(AK16&gt;=$C$4,AK16,IF(AL16&gt;=$C$4,$C$4,MAX(AK16:AL16))))</f>
        <v/>
      </c>
      <c r="AN16" s="52"/>
      <c r="AO16" s="52"/>
      <c r="AP16" s="53" t="str">
        <f>IF(AN16="","",IF(AN16&gt;=$C$4,AN16,IF(AO16&gt;=$C$4,$C$4,MAX(AN16:AO16))))</f>
        <v/>
      </c>
      <c r="AQ16" s="52"/>
      <c r="AR16" s="52"/>
      <c r="AS16" s="53" t="str">
        <f>IF(AQ16="","",IF(AQ16&gt;=$C$4,AQ16,IF(AR16&gt;=$C$4,$C$4,MAX(AQ16:AR16))))</f>
        <v/>
      </c>
      <c r="AT16" s="53">
        <f t="shared" si="8"/>
        <v>81</v>
      </c>
      <c r="AU16" s="52">
        <v>100</v>
      </c>
      <c r="AV16" s="52">
        <v>85</v>
      </c>
      <c r="AW16" s="54">
        <v>82</v>
      </c>
      <c r="AX16" s="54">
        <v>82</v>
      </c>
      <c r="AY16" s="54">
        <v>77</v>
      </c>
      <c r="AZ16" s="54">
        <v>80</v>
      </c>
      <c r="BA16" s="52"/>
      <c r="BB16" s="52"/>
      <c r="BC16" s="52"/>
      <c r="BD16" s="52"/>
      <c r="BE16" s="53">
        <f t="shared" si="9"/>
        <v>84</v>
      </c>
      <c r="BF16" s="52">
        <v>100</v>
      </c>
      <c r="BG16" s="73">
        <v>76</v>
      </c>
      <c r="BH16" s="74">
        <f t="shared" si="10"/>
        <v>83.6</v>
      </c>
      <c r="BI16" s="75">
        <f t="shared" si="11"/>
        <v>84</v>
      </c>
      <c r="BJ16" s="76"/>
      <c r="BK16" s="47">
        <v>77</v>
      </c>
      <c r="BL16" s="47">
        <v>77</v>
      </c>
      <c r="BM16" s="54">
        <v>86</v>
      </c>
      <c r="BN16" s="54">
        <v>80</v>
      </c>
      <c r="BO16" s="54">
        <v>82</v>
      </c>
      <c r="BP16" s="54">
        <v>79</v>
      </c>
      <c r="BQ16" s="52"/>
      <c r="BR16" s="52"/>
      <c r="BS16" s="52"/>
      <c r="BT16" s="52"/>
      <c r="BU16" s="85">
        <f t="shared" si="12"/>
        <v>80</v>
      </c>
      <c r="BV16" s="76"/>
      <c r="BW16" s="47">
        <v>80</v>
      </c>
      <c r="BX16" s="47">
        <v>75</v>
      </c>
      <c r="BY16" s="54">
        <v>77</v>
      </c>
      <c r="BZ16" s="54">
        <v>77</v>
      </c>
      <c r="CA16" s="54">
        <v>79</v>
      </c>
      <c r="CB16" s="54">
        <v>77</v>
      </c>
      <c r="CC16" s="52"/>
      <c r="CD16" s="52"/>
      <c r="CE16" s="52"/>
      <c r="CF16" s="52"/>
      <c r="CG16" s="53">
        <f t="shared" si="13"/>
        <v>78</v>
      </c>
      <c r="CH16" s="89" t="str">
        <f t="shared" si="14"/>
        <v>B</v>
      </c>
      <c r="CI16" s="90"/>
      <c r="CJ16" s="48"/>
      <c r="CK16" s="96" t="str">
        <f>IF(CJ16="","",VLOOKUP(CJ16,$CW$9:$CX$20,2,0))</f>
        <v/>
      </c>
      <c r="CM16" s="94">
        <v>7</v>
      </c>
      <c r="CN16" s="48"/>
      <c r="CW16">
        <v>7</v>
      </c>
      <c r="CX16" t="str">
        <f>(IF(CN10="","","Sudah memahami tentang "))&amp;(IF(CN10="","",CN10&amp;", "))&amp;(IF(CN11="","",CN11&amp;", "))&amp;(IF(CN12="","",CN12&amp;", "))&amp;(IF(CN13="","",CN13&amp;", "))&amp;(IF(CN14="","",CN14&amp;", "))&amp;(IF(CN15="","",CN15&amp;", "))&amp;(IF(CN17="","",CN17&amp;", "))&amp;(IF(CN18="","",CN18&amp;", "))&amp;(IF(CN19="","",CN19&amp;", "))&amp;(IF(CN16="","","Perlu tingkatkan pemahaman  "&amp;CN16&amp;"."))</f>
        <v>Sudah memahami tentang Gejala gelombang, Gelombang bunyi, Optik fisis, Listrik statis, Induksi magnet, Arus bolak balik, </v>
      </c>
    </row>
    <row r="17" spans="1:102">
      <c r="A17" s="28">
        <v>7</v>
      </c>
      <c r="B17" s="28">
        <v>10765</v>
      </c>
      <c r="C17" s="28" t="s">
        <v>193</v>
      </c>
      <c r="E17" s="28">
        <f t="shared" si="0"/>
        <v>81</v>
      </c>
      <c r="G17" s="28">
        <f t="shared" si="1"/>
        <v>81</v>
      </c>
      <c r="H17" s="28">
        <f t="shared" si="2"/>
        <v>80</v>
      </c>
      <c r="I17" s="28" t="str">
        <f t="shared" si="3"/>
        <v>B</v>
      </c>
      <c r="J17" s="28" t="str">
        <f t="shared" si="4"/>
        <v/>
      </c>
      <c r="L17" s="28">
        <f t="shared" si="5"/>
        <v>80</v>
      </c>
      <c r="M17" s="28">
        <f t="shared" si="6"/>
        <v>80</v>
      </c>
      <c r="N17" s="28">
        <f t="shared" si="7"/>
        <v>75</v>
      </c>
      <c r="P17" s="47">
        <v>82</v>
      </c>
      <c r="Q17" s="52"/>
      <c r="R17" s="53">
        <f>IF(P17="","",IF(P17&gt;=$C$4,P17,IF(Q17&gt;=$C$4,$C$4,MAX(P17:Q17))))</f>
        <v>82</v>
      </c>
      <c r="S17" s="52">
        <v>75</v>
      </c>
      <c r="T17" s="52"/>
      <c r="U17" s="53">
        <f>IF(S17="","",IF(S17&gt;=$C$4,S17,IF(T17&gt;=$C$4,$C$4,MAX(S17:T17))))</f>
        <v>75</v>
      </c>
      <c r="V17" s="54">
        <v>77</v>
      </c>
      <c r="W17" s="52"/>
      <c r="X17" s="55">
        <f>IF(V17="","",IF(V17&gt;=$C$4,V17,IF(W17&gt;=$C$4,$C$4,MAX(V17:W17))))</f>
        <v>77</v>
      </c>
      <c r="Y17" s="54">
        <v>82</v>
      </c>
      <c r="Z17" s="52"/>
      <c r="AA17" s="55">
        <f>IF(Y17="","",IF(Y17&gt;=$C$4,Y17,IF(Z17&gt;=$C$4,$C$4,MAX(Y17:Z17))))</f>
        <v>82</v>
      </c>
      <c r="AB17" s="54">
        <v>78</v>
      </c>
      <c r="AC17" s="52"/>
      <c r="AD17" s="55">
        <f>IF(AB17="","",IF(AB17&gt;=$C$4,AB17,IF(AC17&gt;=$C$4,$C$4,MAX(AB17:AC17))))</f>
        <v>78</v>
      </c>
      <c r="AE17" s="56">
        <v>84</v>
      </c>
      <c r="AF17" s="52"/>
      <c r="AG17" s="55">
        <f>IF(AE17="","",IF(AE17&gt;=$C$4,AE17,IF(AF17&gt;=$C$4,$C$4,MAX(AE17:AF17))))</f>
        <v>84</v>
      </c>
      <c r="AH17" s="52"/>
      <c r="AI17" s="52"/>
      <c r="AJ17" s="55" t="str">
        <f>IF(AH17="","",IF(AH17&gt;=$C$4,AH17,IF(AI17&gt;=$C$4,$C$4,MAX(AH17:AI17))))</f>
        <v/>
      </c>
      <c r="AK17" s="52"/>
      <c r="AL17" s="52"/>
      <c r="AM17" s="53" t="str">
        <f>IF(AK17="","",IF(AK17&gt;=$C$4,AK17,IF(AL17&gt;=$C$4,$C$4,MAX(AK17:AL17))))</f>
        <v/>
      </c>
      <c r="AN17" s="52"/>
      <c r="AO17" s="52"/>
      <c r="AP17" s="53" t="str">
        <f>IF(AN17="","",IF(AN17&gt;=$C$4,AN17,IF(AO17&gt;=$C$4,$C$4,MAX(AN17:AO17))))</f>
        <v/>
      </c>
      <c r="AQ17" s="52"/>
      <c r="AR17" s="52"/>
      <c r="AS17" s="53" t="str">
        <f>IF(AQ17="","",IF(AQ17&gt;=$C$4,AQ17,IF(AR17&gt;=$C$4,$C$4,MAX(AQ17:AR17))))</f>
        <v/>
      </c>
      <c r="AT17" s="53">
        <f t="shared" si="8"/>
        <v>80</v>
      </c>
      <c r="AU17" s="52">
        <v>100</v>
      </c>
      <c r="AV17" s="52">
        <v>85</v>
      </c>
      <c r="AW17" s="54">
        <v>83</v>
      </c>
      <c r="AX17" s="54">
        <v>83</v>
      </c>
      <c r="AY17" s="54">
        <v>78</v>
      </c>
      <c r="AZ17" s="54">
        <v>77</v>
      </c>
      <c r="BA17" s="52"/>
      <c r="BB17" s="52"/>
      <c r="BC17" s="52"/>
      <c r="BD17" s="52"/>
      <c r="BE17" s="53">
        <f t="shared" si="9"/>
        <v>84</v>
      </c>
      <c r="BF17" s="52">
        <v>80</v>
      </c>
      <c r="BG17" s="73">
        <v>75</v>
      </c>
      <c r="BH17" s="74">
        <f t="shared" si="10"/>
        <v>81.1</v>
      </c>
      <c r="BI17" s="75">
        <f t="shared" si="11"/>
        <v>81</v>
      </c>
      <c r="BJ17" s="76"/>
      <c r="BK17" s="47">
        <v>75</v>
      </c>
      <c r="BL17" s="47">
        <v>76</v>
      </c>
      <c r="BM17" s="54">
        <v>82</v>
      </c>
      <c r="BN17" s="54">
        <v>85</v>
      </c>
      <c r="BO17" s="54">
        <v>84</v>
      </c>
      <c r="BP17" s="54">
        <v>80</v>
      </c>
      <c r="BQ17" s="52"/>
      <c r="BR17" s="52"/>
      <c r="BS17" s="52"/>
      <c r="BT17" s="52"/>
      <c r="BU17" s="85">
        <f t="shared" si="12"/>
        <v>80</v>
      </c>
      <c r="BV17" s="76"/>
      <c r="BW17" s="47">
        <v>77</v>
      </c>
      <c r="BX17" s="47">
        <v>76</v>
      </c>
      <c r="BY17" s="54">
        <v>75</v>
      </c>
      <c r="BZ17" s="54">
        <v>76</v>
      </c>
      <c r="CA17" s="54">
        <v>79</v>
      </c>
      <c r="CB17" s="54">
        <v>76</v>
      </c>
      <c r="CC17" s="52"/>
      <c r="CD17" s="52"/>
      <c r="CE17" s="52"/>
      <c r="CF17" s="52"/>
      <c r="CG17" s="53">
        <f t="shared" si="13"/>
        <v>77</v>
      </c>
      <c r="CH17" s="89" t="str">
        <f t="shared" si="14"/>
        <v>B</v>
      </c>
      <c r="CI17" s="90"/>
      <c r="CJ17" s="48"/>
      <c r="CK17" s="96" t="str">
        <f t="shared" ref="CK11:CK50" si="15">IF(CJ17="","",VLOOKUP(CJ17,$CW$9:$CX$20,2,0))</f>
        <v/>
      </c>
      <c r="CM17" s="94">
        <v>8</v>
      </c>
      <c r="CN17" s="48"/>
      <c r="CW17">
        <v>8</v>
      </c>
      <c r="CX17" t="str">
        <f>(IF(CN10="","","Sudah memahami tentang "))&amp;(IF(CN10="","",CN10&amp;", "))&amp;(IF(CN11="","",CN11&amp;", "))&amp;(IF(CN12="","",CN12&amp;", "))&amp;(IF(CN13="","",CN13&amp;", "))&amp;(IF(CN14="","",CN14&amp;", "))&amp;(IF(CN15="","",CN15&amp;", "))&amp;(IF(CN16="","",CN16&amp;", "))&amp;(IF(CN18="","",CN18&amp;", "))&amp;(IF(CN19="","",CN19&amp;", "))&amp;(IF(CN17="","","Perlu tingkatkan pemahaman  "&amp;CN17&amp;"."))</f>
        <v>Sudah memahami tentang Gejala gelombang, Gelombang bunyi, Optik fisis, Listrik statis, Induksi magnet, Arus bolak balik, </v>
      </c>
    </row>
    <row r="18" spans="1:102">
      <c r="A18" s="28">
        <v>8</v>
      </c>
      <c r="B18" s="28">
        <v>10780</v>
      </c>
      <c r="C18" s="28" t="s">
        <v>194</v>
      </c>
      <c r="E18" s="28">
        <f t="shared" si="0"/>
        <v>81</v>
      </c>
      <c r="G18" s="28">
        <f t="shared" si="1"/>
        <v>81</v>
      </c>
      <c r="H18" s="28">
        <f t="shared" si="2"/>
        <v>78</v>
      </c>
      <c r="I18" s="28" t="str">
        <f t="shared" si="3"/>
        <v>B</v>
      </c>
      <c r="J18" s="28" t="str">
        <f t="shared" si="4"/>
        <v/>
      </c>
      <c r="L18" s="28">
        <f t="shared" si="5"/>
        <v>79</v>
      </c>
      <c r="M18" s="28">
        <f t="shared" si="6"/>
        <v>70</v>
      </c>
      <c r="N18" s="28">
        <f t="shared" si="7"/>
        <v>79</v>
      </c>
      <c r="P18" s="47">
        <v>81</v>
      </c>
      <c r="Q18" s="52"/>
      <c r="R18" s="53">
        <f>IF(P18="","",IF(P18&gt;=$C$4,P18,IF(Q18&gt;=$C$4,$C$4,MAX(P18:Q18))))</f>
        <v>81</v>
      </c>
      <c r="S18" s="52">
        <v>75</v>
      </c>
      <c r="T18" s="52"/>
      <c r="U18" s="53">
        <f>IF(S18="","",IF(S18&gt;=$C$4,S18,IF(T18&gt;=$C$4,$C$4,MAX(S18:T18))))</f>
        <v>75</v>
      </c>
      <c r="V18" s="54">
        <v>82</v>
      </c>
      <c r="W18" s="52"/>
      <c r="X18" s="55">
        <f>IF(V18="","",IF(V18&gt;=$C$4,V18,IF(W18&gt;=$C$4,$C$4,MAX(V18:W18))))</f>
        <v>82</v>
      </c>
      <c r="Y18" s="54">
        <v>81</v>
      </c>
      <c r="Z18" s="52"/>
      <c r="AA18" s="55">
        <f>IF(Y18="","",IF(Y18&gt;=$C$4,Y18,IF(Z18&gt;=$C$4,$C$4,MAX(Y18:Z18))))</f>
        <v>81</v>
      </c>
      <c r="AB18" s="54">
        <v>75</v>
      </c>
      <c r="AC18" s="52"/>
      <c r="AD18" s="55">
        <f>IF(AB18="","",IF(AB18&gt;=$C$4,AB18,IF(AC18&gt;=$C$4,$C$4,MAX(AB18:AC18))))</f>
        <v>75</v>
      </c>
      <c r="AE18" s="56">
        <v>82</v>
      </c>
      <c r="AF18" s="52"/>
      <c r="AG18" s="55">
        <f>IF(AE18="","",IF(AE18&gt;=$C$4,AE18,IF(AF18&gt;=$C$4,$C$4,MAX(AE18:AF18))))</f>
        <v>82</v>
      </c>
      <c r="AH18" s="52"/>
      <c r="AI18" s="52"/>
      <c r="AJ18" s="55" t="str">
        <f>IF(AH18="","",IF(AH18&gt;=$C$4,AH18,IF(AI18&gt;=$C$4,$C$4,MAX(AH18:AI18))))</f>
        <v/>
      </c>
      <c r="AK18" s="52"/>
      <c r="AL18" s="52"/>
      <c r="AM18" s="53" t="str">
        <f>IF(AK18="","",IF(AK18&gt;=$C$4,AK18,IF(AL18&gt;=$C$4,$C$4,MAX(AK18:AL18))))</f>
        <v/>
      </c>
      <c r="AN18" s="52"/>
      <c r="AO18" s="52"/>
      <c r="AP18" s="53" t="str">
        <f>IF(AN18="","",IF(AN18&gt;=$C$4,AN18,IF(AO18&gt;=$C$4,$C$4,MAX(AN18:AO18))))</f>
        <v/>
      </c>
      <c r="AQ18" s="52"/>
      <c r="AR18" s="52"/>
      <c r="AS18" s="53" t="str">
        <f>IF(AQ18="","",IF(AQ18&gt;=$C$4,AQ18,IF(AR18&gt;=$C$4,$C$4,MAX(AQ18:AR18))))</f>
        <v/>
      </c>
      <c r="AT18" s="53">
        <f t="shared" si="8"/>
        <v>79</v>
      </c>
      <c r="AU18" s="52">
        <v>100</v>
      </c>
      <c r="AV18" s="52">
        <v>85</v>
      </c>
      <c r="AW18" s="54">
        <v>79</v>
      </c>
      <c r="AX18" s="54">
        <v>79</v>
      </c>
      <c r="AY18" s="54">
        <v>90</v>
      </c>
      <c r="AZ18" s="54">
        <v>82</v>
      </c>
      <c r="BA18" s="52"/>
      <c r="BB18" s="52"/>
      <c r="BC18" s="52"/>
      <c r="BD18" s="52"/>
      <c r="BE18" s="53">
        <f t="shared" si="9"/>
        <v>86</v>
      </c>
      <c r="BF18" s="52">
        <v>70</v>
      </c>
      <c r="BG18" s="73">
        <v>79</v>
      </c>
      <c r="BH18" s="74">
        <f t="shared" si="10"/>
        <v>80.9</v>
      </c>
      <c r="BI18" s="75">
        <f t="shared" si="11"/>
        <v>81</v>
      </c>
      <c r="BJ18" s="76"/>
      <c r="BK18" s="47">
        <v>75</v>
      </c>
      <c r="BL18" s="47">
        <v>77</v>
      </c>
      <c r="BM18" s="54">
        <v>81</v>
      </c>
      <c r="BN18" s="54">
        <v>80</v>
      </c>
      <c r="BO18" s="54">
        <v>79</v>
      </c>
      <c r="BP18" s="54">
        <v>76</v>
      </c>
      <c r="BQ18" s="52"/>
      <c r="BR18" s="52"/>
      <c r="BS18" s="52"/>
      <c r="BT18" s="52"/>
      <c r="BU18" s="85">
        <f t="shared" si="12"/>
        <v>78</v>
      </c>
      <c r="BV18" s="76"/>
      <c r="BW18" s="47">
        <v>82</v>
      </c>
      <c r="BX18" s="47">
        <v>79</v>
      </c>
      <c r="BY18" s="54">
        <v>75</v>
      </c>
      <c r="BZ18" s="54">
        <v>77</v>
      </c>
      <c r="CA18" s="54">
        <v>79</v>
      </c>
      <c r="CB18" s="54">
        <v>77</v>
      </c>
      <c r="CC18" s="52"/>
      <c r="CD18" s="52"/>
      <c r="CE18" s="52"/>
      <c r="CF18" s="52"/>
      <c r="CG18" s="53">
        <f t="shared" si="13"/>
        <v>78</v>
      </c>
      <c r="CH18" s="89" t="str">
        <f t="shared" si="14"/>
        <v>B</v>
      </c>
      <c r="CI18" s="90"/>
      <c r="CJ18" s="48"/>
      <c r="CK18" s="96" t="str">
        <f t="shared" si="15"/>
        <v/>
      </c>
      <c r="CM18" s="94">
        <v>9</v>
      </c>
      <c r="CN18" s="48"/>
      <c r="CW18">
        <v>9</v>
      </c>
      <c r="CX18" t="str">
        <f>(IF(CN10="","","Sudah memahami tentang "))&amp;(IF(CN10="","",CN10&amp;", "))&amp;(IF(CN11="","",CN11&amp;", "))&amp;(IF(CN12="","",CN12&amp;", "))&amp;(IF(CN13="","",CN13&amp;", "))&amp;(IF(CN14="","",CN14&amp;", "))&amp;(IF(CN15="","",CN15&amp;", "))&amp;(IF(CN16="","",CN16&amp;", "))&amp;(IF(CN17="","",CN17&amp;", "))&amp;(IF(CN19="","",CN19&amp;", "))&amp;(IF(CN18="","","Perlu tingkatkan pemahaman  "&amp;CN18&amp;"."))</f>
        <v>Sudah memahami tentang Gejala gelombang, Gelombang bunyi, Optik fisis, Listrik statis, Induksi magnet, Arus bolak balik, </v>
      </c>
    </row>
    <row r="19" spans="1:102">
      <c r="A19" s="28">
        <v>9</v>
      </c>
      <c r="B19" s="28">
        <v>10795</v>
      </c>
      <c r="C19" s="28" t="s">
        <v>195</v>
      </c>
      <c r="E19" s="28">
        <f t="shared" si="0"/>
        <v>82</v>
      </c>
      <c r="G19" s="28">
        <f t="shared" si="1"/>
        <v>82</v>
      </c>
      <c r="H19" s="28">
        <f t="shared" si="2"/>
        <v>82</v>
      </c>
      <c r="I19" s="28" t="str">
        <f t="shared" si="3"/>
        <v>B</v>
      </c>
      <c r="J19" s="28" t="str">
        <f t="shared" si="4"/>
        <v/>
      </c>
      <c r="L19" s="28">
        <f t="shared" si="5"/>
        <v>85</v>
      </c>
      <c r="M19" s="28">
        <f t="shared" si="6"/>
        <v>70</v>
      </c>
      <c r="N19" s="28">
        <f t="shared" si="7"/>
        <v>80</v>
      </c>
      <c r="P19" s="47">
        <v>94</v>
      </c>
      <c r="Q19" s="52"/>
      <c r="R19" s="53">
        <f>IF(P19="","",IF(P19&gt;=$C$4,P19,IF(Q19&gt;=$C$4,$C$4,MAX(P19:Q19))))</f>
        <v>94</v>
      </c>
      <c r="S19" s="52">
        <v>75</v>
      </c>
      <c r="T19" s="52"/>
      <c r="U19" s="53">
        <f>IF(S19="","",IF(S19&gt;=$C$4,S19,IF(T19&gt;=$C$4,$C$4,MAX(S19:T19))))</f>
        <v>75</v>
      </c>
      <c r="V19" s="54">
        <v>76</v>
      </c>
      <c r="W19" s="52"/>
      <c r="X19" s="55">
        <f>IF(V19="","",IF(V19&gt;=$C$4,V19,IF(W19&gt;=$C$4,$C$4,MAX(V19:W19))))</f>
        <v>76</v>
      </c>
      <c r="Y19" s="54">
        <v>94</v>
      </c>
      <c r="Z19" s="52"/>
      <c r="AA19" s="55">
        <f>IF(Y19="","",IF(Y19&gt;=$C$4,Y19,IF(Z19&gt;=$C$4,$C$4,MAX(Y19:Z19))))</f>
        <v>94</v>
      </c>
      <c r="AB19" s="54">
        <v>84</v>
      </c>
      <c r="AC19" s="52"/>
      <c r="AD19" s="55">
        <f>IF(AB19="","",IF(AB19&gt;=$C$4,AB19,IF(AC19&gt;=$C$4,$C$4,MAX(AB19:AC19))))</f>
        <v>84</v>
      </c>
      <c r="AE19" s="56">
        <v>86</v>
      </c>
      <c r="AF19" s="52"/>
      <c r="AG19" s="55">
        <f>IF(AE19="","",IF(AE19&gt;=$C$4,AE19,IF(AF19&gt;=$C$4,$C$4,MAX(AE19:AF19))))</f>
        <v>86</v>
      </c>
      <c r="AH19" s="52"/>
      <c r="AI19" s="52"/>
      <c r="AJ19" s="55" t="str">
        <f>IF(AH19="","",IF(AH19&gt;=$C$4,AH19,IF(AI19&gt;=$C$4,$C$4,MAX(AH19:AI19))))</f>
        <v/>
      </c>
      <c r="AK19" s="52"/>
      <c r="AL19" s="52"/>
      <c r="AM19" s="53" t="str">
        <f>IF(AK19="","",IF(AK19&gt;=$C$4,AK19,IF(AL19&gt;=$C$4,$C$4,MAX(AK19:AL19))))</f>
        <v/>
      </c>
      <c r="AN19" s="52"/>
      <c r="AO19" s="52"/>
      <c r="AP19" s="53" t="str">
        <f>IF(AN19="","",IF(AN19&gt;=$C$4,AN19,IF(AO19&gt;=$C$4,$C$4,MAX(AN19:AO19))))</f>
        <v/>
      </c>
      <c r="AQ19" s="52"/>
      <c r="AR19" s="52"/>
      <c r="AS19" s="53" t="str">
        <f>IF(AQ19="","",IF(AQ19&gt;=$C$4,AQ19,IF(AR19&gt;=$C$4,$C$4,MAX(AQ19:AR19))))</f>
        <v/>
      </c>
      <c r="AT19" s="53">
        <f t="shared" si="8"/>
        <v>85</v>
      </c>
      <c r="AU19" s="52">
        <v>100</v>
      </c>
      <c r="AV19" s="52">
        <v>85</v>
      </c>
      <c r="AW19" s="54">
        <v>77</v>
      </c>
      <c r="AX19" s="54">
        <v>77</v>
      </c>
      <c r="AY19" s="54">
        <v>77</v>
      </c>
      <c r="AZ19" s="54">
        <v>76</v>
      </c>
      <c r="BA19" s="52"/>
      <c r="BB19" s="52"/>
      <c r="BC19" s="52"/>
      <c r="BD19" s="52"/>
      <c r="BE19" s="53">
        <f t="shared" si="9"/>
        <v>82</v>
      </c>
      <c r="BF19" s="52">
        <v>70</v>
      </c>
      <c r="BG19" s="73">
        <v>80</v>
      </c>
      <c r="BH19" s="74">
        <f t="shared" si="10"/>
        <v>81.8</v>
      </c>
      <c r="BI19" s="75">
        <f t="shared" si="11"/>
        <v>82</v>
      </c>
      <c r="BJ19" s="76"/>
      <c r="BK19" s="47">
        <v>84</v>
      </c>
      <c r="BL19" s="47">
        <v>81</v>
      </c>
      <c r="BM19" s="54">
        <v>77</v>
      </c>
      <c r="BN19" s="54">
        <v>86</v>
      </c>
      <c r="BO19" s="54">
        <v>77</v>
      </c>
      <c r="BP19" s="54">
        <v>86</v>
      </c>
      <c r="BQ19" s="52"/>
      <c r="BR19" s="52"/>
      <c r="BS19" s="52"/>
      <c r="BT19" s="52"/>
      <c r="BU19" s="85">
        <f t="shared" si="12"/>
        <v>82</v>
      </c>
      <c r="BV19" s="76"/>
      <c r="BW19" s="47">
        <v>76</v>
      </c>
      <c r="BX19" s="47">
        <v>77</v>
      </c>
      <c r="BY19" s="54">
        <v>84</v>
      </c>
      <c r="BZ19" s="54">
        <v>81</v>
      </c>
      <c r="CA19" s="54">
        <v>89</v>
      </c>
      <c r="CB19" s="54">
        <v>86</v>
      </c>
      <c r="CC19" s="52"/>
      <c r="CD19" s="52"/>
      <c r="CE19" s="52"/>
      <c r="CF19" s="52"/>
      <c r="CG19" s="53">
        <f t="shared" si="13"/>
        <v>82</v>
      </c>
      <c r="CH19" s="89" t="str">
        <f t="shared" si="14"/>
        <v>B</v>
      </c>
      <c r="CI19" s="90"/>
      <c r="CJ19" s="48"/>
      <c r="CK19" s="96" t="str">
        <f t="shared" si="15"/>
        <v/>
      </c>
      <c r="CM19" s="94">
        <v>10</v>
      </c>
      <c r="CN19" s="48"/>
      <c r="CW19">
        <v>10</v>
      </c>
      <c r="CX19" t="str">
        <f>(IF(CN10="","","Sudah memahami tentang "))&amp;(IF(CN10="","",CN10&amp;", "))&amp;(IF(CN11="","",CN11&amp;", "))&amp;(IF(CN12="","",CN12&amp;", "))&amp;(IF(CN13="","",CN13&amp;", "))&amp;(IF(CN14="","",CN14&amp;", "))&amp;(IF(CN15="","",CN15&amp;", "))&amp;(IF(CN16="","",CN16&amp;", "))&amp;(IF(CN17="","",CN17&amp;", "))&amp;(IF(CN18="","",CN18&amp;", "))&amp;(IF(CN19="","","Perlu tingkatkan pemahaman  "&amp;CN19&amp;"."))</f>
        <v>Sudah memahami tentang Gejala gelombang, Gelombang bunyi, Optik fisis, Listrik statis, Induksi magnet, Arus bolak balik, </v>
      </c>
    </row>
    <row r="20" spans="1:102">
      <c r="A20" s="28">
        <v>10</v>
      </c>
      <c r="B20" s="28">
        <v>10810</v>
      </c>
      <c r="C20" s="28" t="s">
        <v>196</v>
      </c>
      <c r="E20" s="28">
        <f t="shared" si="0"/>
        <v>82</v>
      </c>
      <c r="G20" s="28">
        <f t="shared" si="1"/>
        <v>82</v>
      </c>
      <c r="H20" s="28">
        <f t="shared" si="2"/>
        <v>79</v>
      </c>
      <c r="I20" s="28" t="str">
        <f t="shared" si="3"/>
        <v>B</v>
      </c>
      <c r="J20" s="28" t="str">
        <f t="shared" si="4"/>
        <v/>
      </c>
      <c r="L20" s="28">
        <f t="shared" si="5"/>
        <v>79</v>
      </c>
      <c r="M20" s="28">
        <f t="shared" si="6"/>
        <v>80</v>
      </c>
      <c r="N20" s="28">
        <f t="shared" si="7"/>
        <v>78</v>
      </c>
      <c r="P20" s="47">
        <v>80</v>
      </c>
      <c r="Q20" s="52"/>
      <c r="R20" s="53">
        <f>IF(P20="","",IF(P20&gt;=$C$4,P20,IF(Q20&gt;=$C$4,$C$4,MAX(P20:Q20))))</f>
        <v>80</v>
      </c>
      <c r="S20" s="52">
        <v>75</v>
      </c>
      <c r="T20" s="52"/>
      <c r="U20" s="53">
        <f>IF(S20="","",IF(S20&gt;=$C$4,S20,IF(T20&gt;=$C$4,$C$4,MAX(S20:T20))))</f>
        <v>75</v>
      </c>
      <c r="V20" s="54">
        <v>80</v>
      </c>
      <c r="W20" s="52"/>
      <c r="X20" s="55">
        <f>IF(V20="","",IF(V20&gt;=$C$4,V20,IF(W20&gt;=$C$4,$C$4,MAX(V20:W20))))</f>
        <v>80</v>
      </c>
      <c r="Y20" s="54">
        <v>80</v>
      </c>
      <c r="Z20" s="52"/>
      <c r="AA20" s="55">
        <f>IF(Y20="","",IF(Y20&gt;=$C$4,Y20,IF(Z20&gt;=$C$4,$C$4,MAX(Y20:Z20))))</f>
        <v>80</v>
      </c>
      <c r="AB20" s="54">
        <v>77</v>
      </c>
      <c r="AC20" s="52"/>
      <c r="AD20" s="55">
        <f>IF(AB20="","",IF(AB20&gt;=$C$4,AB20,IF(AC20&gt;=$C$4,$C$4,MAX(AB20:AC20))))</f>
        <v>77</v>
      </c>
      <c r="AE20" s="56">
        <v>83</v>
      </c>
      <c r="AF20" s="52"/>
      <c r="AG20" s="55">
        <f>IF(AE20="","",IF(AE20&gt;=$C$4,AE20,IF(AF20&gt;=$C$4,$C$4,MAX(AE20:AF20))))</f>
        <v>83</v>
      </c>
      <c r="AH20" s="52"/>
      <c r="AI20" s="52"/>
      <c r="AJ20" s="55" t="str">
        <f>IF(AH20="","",IF(AH20&gt;=$C$4,AH20,IF(AI20&gt;=$C$4,$C$4,MAX(AH20:AI20))))</f>
        <v/>
      </c>
      <c r="AK20" s="52"/>
      <c r="AL20" s="52"/>
      <c r="AM20" s="53" t="str">
        <f>IF(AK20="","",IF(AK20&gt;=$C$4,AK20,IF(AL20&gt;=$C$4,$C$4,MAX(AK20:AL20))))</f>
        <v/>
      </c>
      <c r="AN20" s="52"/>
      <c r="AO20" s="52"/>
      <c r="AP20" s="53" t="str">
        <f>IF(AN20="","",IF(AN20&gt;=$C$4,AN20,IF(AO20&gt;=$C$4,$C$4,MAX(AN20:AO20))))</f>
        <v/>
      </c>
      <c r="AQ20" s="52"/>
      <c r="AR20" s="52"/>
      <c r="AS20" s="53" t="str">
        <f>IF(AQ20="","",IF(AQ20&gt;=$C$4,AQ20,IF(AR20&gt;=$C$4,$C$4,MAX(AQ20:AR20))))</f>
        <v/>
      </c>
      <c r="AT20" s="53">
        <f t="shared" si="8"/>
        <v>79</v>
      </c>
      <c r="AU20" s="52">
        <v>100</v>
      </c>
      <c r="AV20" s="52">
        <v>85</v>
      </c>
      <c r="AW20" s="54">
        <v>87</v>
      </c>
      <c r="AX20" s="54">
        <v>87</v>
      </c>
      <c r="AY20" s="54">
        <v>75</v>
      </c>
      <c r="AZ20" s="54">
        <v>80</v>
      </c>
      <c r="BA20" s="52"/>
      <c r="BB20" s="52"/>
      <c r="BC20" s="52"/>
      <c r="BD20" s="52"/>
      <c r="BE20" s="53">
        <f t="shared" si="9"/>
        <v>86</v>
      </c>
      <c r="BF20" s="52">
        <v>80</v>
      </c>
      <c r="BG20" s="73">
        <v>78</v>
      </c>
      <c r="BH20" s="74">
        <f t="shared" si="10"/>
        <v>81.8</v>
      </c>
      <c r="BI20" s="75">
        <f t="shared" si="11"/>
        <v>82</v>
      </c>
      <c r="BJ20" s="76"/>
      <c r="BK20" s="47">
        <v>75</v>
      </c>
      <c r="BL20" s="47">
        <v>86</v>
      </c>
      <c r="BM20" s="54">
        <v>78</v>
      </c>
      <c r="BN20" s="54">
        <v>77</v>
      </c>
      <c r="BO20" s="54">
        <v>80</v>
      </c>
      <c r="BP20" s="54">
        <v>80</v>
      </c>
      <c r="BQ20" s="52"/>
      <c r="BR20" s="52"/>
      <c r="BS20" s="52"/>
      <c r="BT20" s="52"/>
      <c r="BU20" s="85">
        <f t="shared" si="12"/>
        <v>79</v>
      </c>
      <c r="BV20" s="76"/>
      <c r="BW20" s="47">
        <v>80</v>
      </c>
      <c r="BX20" s="47">
        <v>77</v>
      </c>
      <c r="BY20" s="54">
        <v>75</v>
      </c>
      <c r="BZ20" s="54">
        <v>86</v>
      </c>
      <c r="CA20" s="54">
        <v>75</v>
      </c>
      <c r="CB20" s="54">
        <v>82</v>
      </c>
      <c r="CC20" s="52"/>
      <c r="CD20" s="52"/>
      <c r="CE20" s="52"/>
      <c r="CF20" s="52"/>
      <c r="CG20" s="53">
        <f t="shared" si="13"/>
        <v>79</v>
      </c>
      <c r="CH20" s="89" t="str">
        <f t="shared" si="14"/>
        <v>B</v>
      </c>
      <c r="CI20" s="90"/>
      <c r="CJ20" s="48"/>
      <c r="CK20" s="96" t="str">
        <f t="shared" si="15"/>
        <v/>
      </c>
      <c r="CW20">
        <v>11</v>
      </c>
      <c r="CX20" t="str">
        <f>(IF(CN10="","","Sudah memahami tentang "))&amp;(IF(CN10="","",CN10&amp;", "))&amp;(IF(CN11="","",CN11&amp;", "))&amp;(IF(CN12="","",CN12&amp;", "))&amp;(IF(CN13="","",CN13&amp;", "))&amp;(IF(CN14="","",CN14&amp;", "))&amp;(IF(CN15="","",CN15&amp;", "))&amp;(IF(CN16="","",CN16&amp;", "))&amp;(IF(CN17="","",CN17&amp;", "))&amp;(IF(CN18="","",CN18&amp;", "))&amp;(IF(CN19="","",CN19&amp;"."))</f>
        <v>Sudah memahami tentang Gejala gelombang, Gelombang bunyi, Optik fisis, Listrik statis, Induksi magnet, Arus bolak balik, </v>
      </c>
    </row>
    <row r="21" spans="1:89">
      <c r="A21" s="28">
        <v>11</v>
      </c>
      <c r="B21" s="28">
        <v>10824</v>
      </c>
      <c r="C21" s="28" t="s">
        <v>197</v>
      </c>
      <c r="E21" s="28">
        <f t="shared" si="0"/>
        <v>84</v>
      </c>
      <c r="G21" s="28">
        <f t="shared" si="1"/>
        <v>84</v>
      </c>
      <c r="H21" s="28">
        <f t="shared" si="2"/>
        <v>79</v>
      </c>
      <c r="I21" s="28" t="str">
        <f t="shared" si="3"/>
        <v>B</v>
      </c>
      <c r="J21" s="28" t="str">
        <f t="shared" si="4"/>
        <v/>
      </c>
      <c r="L21" s="28">
        <f t="shared" si="5"/>
        <v>80</v>
      </c>
      <c r="M21" s="28">
        <f t="shared" si="6"/>
        <v>80</v>
      </c>
      <c r="N21" s="28">
        <f t="shared" si="7"/>
        <v>88</v>
      </c>
      <c r="P21" s="47">
        <v>83</v>
      </c>
      <c r="Q21" s="52"/>
      <c r="R21" s="53">
        <f>IF(P21="","",IF(P21&gt;=$C$4,P21,IF(Q21&gt;=$C$4,$C$4,MAX(P21:Q21))))</f>
        <v>83</v>
      </c>
      <c r="S21" s="52">
        <v>75</v>
      </c>
      <c r="T21" s="52"/>
      <c r="U21" s="53">
        <f>IF(S21="","",IF(S21&gt;=$C$4,S21,IF(T21&gt;=$C$4,$C$4,MAX(S21:T21))))</f>
        <v>75</v>
      </c>
      <c r="V21" s="54">
        <v>87</v>
      </c>
      <c r="W21" s="52"/>
      <c r="X21" s="55">
        <f>IF(V21="","",IF(V21&gt;=$C$4,V21,IF(W21&gt;=$C$4,$C$4,MAX(V21:W21))))</f>
        <v>87</v>
      </c>
      <c r="Y21" s="54">
        <v>83</v>
      </c>
      <c r="Z21" s="52"/>
      <c r="AA21" s="55">
        <f>IF(Y21="","",IF(Y21&gt;=$C$4,Y21,IF(Z21&gt;=$C$4,$C$4,MAX(Y21:Z21))))</f>
        <v>83</v>
      </c>
      <c r="AB21" s="54">
        <v>75</v>
      </c>
      <c r="AC21" s="52"/>
      <c r="AD21" s="55">
        <f>IF(AB21="","",IF(AB21&gt;=$C$4,AB21,IF(AC21&gt;=$C$4,$C$4,MAX(AB21:AC21))))</f>
        <v>75</v>
      </c>
      <c r="AE21" s="56">
        <v>79</v>
      </c>
      <c r="AF21" s="52"/>
      <c r="AG21" s="55">
        <f>IF(AE21="","",IF(AE21&gt;=$C$4,AE21,IF(AF21&gt;=$C$4,$C$4,MAX(AE21:AF21))))</f>
        <v>79</v>
      </c>
      <c r="AH21" s="52"/>
      <c r="AI21" s="52"/>
      <c r="AJ21" s="55" t="str">
        <f>IF(AH21="","",IF(AH21&gt;=$C$4,AH21,IF(AI21&gt;=$C$4,$C$4,MAX(AH21:AI21))))</f>
        <v/>
      </c>
      <c r="AK21" s="52"/>
      <c r="AL21" s="52"/>
      <c r="AM21" s="53" t="str">
        <f>IF(AK21="","",IF(AK21&gt;=$C$4,AK21,IF(AL21&gt;=$C$4,$C$4,MAX(AK21:AL21))))</f>
        <v/>
      </c>
      <c r="AN21" s="52"/>
      <c r="AO21" s="52"/>
      <c r="AP21" s="53" t="str">
        <f>IF(AN21="","",IF(AN21&gt;=$C$4,AN21,IF(AO21&gt;=$C$4,$C$4,MAX(AN21:AO21))))</f>
        <v/>
      </c>
      <c r="AQ21" s="52"/>
      <c r="AR21" s="52"/>
      <c r="AS21" s="53" t="str">
        <f>IF(AQ21="","",IF(AQ21&gt;=$C$4,AQ21,IF(AR21&gt;=$C$4,$C$4,MAX(AQ21:AR21))))</f>
        <v/>
      </c>
      <c r="AT21" s="53">
        <f t="shared" si="8"/>
        <v>80</v>
      </c>
      <c r="AU21" s="52">
        <v>100</v>
      </c>
      <c r="AV21" s="52">
        <v>85</v>
      </c>
      <c r="AW21" s="54">
        <v>87</v>
      </c>
      <c r="AX21" s="54">
        <v>87</v>
      </c>
      <c r="AY21" s="54">
        <v>90</v>
      </c>
      <c r="AZ21" s="54">
        <v>87</v>
      </c>
      <c r="BA21" s="52"/>
      <c r="BB21" s="52"/>
      <c r="BC21" s="52"/>
      <c r="BD21" s="52"/>
      <c r="BE21" s="53">
        <f t="shared" si="9"/>
        <v>89</v>
      </c>
      <c r="BF21" s="52">
        <v>80</v>
      </c>
      <c r="BG21" s="73">
        <v>88</v>
      </c>
      <c r="BH21" s="74">
        <f t="shared" si="10"/>
        <v>84.4</v>
      </c>
      <c r="BI21" s="75">
        <f t="shared" si="11"/>
        <v>84</v>
      </c>
      <c r="BJ21" s="76"/>
      <c r="BK21" s="47">
        <v>76</v>
      </c>
      <c r="BL21" s="47">
        <v>86</v>
      </c>
      <c r="BM21" s="54">
        <v>83</v>
      </c>
      <c r="BN21" s="54">
        <v>78</v>
      </c>
      <c r="BO21" s="54">
        <v>77</v>
      </c>
      <c r="BP21" s="54">
        <v>75</v>
      </c>
      <c r="BQ21" s="52"/>
      <c r="BR21" s="52"/>
      <c r="BS21" s="52"/>
      <c r="BT21" s="52"/>
      <c r="BU21" s="85">
        <f t="shared" si="12"/>
        <v>79</v>
      </c>
      <c r="BV21" s="76"/>
      <c r="BW21" s="47">
        <v>87</v>
      </c>
      <c r="BX21" s="47">
        <v>84</v>
      </c>
      <c r="BY21" s="54">
        <v>76</v>
      </c>
      <c r="BZ21" s="54">
        <v>86</v>
      </c>
      <c r="CA21" s="54">
        <v>77</v>
      </c>
      <c r="CB21" s="54">
        <v>75</v>
      </c>
      <c r="CC21" s="52"/>
      <c r="CD21" s="52"/>
      <c r="CE21" s="52"/>
      <c r="CF21" s="52"/>
      <c r="CG21" s="53">
        <f t="shared" si="13"/>
        <v>81</v>
      </c>
      <c r="CH21" s="89" t="str">
        <f t="shared" si="14"/>
        <v>B</v>
      </c>
      <c r="CI21" s="90"/>
      <c r="CJ21" s="48"/>
      <c r="CK21" s="96" t="str">
        <f t="shared" si="15"/>
        <v/>
      </c>
    </row>
    <row r="22" spans="1:89">
      <c r="A22" s="28">
        <v>12</v>
      </c>
      <c r="B22" s="28">
        <v>10839</v>
      </c>
      <c r="C22" s="28" t="s">
        <v>198</v>
      </c>
      <c r="E22" s="28">
        <f t="shared" si="0"/>
        <v>83</v>
      </c>
      <c r="G22" s="28">
        <f t="shared" si="1"/>
        <v>83</v>
      </c>
      <c r="H22" s="28">
        <f t="shared" si="2"/>
        <v>82</v>
      </c>
      <c r="I22" s="28" t="str">
        <f t="shared" si="3"/>
        <v>B</v>
      </c>
      <c r="J22" s="28" t="str">
        <f t="shared" si="4"/>
        <v/>
      </c>
      <c r="L22" s="28">
        <f t="shared" si="5"/>
        <v>79</v>
      </c>
      <c r="M22" s="28">
        <f t="shared" si="6"/>
        <v>100</v>
      </c>
      <c r="N22" s="28">
        <f t="shared" si="7"/>
        <v>77</v>
      </c>
      <c r="P22" s="47">
        <v>79</v>
      </c>
      <c r="Q22" s="52"/>
      <c r="R22" s="53">
        <f>IF(P22="","",IF(P22&gt;=$C$4,P22,IF(Q22&gt;=$C$4,$C$4,MAX(P22:Q22))))</f>
        <v>79</v>
      </c>
      <c r="S22" s="52">
        <v>75</v>
      </c>
      <c r="T22" s="52"/>
      <c r="U22" s="53">
        <f>IF(S22="","",IF(S22&gt;=$C$4,S22,IF(T22&gt;=$C$4,$C$4,MAX(S22:T22))))</f>
        <v>75</v>
      </c>
      <c r="V22" s="54">
        <v>80</v>
      </c>
      <c r="W22" s="52"/>
      <c r="X22" s="55">
        <f>IF(V22="","",IF(V22&gt;=$C$4,V22,IF(W22&gt;=$C$4,$C$4,MAX(V22:W22))))</f>
        <v>80</v>
      </c>
      <c r="Y22" s="54">
        <v>79</v>
      </c>
      <c r="Z22" s="52"/>
      <c r="AA22" s="55">
        <f>IF(Y22="","",IF(Y22&gt;=$C$4,Y22,IF(Z22&gt;=$C$4,$C$4,MAX(Y22:Z22))))</f>
        <v>79</v>
      </c>
      <c r="AB22" s="54">
        <v>79</v>
      </c>
      <c r="AC22" s="52"/>
      <c r="AD22" s="55">
        <f>IF(AB22="","",IF(AB22&gt;=$C$4,AB22,IF(AC22&gt;=$C$4,$C$4,MAX(AB22:AC22))))</f>
        <v>79</v>
      </c>
      <c r="AE22" s="56">
        <v>81</v>
      </c>
      <c r="AF22" s="52"/>
      <c r="AG22" s="55">
        <f>IF(AE22="","",IF(AE22&gt;=$C$4,AE22,IF(AF22&gt;=$C$4,$C$4,MAX(AE22:AF22))))</f>
        <v>81</v>
      </c>
      <c r="AH22" s="52"/>
      <c r="AI22" s="52"/>
      <c r="AJ22" s="55" t="str">
        <f>IF(AH22="","",IF(AH22&gt;=$C$4,AH22,IF(AI22&gt;=$C$4,$C$4,MAX(AH22:AI22))))</f>
        <v/>
      </c>
      <c r="AK22" s="52"/>
      <c r="AL22" s="52"/>
      <c r="AM22" s="53" t="str">
        <f>IF(AK22="","",IF(AK22&gt;=$C$4,AK22,IF(AL22&gt;=$C$4,$C$4,MAX(AK22:AL22))))</f>
        <v/>
      </c>
      <c r="AN22" s="52"/>
      <c r="AO22" s="52"/>
      <c r="AP22" s="53" t="str">
        <f>IF(AN22="","",IF(AN22&gt;=$C$4,AN22,IF(AO22&gt;=$C$4,$C$4,MAX(AN22:AO22))))</f>
        <v/>
      </c>
      <c r="AQ22" s="52"/>
      <c r="AR22" s="52"/>
      <c r="AS22" s="53" t="str">
        <f>IF(AQ22="","",IF(AQ22&gt;=$C$4,AQ22,IF(AR22&gt;=$C$4,$C$4,MAX(AQ22:AR22))))</f>
        <v/>
      </c>
      <c r="AT22" s="53">
        <f t="shared" si="8"/>
        <v>79</v>
      </c>
      <c r="AU22" s="52">
        <v>100</v>
      </c>
      <c r="AV22" s="52">
        <v>85</v>
      </c>
      <c r="AW22" s="54">
        <v>86</v>
      </c>
      <c r="AX22" s="54">
        <v>86</v>
      </c>
      <c r="AY22" s="54">
        <v>77</v>
      </c>
      <c r="AZ22" s="54">
        <v>76</v>
      </c>
      <c r="BA22" s="52"/>
      <c r="BB22" s="52"/>
      <c r="BC22" s="52"/>
      <c r="BD22" s="52"/>
      <c r="BE22" s="53">
        <f t="shared" si="9"/>
        <v>85</v>
      </c>
      <c r="BF22" s="52">
        <v>100</v>
      </c>
      <c r="BG22" s="73">
        <v>77</v>
      </c>
      <c r="BH22" s="74">
        <f t="shared" si="10"/>
        <v>83.3</v>
      </c>
      <c r="BI22" s="75">
        <f t="shared" si="11"/>
        <v>83</v>
      </c>
      <c r="BJ22" s="76"/>
      <c r="BK22" s="47">
        <v>79</v>
      </c>
      <c r="BL22" s="47">
        <v>82</v>
      </c>
      <c r="BM22" s="54">
        <v>79</v>
      </c>
      <c r="BN22" s="54">
        <v>90</v>
      </c>
      <c r="BO22" s="54">
        <v>82</v>
      </c>
      <c r="BP22" s="54">
        <v>79</v>
      </c>
      <c r="BQ22" s="52"/>
      <c r="BR22" s="52"/>
      <c r="BS22" s="52"/>
      <c r="BT22" s="52"/>
      <c r="BU22" s="85">
        <f t="shared" si="12"/>
        <v>82</v>
      </c>
      <c r="BV22" s="76"/>
      <c r="BW22" s="47">
        <v>75</v>
      </c>
      <c r="BX22" s="47">
        <v>78</v>
      </c>
      <c r="BY22" s="54">
        <v>79</v>
      </c>
      <c r="BZ22" s="54">
        <v>82</v>
      </c>
      <c r="CA22" s="54">
        <v>82</v>
      </c>
      <c r="CB22" s="54">
        <v>81</v>
      </c>
      <c r="CC22" s="52"/>
      <c r="CD22" s="52"/>
      <c r="CE22" s="52"/>
      <c r="CF22" s="52"/>
      <c r="CG22" s="53">
        <f t="shared" si="13"/>
        <v>80</v>
      </c>
      <c r="CH22" s="89" t="str">
        <f t="shared" si="14"/>
        <v>B</v>
      </c>
      <c r="CI22" s="90"/>
      <c r="CJ22" s="48"/>
      <c r="CK22" s="96" t="str">
        <f t="shared" si="15"/>
        <v/>
      </c>
    </row>
    <row r="23" spans="1:89">
      <c r="A23" s="28">
        <v>13</v>
      </c>
      <c r="B23" s="28">
        <v>10854</v>
      </c>
      <c r="C23" s="28" t="s">
        <v>199</v>
      </c>
      <c r="E23" s="28">
        <f t="shared" si="0"/>
        <v>82</v>
      </c>
      <c r="G23" s="28">
        <f t="shared" si="1"/>
        <v>82</v>
      </c>
      <c r="H23" s="28">
        <f t="shared" si="2"/>
        <v>78</v>
      </c>
      <c r="I23" s="28" t="str">
        <f t="shared" si="3"/>
        <v>B</v>
      </c>
      <c r="J23" s="28" t="str">
        <f t="shared" si="4"/>
        <v/>
      </c>
      <c r="L23" s="28">
        <f t="shared" si="5"/>
        <v>79</v>
      </c>
      <c r="M23" s="28">
        <f t="shared" si="6"/>
        <v>70</v>
      </c>
      <c r="N23" s="28">
        <f t="shared" si="7"/>
        <v>78</v>
      </c>
      <c r="P23" s="47">
        <v>77</v>
      </c>
      <c r="Q23" s="52"/>
      <c r="R23" s="53">
        <f>IF(P23="","",IF(P23&gt;=$C$4,P23,IF(Q23&gt;=$C$4,$C$4,MAX(P23:Q23))))</f>
        <v>77</v>
      </c>
      <c r="S23" s="52">
        <v>75</v>
      </c>
      <c r="T23" s="52"/>
      <c r="U23" s="53">
        <f>IF(S23="","",IF(S23&gt;=$C$4,S23,IF(T23&gt;=$C$4,$C$4,MAX(S23:T23))))</f>
        <v>75</v>
      </c>
      <c r="V23" s="54">
        <v>86</v>
      </c>
      <c r="W23" s="52"/>
      <c r="X23" s="55">
        <f>IF(V23="","",IF(V23&gt;=$C$4,V23,IF(W23&gt;=$C$4,$C$4,MAX(V23:W23))))</f>
        <v>86</v>
      </c>
      <c r="Y23" s="54">
        <v>77</v>
      </c>
      <c r="Z23" s="52"/>
      <c r="AA23" s="55">
        <f>IF(Y23="","",IF(Y23&gt;=$C$4,Y23,IF(Z23&gt;=$C$4,$C$4,MAX(Y23:Z23))))</f>
        <v>77</v>
      </c>
      <c r="AB23" s="54">
        <v>76</v>
      </c>
      <c r="AC23" s="52"/>
      <c r="AD23" s="55">
        <f>IF(AB23="","",IF(AB23&gt;=$C$4,AB23,IF(AC23&gt;=$C$4,$C$4,MAX(AB23:AC23))))</f>
        <v>76</v>
      </c>
      <c r="AE23" s="56">
        <v>83</v>
      </c>
      <c r="AF23" s="52"/>
      <c r="AG23" s="55">
        <f>IF(AE23="","",IF(AE23&gt;=$C$4,AE23,IF(AF23&gt;=$C$4,$C$4,MAX(AE23:AF23))))</f>
        <v>83</v>
      </c>
      <c r="AH23" s="52"/>
      <c r="AI23" s="52"/>
      <c r="AJ23" s="55" t="str">
        <f>IF(AH23="","",IF(AH23&gt;=$C$4,AH23,IF(AI23&gt;=$C$4,$C$4,MAX(AH23:AI23))))</f>
        <v/>
      </c>
      <c r="AK23" s="52"/>
      <c r="AL23" s="52"/>
      <c r="AM23" s="53" t="str">
        <f>IF(AK23="","",IF(AK23&gt;=$C$4,AK23,IF(AL23&gt;=$C$4,$C$4,MAX(AK23:AL23))))</f>
        <v/>
      </c>
      <c r="AN23" s="52"/>
      <c r="AO23" s="52"/>
      <c r="AP23" s="53" t="str">
        <f>IF(AN23="","",IF(AN23&gt;=$C$4,AN23,IF(AO23&gt;=$C$4,$C$4,MAX(AN23:AO23))))</f>
        <v/>
      </c>
      <c r="AQ23" s="52"/>
      <c r="AR23" s="52"/>
      <c r="AS23" s="53" t="str">
        <f>IF(AQ23="","",IF(AQ23&gt;=$C$4,AQ23,IF(AR23&gt;=$C$4,$C$4,MAX(AQ23:AR23))))</f>
        <v/>
      </c>
      <c r="AT23" s="53">
        <f t="shared" si="8"/>
        <v>79</v>
      </c>
      <c r="AU23" s="52">
        <v>100</v>
      </c>
      <c r="AV23" s="52">
        <v>85</v>
      </c>
      <c r="AW23" s="54">
        <v>81</v>
      </c>
      <c r="AX23" s="54">
        <v>81</v>
      </c>
      <c r="AY23" s="54">
        <v>97</v>
      </c>
      <c r="AZ23" s="54">
        <v>86</v>
      </c>
      <c r="BA23" s="52"/>
      <c r="BB23" s="52"/>
      <c r="BC23" s="52"/>
      <c r="BD23" s="52"/>
      <c r="BE23" s="53">
        <f t="shared" si="9"/>
        <v>88</v>
      </c>
      <c r="BF23" s="52">
        <v>70</v>
      </c>
      <c r="BG23" s="73">
        <v>78</v>
      </c>
      <c r="BH23" s="74">
        <f t="shared" si="10"/>
        <v>81.6</v>
      </c>
      <c r="BI23" s="75">
        <f t="shared" si="11"/>
        <v>82</v>
      </c>
      <c r="BJ23" s="76"/>
      <c r="BK23" s="47">
        <v>78</v>
      </c>
      <c r="BL23" s="47">
        <v>75</v>
      </c>
      <c r="BM23" s="54">
        <v>77</v>
      </c>
      <c r="BN23" s="54">
        <v>77</v>
      </c>
      <c r="BO23" s="54">
        <v>80</v>
      </c>
      <c r="BP23" s="54">
        <v>78</v>
      </c>
      <c r="BQ23" s="52"/>
      <c r="BR23" s="52"/>
      <c r="BS23" s="52"/>
      <c r="BT23" s="52"/>
      <c r="BU23" s="85">
        <f t="shared" si="12"/>
        <v>78</v>
      </c>
      <c r="BV23" s="76"/>
      <c r="BW23" s="47">
        <v>86</v>
      </c>
      <c r="BX23" s="47">
        <v>83</v>
      </c>
      <c r="BY23" s="54">
        <v>78</v>
      </c>
      <c r="BZ23" s="54">
        <v>75</v>
      </c>
      <c r="CA23" s="54">
        <v>76</v>
      </c>
      <c r="CB23" s="54">
        <v>76</v>
      </c>
      <c r="CC23" s="52"/>
      <c r="CD23" s="52"/>
      <c r="CE23" s="52"/>
      <c r="CF23" s="52"/>
      <c r="CG23" s="53">
        <f t="shared" si="13"/>
        <v>79</v>
      </c>
      <c r="CH23" s="89" t="str">
        <f t="shared" si="14"/>
        <v>B</v>
      </c>
      <c r="CI23" s="90"/>
      <c r="CJ23" s="48"/>
      <c r="CK23" s="96" t="str">
        <f t="shared" si="15"/>
        <v/>
      </c>
    </row>
    <row r="24" spans="1:89">
      <c r="A24" s="28">
        <v>14</v>
      </c>
      <c r="B24" s="28">
        <v>10869</v>
      </c>
      <c r="C24" s="28" t="s">
        <v>200</v>
      </c>
      <c r="E24" s="28">
        <f t="shared" si="0"/>
        <v>85</v>
      </c>
      <c r="G24" s="28">
        <f t="shared" si="1"/>
        <v>85</v>
      </c>
      <c r="H24" s="28">
        <f t="shared" si="2"/>
        <v>79</v>
      </c>
      <c r="I24" s="28" t="str">
        <f t="shared" si="3"/>
        <v>B</v>
      </c>
      <c r="J24" s="28" t="str">
        <f t="shared" si="4"/>
        <v/>
      </c>
      <c r="L24" s="28">
        <f t="shared" si="5"/>
        <v>82</v>
      </c>
      <c r="M24" s="28">
        <f t="shared" si="6"/>
        <v>100</v>
      </c>
      <c r="N24" s="28">
        <f t="shared" si="7"/>
        <v>80</v>
      </c>
      <c r="P24" s="47">
        <v>87</v>
      </c>
      <c r="Q24" s="52"/>
      <c r="R24" s="53">
        <f>IF(P24="","",IF(P24&gt;=$C$4,P24,IF(Q24&gt;=$C$4,$C$4,MAX(P24:Q24))))</f>
        <v>87</v>
      </c>
      <c r="S24" s="52">
        <v>75</v>
      </c>
      <c r="T24" s="52"/>
      <c r="U24" s="53">
        <f>IF(S24="","",IF(S24&gt;=$C$4,S24,IF(T24&gt;=$C$4,$C$4,MAX(S24:T24))))</f>
        <v>75</v>
      </c>
      <c r="V24" s="54">
        <v>86</v>
      </c>
      <c r="W24" s="52"/>
      <c r="X24" s="55">
        <f>IF(V24="","",IF(V24&gt;=$C$4,V24,IF(W24&gt;=$C$4,$C$4,MAX(V24:W24))))</f>
        <v>86</v>
      </c>
      <c r="Y24" s="54">
        <v>87</v>
      </c>
      <c r="Z24" s="52"/>
      <c r="AA24" s="55">
        <f>IF(Y24="","",IF(Y24&gt;=$C$4,Y24,IF(Z24&gt;=$C$4,$C$4,MAX(Y24:Z24))))</f>
        <v>87</v>
      </c>
      <c r="AB24" s="54">
        <v>76</v>
      </c>
      <c r="AC24" s="52"/>
      <c r="AD24" s="55">
        <f>IF(AB24="","",IF(AB24&gt;=$C$4,AB24,IF(AC24&gt;=$C$4,$C$4,MAX(AB24:AC24))))</f>
        <v>76</v>
      </c>
      <c r="AE24" s="56">
        <v>83</v>
      </c>
      <c r="AF24" s="52"/>
      <c r="AG24" s="55">
        <f>IF(AE24="","",IF(AE24&gt;=$C$4,AE24,IF(AF24&gt;=$C$4,$C$4,MAX(AE24:AF24))))</f>
        <v>83</v>
      </c>
      <c r="AH24" s="52"/>
      <c r="AI24" s="52"/>
      <c r="AJ24" s="55" t="str">
        <f>IF(AH24="","",IF(AH24&gt;=$C$4,AH24,IF(AI24&gt;=$C$4,$C$4,MAX(AH24:AI24))))</f>
        <v/>
      </c>
      <c r="AK24" s="52"/>
      <c r="AL24" s="52"/>
      <c r="AM24" s="53" t="str">
        <f>IF(AK24="","",IF(AK24&gt;=$C$4,AK24,IF(AL24&gt;=$C$4,$C$4,MAX(AK24:AL24))))</f>
        <v/>
      </c>
      <c r="AN24" s="52"/>
      <c r="AO24" s="52"/>
      <c r="AP24" s="53" t="str">
        <f>IF(AN24="","",IF(AN24&gt;=$C$4,AN24,IF(AO24&gt;=$C$4,$C$4,MAX(AN24:AO24))))</f>
        <v/>
      </c>
      <c r="AQ24" s="52"/>
      <c r="AR24" s="52"/>
      <c r="AS24" s="53" t="str">
        <f>IF(AQ24="","",IF(AQ24&gt;=$C$4,AQ24,IF(AR24&gt;=$C$4,$C$4,MAX(AQ24:AR24))))</f>
        <v/>
      </c>
      <c r="AT24" s="53">
        <f t="shared" si="8"/>
        <v>82</v>
      </c>
      <c r="AU24" s="52">
        <v>100</v>
      </c>
      <c r="AV24" s="52">
        <v>85</v>
      </c>
      <c r="AW24" s="54">
        <v>78</v>
      </c>
      <c r="AX24" s="54">
        <v>78</v>
      </c>
      <c r="AY24" s="54">
        <v>80</v>
      </c>
      <c r="AZ24" s="54">
        <v>86</v>
      </c>
      <c r="BA24" s="52"/>
      <c r="BB24" s="52"/>
      <c r="BC24" s="52"/>
      <c r="BD24" s="52"/>
      <c r="BE24" s="53">
        <f t="shared" si="9"/>
        <v>85</v>
      </c>
      <c r="BF24" s="52">
        <v>100</v>
      </c>
      <c r="BG24" s="73">
        <v>80</v>
      </c>
      <c r="BH24" s="74">
        <f t="shared" si="10"/>
        <v>84.8</v>
      </c>
      <c r="BI24" s="75">
        <f t="shared" si="11"/>
        <v>85</v>
      </c>
      <c r="BJ24" s="76"/>
      <c r="BK24" s="47">
        <v>76</v>
      </c>
      <c r="BL24" s="47">
        <v>81</v>
      </c>
      <c r="BM24" s="54">
        <v>87</v>
      </c>
      <c r="BN24" s="54">
        <v>76</v>
      </c>
      <c r="BO24" s="54">
        <v>75</v>
      </c>
      <c r="BP24" s="54">
        <v>77</v>
      </c>
      <c r="BQ24" s="52"/>
      <c r="BR24" s="52"/>
      <c r="BS24" s="52"/>
      <c r="BT24" s="52"/>
      <c r="BU24" s="85">
        <f t="shared" si="12"/>
        <v>79</v>
      </c>
      <c r="BV24" s="76"/>
      <c r="BW24" s="47">
        <v>86</v>
      </c>
      <c r="BX24" s="47">
        <v>75</v>
      </c>
      <c r="BY24" s="54">
        <v>76</v>
      </c>
      <c r="BZ24" s="54">
        <v>81</v>
      </c>
      <c r="CA24" s="54">
        <v>80</v>
      </c>
      <c r="CB24" s="54">
        <v>78</v>
      </c>
      <c r="CC24" s="52"/>
      <c r="CD24" s="52"/>
      <c r="CE24" s="52"/>
      <c r="CF24" s="52"/>
      <c r="CG24" s="53">
        <f t="shared" si="13"/>
        <v>79</v>
      </c>
      <c r="CH24" s="89" t="str">
        <f t="shared" si="14"/>
        <v>B</v>
      </c>
      <c r="CI24" s="90"/>
      <c r="CJ24" s="48"/>
      <c r="CK24" s="96" t="str">
        <f t="shared" si="15"/>
        <v/>
      </c>
    </row>
    <row r="25" spans="1:89">
      <c r="A25" s="28">
        <v>15</v>
      </c>
      <c r="B25" s="28">
        <v>10884</v>
      </c>
      <c r="C25" s="28" t="s">
        <v>201</v>
      </c>
      <c r="E25" s="28">
        <f t="shared" si="0"/>
        <v>83</v>
      </c>
      <c r="G25" s="28">
        <f t="shared" si="1"/>
        <v>83</v>
      </c>
      <c r="H25" s="28">
        <f t="shared" si="2"/>
        <v>76</v>
      </c>
      <c r="I25" s="28" t="str">
        <f t="shared" si="3"/>
        <v>B</v>
      </c>
      <c r="J25" s="28" t="str">
        <f t="shared" si="4"/>
        <v/>
      </c>
      <c r="L25" s="28">
        <f t="shared" si="5"/>
        <v>82</v>
      </c>
      <c r="M25" s="28">
        <f t="shared" si="6"/>
        <v>90</v>
      </c>
      <c r="N25" s="28">
        <f t="shared" si="7"/>
        <v>76</v>
      </c>
      <c r="P25" s="47">
        <v>87</v>
      </c>
      <c r="Q25" s="52"/>
      <c r="R25" s="53">
        <f>IF(P25="","",IF(P25&gt;=$C$4,P25,IF(Q25&gt;=$C$4,$C$4,MAX(P25:Q25))))</f>
        <v>87</v>
      </c>
      <c r="S25" s="52">
        <v>75</v>
      </c>
      <c r="T25" s="52"/>
      <c r="U25" s="53">
        <f>IF(S25="","",IF(S25&gt;=$C$4,S25,IF(T25&gt;=$C$4,$C$4,MAX(S25:T25))))</f>
        <v>75</v>
      </c>
      <c r="V25" s="54">
        <v>81</v>
      </c>
      <c r="W25" s="52"/>
      <c r="X25" s="55">
        <f>IF(V25="","",IF(V25&gt;=$C$4,V25,IF(W25&gt;=$C$4,$C$4,MAX(V25:W25))))</f>
        <v>81</v>
      </c>
      <c r="Y25" s="54">
        <v>87</v>
      </c>
      <c r="Z25" s="52"/>
      <c r="AA25" s="55">
        <f>IF(Y25="","",IF(Y25&gt;=$C$4,Y25,IF(Z25&gt;=$C$4,$C$4,MAX(Y25:Z25))))</f>
        <v>87</v>
      </c>
      <c r="AB25" s="54">
        <v>82</v>
      </c>
      <c r="AC25" s="52"/>
      <c r="AD25" s="55">
        <f>IF(AB25="","",IF(AB25&gt;=$C$4,AB25,IF(AC25&gt;=$C$4,$C$4,MAX(AB25:AC25))))</f>
        <v>82</v>
      </c>
      <c r="AE25" s="56">
        <v>80</v>
      </c>
      <c r="AF25" s="52"/>
      <c r="AG25" s="55">
        <f>IF(AE25="","",IF(AE25&gt;=$C$4,AE25,IF(AF25&gt;=$C$4,$C$4,MAX(AE25:AF25))))</f>
        <v>80</v>
      </c>
      <c r="AH25" s="52"/>
      <c r="AI25" s="52"/>
      <c r="AJ25" s="55" t="str">
        <f>IF(AH25="","",IF(AH25&gt;=$C$4,AH25,IF(AI25&gt;=$C$4,$C$4,MAX(AH25:AI25))))</f>
        <v/>
      </c>
      <c r="AK25" s="52"/>
      <c r="AL25" s="52"/>
      <c r="AM25" s="53" t="str">
        <f>IF(AK25="","",IF(AK25&gt;=$C$4,AK25,IF(AL25&gt;=$C$4,$C$4,MAX(AK25:AL25))))</f>
        <v/>
      </c>
      <c r="AN25" s="52"/>
      <c r="AO25" s="52"/>
      <c r="AP25" s="53" t="str">
        <f>IF(AN25="","",IF(AN25&gt;=$C$4,AN25,IF(AO25&gt;=$C$4,$C$4,MAX(AN25:AO25))))</f>
        <v/>
      </c>
      <c r="AQ25" s="52"/>
      <c r="AR25" s="52"/>
      <c r="AS25" s="53" t="str">
        <f>IF(AQ25="","",IF(AQ25&gt;=$C$4,AQ25,IF(AR25&gt;=$C$4,$C$4,MAX(AQ25:AR25))))</f>
        <v/>
      </c>
      <c r="AT25" s="53">
        <f t="shared" si="8"/>
        <v>82</v>
      </c>
      <c r="AU25" s="52">
        <v>100</v>
      </c>
      <c r="AV25" s="52">
        <v>85</v>
      </c>
      <c r="AW25" s="54">
        <v>80</v>
      </c>
      <c r="AX25" s="54">
        <v>80</v>
      </c>
      <c r="AY25" s="54">
        <v>85</v>
      </c>
      <c r="AZ25" s="54">
        <v>81</v>
      </c>
      <c r="BA25" s="52"/>
      <c r="BB25" s="52"/>
      <c r="BC25" s="52"/>
      <c r="BD25" s="52"/>
      <c r="BE25" s="53">
        <f t="shared" si="9"/>
        <v>85</v>
      </c>
      <c r="BF25" s="52">
        <v>90</v>
      </c>
      <c r="BG25" s="73">
        <v>76</v>
      </c>
      <c r="BH25" s="74">
        <f t="shared" si="10"/>
        <v>83.4</v>
      </c>
      <c r="BI25" s="75">
        <f t="shared" si="11"/>
        <v>83</v>
      </c>
      <c r="BJ25" s="76"/>
      <c r="BK25" s="47">
        <v>82</v>
      </c>
      <c r="BL25" s="47">
        <v>75</v>
      </c>
      <c r="BM25" s="54">
        <v>76</v>
      </c>
      <c r="BN25" s="54">
        <v>75</v>
      </c>
      <c r="BO25" s="54">
        <v>75</v>
      </c>
      <c r="BP25" s="54">
        <v>75</v>
      </c>
      <c r="BQ25" s="52"/>
      <c r="BR25" s="52"/>
      <c r="BS25" s="52"/>
      <c r="BT25" s="52"/>
      <c r="BU25" s="85">
        <f t="shared" si="12"/>
        <v>76</v>
      </c>
      <c r="BV25" s="76"/>
      <c r="BW25" s="47">
        <v>81</v>
      </c>
      <c r="BX25" s="47">
        <v>78</v>
      </c>
      <c r="BY25" s="54">
        <v>82</v>
      </c>
      <c r="BZ25" s="54">
        <v>75</v>
      </c>
      <c r="CA25" s="54">
        <v>87</v>
      </c>
      <c r="CB25" s="54">
        <v>84</v>
      </c>
      <c r="CC25" s="52"/>
      <c r="CD25" s="52"/>
      <c r="CE25" s="52"/>
      <c r="CF25" s="52"/>
      <c r="CG25" s="53">
        <f t="shared" si="13"/>
        <v>81</v>
      </c>
      <c r="CH25" s="89" t="str">
        <f t="shared" si="14"/>
        <v>B</v>
      </c>
      <c r="CI25" s="90"/>
      <c r="CJ25" s="48"/>
      <c r="CK25" s="96" t="str">
        <f t="shared" si="15"/>
        <v/>
      </c>
    </row>
    <row r="26" spans="1:89">
      <c r="A26" s="28">
        <v>16</v>
      </c>
      <c r="B26" s="28">
        <v>10899</v>
      </c>
      <c r="C26" s="28" t="s">
        <v>202</v>
      </c>
      <c r="E26" s="28">
        <f t="shared" si="0"/>
        <v>88</v>
      </c>
      <c r="G26" s="28">
        <f t="shared" si="1"/>
        <v>88</v>
      </c>
      <c r="H26" s="28">
        <f t="shared" si="2"/>
        <v>80</v>
      </c>
      <c r="I26" s="28" t="str">
        <f t="shared" si="3"/>
        <v>A</v>
      </c>
      <c r="J26" s="28" t="str">
        <f t="shared" si="4"/>
        <v/>
      </c>
      <c r="L26" s="28">
        <f t="shared" si="5"/>
        <v>88</v>
      </c>
      <c r="M26" s="28">
        <f t="shared" si="6"/>
        <v>100</v>
      </c>
      <c r="N26" s="28">
        <f t="shared" si="7"/>
        <v>76</v>
      </c>
      <c r="P26" s="47">
        <v>96</v>
      </c>
      <c r="Q26" s="52"/>
      <c r="R26" s="53">
        <f>IF(P26="","",IF(P26&gt;=$C$4,P26,IF(Q26&gt;=$C$4,$C$4,MAX(P26:Q26))))</f>
        <v>96</v>
      </c>
      <c r="S26" s="52">
        <v>75</v>
      </c>
      <c r="T26" s="52"/>
      <c r="U26" s="53">
        <f>IF(S26="","",IF(S26&gt;=$C$4,S26,IF(T26&gt;=$C$4,$C$4,MAX(S26:T26))))</f>
        <v>75</v>
      </c>
      <c r="V26" s="54">
        <v>82</v>
      </c>
      <c r="W26" s="52"/>
      <c r="X26" s="55">
        <f>IF(V26="","",IF(V26&gt;=$C$4,V26,IF(W26&gt;=$C$4,$C$4,MAX(V26:W26))))</f>
        <v>82</v>
      </c>
      <c r="Y26" s="54">
        <v>96</v>
      </c>
      <c r="Z26" s="52"/>
      <c r="AA26" s="55">
        <f>IF(Y26="","",IF(Y26&gt;=$C$4,Y26,IF(Z26&gt;=$C$4,$C$4,MAX(Y26:Z26))))</f>
        <v>96</v>
      </c>
      <c r="AB26" s="54">
        <v>93</v>
      </c>
      <c r="AC26" s="52"/>
      <c r="AD26" s="55">
        <f>IF(AB26="","",IF(AB26&gt;=$C$4,AB26,IF(AC26&gt;=$C$4,$C$4,MAX(AB26:AC26))))</f>
        <v>93</v>
      </c>
      <c r="AE26" s="56">
        <v>85</v>
      </c>
      <c r="AF26" s="52"/>
      <c r="AG26" s="55">
        <f>IF(AE26="","",IF(AE26&gt;=$C$4,AE26,IF(AF26&gt;=$C$4,$C$4,MAX(AE26:AF26))))</f>
        <v>85</v>
      </c>
      <c r="AH26" s="52"/>
      <c r="AI26" s="52"/>
      <c r="AJ26" s="55" t="str">
        <f>IF(AH26="","",IF(AH26&gt;=$C$4,AH26,IF(AI26&gt;=$C$4,$C$4,MAX(AH26:AI26))))</f>
        <v/>
      </c>
      <c r="AK26" s="52"/>
      <c r="AL26" s="52"/>
      <c r="AM26" s="53" t="str">
        <f>IF(AK26="","",IF(AK26&gt;=$C$4,AK26,IF(AL26&gt;=$C$4,$C$4,MAX(AK26:AL26))))</f>
        <v/>
      </c>
      <c r="AN26" s="52"/>
      <c r="AO26" s="52"/>
      <c r="AP26" s="53" t="str">
        <f>IF(AN26="","",IF(AN26&gt;=$C$4,AN26,IF(AO26&gt;=$C$4,$C$4,MAX(AN26:AO26))))</f>
        <v/>
      </c>
      <c r="AQ26" s="52"/>
      <c r="AR26" s="52"/>
      <c r="AS26" s="53" t="str">
        <f>IF(AQ26="","",IF(AQ26&gt;=$C$4,AQ26,IF(AR26&gt;=$C$4,$C$4,MAX(AQ26:AR26))))</f>
        <v/>
      </c>
      <c r="AT26" s="53">
        <f t="shared" si="8"/>
        <v>88</v>
      </c>
      <c r="AU26" s="52">
        <v>100</v>
      </c>
      <c r="AV26" s="52">
        <v>85</v>
      </c>
      <c r="AW26" s="54">
        <v>86</v>
      </c>
      <c r="AX26" s="54">
        <v>86</v>
      </c>
      <c r="AY26" s="54">
        <v>80</v>
      </c>
      <c r="AZ26" s="54">
        <v>82</v>
      </c>
      <c r="BA26" s="52"/>
      <c r="BB26" s="52"/>
      <c r="BC26" s="52"/>
      <c r="BD26" s="52"/>
      <c r="BE26" s="53">
        <f t="shared" si="9"/>
        <v>87</v>
      </c>
      <c r="BF26" s="52">
        <v>100</v>
      </c>
      <c r="BG26" s="73">
        <v>76</v>
      </c>
      <c r="BH26" s="74">
        <f t="shared" si="10"/>
        <v>87.6</v>
      </c>
      <c r="BI26" s="75">
        <f t="shared" si="11"/>
        <v>88</v>
      </c>
      <c r="BJ26" s="76"/>
      <c r="BK26" s="47">
        <v>93</v>
      </c>
      <c r="BL26" s="47">
        <v>78</v>
      </c>
      <c r="BM26" s="54">
        <v>77</v>
      </c>
      <c r="BN26" s="54">
        <v>75</v>
      </c>
      <c r="BO26" s="54">
        <v>80</v>
      </c>
      <c r="BP26" s="54">
        <v>78</v>
      </c>
      <c r="BQ26" s="52"/>
      <c r="BR26" s="52"/>
      <c r="BS26" s="52"/>
      <c r="BT26" s="52"/>
      <c r="BU26" s="85">
        <f t="shared" si="12"/>
        <v>80</v>
      </c>
      <c r="BV26" s="76"/>
      <c r="BW26" s="47">
        <v>82</v>
      </c>
      <c r="BX26" s="47">
        <v>79</v>
      </c>
      <c r="BY26" s="54">
        <v>93</v>
      </c>
      <c r="BZ26" s="54">
        <v>78</v>
      </c>
      <c r="CA26" s="54">
        <v>98</v>
      </c>
      <c r="CB26" s="54">
        <v>95</v>
      </c>
      <c r="CC26" s="52"/>
      <c r="CD26" s="52"/>
      <c r="CE26" s="52"/>
      <c r="CF26" s="52"/>
      <c r="CG26" s="53">
        <f t="shared" si="13"/>
        <v>88</v>
      </c>
      <c r="CH26" s="89" t="str">
        <f t="shared" si="14"/>
        <v>A</v>
      </c>
      <c r="CI26" s="90"/>
      <c r="CJ26" s="48"/>
      <c r="CK26" s="96" t="str">
        <f t="shared" si="15"/>
        <v/>
      </c>
    </row>
    <row r="27" spans="1:89">
      <c r="A27" s="28">
        <v>17</v>
      </c>
      <c r="B27" s="28">
        <v>10914</v>
      </c>
      <c r="C27" s="28" t="s">
        <v>203</v>
      </c>
      <c r="E27" s="28">
        <f t="shared" si="0"/>
        <v>86</v>
      </c>
      <c r="G27" s="28">
        <f t="shared" si="1"/>
        <v>86</v>
      </c>
      <c r="H27" s="28">
        <f t="shared" si="2"/>
        <v>80</v>
      </c>
      <c r="I27" s="28" t="str">
        <f t="shared" si="3"/>
        <v>B</v>
      </c>
      <c r="J27" s="28" t="str">
        <f t="shared" si="4"/>
        <v/>
      </c>
      <c r="L27" s="28">
        <f t="shared" si="5"/>
        <v>84</v>
      </c>
      <c r="M27" s="28">
        <f t="shared" si="6"/>
        <v>100</v>
      </c>
      <c r="N27" s="28">
        <f t="shared" si="7"/>
        <v>88</v>
      </c>
      <c r="P27" s="47">
        <v>85</v>
      </c>
      <c r="Q27" s="52"/>
      <c r="R27" s="53">
        <f>IF(P27="","",IF(P27&gt;=$C$4,P27,IF(Q27&gt;=$C$4,$C$4,MAX(P27:Q27))))</f>
        <v>85</v>
      </c>
      <c r="S27" s="52">
        <v>75</v>
      </c>
      <c r="T27" s="52"/>
      <c r="U27" s="53">
        <f>IF(S27="","",IF(S27&gt;=$C$4,S27,IF(T27&gt;=$C$4,$C$4,MAX(S27:T27))))</f>
        <v>75</v>
      </c>
      <c r="V27" s="54">
        <v>79</v>
      </c>
      <c r="W27" s="52"/>
      <c r="X27" s="55">
        <f>IF(V27="","",IF(V27&gt;=$C$4,V27,IF(W27&gt;=$C$4,$C$4,MAX(V27:W27))))</f>
        <v>79</v>
      </c>
      <c r="Y27" s="54">
        <v>93</v>
      </c>
      <c r="Z27" s="52"/>
      <c r="AA27" s="55">
        <f>IF(Y27="","",IF(Y27&gt;=$C$4,Y27,IF(Z27&gt;=$C$4,$C$4,MAX(Y27:Z27))))</f>
        <v>93</v>
      </c>
      <c r="AB27" s="54">
        <v>84</v>
      </c>
      <c r="AC27" s="52"/>
      <c r="AD27" s="55">
        <f>IF(AB27="","",IF(AB27&gt;=$C$4,AB27,IF(AC27&gt;=$C$4,$C$4,MAX(AB27:AC27))))</f>
        <v>84</v>
      </c>
      <c r="AE27" s="56">
        <v>90</v>
      </c>
      <c r="AF27" s="52"/>
      <c r="AG27" s="55">
        <f>IF(AE27="","",IF(AE27&gt;=$C$4,AE27,IF(AF27&gt;=$C$4,$C$4,MAX(AE27:AF27))))</f>
        <v>90</v>
      </c>
      <c r="AH27" s="52"/>
      <c r="AI27" s="52"/>
      <c r="AJ27" s="55" t="str">
        <f>IF(AH27="","",IF(AH27&gt;=$C$4,AH27,IF(AI27&gt;=$C$4,$C$4,MAX(AH27:AI27))))</f>
        <v/>
      </c>
      <c r="AK27" s="52"/>
      <c r="AL27" s="52"/>
      <c r="AM27" s="53" t="str">
        <f>IF(AK27="","",IF(AK27&gt;=$C$4,AK27,IF(AL27&gt;=$C$4,$C$4,MAX(AK27:AL27))))</f>
        <v/>
      </c>
      <c r="AN27" s="52"/>
      <c r="AO27" s="52"/>
      <c r="AP27" s="53" t="str">
        <f>IF(AN27="","",IF(AN27&gt;=$C$4,AN27,IF(AO27&gt;=$C$4,$C$4,MAX(AN27:AO27))))</f>
        <v/>
      </c>
      <c r="AQ27" s="52"/>
      <c r="AR27" s="52"/>
      <c r="AS27" s="53" t="str">
        <f>IF(AQ27="","",IF(AQ27&gt;=$C$4,AQ27,IF(AR27&gt;=$C$4,$C$4,MAX(AQ27:AR27))))</f>
        <v/>
      </c>
      <c r="AT27" s="53">
        <f t="shared" si="8"/>
        <v>84</v>
      </c>
      <c r="AU27" s="52">
        <v>100</v>
      </c>
      <c r="AV27" s="52">
        <v>85</v>
      </c>
      <c r="AW27" s="54">
        <v>82</v>
      </c>
      <c r="AX27" s="54">
        <v>82</v>
      </c>
      <c r="AY27" s="54">
        <v>79</v>
      </c>
      <c r="AZ27" s="54">
        <v>79</v>
      </c>
      <c r="BA27" s="52"/>
      <c r="BB27" s="52"/>
      <c r="BC27" s="52"/>
      <c r="BD27" s="52"/>
      <c r="BE27" s="53">
        <f t="shared" si="9"/>
        <v>85</v>
      </c>
      <c r="BF27" s="52">
        <v>100</v>
      </c>
      <c r="BG27" s="73">
        <v>88</v>
      </c>
      <c r="BH27" s="74">
        <f t="shared" si="10"/>
        <v>86.4</v>
      </c>
      <c r="BI27" s="75">
        <f t="shared" si="11"/>
        <v>86</v>
      </c>
      <c r="BJ27" s="76"/>
      <c r="BK27" s="47">
        <v>84</v>
      </c>
      <c r="BL27" s="47">
        <v>84</v>
      </c>
      <c r="BM27" s="54">
        <v>80</v>
      </c>
      <c r="BN27" s="54">
        <v>75</v>
      </c>
      <c r="BO27" s="54">
        <v>76</v>
      </c>
      <c r="BP27" s="54">
        <v>78</v>
      </c>
      <c r="BQ27" s="52"/>
      <c r="BR27" s="52"/>
      <c r="BS27" s="52"/>
      <c r="BT27" s="52"/>
      <c r="BU27" s="85">
        <f t="shared" si="12"/>
        <v>80</v>
      </c>
      <c r="BV27" s="76"/>
      <c r="BW27" s="47">
        <v>79</v>
      </c>
      <c r="BX27" s="47">
        <v>76</v>
      </c>
      <c r="BY27" s="54">
        <v>84</v>
      </c>
      <c r="BZ27" s="54">
        <v>84</v>
      </c>
      <c r="CA27" s="54">
        <v>78</v>
      </c>
      <c r="CB27" s="54">
        <v>86</v>
      </c>
      <c r="CC27" s="52"/>
      <c r="CD27" s="52"/>
      <c r="CE27" s="52"/>
      <c r="CF27" s="52"/>
      <c r="CG27" s="53">
        <f t="shared" si="13"/>
        <v>81</v>
      </c>
      <c r="CH27" s="89" t="str">
        <f t="shared" si="14"/>
        <v>B</v>
      </c>
      <c r="CI27" s="90"/>
      <c r="CJ27" s="48"/>
      <c r="CK27" s="96" t="str">
        <f t="shared" si="15"/>
        <v/>
      </c>
    </row>
    <row r="28" spans="1:89">
      <c r="A28" s="28">
        <v>18</v>
      </c>
      <c r="B28" s="28">
        <v>10929</v>
      </c>
      <c r="C28" s="28" t="s">
        <v>204</v>
      </c>
      <c r="E28" s="28">
        <f t="shared" si="0"/>
        <v>82</v>
      </c>
      <c r="G28" s="28">
        <f t="shared" si="1"/>
        <v>82</v>
      </c>
      <c r="H28" s="28">
        <f t="shared" si="2"/>
        <v>82</v>
      </c>
      <c r="I28" s="28" t="str">
        <f t="shared" si="3"/>
        <v>A</v>
      </c>
      <c r="J28" s="28" t="str">
        <f t="shared" si="4"/>
        <v/>
      </c>
      <c r="L28" s="28">
        <f t="shared" si="5"/>
        <v>83</v>
      </c>
      <c r="M28" s="28">
        <f t="shared" si="6"/>
        <v>80</v>
      </c>
      <c r="N28" s="28">
        <f t="shared" si="7"/>
        <v>76</v>
      </c>
      <c r="P28" s="47">
        <v>76</v>
      </c>
      <c r="Q28" s="52"/>
      <c r="R28" s="53">
        <f>IF(P28="","",IF(P28&gt;=$C$4,P28,IF(Q28&gt;=$C$4,$C$4,MAX(P28:Q28))))</f>
        <v>76</v>
      </c>
      <c r="S28" s="52">
        <v>75</v>
      </c>
      <c r="T28" s="52"/>
      <c r="U28" s="53">
        <f>IF(S28="","",IF(S28&gt;=$C$4,S28,IF(T28&gt;=$C$4,$C$4,MAX(S28:T28))))</f>
        <v>75</v>
      </c>
      <c r="V28" s="54">
        <v>79</v>
      </c>
      <c r="W28" s="52"/>
      <c r="X28" s="55">
        <f>IF(V28="","",IF(V28&gt;=$C$4,V28,IF(W28&gt;=$C$4,$C$4,MAX(V28:W28))))</f>
        <v>79</v>
      </c>
      <c r="Y28" s="54">
        <v>98</v>
      </c>
      <c r="Z28" s="52"/>
      <c r="AA28" s="55">
        <f>IF(Y28="","",IF(Y28&gt;=$C$4,Y28,IF(Z28&gt;=$C$4,$C$4,MAX(Y28:Z28))))</f>
        <v>98</v>
      </c>
      <c r="AB28" s="54">
        <v>91</v>
      </c>
      <c r="AC28" s="52"/>
      <c r="AD28" s="55">
        <f>IF(AB28="","",IF(AB28&gt;=$C$4,AB28,IF(AC28&gt;=$C$4,$C$4,MAX(AB28:AC28))))</f>
        <v>91</v>
      </c>
      <c r="AE28" s="56">
        <v>78</v>
      </c>
      <c r="AF28" s="52"/>
      <c r="AG28" s="55">
        <f>IF(AE28="","",IF(AE28&gt;=$C$4,AE28,IF(AF28&gt;=$C$4,$C$4,MAX(AE28:AF28))))</f>
        <v>78</v>
      </c>
      <c r="AH28" s="52"/>
      <c r="AI28" s="52"/>
      <c r="AJ28" s="55" t="str">
        <f>IF(AH28="","",IF(AH28&gt;=$C$4,AH28,IF(AI28&gt;=$C$4,$C$4,MAX(AH28:AI28))))</f>
        <v/>
      </c>
      <c r="AK28" s="52"/>
      <c r="AL28" s="52"/>
      <c r="AM28" s="53" t="str">
        <f>IF(AK28="","",IF(AK28&gt;=$C$4,AK28,IF(AL28&gt;=$C$4,$C$4,MAX(AK28:AL28))))</f>
        <v/>
      </c>
      <c r="AN28" s="52"/>
      <c r="AO28" s="52"/>
      <c r="AP28" s="53" t="str">
        <f>IF(AN28="","",IF(AN28&gt;=$C$4,AN28,IF(AO28&gt;=$C$4,$C$4,MAX(AN28:AO28))))</f>
        <v/>
      </c>
      <c r="AQ28" s="52"/>
      <c r="AR28" s="52"/>
      <c r="AS28" s="53" t="str">
        <f>IF(AQ28="","",IF(AQ28&gt;=$C$4,AQ28,IF(AR28&gt;=$C$4,$C$4,MAX(AQ28:AR28))))</f>
        <v/>
      </c>
      <c r="AT28" s="53">
        <f t="shared" si="8"/>
        <v>83</v>
      </c>
      <c r="AU28" s="52">
        <v>100</v>
      </c>
      <c r="AV28" s="52">
        <v>85</v>
      </c>
      <c r="AW28" s="54">
        <v>81</v>
      </c>
      <c r="AX28" s="54">
        <v>81</v>
      </c>
      <c r="AY28" s="54">
        <v>80</v>
      </c>
      <c r="AZ28" s="54">
        <v>79</v>
      </c>
      <c r="BA28" s="52"/>
      <c r="BB28" s="52"/>
      <c r="BC28" s="52"/>
      <c r="BD28" s="52"/>
      <c r="BE28" s="53">
        <f t="shared" si="9"/>
        <v>84</v>
      </c>
      <c r="BF28" s="52">
        <v>80</v>
      </c>
      <c r="BG28" s="73">
        <v>76</v>
      </c>
      <c r="BH28" s="74">
        <f t="shared" si="10"/>
        <v>82.4</v>
      </c>
      <c r="BI28" s="75">
        <f t="shared" si="11"/>
        <v>82</v>
      </c>
      <c r="BJ28" s="76"/>
      <c r="BK28" s="47">
        <v>91</v>
      </c>
      <c r="BL28" s="47">
        <v>95</v>
      </c>
      <c r="BM28" s="54">
        <v>78</v>
      </c>
      <c r="BN28" s="54">
        <v>75</v>
      </c>
      <c r="BO28" s="54">
        <v>77</v>
      </c>
      <c r="BP28" s="54">
        <v>76</v>
      </c>
      <c r="BQ28" s="52"/>
      <c r="BR28" s="52"/>
      <c r="BS28" s="52"/>
      <c r="BT28" s="52"/>
      <c r="BU28" s="85">
        <f t="shared" si="12"/>
        <v>82</v>
      </c>
      <c r="BV28" s="76"/>
      <c r="BW28" s="47">
        <v>79</v>
      </c>
      <c r="BX28" s="47">
        <v>76</v>
      </c>
      <c r="BY28" s="54">
        <v>91</v>
      </c>
      <c r="BZ28" s="54">
        <v>95</v>
      </c>
      <c r="CA28" s="54">
        <v>97</v>
      </c>
      <c r="CB28" s="54">
        <v>75</v>
      </c>
      <c r="CC28" s="52"/>
      <c r="CD28" s="52"/>
      <c r="CE28" s="52"/>
      <c r="CF28" s="52"/>
      <c r="CG28" s="53">
        <f t="shared" si="13"/>
        <v>86</v>
      </c>
      <c r="CH28" s="89" t="str">
        <f t="shared" si="14"/>
        <v>A</v>
      </c>
      <c r="CI28" s="90"/>
      <c r="CJ28" s="48"/>
      <c r="CK28" s="96" t="str">
        <f t="shared" si="15"/>
        <v/>
      </c>
    </row>
    <row r="29" spans="1:89">
      <c r="A29" s="28">
        <v>19</v>
      </c>
      <c r="B29" s="28">
        <v>10944</v>
      </c>
      <c r="C29" s="28" t="s">
        <v>205</v>
      </c>
      <c r="E29" s="28">
        <f t="shared" si="0"/>
        <v>82</v>
      </c>
      <c r="G29" s="28">
        <f t="shared" si="1"/>
        <v>82</v>
      </c>
      <c r="H29" s="28">
        <f t="shared" si="2"/>
        <v>82</v>
      </c>
      <c r="I29" s="28" t="str">
        <f t="shared" si="3"/>
        <v>B</v>
      </c>
      <c r="J29" s="28" t="str">
        <f t="shared" si="4"/>
        <v/>
      </c>
      <c r="L29" s="28">
        <f t="shared" si="5"/>
        <v>81</v>
      </c>
      <c r="M29" s="28">
        <f t="shared" si="6"/>
        <v>90</v>
      </c>
      <c r="N29" s="28">
        <f t="shared" si="7"/>
        <v>76</v>
      </c>
      <c r="P29" s="47">
        <v>82</v>
      </c>
      <c r="Q29" s="52"/>
      <c r="R29" s="53">
        <f>IF(P29="","",IF(P29&gt;=$C$4,P29,IF(Q29&gt;=$C$4,$C$4,MAX(P29:Q29))))</f>
        <v>82</v>
      </c>
      <c r="S29" s="52">
        <v>75</v>
      </c>
      <c r="T29" s="52"/>
      <c r="U29" s="53">
        <f>IF(S29="","",IF(S29&gt;=$C$4,S29,IF(T29&gt;=$C$4,$C$4,MAX(S29:T29))))</f>
        <v>75</v>
      </c>
      <c r="V29" s="54">
        <v>89</v>
      </c>
      <c r="W29" s="52"/>
      <c r="X29" s="55">
        <f>IF(V29="","",IF(V29&gt;=$C$4,V29,IF(W29&gt;=$C$4,$C$4,MAX(V29:W29))))</f>
        <v>89</v>
      </c>
      <c r="Y29" s="54">
        <v>82</v>
      </c>
      <c r="Z29" s="52"/>
      <c r="AA29" s="55">
        <f>IF(Y29="","",IF(Y29&gt;=$C$4,Y29,IF(Z29&gt;=$C$4,$C$4,MAX(Y29:Z29))))</f>
        <v>82</v>
      </c>
      <c r="AB29" s="54">
        <v>77</v>
      </c>
      <c r="AC29" s="52"/>
      <c r="AD29" s="55">
        <f>IF(AB29="","",IF(AB29&gt;=$C$4,AB29,IF(AC29&gt;=$C$4,$C$4,MAX(AB29:AC29))))</f>
        <v>77</v>
      </c>
      <c r="AE29" s="56">
        <v>78</v>
      </c>
      <c r="AF29" s="52"/>
      <c r="AG29" s="55">
        <f>IF(AE29="","",IF(AE29&gt;=$C$4,AE29,IF(AF29&gt;=$C$4,$C$4,MAX(AE29:AF29))))</f>
        <v>78</v>
      </c>
      <c r="AH29" s="52"/>
      <c r="AI29" s="52"/>
      <c r="AJ29" s="55" t="str">
        <f>IF(AH29="","",IF(AH29&gt;=$C$4,AH29,IF(AI29&gt;=$C$4,$C$4,MAX(AH29:AI29))))</f>
        <v/>
      </c>
      <c r="AK29" s="52"/>
      <c r="AL29" s="52"/>
      <c r="AM29" s="53" t="str">
        <f>IF(AK29="","",IF(AK29&gt;=$C$4,AK29,IF(AL29&gt;=$C$4,$C$4,MAX(AK29:AL29))))</f>
        <v/>
      </c>
      <c r="AN29" s="52"/>
      <c r="AO29" s="52"/>
      <c r="AP29" s="53" t="str">
        <f>IF(AN29="","",IF(AN29&gt;=$C$4,AN29,IF(AO29&gt;=$C$4,$C$4,MAX(AN29:AO29))))</f>
        <v/>
      </c>
      <c r="AQ29" s="52"/>
      <c r="AR29" s="52"/>
      <c r="AS29" s="53" t="str">
        <f>IF(AQ29="","",IF(AQ29&gt;=$C$4,AQ29,IF(AR29&gt;=$C$4,$C$4,MAX(AQ29:AR29))))</f>
        <v/>
      </c>
      <c r="AT29" s="53">
        <f t="shared" si="8"/>
        <v>81</v>
      </c>
      <c r="AU29" s="52">
        <v>100</v>
      </c>
      <c r="AV29" s="52">
        <v>85</v>
      </c>
      <c r="AW29" s="54">
        <v>78</v>
      </c>
      <c r="AX29" s="54">
        <v>78</v>
      </c>
      <c r="AY29" s="54">
        <v>75</v>
      </c>
      <c r="AZ29" s="54">
        <v>77</v>
      </c>
      <c r="BA29" s="52"/>
      <c r="BB29" s="52"/>
      <c r="BC29" s="52"/>
      <c r="BD29" s="52"/>
      <c r="BE29" s="53">
        <f t="shared" si="9"/>
        <v>82</v>
      </c>
      <c r="BF29" s="52">
        <v>90</v>
      </c>
      <c r="BG29" s="73">
        <v>76</v>
      </c>
      <c r="BH29" s="74">
        <f t="shared" si="10"/>
        <v>81.8</v>
      </c>
      <c r="BI29" s="75">
        <f t="shared" si="11"/>
        <v>82</v>
      </c>
      <c r="BJ29" s="76"/>
      <c r="BK29" s="47">
        <v>77</v>
      </c>
      <c r="BL29" s="47">
        <v>86</v>
      </c>
      <c r="BM29" s="54">
        <v>82</v>
      </c>
      <c r="BN29" s="54">
        <v>85</v>
      </c>
      <c r="BO29" s="54">
        <v>82</v>
      </c>
      <c r="BP29" s="54">
        <v>79</v>
      </c>
      <c r="BQ29" s="52"/>
      <c r="BR29" s="52"/>
      <c r="BS29" s="52"/>
      <c r="BT29" s="52"/>
      <c r="BU29" s="85">
        <f t="shared" si="12"/>
        <v>82</v>
      </c>
      <c r="BV29" s="76"/>
      <c r="BW29" s="47">
        <v>89</v>
      </c>
      <c r="BX29" s="47">
        <v>86</v>
      </c>
      <c r="BY29" s="54">
        <v>77</v>
      </c>
      <c r="BZ29" s="54">
        <v>86</v>
      </c>
      <c r="CA29" s="54">
        <v>82</v>
      </c>
      <c r="CB29" s="54">
        <v>79</v>
      </c>
      <c r="CC29" s="52"/>
      <c r="CD29" s="52"/>
      <c r="CE29" s="52"/>
      <c r="CF29" s="52"/>
      <c r="CG29" s="53">
        <f t="shared" si="13"/>
        <v>83</v>
      </c>
      <c r="CH29" s="89" t="str">
        <f t="shared" si="14"/>
        <v>B</v>
      </c>
      <c r="CI29" s="90"/>
      <c r="CJ29" s="48"/>
      <c r="CK29" s="96" t="str">
        <f t="shared" si="15"/>
        <v/>
      </c>
    </row>
    <row r="30" spans="1:89">
      <c r="A30" s="28">
        <v>20</v>
      </c>
      <c r="B30" s="28">
        <v>10959</v>
      </c>
      <c r="C30" s="28" t="s">
        <v>206</v>
      </c>
      <c r="E30" s="28">
        <f t="shared" si="0"/>
        <v>82</v>
      </c>
      <c r="G30" s="28">
        <f t="shared" si="1"/>
        <v>82</v>
      </c>
      <c r="H30" s="28">
        <f t="shared" si="2"/>
        <v>79</v>
      </c>
      <c r="I30" s="28" t="str">
        <f t="shared" si="3"/>
        <v>B</v>
      </c>
      <c r="J30" s="28" t="str">
        <f t="shared" si="4"/>
        <v/>
      </c>
      <c r="L30" s="28">
        <f t="shared" si="5"/>
        <v>82</v>
      </c>
      <c r="M30" s="28">
        <f t="shared" si="6"/>
        <v>90</v>
      </c>
      <c r="N30" s="28">
        <f t="shared" si="7"/>
        <v>77</v>
      </c>
      <c r="P30" s="47">
        <v>82</v>
      </c>
      <c r="Q30" s="52"/>
      <c r="R30" s="53">
        <f>IF(P30="","",IF(P30&gt;=$C$4,P30,IF(Q30&gt;=$C$4,$C$4,MAX(P30:Q30))))</f>
        <v>82</v>
      </c>
      <c r="S30" s="52">
        <v>86</v>
      </c>
      <c r="T30" s="52"/>
      <c r="U30" s="53">
        <f>IF(S30="","",IF(S30&gt;=$C$4,S30,IF(T30&gt;=$C$4,$C$4,MAX(S30:T30))))</f>
        <v>86</v>
      </c>
      <c r="V30" s="54">
        <v>78</v>
      </c>
      <c r="W30" s="52"/>
      <c r="X30" s="55">
        <f>IF(V30="","",IF(V30&gt;=$C$4,V30,IF(W30&gt;=$C$4,$C$4,MAX(V30:W30))))</f>
        <v>78</v>
      </c>
      <c r="Y30" s="54">
        <v>82</v>
      </c>
      <c r="Z30" s="52"/>
      <c r="AA30" s="55">
        <f>IF(Y30="","",IF(Y30&gt;=$C$4,Y30,IF(Z30&gt;=$C$4,$C$4,MAX(Y30:Z30))))</f>
        <v>82</v>
      </c>
      <c r="AB30" s="54">
        <v>78</v>
      </c>
      <c r="AC30" s="52"/>
      <c r="AD30" s="55">
        <f>IF(AB30="","",IF(AB30&gt;=$C$4,AB30,IF(AC30&gt;=$C$4,$C$4,MAX(AB30:AC30))))</f>
        <v>78</v>
      </c>
      <c r="AE30" s="56">
        <v>84</v>
      </c>
      <c r="AF30" s="52"/>
      <c r="AG30" s="55">
        <f>IF(AE30="","",IF(AE30&gt;=$C$4,AE30,IF(AF30&gt;=$C$4,$C$4,MAX(AE30:AF30))))</f>
        <v>84</v>
      </c>
      <c r="AH30" s="52"/>
      <c r="AI30" s="52"/>
      <c r="AJ30" s="55" t="str">
        <f>IF(AH30="","",IF(AH30&gt;=$C$4,AH30,IF(AI30&gt;=$C$4,$C$4,MAX(AH30:AI30))))</f>
        <v/>
      </c>
      <c r="AK30" s="52"/>
      <c r="AL30" s="52"/>
      <c r="AM30" s="53" t="str">
        <f>IF(AK30="","",IF(AK30&gt;=$C$4,AK30,IF(AL30&gt;=$C$4,$C$4,MAX(AK30:AL30))))</f>
        <v/>
      </c>
      <c r="AN30" s="52"/>
      <c r="AO30" s="52"/>
      <c r="AP30" s="53" t="str">
        <f>IF(AN30="","",IF(AN30&gt;=$C$4,AN30,IF(AO30&gt;=$C$4,$C$4,MAX(AN30:AO30))))</f>
        <v/>
      </c>
      <c r="AQ30" s="52"/>
      <c r="AR30" s="52"/>
      <c r="AS30" s="53" t="str">
        <f>IF(AQ30="","",IF(AQ30&gt;=$C$4,AQ30,IF(AR30&gt;=$C$4,$C$4,MAX(AQ30:AR30))))</f>
        <v/>
      </c>
      <c r="AT30" s="53">
        <f t="shared" si="8"/>
        <v>82</v>
      </c>
      <c r="AU30" s="52">
        <v>100</v>
      </c>
      <c r="AV30" s="52">
        <v>85</v>
      </c>
      <c r="AW30" s="54">
        <v>76</v>
      </c>
      <c r="AX30" s="54">
        <v>76</v>
      </c>
      <c r="AY30" s="54">
        <v>77</v>
      </c>
      <c r="AZ30" s="54">
        <v>78</v>
      </c>
      <c r="BA30" s="52"/>
      <c r="BB30" s="52"/>
      <c r="BC30" s="52"/>
      <c r="BD30" s="52"/>
      <c r="BE30" s="53">
        <f t="shared" si="9"/>
        <v>82</v>
      </c>
      <c r="BF30" s="52">
        <v>90</v>
      </c>
      <c r="BG30" s="73">
        <v>77</v>
      </c>
      <c r="BH30" s="74">
        <f t="shared" si="10"/>
        <v>82.3</v>
      </c>
      <c r="BI30" s="75">
        <f t="shared" si="11"/>
        <v>82</v>
      </c>
      <c r="BJ30" s="76"/>
      <c r="BK30" s="47">
        <v>78</v>
      </c>
      <c r="BL30" s="47">
        <v>75</v>
      </c>
      <c r="BM30" s="54">
        <v>82</v>
      </c>
      <c r="BN30" s="54">
        <v>85</v>
      </c>
      <c r="BO30" s="54">
        <v>77</v>
      </c>
      <c r="BP30" s="54">
        <v>78</v>
      </c>
      <c r="BQ30" s="52"/>
      <c r="BR30" s="52"/>
      <c r="BS30" s="52"/>
      <c r="BT30" s="52"/>
      <c r="BU30" s="85">
        <f t="shared" si="12"/>
        <v>79</v>
      </c>
      <c r="BV30" s="76"/>
      <c r="BW30" s="47">
        <v>78</v>
      </c>
      <c r="BX30" s="47">
        <v>75</v>
      </c>
      <c r="BY30" s="54">
        <v>78</v>
      </c>
      <c r="BZ30" s="54">
        <v>75</v>
      </c>
      <c r="CA30" s="54">
        <v>82</v>
      </c>
      <c r="CB30" s="54">
        <v>79</v>
      </c>
      <c r="CC30" s="52"/>
      <c r="CD30" s="52"/>
      <c r="CE30" s="52"/>
      <c r="CF30" s="52"/>
      <c r="CG30" s="53">
        <f t="shared" si="13"/>
        <v>78</v>
      </c>
      <c r="CH30" s="89" t="str">
        <f t="shared" si="14"/>
        <v>B</v>
      </c>
      <c r="CI30" s="90"/>
      <c r="CJ30" s="48"/>
      <c r="CK30" s="96" t="str">
        <f t="shared" si="15"/>
        <v/>
      </c>
    </row>
    <row r="31" spans="1:89">
      <c r="A31" s="28">
        <v>21</v>
      </c>
      <c r="B31" s="28">
        <v>10974</v>
      </c>
      <c r="C31" s="28" t="s">
        <v>207</v>
      </c>
      <c r="E31" s="28">
        <f t="shared" si="0"/>
        <v>84</v>
      </c>
      <c r="G31" s="28">
        <f t="shared" si="1"/>
        <v>84</v>
      </c>
      <c r="H31" s="28">
        <f t="shared" si="2"/>
        <v>77</v>
      </c>
      <c r="I31" s="28" t="str">
        <f t="shared" si="3"/>
        <v>B</v>
      </c>
      <c r="J31" s="28" t="str">
        <f t="shared" si="4"/>
        <v/>
      </c>
      <c r="L31" s="28">
        <f t="shared" si="5"/>
        <v>80</v>
      </c>
      <c r="M31" s="28">
        <f t="shared" si="6"/>
        <v>80</v>
      </c>
      <c r="N31" s="28">
        <f t="shared" si="7"/>
        <v>90</v>
      </c>
      <c r="P31" s="47">
        <v>83</v>
      </c>
      <c r="Q31" s="52"/>
      <c r="R31" s="53">
        <f>IF(P31="","",IF(P31&gt;=$C$4,P31,IF(Q31&gt;=$C$4,$C$4,MAX(P31:Q31))))</f>
        <v>83</v>
      </c>
      <c r="S31" s="52">
        <v>75</v>
      </c>
      <c r="T31" s="52"/>
      <c r="U31" s="53">
        <f>IF(S31="","",IF(S31&gt;=$C$4,S31,IF(T31&gt;=$C$4,$C$4,MAX(S31:T31))))</f>
        <v>75</v>
      </c>
      <c r="V31" s="54">
        <v>83</v>
      </c>
      <c r="W31" s="52"/>
      <c r="X31" s="55">
        <f>IF(V31="","",IF(V31&gt;=$C$4,V31,IF(W31&gt;=$C$4,$C$4,MAX(V31:W31))))</f>
        <v>83</v>
      </c>
      <c r="Y31" s="54">
        <v>83</v>
      </c>
      <c r="Z31" s="52"/>
      <c r="AA31" s="55">
        <f>IF(Y31="","",IF(Y31&gt;=$C$4,Y31,IF(Z31&gt;=$C$4,$C$4,MAX(Y31:Z31))))</f>
        <v>83</v>
      </c>
      <c r="AB31" s="54">
        <v>75</v>
      </c>
      <c r="AC31" s="52"/>
      <c r="AD31" s="55">
        <f>IF(AB31="","",IF(AB31&gt;=$C$4,AB31,IF(AC31&gt;=$C$4,$C$4,MAX(AB31:AC31))))</f>
        <v>75</v>
      </c>
      <c r="AE31" s="56">
        <v>82</v>
      </c>
      <c r="AF31" s="52"/>
      <c r="AG31" s="55">
        <f>IF(AE31="","",IF(AE31&gt;=$C$4,AE31,IF(AF31&gt;=$C$4,$C$4,MAX(AE31:AF31))))</f>
        <v>82</v>
      </c>
      <c r="AH31" s="52"/>
      <c r="AI31" s="52"/>
      <c r="AJ31" s="55" t="str">
        <f>IF(AH31="","",IF(AH31&gt;=$C$4,AH31,IF(AI31&gt;=$C$4,$C$4,MAX(AH31:AI31))))</f>
        <v/>
      </c>
      <c r="AK31" s="52"/>
      <c r="AL31" s="52"/>
      <c r="AM31" s="53" t="str">
        <f>IF(AK31="","",IF(AK31&gt;=$C$4,AK31,IF(AL31&gt;=$C$4,$C$4,MAX(AK31:AL31))))</f>
        <v/>
      </c>
      <c r="AN31" s="52"/>
      <c r="AO31" s="52"/>
      <c r="AP31" s="53" t="str">
        <f>IF(AN31="","",IF(AN31&gt;=$C$4,AN31,IF(AO31&gt;=$C$4,$C$4,MAX(AN31:AO31))))</f>
        <v/>
      </c>
      <c r="AQ31" s="52"/>
      <c r="AR31" s="52"/>
      <c r="AS31" s="53" t="str">
        <f>IF(AQ31="","",IF(AQ31&gt;=$C$4,AQ31,IF(AR31&gt;=$C$4,$C$4,MAX(AQ31:AR31))))</f>
        <v/>
      </c>
      <c r="AT31" s="53">
        <f t="shared" si="8"/>
        <v>80</v>
      </c>
      <c r="AU31" s="52">
        <v>100</v>
      </c>
      <c r="AV31" s="52">
        <v>85</v>
      </c>
      <c r="AW31" s="54">
        <v>87</v>
      </c>
      <c r="AX31" s="54">
        <v>87</v>
      </c>
      <c r="AY31" s="54">
        <v>81</v>
      </c>
      <c r="AZ31" s="54">
        <v>83</v>
      </c>
      <c r="BA31" s="52"/>
      <c r="BB31" s="52"/>
      <c r="BC31" s="52"/>
      <c r="BD31" s="52"/>
      <c r="BE31" s="53">
        <f t="shared" si="9"/>
        <v>87</v>
      </c>
      <c r="BF31" s="52">
        <v>80</v>
      </c>
      <c r="BG31" s="73">
        <v>90</v>
      </c>
      <c r="BH31" s="74">
        <f t="shared" si="10"/>
        <v>83.8</v>
      </c>
      <c r="BI31" s="75">
        <f t="shared" si="11"/>
        <v>84</v>
      </c>
      <c r="BJ31" s="76"/>
      <c r="BK31" s="47">
        <v>75</v>
      </c>
      <c r="BL31" s="47">
        <v>78</v>
      </c>
      <c r="BM31" s="54">
        <v>75</v>
      </c>
      <c r="BN31" s="54">
        <v>76</v>
      </c>
      <c r="BO31" s="54">
        <v>80</v>
      </c>
      <c r="BP31" s="54">
        <v>77</v>
      </c>
      <c r="BQ31" s="52"/>
      <c r="BR31" s="52"/>
      <c r="BS31" s="52"/>
      <c r="BT31" s="52"/>
      <c r="BU31" s="85">
        <f t="shared" si="12"/>
        <v>77</v>
      </c>
      <c r="BV31" s="76"/>
      <c r="BW31" s="47">
        <v>83</v>
      </c>
      <c r="BX31" s="47">
        <v>80</v>
      </c>
      <c r="BY31" s="54">
        <v>75</v>
      </c>
      <c r="BZ31" s="54">
        <v>78</v>
      </c>
      <c r="CA31" s="54">
        <v>75</v>
      </c>
      <c r="CB31" s="54">
        <v>78</v>
      </c>
      <c r="CC31" s="52"/>
      <c r="CD31" s="52"/>
      <c r="CE31" s="52"/>
      <c r="CF31" s="52"/>
      <c r="CG31" s="53">
        <f t="shared" si="13"/>
        <v>78</v>
      </c>
      <c r="CH31" s="89" t="str">
        <f t="shared" si="14"/>
        <v>B</v>
      </c>
      <c r="CI31" s="90"/>
      <c r="CJ31" s="48"/>
      <c r="CK31" s="96" t="str">
        <f t="shared" si="15"/>
        <v/>
      </c>
    </row>
    <row r="32" spans="1:89">
      <c r="A32" s="28">
        <v>22</v>
      </c>
      <c r="B32" s="28">
        <v>10989</v>
      </c>
      <c r="C32" s="28" t="s">
        <v>208</v>
      </c>
      <c r="E32" s="28">
        <f t="shared" si="0"/>
        <v>86</v>
      </c>
      <c r="G32" s="28">
        <f t="shared" si="1"/>
        <v>86</v>
      </c>
      <c r="H32" s="28">
        <f t="shared" si="2"/>
        <v>81</v>
      </c>
      <c r="I32" s="28" t="str">
        <f t="shared" si="3"/>
        <v>B</v>
      </c>
      <c r="J32" s="28" t="str">
        <f t="shared" si="4"/>
        <v/>
      </c>
      <c r="L32" s="28">
        <f t="shared" si="5"/>
        <v>81</v>
      </c>
      <c r="M32" s="28">
        <f t="shared" si="6"/>
        <v>80</v>
      </c>
      <c r="N32" s="28">
        <f t="shared" si="7"/>
        <v>88</v>
      </c>
      <c r="P32" s="47">
        <v>75</v>
      </c>
      <c r="Q32" s="52"/>
      <c r="R32" s="53">
        <f>IF(P32="","",IF(P32&gt;=$C$4,P32,IF(Q32&gt;=$C$4,$C$4,MAX(P32:Q32))))</f>
        <v>75</v>
      </c>
      <c r="S32" s="52">
        <v>75</v>
      </c>
      <c r="T32" s="52"/>
      <c r="U32" s="53">
        <f>IF(S32="","",IF(S32&gt;=$C$4,S32,IF(T32&gt;=$C$4,$C$4,MAX(S32:T32))))</f>
        <v>75</v>
      </c>
      <c r="V32" s="54">
        <v>90</v>
      </c>
      <c r="W32" s="52"/>
      <c r="X32" s="55">
        <f>IF(V32="","",IF(V32&gt;=$C$4,V32,IF(W32&gt;=$C$4,$C$4,MAX(V32:W32))))</f>
        <v>90</v>
      </c>
      <c r="Y32" s="54">
        <v>80</v>
      </c>
      <c r="Z32" s="52"/>
      <c r="AA32" s="55">
        <f>IF(Y32="","",IF(Y32&gt;=$C$4,Y32,IF(Z32&gt;=$C$4,$C$4,MAX(Y32:Z32))))</f>
        <v>80</v>
      </c>
      <c r="AB32" s="54">
        <v>83</v>
      </c>
      <c r="AC32" s="52"/>
      <c r="AD32" s="55">
        <f>IF(AB32="","",IF(AB32&gt;=$C$4,AB32,IF(AC32&gt;=$C$4,$C$4,MAX(AB32:AC32))))</f>
        <v>83</v>
      </c>
      <c r="AE32" s="56">
        <v>84</v>
      </c>
      <c r="AF32" s="52"/>
      <c r="AG32" s="55">
        <f>IF(AE32="","",IF(AE32&gt;=$C$4,AE32,IF(AF32&gt;=$C$4,$C$4,MAX(AE32:AF32))))</f>
        <v>84</v>
      </c>
      <c r="AH32" s="52"/>
      <c r="AI32" s="52"/>
      <c r="AJ32" s="55" t="str">
        <f>IF(AH32="","",IF(AH32&gt;=$C$4,AH32,IF(AI32&gt;=$C$4,$C$4,MAX(AH32:AI32))))</f>
        <v/>
      </c>
      <c r="AK32" s="52"/>
      <c r="AL32" s="52"/>
      <c r="AM32" s="53" t="str">
        <f>IF(AK32="","",IF(AK32&gt;=$C$4,AK32,IF(AL32&gt;=$C$4,$C$4,MAX(AK32:AL32))))</f>
        <v/>
      </c>
      <c r="AN32" s="52"/>
      <c r="AO32" s="52"/>
      <c r="AP32" s="53" t="str">
        <f>IF(AN32="","",IF(AN32&gt;=$C$4,AN32,IF(AO32&gt;=$C$4,$C$4,MAX(AN32:AO32))))</f>
        <v/>
      </c>
      <c r="AQ32" s="52"/>
      <c r="AR32" s="52"/>
      <c r="AS32" s="53" t="str">
        <f>IF(AQ32="","",IF(AQ32&gt;=$C$4,AQ32,IF(AR32&gt;=$C$4,$C$4,MAX(AQ32:AR32))))</f>
        <v/>
      </c>
      <c r="AT32" s="53">
        <f t="shared" si="8"/>
        <v>81</v>
      </c>
      <c r="AU32" s="52">
        <v>100</v>
      </c>
      <c r="AV32" s="52">
        <v>85</v>
      </c>
      <c r="AW32" s="54">
        <v>88</v>
      </c>
      <c r="AX32" s="54">
        <v>88</v>
      </c>
      <c r="AY32" s="54">
        <v>96</v>
      </c>
      <c r="AZ32" s="54">
        <v>90</v>
      </c>
      <c r="BA32" s="52"/>
      <c r="BB32" s="52"/>
      <c r="BC32" s="52"/>
      <c r="BD32" s="52"/>
      <c r="BE32" s="53">
        <f t="shared" si="9"/>
        <v>91</v>
      </c>
      <c r="BF32" s="52">
        <v>80</v>
      </c>
      <c r="BG32" s="73">
        <v>88</v>
      </c>
      <c r="BH32" s="74">
        <f t="shared" si="10"/>
        <v>85.6</v>
      </c>
      <c r="BI32" s="75">
        <f t="shared" si="11"/>
        <v>86</v>
      </c>
      <c r="BJ32" s="76"/>
      <c r="BK32" s="47">
        <v>83</v>
      </c>
      <c r="BL32" s="47">
        <v>80</v>
      </c>
      <c r="BM32" s="54">
        <v>88</v>
      </c>
      <c r="BN32" s="54">
        <v>76</v>
      </c>
      <c r="BO32" s="54">
        <v>85</v>
      </c>
      <c r="BP32" s="54">
        <v>75</v>
      </c>
      <c r="BQ32" s="52"/>
      <c r="BR32" s="52"/>
      <c r="BS32" s="52"/>
      <c r="BT32" s="52"/>
      <c r="BU32" s="85">
        <f t="shared" si="12"/>
        <v>81</v>
      </c>
      <c r="BV32" s="76"/>
      <c r="BW32" s="47">
        <v>90</v>
      </c>
      <c r="BX32" s="47">
        <v>87</v>
      </c>
      <c r="BY32" s="54">
        <v>83</v>
      </c>
      <c r="BZ32" s="54">
        <v>80</v>
      </c>
      <c r="CA32" s="54">
        <v>87</v>
      </c>
      <c r="CB32" s="54">
        <v>76</v>
      </c>
      <c r="CC32" s="52"/>
      <c r="CD32" s="52"/>
      <c r="CE32" s="52"/>
      <c r="CF32" s="52"/>
      <c r="CG32" s="53">
        <f t="shared" si="13"/>
        <v>84</v>
      </c>
      <c r="CH32" s="89" t="str">
        <f t="shared" si="14"/>
        <v>B</v>
      </c>
      <c r="CI32" s="90"/>
      <c r="CJ32" s="48"/>
      <c r="CK32" s="96" t="str">
        <f t="shared" si="15"/>
        <v/>
      </c>
    </row>
    <row r="33" spans="1:89">
      <c r="A33" s="28">
        <v>23</v>
      </c>
      <c r="B33" s="28">
        <v>11004</v>
      </c>
      <c r="C33" s="28" t="s">
        <v>209</v>
      </c>
      <c r="E33" s="28">
        <f t="shared" si="0"/>
        <v>86</v>
      </c>
      <c r="G33" s="28">
        <f t="shared" si="1"/>
        <v>86</v>
      </c>
      <c r="H33" s="28">
        <f t="shared" si="2"/>
        <v>81</v>
      </c>
      <c r="I33" s="28" t="str">
        <f t="shared" si="3"/>
        <v>B</v>
      </c>
      <c r="J33" s="28" t="str">
        <f t="shared" si="4"/>
        <v/>
      </c>
      <c r="L33" s="28">
        <f t="shared" si="5"/>
        <v>86</v>
      </c>
      <c r="M33" s="28">
        <f t="shared" si="6"/>
        <v>90</v>
      </c>
      <c r="N33" s="28">
        <f t="shared" si="7"/>
        <v>87</v>
      </c>
      <c r="P33" s="47">
        <v>96</v>
      </c>
      <c r="Q33" s="52"/>
      <c r="R33" s="53">
        <f>IF(P33="","",IF(P33&gt;=$C$4,P33,IF(Q33&gt;=$C$4,$C$4,MAX(P33:Q33))))</f>
        <v>96</v>
      </c>
      <c r="S33" s="52">
        <v>75</v>
      </c>
      <c r="T33" s="52"/>
      <c r="U33" s="53">
        <f>IF(S33="","",IF(S33&gt;=$C$4,S33,IF(T33&gt;=$C$4,$C$4,MAX(S33:T33))))</f>
        <v>75</v>
      </c>
      <c r="V33" s="54">
        <v>75</v>
      </c>
      <c r="W33" s="52"/>
      <c r="X33" s="55">
        <f>IF(V33="","",IF(V33&gt;=$C$4,V33,IF(W33&gt;=$C$4,$C$4,MAX(V33:W33))))</f>
        <v>75</v>
      </c>
      <c r="Y33" s="54">
        <v>96</v>
      </c>
      <c r="Z33" s="52"/>
      <c r="AA33" s="55">
        <f>IF(Y33="","",IF(Y33&gt;=$C$4,Y33,IF(Z33&gt;=$C$4,$C$4,MAX(Y33:Z33))))</f>
        <v>96</v>
      </c>
      <c r="AB33" s="54">
        <v>91</v>
      </c>
      <c r="AC33" s="52"/>
      <c r="AD33" s="55">
        <f>IF(AB33="","",IF(AB33&gt;=$C$4,AB33,IF(AC33&gt;=$C$4,$C$4,MAX(AB33:AC33))))</f>
        <v>91</v>
      </c>
      <c r="AE33" s="56">
        <v>83</v>
      </c>
      <c r="AF33" s="52"/>
      <c r="AG33" s="55">
        <f>IF(AE33="","",IF(AE33&gt;=$C$4,AE33,IF(AF33&gt;=$C$4,$C$4,MAX(AE33:AF33))))</f>
        <v>83</v>
      </c>
      <c r="AH33" s="52"/>
      <c r="AI33" s="52"/>
      <c r="AJ33" s="55" t="str">
        <f>IF(AH33="","",IF(AH33&gt;=$C$4,AH33,IF(AI33&gt;=$C$4,$C$4,MAX(AH33:AI33))))</f>
        <v/>
      </c>
      <c r="AK33" s="52"/>
      <c r="AL33" s="52"/>
      <c r="AM33" s="53" t="str">
        <f>IF(AK33="","",IF(AK33&gt;=$C$4,AK33,IF(AL33&gt;=$C$4,$C$4,MAX(AK33:AL33))))</f>
        <v/>
      </c>
      <c r="AN33" s="52"/>
      <c r="AO33" s="52"/>
      <c r="AP33" s="53" t="str">
        <f>IF(AN33="","",IF(AN33&gt;=$C$4,AN33,IF(AO33&gt;=$C$4,$C$4,MAX(AN33:AO33))))</f>
        <v/>
      </c>
      <c r="AQ33" s="52"/>
      <c r="AR33" s="52"/>
      <c r="AS33" s="53" t="str">
        <f>IF(AQ33="","",IF(AQ33&gt;=$C$4,AQ33,IF(AR33&gt;=$C$4,$C$4,MAX(AQ33:AR33))))</f>
        <v/>
      </c>
      <c r="AT33" s="53">
        <f t="shared" si="8"/>
        <v>86</v>
      </c>
      <c r="AU33" s="52">
        <v>100</v>
      </c>
      <c r="AV33" s="52">
        <v>85</v>
      </c>
      <c r="AW33" s="54">
        <v>83</v>
      </c>
      <c r="AX33" s="54">
        <v>83</v>
      </c>
      <c r="AY33" s="54">
        <v>80</v>
      </c>
      <c r="AZ33" s="54">
        <v>75</v>
      </c>
      <c r="BA33" s="52"/>
      <c r="BB33" s="52"/>
      <c r="BC33" s="52"/>
      <c r="BD33" s="52"/>
      <c r="BE33" s="53">
        <f t="shared" si="9"/>
        <v>84</v>
      </c>
      <c r="BF33" s="52">
        <v>90</v>
      </c>
      <c r="BG33" s="73">
        <v>87</v>
      </c>
      <c r="BH33" s="74">
        <f t="shared" si="10"/>
        <v>85.7</v>
      </c>
      <c r="BI33" s="75">
        <f t="shared" si="11"/>
        <v>86</v>
      </c>
      <c r="BJ33" s="76"/>
      <c r="BK33" s="47">
        <v>91</v>
      </c>
      <c r="BL33" s="47">
        <v>86</v>
      </c>
      <c r="BM33" s="54">
        <v>75</v>
      </c>
      <c r="BN33" s="54">
        <v>78</v>
      </c>
      <c r="BO33" s="54">
        <v>77</v>
      </c>
      <c r="BP33" s="54">
        <v>80</v>
      </c>
      <c r="BQ33" s="52"/>
      <c r="BR33" s="52"/>
      <c r="BS33" s="52"/>
      <c r="BT33" s="52"/>
      <c r="BU33" s="85">
        <f t="shared" si="12"/>
        <v>81</v>
      </c>
      <c r="BV33" s="76"/>
      <c r="BW33" s="47">
        <v>75</v>
      </c>
      <c r="BX33" s="47">
        <v>78</v>
      </c>
      <c r="BY33" s="54">
        <v>91</v>
      </c>
      <c r="BZ33" s="54">
        <v>86</v>
      </c>
      <c r="CA33" s="54">
        <v>97</v>
      </c>
      <c r="CB33" s="54">
        <v>78</v>
      </c>
      <c r="CC33" s="52"/>
      <c r="CD33" s="52"/>
      <c r="CE33" s="52"/>
      <c r="CF33" s="52"/>
      <c r="CG33" s="53">
        <f t="shared" si="13"/>
        <v>84</v>
      </c>
      <c r="CH33" s="89" t="str">
        <f t="shared" si="14"/>
        <v>B</v>
      </c>
      <c r="CI33" s="90"/>
      <c r="CJ33" s="48"/>
      <c r="CK33" s="96" t="str">
        <f t="shared" si="15"/>
        <v/>
      </c>
    </row>
    <row r="34" spans="1:89">
      <c r="A34" s="28">
        <v>24</v>
      </c>
      <c r="B34" s="28">
        <v>11019</v>
      </c>
      <c r="C34" s="28" t="s">
        <v>210</v>
      </c>
      <c r="E34" s="28">
        <f t="shared" si="0"/>
        <v>84</v>
      </c>
      <c r="G34" s="28">
        <f t="shared" si="1"/>
        <v>84</v>
      </c>
      <c r="H34" s="28">
        <f t="shared" si="2"/>
        <v>82</v>
      </c>
      <c r="I34" s="28" t="str">
        <f t="shared" si="3"/>
        <v>B</v>
      </c>
      <c r="J34" s="28" t="str">
        <f t="shared" si="4"/>
        <v/>
      </c>
      <c r="L34" s="28">
        <f t="shared" si="5"/>
        <v>82</v>
      </c>
      <c r="M34" s="28">
        <f t="shared" si="6"/>
        <v>90</v>
      </c>
      <c r="N34" s="28">
        <f t="shared" si="7"/>
        <v>78</v>
      </c>
      <c r="P34" s="47">
        <v>87</v>
      </c>
      <c r="Q34" s="52"/>
      <c r="R34" s="53">
        <f>IF(P34="","",IF(P34&gt;=$C$4,P34,IF(Q34&gt;=$C$4,$C$4,MAX(P34:Q34))))</f>
        <v>87</v>
      </c>
      <c r="S34" s="52">
        <v>75</v>
      </c>
      <c r="T34" s="52"/>
      <c r="U34" s="53">
        <f>IF(S34="","",IF(S34&gt;=$C$4,S34,IF(T34&gt;=$C$4,$C$4,MAX(S34:T34))))</f>
        <v>75</v>
      </c>
      <c r="V34" s="54">
        <v>83</v>
      </c>
      <c r="W34" s="52"/>
      <c r="X34" s="55">
        <f>IF(V34="","",IF(V34&gt;=$C$4,V34,IF(W34&gt;=$C$4,$C$4,MAX(V34:W34))))</f>
        <v>83</v>
      </c>
      <c r="Y34" s="54">
        <v>87</v>
      </c>
      <c r="Z34" s="52"/>
      <c r="AA34" s="55">
        <f>IF(Y34="","",IF(Y34&gt;=$C$4,Y34,IF(Z34&gt;=$C$4,$C$4,MAX(Y34:Z34))))</f>
        <v>87</v>
      </c>
      <c r="AB34" s="54">
        <v>78</v>
      </c>
      <c r="AC34" s="52"/>
      <c r="AD34" s="55">
        <f>IF(AB34="","",IF(AB34&gt;=$C$4,AB34,IF(AC34&gt;=$C$4,$C$4,MAX(AB34:AC34))))</f>
        <v>78</v>
      </c>
      <c r="AE34" s="56">
        <v>80</v>
      </c>
      <c r="AF34" s="52"/>
      <c r="AG34" s="55">
        <f>IF(AE34="","",IF(AE34&gt;=$C$4,AE34,IF(AF34&gt;=$C$4,$C$4,MAX(AE34:AF34))))</f>
        <v>80</v>
      </c>
      <c r="AH34" s="52"/>
      <c r="AI34" s="52"/>
      <c r="AJ34" s="55" t="str">
        <f>IF(AH34="","",IF(AH34&gt;=$C$4,AH34,IF(AI34&gt;=$C$4,$C$4,MAX(AH34:AI34))))</f>
        <v/>
      </c>
      <c r="AK34" s="52"/>
      <c r="AL34" s="52"/>
      <c r="AM34" s="53" t="str">
        <f>IF(AK34="","",IF(AK34&gt;=$C$4,AK34,IF(AL34&gt;=$C$4,$C$4,MAX(AK34:AL34))))</f>
        <v/>
      </c>
      <c r="AN34" s="52"/>
      <c r="AO34" s="52"/>
      <c r="AP34" s="53" t="str">
        <f>IF(AN34="","",IF(AN34&gt;=$C$4,AN34,IF(AO34&gt;=$C$4,$C$4,MAX(AN34:AO34))))</f>
        <v/>
      </c>
      <c r="AQ34" s="52"/>
      <c r="AR34" s="52"/>
      <c r="AS34" s="53" t="str">
        <f>IF(AQ34="","",IF(AQ34&gt;=$C$4,AQ34,IF(AR34&gt;=$C$4,$C$4,MAX(AQ34:AR34))))</f>
        <v/>
      </c>
      <c r="AT34" s="53">
        <f t="shared" si="8"/>
        <v>82</v>
      </c>
      <c r="AU34" s="52">
        <v>100</v>
      </c>
      <c r="AV34" s="52">
        <v>85</v>
      </c>
      <c r="AW34" s="54">
        <v>86</v>
      </c>
      <c r="AX34" s="54">
        <v>86</v>
      </c>
      <c r="AY34" s="54">
        <v>81</v>
      </c>
      <c r="AZ34" s="54">
        <v>83</v>
      </c>
      <c r="BA34" s="52"/>
      <c r="BB34" s="52"/>
      <c r="BC34" s="52"/>
      <c r="BD34" s="52"/>
      <c r="BE34" s="53">
        <f t="shared" si="9"/>
        <v>87</v>
      </c>
      <c r="BF34" s="52">
        <v>90</v>
      </c>
      <c r="BG34" s="73">
        <v>78</v>
      </c>
      <c r="BH34" s="74">
        <f t="shared" si="10"/>
        <v>84.4</v>
      </c>
      <c r="BI34" s="75">
        <f t="shared" si="11"/>
        <v>84</v>
      </c>
      <c r="BJ34" s="76"/>
      <c r="BK34" s="47">
        <v>78</v>
      </c>
      <c r="BL34" s="47">
        <v>82</v>
      </c>
      <c r="BM34" s="54">
        <v>87</v>
      </c>
      <c r="BN34" s="54">
        <v>81</v>
      </c>
      <c r="BO34" s="54">
        <v>83</v>
      </c>
      <c r="BP34" s="54">
        <v>80</v>
      </c>
      <c r="BQ34" s="52"/>
      <c r="BR34" s="52"/>
      <c r="BS34" s="52"/>
      <c r="BT34" s="52"/>
      <c r="BU34" s="85">
        <f t="shared" si="12"/>
        <v>82</v>
      </c>
      <c r="BV34" s="76"/>
      <c r="BW34" s="47">
        <v>83</v>
      </c>
      <c r="BX34" s="47">
        <v>80</v>
      </c>
      <c r="BY34" s="54">
        <v>78</v>
      </c>
      <c r="BZ34" s="54">
        <v>82</v>
      </c>
      <c r="CA34" s="54">
        <v>83</v>
      </c>
      <c r="CB34" s="54">
        <v>80</v>
      </c>
      <c r="CC34" s="52"/>
      <c r="CD34" s="52"/>
      <c r="CE34" s="52"/>
      <c r="CF34" s="52"/>
      <c r="CG34" s="53">
        <f t="shared" si="13"/>
        <v>81</v>
      </c>
      <c r="CH34" s="89" t="str">
        <f t="shared" si="14"/>
        <v>B</v>
      </c>
      <c r="CI34" s="90"/>
      <c r="CJ34" s="48"/>
      <c r="CK34" s="96" t="str">
        <f t="shared" si="15"/>
        <v/>
      </c>
    </row>
    <row r="35" spans="1:89">
      <c r="A35" s="28">
        <v>25</v>
      </c>
      <c r="B35" s="28">
        <v>11034</v>
      </c>
      <c r="C35" s="28" t="s">
        <v>211</v>
      </c>
      <c r="E35" s="28">
        <f t="shared" si="0"/>
        <v>83</v>
      </c>
      <c r="G35" s="28">
        <f t="shared" si="1"/>
        <v>83</v>
      </c>
      <c r="H35" s="28">
        <f t="shared" si="2"/>
        <v>81</v>
      </c>
      <c r="I35" s="28" t="str">
        <f t="shared" si="3"/>
        <v>B</v>
      </c>
      <c r="J35" s="28" t="str">
        <f t="shared" si="4"/>
        <v/>
      </c>
      <c r="L35" s="28">
        <f t="shared" si="5"/>
        <v>83</v>
      </c>
      <c r="M35" s="28">
        <f t="shared" si="6"/>
        <v>90</v>
      </c>
      <c r="N35" s="28">
        <f t="shared" si="7"/>
        <v>82</v>
      </c>
      <c r="P35" s="47">
        <v>88</v>
      </c>
      <c r="Q35" s="52"/>
      <c r="R35" s="53">
        <f>IF(P35="","",IF(P35&gt;=$C$4,P35,IF(Q35&gt;=$C$4,$C$4,MAX(P35:Q35))))</f>
        <v>88</v>
      </c>
      <c r="S35" s="52">
        <v>75</v>
      </c>
      <c r="T35" s="52"/>
      <c r="U35" s="53">
        <f>IF(S35="","",IF(S35&gt;=$C$4,S35,IF(T35&gt;=$C$4,$C$4,MAX(S35:T35))))</f>
        <v>75</v>
      </c>
      <c r="V35" s="54">
        <v>76</v>
      </c>
      <c r="W35" s="52"/>
      <c r="X35" s="55">
        <f>IF(V35="","",IF(V35&gt;=$C$4,V35,IF(W35&gt;=$C$4,$C$4,MAX(V35:W35))))</f>
        <v>76</v>
      </c>
      <c r="Y35" s="54">
        <v>88</v>
      </c>
      <c r="Z35" s="52"/>
      <c r="AA35" s="55">
        <f>IF(Y35="","",IF(Y35&gt;=$C$4,Y35,IF(Z35&gt;=$C$4,$C$4,MAX(Y35:Z35))))</f>
        <v>88</v>
      </c>
      <c r="AB35" s="54">
        <v>84</v>
      </c>
      <c r="AC35" s="52"/>
      <c r="AD35" s="55">
        <f>IF(AB35="","",IF(AB35&gt;=$C$4,AB35,IF(AC35&gt;=$C$4,$C$4,MAX(AB35:AC35))))</f>
        <v>84</v>
      </c>
      <c r="AE35" s="56">
        <v>87</v>
      </c>
      <c r="AF35" s="52"/>
      <c r="AG35" s="55">
        <f>IF(AE35="","",IF(AE35&gt;=$C$4,AE35,IF(AF35&gt;=$C$4,$C$4,MAX(AE35:AF35))))</f>
        <v>87</v>
      </c>
      <c r="AH35" s="52"/>
      <c r="AI35" s="52"/>
      <c r="AJ35" s="55" t="str">
        <f>IF(AH35="","",IF(AH35&gt;=$C$4,AH35,IF(AI35&gt;=$C$4,$C$4,MAX(AH35:AI35))))</f>
        <v/>
      </c>
      <c r="AK35" s="52"/>
      <c r="AL35" s="52"/>
      <c r="AM35" s="53" t="str">
        <f>IF(AK35="","",IF(AK35&gt;=$C$4,AK35,IF(AL35&gt;=$C$4,$C$4,MAX(AK35:AL35))))</f>
        <v/>
      </c>
      <c r="AN35" s="52"/>
      <c r="AO35" s="52"/>
      <c r="AP35" s="53" t="str">
        <f>IF(AN35="","",IF(AN35&gt;=$C$4,AN35,IF(AO35&gt;=$C$4,$C$4,MAX(AN35:AO35))))</f>
        <v/>
      </c>
      <c r="AQ35" s="52"/>
      <c r="AR35" s="52"/>
      <c r="AS35" s="53" t="str">
        <f>IF(AQ35="","",IF(AQ35&gt;=$C$4,AQ35,IF(AR35&gt;=$C$4,$C$4,MAX(AQ35:AR35))))</f>
        <v/>
      </c>
      <c r="AT35" s="53">
        <f t="shared" si="8"/>
        <v>83</v>
      </c>
      <c r="AU35" s="52">
        <v>100</v>
      </c>
      <c r="AV35" s="52">
        <v>85</v>
      </c>
      <c r="AW35" s="54">
        <v>77</v>
      </c>
      <c r="AX35" s="54">
        <v>77</v>
      </c>
      <c r="AY35" s="54">
        <v>79</v>
      </c>
      <c r="AZ35" s="54">
        <v>76</v>
      </c>
      <c r="BA35" s="52"/>
      <c r="BB35" s="52"/>
      <c r="BC35" s="52"/>
      <c r="BD35" s="52"/>
      <c r="BE35" s="53">
        <f t="shared" si="9"/>
        <v>82</v>
      </c>
      <c r="BF35" s="52">
        <v>90</v>
      </c>
      <c r="BG35" s="73">
        <v>82</v>
      </c>
      <c r="BH35" s="74">
        <f t="shared" si="10"/>
        <v>83.2</v>
      </c>
      <c r="BI35" s="75">
        <f t="shared" si="11"/>
        <v>83</v>
      </c>
      <c r="BJ35" s="76"/>
      <c r="BK35" s="47">
        <v>84</v>
      </c>
      <c r="BL35" s="47">
        <v>79</v>
      </c>
      <c r="BM35" s="54">
        <v>88</v>
      </c>
      <c r="BN35" s="54">
        <v>75</v>
      </c>
      <c r="BO35" s="54">
        <v>75</v>
      </c>
      <c r="BP35" s="54">
        <v>87</v>
      </c>
      <c r="BQ35" s="52"/>
      <c r="BR35" s="52"/>
      <c r="BS35" s="52"/>
      <c r="BT35" s="52"/>
      <c r="BU35" s="85">
        <f t="shared" si="12"/>
        <v>81</v>
      </c>
      <c r="BV35" s="76"/>
      <c r="BW35" s="47">
        <v>76</v>
      </c>
      <c r="BX35" s="47">
        <v>77</v>
      </c>
      <c r="BY35" s="54">
        <v>84</v>
      </c>
      <c r="BZ35" s="54">
        <v>79</v>
      </c>
      <c r="CA35" s="54">
        <v>75</v>
      </c>
      <c r="CB35" s="54">
        <v>86</v>
      </c>
      <c r="CC35" s="52"/>
      <c r="CD35" s="52"/>
      <c r="CE35" s="52"/>
      <c r="CF35" s="52"/>
      <c r="CG35" s="53">
        <f t="shared" si="13"/>
        <v>80</v>
      </c>
      <c r="CH35" s="89" t="str">
        <f t="shared" si="14"/>
        <v>B</v>
      </c>
      <c r="CI35" s="90"/>
      <c r="CJ35" s="48"/>
      <c r="CK35" s="96" t="str">
        <f t="shared" si="15"/>
        <v/>
      </c>
    </row>
    <row r="36" spans="1:89">
      <c r="A36" s="28">
        <v>26</v>
      </c>
      <c r="B36" s="28">
        <v>11049</v>
      </c>
      <c r="C36" s="28" t="s">
        <v>212</v>
      </c>
      <c r="E36" s="28">
        <f t="shared" si="0"/>
        <v>88</v>
      </c>
      <c r="G36" s="28">
        <f t="shared" si="1"/>
        <v>88</v>
      </c>
      <c r="H36" s="28">
        <f t="shared" si="2"/>
        <v>79</v>
      </c>
      <c r="I36" s="28" t="str">
        <f t="shared" si="3"/>
        <v>B</v>
      </c>
      <c r="J36" s="28" t="str">
        <f t="shared" si="4"/>
        <v/>
      </c>
      <c r="L36" s="28">
        <f t="shared" si="5"/>
        <v>82</v>
      </c>
      <c r="M36" s="28">
        <f t="shared" si="6"/>
        <v>100</v>
      </c>
      <c r="N36" s="28">
        <f t="shared" si="7"/>
        <v>79</v>
      </c>
      <c r="P36" s="47">
        <v>83</v>
      </c>
      <c r="Q36" s="52"/>
      <c r="R36" s="53">
        <f>IF(P36="","",IF(P36&gt;=$C$4,P36,IF(Q36&gt;=$C$4,$C$4,MAX(P36:Q36))))</f>
        <v>83</v>
      </c>
      <c r="S36" s="52">
        <v>75</v>
      </c>
      <c r="T36" s="52"/>
      <c r="U36" s="53">
        <f>IF(S36="","",IF(S36&gt;=$C$4,S36,IF(T36&gt;=$C$4,$C$4,MAX(S36:T36))))</f>
        <v>75</v>
      </c>
      <c r="V36" s="54">
        <v>94</v>
      </c>
      <c r="W36" s="52"/>
      <c r="X36" s="55">
        <f>IF(V36="","",IF(V36&gt;=$C$4,V36,IF(W36&gt;=$C$4,$C$4,MAX(V36:W36))))</f>
        <v>94</v>
      </c>
      <c r="Y36" s="54">
        <v>83</v>
      </c>
      <c r="Z36" s="52"/>
      <c r="AA36" s="55">
        <f>IF(Y36="","",IF(Y36&gt;=$C$4,Y36,IF(Z36&gt;=$C$4,$C$4,MAX(Y36:Z36))))</f>
        <v>83</v>
      </c>
      <c r="AB36" s="54">
        <v>77</v>
      </c>
      <c r="AC36" s="52"/>
      <c r="AD36" s="55">
        <f>IF(AB36="","",IF(AB36&gt;=$C$4,AB36,IF(AC36&gt;=$C$4,$C$4,MAX(AB36:AC36))))</f>
        <v>77</v>
      </c>
      <c r="AE36" s="56">
        <v>81</v>
      </c>
      <c r="AF36" s="52"/>
      <c r="AG36" s="55">
        <f>IF(AE36="","",IF(AE36&gt;=$C$4,AE36,IF(AF36&gt;=$C$4,$C$4,MAX(AE36:AF36))))</f>
        <v>81</v>
      </c>
      <c r="AH36" s="52"/>
      <c r="AI36" s="52"/>
      <c r="AJ36" s="55" t="str">
        <f>IF(AH36="","",IF(AH36&gt;=$C$4,AH36,IF(AI36&gt;=$C$4,$C$4,MAX(AH36:AI36))))</f>
        <v/>
      </c>
      <c r="AK36" s="52"/>
      <c r="AL36" s="52"/>
      <c r="AM36" s="53" t="str">
        <f>IF(AK36="","",IF(AK36&gt;=$C$4,AK36,IF(AL36&gt;=$C$4,$C$4,MAX(AK36:AL36))))</f>
        <v/>
      </c>
      <c r="AN36" s="52"/>
      <c r="AO36" s="52"/>
      <c r="AP36" s="53" t="str">
        <f>IF(AN36="","",IF(AN36&gt;=$C$4,AN36,IF(AO36&gt;=$C$4,$C$4,MAX(AN36:AO36))))</f>
        <v/>
      </c>
      <c r="AQ36" s="52"/>
      <c r="AR36" s="52"/>
      <c r="AS36" s="53" t="str">
        <f>IF(AQ36="","",IF(AQ36&gt;=$C$4,AQ36,IF(AR36&gt;=$C$4,$C$4,MAX(AQ36:AR36))))</f>
        <v/>
      </c>
      <c r="AT36" s="53">
        <f t="shared" si="8"/>
        <v>82</v>
      </c>
      <c r="AU36" s="52">
        <v>100</v>
      </c>
      <c r="AV36" s="52">
        <v>85</v>
      </c>
      <c r="AW36" s="54">
        <v>90</v>
      </c>
      <c r="AX36" s="54">
        <v>90</v>
      </c>
      <c r="AY36" s="54">
        <v>93</v>
      </c>
      <c r="AZ36" s="54">
        <v>94</v>
      </c>
      <c r="BA36" s="52"/>
      <c r="BB36" s="52"/>
      <c r="BC36" s="52"/>
      <c r="BD36" s="52"/>
      <c r="BE36" s="53">
        <f t="shared" si="9"/>
        <v>92</v>
      </c>
      <c r="BF36" s="52">
        <v>100</v>
      </c>
      <c r="BG36" s="73">
        <v>79</v>
      </c>
      <c r="BH36" s="74">
        <f t="shared" si="10"/>
        <v>87.5</v>
      </c>
      <c r="BI36" s="75">
        <f t="shared" si="11"/>
        <v>88</v>
      </c>
      <c r="BJ36" s="76"/>
      <c r="BK36" s="47">
        <v>75</v>
      </c>
      <c r="BL36" s="47">
        <v>78</v>
      </c>
      <c r="BM36" s="54">
        <v>83</v>
      </c>
      <c r="BN36" s="54">
        <v>80</v>
      </c>
      <c r="BO36" s="54">
        <v>75</v>
      </c>
      <c r="BP36" s="54">
        <v>84</v>
      </c>
      <c r="BQ36" s="52"/>
      <c r="BR36" s="52"/>
      <c r="BS36" s="52"/>
      <c r="BT36" s="52"/>
      <c r="BU36" s="85">
        <f t="shared" si="12"/>
        <v>79</v>
      </c>
      <c r="BV36" s="76"/>
      <c r="BW36" s="47">
        <v>94</v>
      </c>
      <c r="BX36" s="47">
        <v>91</v>
      </c>
      <c r="BY36" s="54">
        <v>75</v>
      </c>
      <c r="BZ36" s="54">
        <v>78</v>
      </c>
      <c r="CA36" s="54">
        <v>78</v>
      </c>
      <c r="CB36" s="54">
        <v>82</v>
      </c>
      <c r="CC36" s="52"/>
      <c r="CD36" s="52"/>
      <c r="CE36" s="52"/>
      <c r="CF36" s="52"/>
      <c r="CG36" s="53">
        <f t="shared" si="13"/>
        <v>83</v>
      </c>
      <c r="CH36" s="89" t="str">
        <f t="shared" si="14"/>
        <v>B</v>
      </c>
      <c r="CI36" s="90"/>
      <c r="CJ36" s="48"/>
      <c r="CK36" s="96" t="str">
        <f t="shared" si="15"/>
        <v/>
      </c>
    </row>
    <row r="37" spans="1:89">
      <c r="A37" s="28">
        <v>27</v>
      </c>
      <c r="B37" s="28">
        <v>11064</v>
      </c>
      <c r="C37" s="28" t="s">
        <v>213</v>
      </c>
      <c r="E37" s="28">
        <f t="shared" si="0"/>
        <v>83</v>
      </c>
      <c r="G37" s="28">
        <f t="shared" si="1"/>
        <v>83</v>
      </c>
      <c r="H37" s="28">
        <f t="shared" si="2"/>
        <v>81</v>
      </c>
      <c r="I37" s="28" t="str">
        <f t="shared" si="3"/>
        <v>B</v>
      </c>
      <c r="J37" s="28" t="str">
        <f t="shared" si="4"/>
        <v/>
      </c>
      <c r="L37" s="28">
        <f t="shared" si="5"/>
        <v>80</v>
      </c>
      <c r="M37" s="28">
        <f t="shared" si="6"/>
        <v>90</v>
      </c>
      <c r="N37" s="28">
        <f t="shared" si="7"/>
        <v>88</v>
      </c>
      <c r="P37" s="47">
        <v>86</v>
      </c>
      <c r="Q37" s="52"/>
      <c r="R37" s="53">
        <f>IF(P37="","",IF(P37&gt;=$C$4,P37,IF(Q37&gt;=$C$4,$C$4,MAX(P37:Q37))))</f>
        <v>86</v>
      </c>
      <c r="S37" s="52">
        <v>77</v>
      </c>
      <c r="T37" s="52"/>
      <c r="U37" s="53">
        <f>IF(S37="","",IF(S37&gt;=$C$4,S37,IF(T37&gt;=$C$4,$C$4,MAX(S37:T37))))</f>
        <v>77</v>
      </c>
      <c r="V37" s="54">
        <v>75</v>
      </c>
      <c r="W37" s="52"/>
      <c r="X37" s="55">
        <f>IF(V37="","",IF(V37&gt;=$C$4,V37,IF(W37&gt;=$C$4,$C$4,MAX(V37:W37))))</f>
        <v>75</v>
      </c>
      <c r="Y37" s="54">
        <v>86</v>
      </c>
      <c r="Z37" s="52"/>
      <c r="AA37" s="55">
        <f>IF(Y37="","",IF(Y37&gt;=$C$4,Y37,IF(Z37&gt;=$C$4,$C$4,MAX(Y37:Z37))))</f>
        <v>86</v>
      </c>
      <c r="AB37" s="54">
        <v>77</v>
      </c>
      <c r="AC37" s="52"/>
      <c r="AD37" s="55">
        <f>IF(AB37="","",IF(AB37&gt;=$C$4,AB37,IF(AC37&gt;=$C$4,$C$4,MAX(AB37:AC37))))</f>
        <v>77</v>
      </c>
      <c r="AE37" s="56">
        <v>80</v>
      </c>
      <c r="AF37" s="52"/>
      <c r="AG37" s="55">
        <f>IF(AE37="","",IF(AE37&gt;=$C$4,AE37,IF(AF37&gt;=$C$4,$C$4,MAX(AE37:AF37))))</f>
        <v>80</v>
      </c>
      <c r="AH37" s="52"/>
      <c r="AI37" s="52"/>
      <c r="AJ37" s="55" t="str">
        <f>IF(AH37="","",IF(AH37&gt;=$C$4,AH37,IF(AI37&gt;=$C$4,$C$4,MAX(AH37:AI37))))</f>
        <v/>
      </c>
      <c r="AK37" s="52"/>
      <c r="AL37" s="52"/>
      <c r="AM37" s="53" t="str">
        <f>IF(AK37="","",IF(AK37&gt;=$C$4,AK37,IF(AL37&gt;=$C$4,$C$4,MAX(AK37:AL37))))</f>
        <v/>
      </c>
      <c r="AN37" s="52"/>
      <c r="AO37" s="52"/>
      <c r="AP37" s="53" t="str">
        <f>IF(AN37="","",IF(AN37&gt;=$C$4,AN37,IF(AO37&gt;=$C$4,$C$4,MAX(AN37:AO37))))</f>
        <v/>
      </c>
      <c r="AQ37" s="52"/>
      <c r="AR37" s="52"/>
      <c r="AS37" s="53" t="str">
        <f>IF(AQ37="","",IF(AQ37&gt;=$C$4,AQ37,IF(AR37&gt;=$C$4,$C$4,MAX(AQ37:AR37))))</f>
        <v/>
      </c>
      <c r="AT37" s="53">
        <f t="shared" si="8"/>
        <v>80</v>
      </c>
      <c r="AU37" s="52">
        <v>100</v>
      </c>
      <c r="AV37" s="52">
        <v>85</v>
      </c>
      <c r="AW37" s="54">
        <v>78</v>
      </c>
      <c r="AX37" s="54">
        <v>78</v>
      </c>
      <c r="AY37" s="54">
        <v>80</v>
      </c>
      <c r="AZ37" s="54">
        <v>75</v>
      </c>
      <c r="BA37" s="52"/>
      <c r="BB37" s="52"/>
      <c r="BC37" s="52"/>
      <c r="BD37" s="52"/>
      <c r="BE37" s="53">
        <f t="shared" si="9"/>
        <v>83</v>
      </c>
      <c r="BF37" s="52">
        <v>90</v>
      </c>
      <c r="BG37" s="73">
        <v>88</v>
      </c>
      <c r="BH37" s="74">
        <f t="shared" si="10"/>
        <v>83</v>
      </c>
      <c r="BI37" s="75">
        <f t="shared" si="11"/>
        <v>83</v>
      </c>
      <c r="BJ37" s="76"/>
      <c r="BK37" s="47">
        <v>77</v>
      </c>
      <c r="BL37" s="47">
        <v>76</v>
      </c>
      <c r="BM37" s="54">
        <v>86</v>
      </c>
      <c r="BN37" s="54">
        <v>81</v>
      </c>
      <c r="BO37" s="54">
        <v>83</v>
      </c>
      <c r="BP37" s="54">
        <v>80</v>
      </c>
      <c r="BQ37" s="52"/>
      <c r="BR37" s="52"/>
      <c r="BS37" s="52"/>
      <c r="BT37" s="52"/>
      <c r="BU37" s="85">
        <f t="shared" si="12"/>
        <v>81</v>
      </c>
      <c r="BV37" s="76"/>
      <c r="BW37" s="47">
        <v>75</v>
      </c>
      <c r="BX37" s="47">
        <v>78</v>
      </c>
      <c r="BY37" s="54">
        <v>77</v>
      </c>
      <c r="BZ37" s="54">
        <v>76</v>
      </c>
      <c r="CA37" s="54">
        <v>83</v>
      </c>
      <c r="CB37" s="54">
        <v>79</v>
      </c>
      <c r="CC37" s="52"/>
      <c r="CD37" s="52"/>
      <c r="CE37" s="52"/>
      <c r="CF37" s="52"/>
      <c r="CG37" s="53">
        <f t="shared" si="13"/>
        <v>78</v>
      </c>
      <c r="CH37" s="89" t="str">
        <f t="shared" si="14"/>
        <v>B</v>
      </c>
      <c r="CI37" s="90"/>
      <c r="CJ37" s="48"/>
      <c r="CK37" s="96" t="str">
        <f t="shared" si="15"/>
        <v/>
      </c>
    </row>
    <row r="38" spans="1:89">
      <c r="A38" s="28">
        <v>28</v>
      </c>
      <c r="B38" s="28">
        <v>11079</v>
      </c>
      <c r="C38" s="28" t="s">
        <v>214</v>
      </c>
      <c r="E38" s="28">
        <f t="shared" si="0"/>
        <v>82</v>
      </c>
      <c r="G38" s="28">
        <f t="shared" si="1"/>
        <v>82</v>
      </c>
      <c r="H38" s="28">
        <f t="shared" si="2"/>
        <v>82</v>
      </c>
      <c r="I38" s="28" t="str">
        <f t="shared" si="3"/>
        <v>B</v>
      </c>
      <c r="J38" s="28" t="str">
        <f t="shared" si="4"/>
        <v/>
      </c>
      <c r="L38" s="28">
        <f t="shared" si="5"/>
        <v>77</v>
      </c>
      <c r="M38" s="28">
        <f t="shared" si="6"/>
        <v>90</v>
      </c>
      <c r="N38" s="28">
        <f t="shared" si="7"/>
        <v>86</v>
      </c>
      <c r="P38" s="47">
        <v>77</v>
      </c>
      <c r="Q38" s="52"/>
      <c r="R38" s="53">
        <f>IF(P38="","",IF(P38&gt;=$C$4,P38,IF(Q38&gt;=$C$4,$C$4,MAX(P38:Q38))))</f>
        <v>77</v>
      </c>
      <c r="S38" s="52">
        <v>75</v>
      </c>
      <c r="T38" s="52"/>
      <c r="U38" s="53">
        <f>IF(S38="","",IF(S38&gt;=$C$4,S38,IF(T38&gt;=$C$4,$C$4,MAX(S38:T38))))</f>
        <v>75</v>
      </c>
      <c r="V38" s="54">
        <v>79</v>
      </c>
      <c r="W38" s="52"/>
      <c r="X38" s="55">
        <f>IF(V38="","",IF(V38&gt;=$C$4,V38,IF(W38&gt;=$C$4,$C$4,MAX(V38:W38))))</f>
        <v>79</v>
      </c>
      <c r="Y38" s="54">
        <v>77</v>
      </c>
      <c r="Z38" s="52"/>
      <c r="AA38" s="55">
        <f>IF(Y38="","",IF(Y38&gt;=$C$4,Y38,IF(Z38&gt;=$C$4,$C$4,MAX(Y38:Z38))))</f>
        <v>77</v>
      </c>
      <c r="AB38" s="54">
        <v>76</v>
      </c>
      <c r="AC38" s="52"/>
      <c r="AD38" s="55">
        <f>IF(AB38="","",IF(AB38&gt;=$C$4,AB38,IF(AC38&gt;=$C$4,$C$4,MAX(AB38:AC38))))</f>
        <v>76</v>
      </c>
      <c r="AE38" s="56">
        <v>78</v>
      </c>
      <c r="AF38" s="52"/>
      <c r="AG38" s="55">
        <f>IF(AE38="","",IF(AE38&gt;=$C$4,AE38,IF(AF38&gt;=$C$4,$C$4,MAX(AE38:AF38))))</f>
        <v>78</v>
      </c>
      <c r="AH38" s="52"/>
      <c r="AI38" s="52"/>
      <c r="AJ38" s="55" t="str">
        <f>IF(AH38="","",IF(AH38&gt;=$C$4,AH38,IF(AI38&gt;=$C$4,$C$4,MAX(AH38:AI38))))</f>
        <v/>
      </c>
      <c r="AK38" s="52"/>
      <c r="AL38" s="52"/>
      <c r="AM38" s="53" t="str">
        <f>IF(AK38="","",IF(AK38&gt;=$C$4,AK38,IF(AL38&gt;=$C$4,$C$4,MAX(AK38:AL38))))</f>
        <v/>
      </c>
      <c r="AN38" s="52"/>
      <c r="AO38" s="52"/>
      <c r="AP38" s="53" t="str">
        <f>IF(AN38="","",IF(AN38&gt;=$C$4,AN38,IF(AO38&gt;=$C$4,$C$4,MAX(AN38:AO38))))</f>
        <v/>
      </c>
      <c r="AQ38" s="52"/>
      <c r="AR38" s="52"/>
      <c r="AS38" s="53" t="str">
        <f>IF(AQ38="","",IF(AQ38&gt;=$C$4,AQ38,IF(AR38&gt;=$C$4,$C$4,MAX(AQ38:AR38))))</f>
        <v/>
      </c>
      <c r="AT38" s="53">
        <f t="shared" si="8"/>
        <v>77</v>
      </c>
      <c r="AU38" s="52">
        <v>100</v>
      </c>
      <c r="AV38" s="52">
        <v>85</v>
      </c>
      <c r="AW38" s="54">
        <v>79</v>
      </c>
      <c r="AX38" s="54">
        <v>79</v>
      </c>
      <c r="AY38" s="54">
        <v>83</v>
      </c>
      <c r="AZ38" s="54">
        <v>79</v>
      </c>
      <c r="BA38" s="52"/>
      <c r="BB38" s="52"/>
      <c r="BC38" s="52"/>
      <c r="BD38" s="52"/>
      <c r="BE38" s="53">
        <f t="shared" si="9"/>
        <v>84</v>
      </c>
      <c r="BF38" s="52">
        <v>90</v>
      </c>
      <c r="BG38" s="73">
        <v>86</v>
      </c>
      <c r="BH38" s="74">
        <f t="shared" si="10"/>
        <v>82</v>
      </c>
      <c r="BI38" s="75">
        <f t="shared" si="11"/>
        <v>82</v>
      </c>
      <c r="BJ38" s="76"/>
      <c r="BK38" s="47">
        <v>80</v>
      </c>
      <c r="BL38" s="47">
        <v>86</v>
      </c>
      <c r="BM38" s="54">
        <v>85</v>
      </c>
      <c r="BN38" s="54">
        <v>79</v>
      </c>
      <c r="BO38" s="54">
        <v>81</v>
      </c>
      <c r="BP38" s="54">
        <v>80</v>
      </c>
      <c r="BQ38" s="52"/>
      <c r="BR38" s="52"/>
      <c r="BS38" s="52"/>
      <c r="BT38" s="52"/>
      <c r="BU38" s="85">
        <f t="shared" si="12"/>
        <v>82</v>
      </c>
      <c r="BV38" s="76"/>
      <c r="BW38" s="47">
        <v>79</v>
      </c>
      <c r="BX38" s="47">
        <v>76</v>
      </c>
      <c r="BY38" s="54">
        <v>80</v>
      </c>
      <c r="BZ38" s="54">
        <v>86</v>
      </c>
      <c r="CA38" s="54">
        <v>76</v>
      </c>
      <c r="CB38" s="54">
        <v>75</v>
      </c>
      <c r="CC38" s="52"/>
      <c r="CD38" s="52"/>
      <c r="CE38" s="52"/>
      <c r="CF38" s="52"/>
      <c r="CG38" s="53">
        <f t="shared" si="13"/>
        <v>79</v>
      </c>
      <c r="CH38" s="89" t="str">
        <f t="shared" si="14"/>
        <v>B</v>
      </c>
      <c r="CI38" s="90"/>
      <c r="CJ38" s="48"/>
      <c r="CK38" s="96" t="str">
        <f t="shared" si="15"/>
        <v/>
      </c>
    </row>
    <row r="39" spans="1:89">
      <c r="A39" s="28">
        <v>29</v>
      </c>
      <c r="B39" s="28">
        <v>11093</v>
      </c>
      <c r="C39" s="28" t="s">
        <v>215</v>
      </c>
      <c r="E39" s="28">
        <f t="shared" si="0"/>
        <v>84</v>
      </c>
      <c r="G39" s="28">
        <f t="shared" si="1"/>
        <v>84</v>
      </c>
      <c r="H39" s="28">
        <f t="shared" si="2"/>
        <v>79</v>
      </c>
      <c r="I39" s="28" t="str">
        <f t="shared" si="3"/>
        <v>B</v>
      </c>
      <c r="J39" s="28" t="str">
        <f t="shared" si="4"/>
        <v/>
      </c>
      <c r="L39" s="28">
        <f t="shared" si="5"/>
        <v>80</v>
      </c>
      <c r="M39" s="28">
        <f t="shared" si="6"/>
        <v>80</v>
      </c>
      <c r="N39" s="28">
        <f t="shared" si="7"/>
        <v>82</v>
      </c>
      <c r="P39" s="47">
        <v>75</v>
      </c>
      <c r="Q39" s="52"/>
      <c r="R39" s="53">
        <f>IF(P39="","",IF(P39&gt;=$C$4,P39,IF(Q39&gt;=$C$4,$C$4,MAX(P39:Q39))))</f>
        <v>75</v>
      </c>
      <c r="S39" s="52">
        <v>75</v>
      </c>
      <c r="T39" s="52"/>
      <c r="U39" s="53">
        <f>IF(S39="","",IF(S39&gt;=$C$4,S39,IF(T39&gt;=$C$4,$C$4,MAX(S39:T39))))</f>
        <v>75</v>
      </c>
      <c r="V39" s="54">
        <v>81</v>
      </c>
      <c r="W39" s="52"/>
      <c r="X39" s="55">
        <f>IF(V39="","",IF(V39&gt;=$C$4,V39,IF(W39&gt;=$C$4,$C$4,MAX(V39:W39))))</f>
        <v>81</v>
      </c>
      <c r="Y39" s="54">
        <v>87</v>
      </c>
      <c r="Z39" s="52"/>
      <c r="AA39" s="55">
        <f>IF(Y39="","",IF(Y39&gt;=$C$4,Y39,IF(Z39&gt;=$C$4,$C$4,MAX(Y39:Z39))))</f>
        <v>87</v>
      </c>
      <c r="AB39" s="54">
        <v>82</v>
      </c>
      <c r="AC39" s="52"/>
      <c r="AD39" s="55">
        <f>IF(AB39="","",IF(AB39&gt;=$C$4,AB39,IF(AC39&gt;=$C$4,$C$4,MAX(AB39:AC39))))</f>
        <v>82</v>
      </c>
      <c r="AE39" s="56">
        <v>80</v>
      </c>
      <c r="AF39" s="52"/>
      <c r="AG39" s="55">
        <f>IF(AE39="","",IF(AE39&gt;=$C$4,AE39,IF(AF39&gt;=$C$4,$C$4,MAX(AE39:AF39))))</f>
        <v>80</v>
      </c>
      <c r="AH39" s="52"/>
      <c r="AI39" s="52"/>
      <c r="AJ39" s="55" t="str">
        <f>IF(AH39="","",IF(AH39&gt;=$C$4,AH39,IF(AI39&gt;=$C$4,$C$4,MAX(AH39:AI39))))</f>
        <v/>
      </c>
      <c r="AK39" s="52"/>
      <c r="AL39" s="52"/>
      <c r="AM39" s="53" t="str">
        <f>IF(AK39="","",IF(AK39&gt;=$C$4,AK39,IF(AL39&gt;=$C$4,$C$4,MAX(AK39:AL39))))</f>
        <v/>
      </c>
      <c r="AN39" s="52"/>
      <c r="AO39" s="52"/>
      <c r="AP39" s="53" t="str">
        <f>IF(AN39="","",IF(AN39&gt;=$C$4,AN39,IF(AO39&gt;=$C$4,$C$4,MAX(AN39:AO39))))</f>
        <v/>
      </c>
      <c r="AQ39" s="52"/>
      <c r="AR39" s="52"/>
      <c r="AS39" s="53" t="str">
        <f>IF(AQ39="","",IF(AQ39&gt;=$C$4,AQ39,IF(AR39&gt;=$C$4,$C$4,MAX(AQ39:AR39))))</f>
        <v/>
      </c>
      <c r="AT39" s="53">
        <f t="shared" si="8"/>
        <v>80</v>
      </c>
      <c r="AU39" s="52">
        <v>100</v>
      </c>
      <c r="AV39" s="52">
        <v>85</v>
      </c>
      <c r="AW39" s="54">
        <v>88</v>
      </c>
      <c r="AX39" s="54">
        <v>88</v>
      </c>
      <c r="AY39" s="54">
        <v>87</v>
      </c>
      <c r="AZ39" s="54">
        <v>86</v>
      </c>
      <c r="BA39" s="52"/>
      <c r="BB39" s="52"/>
      <c r="BC39" s="52"/>
      <c r="BD39" s="52"/>
      <c r="BE39" s="53">
        <f t="shared" si="9"/>
        <v>89</v>
      </c>
      <c r="BF39" s="52">
        <v>80</v>
      </c>
      <c r="BG39" s="73">
        <v>82</v>
      </c>
      <c r="BH39" s="74">
        <f t="shared" si="10"/>
        <v>83.8</v>
      </c>
      <c r="BI39" s="75">
        <f t="shared" si="11"/>
        <v>84</v>
      </c>
      <c r="BJ39" s="76"/>
      <c r="BK39" s="47">
        <v>89</v>
      </c>
      <c r="BL39" s="47">
        <v>76</v>
      </c>
      <c r="BM39" s="54">
        <v>81</v>
      </c>
      <c r="BN39" s="54">
        <v>78</v>
      </c>
      <c r="BO39" s="54">
        <v>76</v>
      </c>
      <c r="BP39" s="54">
        <v>75</v>
      </c>
      <c r="BQ39" s="52"/>
      <c r="BR39" s="52"/>
      <c r="BS39" s="52"/>
      <c r="BT39" s="52"/>
      <c r="BU39" s="85">
        <f t="shared" si="12"/>
        <v>79</v>
      </c>
      <c r="BV39" s="76"/>
      <c r="BW39" s="47">
        <v>86</v>
      </c>
      <c r="BX39" s="47">
        <v>83</v>
      </c>
      <c r="BY39" s="54">
        <v>89</v>
      </c>
      <c r="BZ39" s="54">
        <v>76</v>
      </c>
      <c r="CA39" s="54">
        <v>94</v>
      </c>
      <c r="CB39" s="54">
        <v>75</v>
      </c>
      <c r="CC39" s="52"/>
      <c r="CD39" s="52"/>
      <c r="CE39" s="52"/>
      <c r="CF39" s="52"/>
      <c r="CG39" s="53">
        <f t="shared" si="13"/>
        <v>84</v>
      </c>
      <c r="CH39" s="89" t="str">
        <f t="shared" si="14"/>
        <v>B</v>
      </c>
      <c r="CI39" s="90"/>
      <c r="CJ39" s="48"/>
      <c r="CK39" s="96" t="str">
        <f t="shared" si="15"/>
        <v/>
      </c>
    </row>
    <row r="40" spans="1:89">
      <c r="A40" s="28">
        <v>30</v>
      </c>
      <c r="B40" s="28">
        <v>11108</v>
      </c>
      <c r="C40" s="28" t="s">
        <v>216</v>
      </c>
      <c r="E40" s="28">
        <f t="shared" si="0"/>
        <v>84</v>
      </c>
      <c r="G40" s="28">
        <f t="shared" si="1"/>
        <v>84</v>
      </c>
      <c r="H40" s="28">
        <f t="shared" si="2"/>
        <v>84</v>
      </c>
      <c r="I40" s="28" t="str">
        <f t="shared" si="3"/>
        <v>B</v>
      </c>
      <c r="J40" s="28" t="str">
        <f t="shared" si="4"/>
        <v/>
      </c>
      <c r="L40" s="28">
        <f t="shared" si="5"/>
        <v>85</v>
      </c>
      <c r="M40" s="28">
        <f t="shared" si="6"/>
        <v>80</v>
      </c>
      <c r="N40" s="28">
        <f t="shared" si="7"/>
        <v>89</v>
      </c>
      <c r="P40" s="47">
        <v>78</v>
      </c>
      <c r="Q40" s="52"/>
      <c r="R40" s="53">
        <f>IF(P40="","",IF(P40&gt;=$C$4,P40,IF(Q40&gt;=$C$4,$C$4,MAX(P40:Q40))))</f>
        <v>78</v>
      </c>
      <c r="S40" s="52">
        <v>75</v>
      </c>
      <c r="T40" s="52"/>
      <c r="U40" s="53">
        <f>IF(S40="","",IF(S40&gt;=$C$4,S40,IF(T40&gt;=$C$4,$C$4,MAX(S40:T40))))</f>
        <v>75</v>
      </c>
      <c r="V40" s="54">
        <v>82</v>
      </c>
      <c r="W40" s="52"/>
      <c r="X40" s="55">
        <f>IF(V40="","",IF(V40&gt;=$C$4,V40,IF(W40&gt;=$C$4,$C$4,MAX(V40:W40))))</f>
        <v>82</v>
      </c>
      <c r="Y40" s="54">
        <v>96</v>
      </c>
      <c r="Z40" s="52"/>
      <c r="AA40" s="55">
        <f>IF(Y40="","",IF(Y40&gt;=$C$4,Y40,IF(Z40&gt;=$C$4,$C$4,MAX(Y40:Z40))))</f>
        <v>96</v>
      </c>
      <c r="AB40" s="54">
        <v>93</v>
      </c>
      <c r="AC40" s="52"/>
      <c r="AD40" s="55">
        <f>IF(AB40="","",IF(AB40&gt;=$C$4,AB40,IF(AC40&gt;=$C$4,$C$4,MAX(AB40:AC40))))</f>
        <v>93</v>
      </c>
      <c r="AE40" s="56">
        <v>85</v>
      </c>
      <c r="AF40" s="52"/>
      <c r="AG40" s="55">
        <f>IF(AE40="","",IF(AE40&gt;=$C$4,AE40,IF(AF40&gt;=$C$4,$C$4,MAX(AE40:AF40))))</f>
        <v>85</v>
      </c>
      <c r="AH40" s="52"/>
      <c r="AI40" s="52"/>
      <c r="AJ40" s="55" t="str">
        <f>IF(AH40="","",IF(AH40&gt;=$C$4,AH40,IF(AI40&gt;=$C$4,$C$4,MAX(AH40:AI40))))</f>
        <v/>
      </c>
      <c r="AK40" s="52"/>
      <c r="AL40" s="52"/>
      <c r="AM40" s="53" t="str">
        <f>IF(AK40="","",IF(AK40&gt;=$C$4,AK40,IF(AL40&gt;=$C$4,$C$4,MAX(AK40:AL40))))</f>
        <v/>
      </c>
      <c r="AN40" s="52"/>
      <c r="AO40" s="52"/>
      <c r="AP40" s="53" t="str">
        <f>IF(AN40="","",IF(AN40&gt;=$C$4,AN40,IF(AO40&gt;=$C$4,$C$4,MAX(AN40:AO40))))</f>
        <v/>
      </c>
      <c r="AQ40" s="52"/>
      <c r="AR40" s="52"/>
      <c r="AS40" s="53" t="str">
        <f>IF(AQ40="","",IF(AQ40&gt;=$C$4,AQ40,IF(AR40&gt;=$C$4,$C$4,MAX(AQ40:AR40))))</f>
        <v/>
      </c>
      <c r="AT40" s="53">
        <f t="shared" si="8"/>
        <v>85</v>
      </c>
      <c r="AU40" s="52">
        <v>100</v>
      </c>
      <c r="AV40" s="52">
        <v>85</v>
      </c>
      <c r="AW40" s="54">
        <v>78</v>
      </c>
      <c r="AX40" s="54">
        <v>78</v>
      </c>
      <c r="AY40" s="54">
        <v>79</v>
      </c>
      <c r="AZ40" s="54">
        <v>77</v>
      </c>
      <c r="BA40" s="52"/>
      <c r="BB40" s="52"/>
      <c r="BC40" s="52"/>
      <c r="BD40" s="52"/>
      <c r="BE40" s="53">
        <f t="shared" si="9"/>
        <v>83</v>
      </c>
      <c r="BF40" s="52">
        <v>80</v>
      </c>
      <c r="BG40" s="73">
        <v>89</v>
      </c>
      <c r="BH40" s="74">
        <f t="shared" si="10"/>
        <v>84.1</v>
      </c>
      <c r="BI40" s="75">
        <f t="shared" si="11"/>
        <v>84</v>
      </c>
      <c r="BJ40" s="76"/>
      <c r="BK40" s="47">
        <v>88</v>
      </c>
      <c r="BL40" s="47">
        <v>80</v>
      </c>
      <c r="BM40" s="54">
        <v>80</v>
      </c>
      <c r="BN40" s="54">
        <v>85</v>
      </c>
      <c r="BO40" s="54">
        <v>88</v>
      </c>
      <c r="BP40" s="54">
        <v>82</v>
      </c>
      <c r="BQ40" s="52"/>
      <c r="BR40" s="52"/>
      <c r="BS40" s="52"/>
      <c r="BT40" s="52"/>
      <c r="BU40" s="85">
        <f t="shared" si="12"/>
        <v>84</v>
      </c>
      <c r="BV40" s="76"/>
      <c r="BW40" s="52">
        <v>80</v>
      </c>
      <c r="BX40" s="52">
        <v>77</v>
      </c>
      <c r="BY40" s="54">
        <v>88</v>
      </c>
      <c r="BZ40" s="54">
        <v>80</v>
      </c>
      <c r="CA40" s="54">
        <v>78</v>
      </c>
      <c r="CB40" s="54">
        <v>85</v>
      </c>
      <c r="CC40" s="52"/>
      <c r="CD40" s="52"/>
      <c r="CE40" s="52"/>
      <c r="CF40" s="52"/>
      <c r="CG40" s="53">
        <f t="shared" si="13"/>
        <v>81</v>
      </c>
      <c r="CH40" s="89" t="str">
        <f t="shared" si="14"/>
        <v>B</v>
      </c>
      <c r="CI40" s="90"/>
      <c r="CJ40" s="48"/>
      <c r="CK40" s="96" t="str">
        <f t="shared" si="15"/>
        <v/>
      </c>
    </row>
    <row r="41" spans="1:89">
      <c r="A41" s="28"/>
      <c r="B41" s="28"/>
      <c r="C41" s="28"/>
      <c r="E41" s="28" t="str">
        <f t="shared" si="0"/>
        <v/>
      </c>
      <c r="G41" s="28" t="str">
        <f t="shared" si="1"/>
        <v/>
      </c>
      <c r="H41" s="28" t="str">
        <f t="shared" si="2"/>
        <v/>
      </c>
      <c r="I41" s="28" t="str">
        <f t="shared" si="3"/>
        <v/>
      </c>
      <c r="J41" s="28" t="str">
        <f t="shared" si="4"/>
        <v/>
      </c>
      <c r="L41" s="28" t="str">
        <f t="shared" si="5"/>
        <v/>
      </c>
      <c r="M41" s="28" t="str">
        <f t="shared" si="6"/>
        <v/>
      </c>
      <c r="N41" s="28" t="str">
        <f t="shared" si="7"/>
        <v/>
      </c>
      <c r="P41" s="48"/>
      <c r="Q41" s="48"/>
      <c r="R41" s="53" t="str">
        <f>IF(P41="","",IF(P41&gt;=$C$4,P41,IF(Q41&gt;=$C$4,$C$4,MAX(P41:Q41))))</f>
        <v/>
      </c>
      <c r="S41" s="48"/>
      <c r="T41" s="48"/>
      <c r="U41" s="53" t="str">
        <f>IF(S41="","",IF(S41&gt;=$C$4,S41,IF(T41&gt;=$C$4,$C$4,MAX(S41:T41))))</f>
        <v/>
      </c>
      <c r="V41" s="48"/>
      <c r="W41" s="48"/>
      <c r="X41" s="53" t="str">
        <f>IF(V41="","",IF(V41&gt;=$C$4,V41,IF(W41&gt;=$C$4,$C$4,MAX(V41:W41))))</f>
        <v/>
      </c>
      <c r="Y41" s="48"/>
      <c r="Z41" s="48"/>
      <c r="AA41" s="53" t="str">
        <f>IF(Y41="","",IF(Y41&gt;=$C$4,Y41,IF(Z41&gt;=$C$4,$C$4,MAX(Y41:Z41))))</f>
        <v/>
      </c>
      <c r="AB41" s="48"/>
      <c r="AC41" s="48"/>
      <c r="AD41" s="53" t="str">
        <f>IF(AB41="","",IF(AB41&gt;=$C$4,AB41,IF(AC41&gt;=$C$4,$C$4,MAX(AB41:AC41))))</f>
        <v/>
      </c>
      <c r="AE41" s="48"/>
      <c r="AF41" s="48"/>
      <c r="AG41" s="53" t="str">
        <f>IF(AE41="","",IF(AE41&gt;=$C$4,AE41,IF(AF41&gt;=$C$4,$C$4,MAX(AE41:AF41))))</f>
        <v/>
      </c>
      <c r="AH41" s="48"/>
      <c r="AI41" s="48"/>
      <c r="AJ41" s="53" t="str">
        <f>IF(AH41="","",IF(AH41&gt;=$C$4,AH41,IF(AI41&gt;=$C$4,$C$4,MAX(AH41:AI41))))</f>
        <v/>
      </c>
      <c r="AK41" s="48"/>
      <c r="AL41" s="48"/>
      <c r="AM41" s="53" t="str">
        <f>IF(AK41="","",IF(AK41&gt;=$C$4,AK41,IF(AL41&gt;=$C$4,$C$4,MAX(AK41:AL41))))</f>
        <v/>
      </c>
      <c r="AN41" s="48"/>
      <c r="AO41" s="48"/>
      <c r="AP41" s="53" t="str">
        <f>IF(AN41="","",IF(AN41&gt;=$C$4,AN41,IF(AO41&gt;=$C$4,$C$4,MAX(AN41:AO41))))</f>
        <v/>
      </c>
      <c r="AQ41" s="48"/>
      <c r="AR41" s="48"/>
      <c r="AS41" s="53" t="str">
        <f>IF(AQ41="","",IF(AQ41&gt;=$C$4,AQ41,IF(AR41&gt;=$C$4,$C$4,MAX(AQ41:AR41))))</f>
        <v/>
      </c>
      <c r="AT41" s="53" t="str">
        <f>IF(R41="","",ROUND(AVERAGE(R41,U41,AJ41,AM41,AP41,AS41,X41,AA41,AD41,AG41),0))</f>
        <v/>
      </c>
      <c r="AU41" s="48"/>
      <c r="AV41" s="48"/>
      <c r="AW41" s="48"/>
      <c r="AX41" s="48"/>
      <c r="AY41" s="48"/>
      <c r="AZ41" s="48"/>
      <c r="BA41" s="48"/>
      <c r="BB41" s="48"/>
      <c r="BC41" s="48"/>
      <c r="BD41" s="48"/>
      <c r="BE41" s="53" t="str">
        <f>IF(AU41="","",ROUND(AVERAGE(AU41:BD41),0))</f>
        <v/>
      </c>
      <c r="BF41" s="77"/>
      <c r="BG41" s="48"/>
      <c r="BH41" s="74" t="str">
        <f>IF(AT41="","",IF(BF41="",AVERAGE(AT41,BE41),(2*(SUM(AT41,BE41))+AVERAGE(BF41:BG41))/5))</f>
        <v/>
      </c>
      <c r="BI41" s="75" t="str">
        <f>IF(BH41="","",ROUND(BH41,0))</f>
        <v/>
      </c>
      <c r="BJ41" s="78"/>
      <c r="BK41" s="48"/>
      <c r="BL41" s="48"/>
      <c r="BM41" s="48"/>
      <c r="BN41" s="48"/>
      <c r="BO41" s="48"/>
      <c r="BP41" s="48"/>
      <c r="BQ41" s="48"/>
      <c r="BR41" s="48"/>
      <c r="BS41" s="48"/>
      <c r="BT41" s="48"/>
      <c r="BU41" s="85" t="str">
        <f>IF(BK41="","",ROUND(AVERAGE(BK41:BT41),0))</f>
        <v/>
      </c>
      <c r="BV41" s="78"/>
      <c r="BW41" s="48"/>
      <c r="BX41" s="48"/>
      <c r="BY41" s="48"/>
      <c r="BZ41" s="48"/>
      <c r="CA41" s="48"/>
      <c r="CB41" s="48"/>
      <c r="CC41" s="48"/>
      <c r="CD41" s="48"/>
      <c r="CE41" s="48"/>
      <c r="CF41" s="48"/>
      <c r="CG41" s="53" t="str">
        <f>IF(BW41="","",ROUND(AVERAGE(BW41:CF41),0))</f>
        <v/>
      </c>
      <c r="CH41" s="89" t="str">
        <f>IF(CG41="","",IF(CG41&gt;=86,"A",IF(CG41&gt;=71,"B",IF(CG41&gt;=56,"C",IF(CG41&gt;=41,"D","E")))))</f>
        <v/>
      </c>
      <c r="CI41" s="90"/>
      <c r="CJ41" s="48"/>
      <c r="CK41" s="96" t="str">
        <f t="shared" si="15"/>
        <v/>
      </c>
    </row>
    <row r="42" spans="1:89">
      <c r="A42" s="28"/>
      <c r="B42" s="28"/>
      <c r="C42" s="28"/>
      <c r="E42" s="28" t="str">
        <f t="shared" si="0"/>
        <v/>
      </c>
      <c r="G42" s="28" t="str">
        <f t="shared" si="1"/>
        <v/>
      </c>
      <c r="H42" s="28" t="str">
        <f t="shared" si="2"/>
        <v/>
      </c>
      <c r="I42" s="28" t="str">
        <f t="shared" si="3"/>
        <v/>
      </c>
      <c r="J42" s="28" t="str">
        <f t="shared" si="4"/>
        <v/>
      </c>
      <c r="L42" s="28" t="str">
        <f t="shared" si="5"/>
        <v/>
      </c>
      <c r="M42" s="28" t="str">
        <f t="shared" si="6"/>
        <v/>
      </c>
      <c r="N42" s="28" t="str">
        <f t="shared" si="7"/>
        <v/>
      </c>
      <c r="P42" s="48"/>
      <c r="Q42" s="48"/>
      <c r="R42" s="53" t="str">
        <f>IF(P42="","",IF(P42&gt;=$C$4,P42,IF(Q42&gt;=$C$4,$C$4,MAX(P42:Q42))))</f>
        <v/>
      </c>
      <c r="S42" s="48"/>
      <c r="T42" s="48"/>
      <c r="U42" s="53" t="str">
        <f>IF(S42="","",IF(S42&gt;=$C$4,S42,IF(T42&gt;=$C$4,$C$4,MAX(S42:T42))))</f>
        <v/>
      </c>
      <c r="V42" s="48"/>
      <c r="W42" s="48"/>
      <c r="X42" s="53" t="str">
        <f>IF(V42="","",IF(V42&gt;=$C$4,V42,IF(W42&gt;=$C$4,$C$4,MAX(V42:W42))))</f>
        <v/>
      </c>
      <c r="Y42" s="48"/>
      <c r="Z42" s="48"/>
      <c r="AA42" s="53" t="str">
        <f>IF(Y42="","",IF(Y42&gt;=$C$4,Y42,IF(Z42&gt;=$C$4,$C$4,MAX(Y42:Z42))))</f>
        <v/>
      </c>
      <c r="AB42" s="48"/>
      <c r="AC42" s="48"/>
      <c r="AD42" s="53" t="str">
        <f>IF(AB42="","",IF(AB42&gt;=$C$4,AB42,IF(AC42&gt;=$C$4,$C$4,MAX(AB42:AC42))))</f>
        <v/>
      </c>
      <c r="AE42" s="48"/>
      <c r="AF42" s="48"/>
      <c r="AG42" s="53" t="str">
        <f>IF(AE42="","",IF(AE42&gt;=$C$4,AE42,IF(AF42&gt;=$C$4,$C$4,MAX(AE42:AF42))))</f>
        <v/>
      </c>
      <c r="AH42" s="48"/>
      <c r="AI42" s="48"/>
      <c r="AJ42" s="53" t="str">
        <f>IF(AH42="","",IF(AH42&gt;=$C$4,AH42,IF(AI42&gt;=$C$4,$C$4,MAX(AH42:AI42))))</f>
        <v/>
      </c>
      <c r="AK42" s="48"/>
      <c r="AL42" s="48"/>
      <c r="AM42" s="53" t="str">
        <f>IF(AK42="","",IF(AK42&gt;=$C$4,AK42,IF(AL42&gt;=$C$4,$C$4,MAX(AK42:AL42))))</f>
        <v/>
      </c>
      <c r="AN42" s="48"/>
      <c r="AO42" s="48"/>
      <c r="AP42" s="53" t="str">
        <f>IF(AN42="","",IF(AN42&gt;=$C$4,AN42,IF(AO42&gt;=$C$4,$C$4,MAX(AN42:AO42))))</f>
        <v/>
      </c>
      <c r="AQ42" s="48"/>
      <c r="AR42" s="48"/>
      <c r="AS42" s="53" t="str">
        <f>IF(AQ42="","",IF(AQ42&gt;=$C$4,AQ42,IF(AR42&gt;=$C$4,$C$4,MAX(AQ42:AR42))))</f>
        <v/>
      </c>
      <c r="AT42" s="53" t="str">
        <f>IF(R42="","",ROUND(AVERAGE(R42,U42,AJ42,AM42,AP42,AS42,X42,AA42,AD42,AG42),0))</f>
        <v/>
      </c>
      <c r="AU42" s="48"/>
      <c r="AV42" s="48"/>
      <c r="AW42" s="48"/>
      <c r="AX42" s="48"/>
      <c r="AY42" s="48"/>
      <c r="AZ42" s="48"/>
      <c r="BA42" s="48"/>
      <c r="BB42" s="48"/>
      <c r="BC42" s="48"/>
      <c r="BD42" s="48"/>
      <c r="BE42" s="53" t="str">
        <f>IF(AU42="","",ROUND(AVERAGE(AU42:BD42),0))</f>
        <v/>
      </c>
      <c r="BF42" s="48"/>
      <c r="BG42" s="48"/>
      <c r="BH42" s="74" t="str">
        <f>IF(AT42="","",IF(BF42="",AVERAGE(AT42,BE42),(2*(SUM(AT42,BE42))+AVERAGE(BF42:BG42))/5))</f>
        <v/>
      </c>
      <c r="BI42" s="75" t="str">
        <f>IF(BH42="","",ROUND(BH42,0))</f>
        <v/>
      </c>
      <c r="BJ42" s="78"/>
      <c r="BK42" s="48"/>
      <c r="BL42" s="48"/>
      <c r="BM42" s="48"/>
      <c r="BN42" s="48"/>
      <c r="BO42" s="48"/>
      <c r="BP42" s="48"/>
      <c r="BQ42" s="48"/>
      <c r="BR42" s="48"/>
      <c r="BS42" s="48"/>
      <c r="BT42" s="48"/>
      <c r="BU42" s="85" t="str">
        <f>IF(BK42="","",ROUND(AVERAGE(BK42:BT42),0))</f>
        <v/>
      </c>
      <c r="BV42" s="78"/>
      <c r="BW42" s="48"/>
      <c r="BX42" s="48"/>
      <c r="BY42" s="48"/>
      <c r="BZ42" s="48"/>
      <c r="CA42" s="48"/>
      <c r="CB42" s="48"/>
      <c r="CC42" s="48"/>
      <c r="CD42" s="48"/>
      <c r="CE42" s="48"/>
      <c r="CF42" s="48"/>
      <c r="CG42" s="53" t="str">
        <f>IF(BW42="","",ROUND(AVERAGE(BW42:CF42),0))</f>
        <v/>
      </c>
      <c r="CH42" s="89" t="str">
        <f>IF(CG42="","",IF(CG42&gt;=86,"A",IF(CG42&gt;=71,"B",IF(CG42&gt;=56,"C",IF(CG42&gt;=41,"D","E")))))</f>
        <v/>
      </c>
      <c r="CI42" s="90"/>
      <c r="CJ42" s="48"/>
      <c r="CK42" s="96" t="str">
        <f t="shared" si="15"/>
        <v/>
      </c>
    </row>
    <row r="43" spans="1:89">
      <c r="A43" s="28"/>
      <c r="B43" s="28"/>
      <c r="C43" s="28"/>
      <c r="E43" s="28" t="str">
        <f t="shared" si="0"/>
        <v/>
      </c>
      <c r="G43" s="28" t="str">
        <f t="shared" si="1"/>
        <v/>
      </c>
      <c r="H43" s="28" t="str">
        <f t="shared" si="2"/>
        <v/>
      </c>
      <c r="I43" s="28" t="str">
        <f t="shared" si="3"/>
        <v/>
      </c>
      <c r="J43" s="28" t="str">
        <f t="shared" si="4"/>
        <v/>
      </c>
      <c r="L43" s="28" t="str">
        <f t="shared" si="5"/>
        <v/>
      </c>
      <c r="M43" s="28" t="str">
        <f t="shared" si="6"/>
        <v/>
      </c>
      <c r="N43" s="28" t="str">
        <f t="shared" si="7"/>
        <v/>
      </c>
      <c r="P43" s="48"/>
      <c r="Q43" s="48"/>
      <c r="R43" s="53" t="str">
        <f>IF(P43="","",IF(P43&gt;=$C$4,P43,IF(Q43&gt;=$C$4,$C$4,MAX(P43:Q43))))</f>
        <v/>
      </c>
      <c r="S43" s="48"/>
      <c r="T43" s="48"/>
      <c r="U43" s="53" t="str">
        <f>IF(S43="","",IF(S43&gt;=$C$4,S43,IF(T43&gt;=$C$4,$C$4,MAX(S43:T43))))</f>
        <v/>
      </c>
      <c r="V43" s="48"/>
      <c r="W43" s="48"/>
      <c r="X43" s="53" t="str">
        <f>IF(V43="","",IF(V43&gt;=$C$4,V43,IF(W43&gt;=$C$4,$C$4,MAX(V43:W43))))</f>
        <v/>
      </c>
      <c r="Y43" s="48"/>
      <c r="Z43" s="48"/>
      <c r="AA43" s="53" t="str">
        <f>IF(Y43="","",IF(Y43&gt;=$C$4,Y43,IF(Z43&gt;=$C$4,$C$4,MAX(Y43:Z43))))</f>
        <v/>
      </c>
      <c r="AB43" s="48"/>
      <c r="AC43" s="48"/>
      <c r="AD43" s="53" t="str">
        <f>IF(AB43="","",IF(AB43&gt;=$C$4,AB43,IF(AC43&gt;=$C$4,$C$4,MAX(AB43:AC43))))</f>
        <v/>
      </c>
      <c r="AE43" s="48"/>
      <c r="AF43" s="48"/>
      <c r="AG43" s="53" t="str">
        <f>IF(AE43="","",IF(AE43&gt;=$C$4,AE43,IF(AF43&gt;=$C$4,$C$4,MAX(AE43:AF43))))</f>
        <v/>
      </c>
      <c r="AH43" s="48"/>
      <c r="AI43" s="48"/>
      <c r="AJ43" s="53" t="str">
        <f>IF(AH43="","",IF(AH43&gt;=$C$4,AH43,IF(AI43&gt;=$C$4,$C$4,MAX(AH43:AI43))))</f>
        <v/>
      </c>
      <c r="AK43" s="48"/>
      <c r="AL43" s="48"/>
      <c r="AM43" s="53" t="str">
        <f>IF(AK43="","",IF(AK43&gt;=$C$4,AK43,IF(AL43&gt;=$C$4,$C$4,MAX(AK43:AL43))))</f>
        <v/>
      </c>
      <c r="AN43" s="48"/>
      <c r="AO43" s="48"/>
      <c r="AP43" s="53" t="str">
        <f>IF(AN43="","",IF(AN43&gt;=$C$4,AN43,IF(AO43&gt;=$C$4,$C$4,MAX(AN43:AO43))))</f>
        <v/>
      </c>
      <c r="AQ43" s="48"/>
      <c r="AR43" s="48"/>
      <c r="AS43" s="53" t="str">
        <f>IF(AQ43="","",IF(AQ43&gt;=$C$4,AQ43,IF(AR43&gt;=$C$4,$C$4,MAX(AQ43:AR43))))</f>
        <v/>
      </c>
      <c r="AT43" s="53" t="str">
        <f>IF(R43="","",ROUND(AVERAGE(R43,U43,AJ43,AM43,AP43,AS43,X43,AA43,AD43,AG43),0))</f>
        <v/>
      </c>
      <c r="AU43" s="48"/>
      <c r="AV43" s="48"/>
      <c r="AW43" s="48"/>
      <c r="AX43" s="48"/>
      <c r="AY43" s="48"/>
      <c r="AZ43" s="48"/>
      <c r="BA43" s="48"/>
      <c r="BB43" s="48"/>
      <c r="BC43" s="48"/>
      <c r="BD43" s="48"/>
      <c r="BE43" s="53" t="str">
        <f>IF(AU43="","",ROUND(AVERAGE(AU43:BD43),0))</f>
        <v/>
      </c>
      <c r="BF43" s="48"/>
      <c r="BG43" s="48"/>
      <c r="BH43" s="74" t="str">
        <f>IF(AT43="","",IF(BF43="",AVERAGE(AT43,BE43),(2*(SUM(AT43,BE43))+AVERAGE(BF43:BG43))/5))</f>
        <v/>
      </c>
      <c r="BI43" s="75" t="str">
        <f>IF(BH43="","",ROUND(BH43,0))</f>
        <v/>
      </c>
      <c r="BJ43" s="78"/>
      <c r="BK43" s="48"/>
      <c r="BL43" s="48"/>
      <c r="BM43" s="48"/>
      <c r="BN43" s="48"/>
      <c r="BO43" s="48"/>
      <c r="BP43" s="48"/>
      <c r="BQ43" s="48"/>
      <c r="BR43" s="48"/>
      <c r="BS43" s="48"/>
      <c r="BT43" s="48"/>
      <c r="BU43" s="85" t="str">
        <f>IF(BK43="","",ROUND(AVERAGE(BK43:BT43),0))</f>
        <v/>
      </c>
      <c r="BV43" s="78"/>
      <c r="BW43" s="48"/>
      <c r="BX43" s="48"/>
      <c r="BY43" s="48"/>
      <c r="BZ43" s="48"/>
      <c r="CA43" s="48"/>
      <c r="CB43" s="48"/>
      <c r="CC43" s="48"/>
      <c r="CD43" s="48"/>
      <c r="CE43" s="48"/>
      <c r="CF43" s="48"/>
      <c r="CG43" s="53" t="str">
        <f>IF(BW43="","",ROUND(AVERAGE(BW43:CF43),0))</f>
        <v/>
      </c>
      <c r="CH43" s="89" t="str">
        <f>IF(CG43="","",IF(CG43&gt;=86,"A",IF(CG43&gt;=71,"B",IF(CG43&gt;=56,"C",IF(CG43&gt;=41,"D","E")))))</f>
        <v/>
      </c>
      <c r="CI43" s="90"/>
      <c r="CJ43" s="48"/>
      <c r="CK43" s="96" t="str">
        <f t="shared" si="15"/>
        <v/>
      </c>
    </row>
    <row r="44" spans="1:89">
      <c r="A44" s="28"/>
      <c r="B44" s="28"/>
      <c r="C44" s="28"/>
      <c r="E44" s="28" t="str">
        <f t="shared" si="0"/>
        <v/>
      </c>
      <c r="G44" s="28" t="str">
        <f t="shared" si="1"/>
        <v/>
      </c>
      <c r="H44" s="28" t="str">
        <f t="shared" si="2"/>
        <v/>
      </c>
      <c r="I44" s="28" t="str">
        <f t="shared" si="3"/>
        <v/>
      </c>
      <c r="J44" s="28" t="str">
        <f t="shared" si="4"/>
        <v/>
      </c>
      <c r="L44" s="28" t="str">
        <f t="shared" si="5"/>
        <v/>
      </c>
      <c r="M44" s="28" t="str">
        <f t="shared" si="6"/>
        <v/>
      </c>
      <c r="N44" s="28" t="str">
        <f t="shared" si="7"/>
        <v/>
      </c>
      <c r="P44" s="48"/>
      <c r="Q44" s="48"/>
      <c r="R44" s="53" t="str">
        <f>IF(P44="","",IF(P44&gt;=$C$4,P44,IF(Q44&gt;=$C$4,$C$4,MAX(P44:Q44))))</f>
        <v/>
      </c>
      <c r="S44" s="48"/>
      <c r="T44" s="48"/>
      <c r="U44" s="53" t="str">
        <f>IF(S44="","",IF(S44&gt;=$C$4,S44,IF(T44&gt;=$C$4,$C$4,MAX(S44:T44))))</f>
        <v/>
      </c>
      <c r="V44" s="48"/>
      <c r="W44" s="48"/>
      <c r="X44" s="53" t="str">
        <f>IF(V44="","",IF(V44&gt;=$C$4,V44,IF(W44&gt;=$C$4,$C$4,MAX(V44:W44))))</f>
        <v/>
      </c>
      <c r="Y44" s="48"/>
      <c r="Z44" s="48"/>
      <c r="AA44" s="53" t="str">
        <f>IF(Y44="","",IF(Y44&gt;=$C$4,Y44,IF(Z44&gt;=$C$4,$C$4,MAX(Y44:Z44))))</f>
        <v/>
      </c>
      <c r="AB44" s="48"/>
      <c r="AC44" s="48"/>
      <c r="AD44" s="53" t="str">
        <f>IF(AB44="","",IF(AB44&gt;=$C$4,AB44,IF(AC44&gt;=$C$4,$C$4,MAX(AB44:AC44))))</f>
        <v/>
      </c>
      <c r="AE44" s="48"/>
      <c r="AF44" s="48"/>
      <c r="AG44" s="53" t="str">
        <f>IF(AE44="","",IF(AE44&gt;=$C$4,AE44,IF(AF44&gt;=$C$4,$C$4,MAX(AE44:AF44))))</f>
        <v/>
      </c>
      <c r="AH44" s="48"/>
      <c r="AI44" s="48"/>
      <c r="AJ44" s="53" t="str">
        <f>IF(AH44="","",IF(AH44&gt;=$C$4,AH44,IF(AI44&gt;=$C$4,$C$4,MAX(AH44:AI44))))</f>
        <v/>
      </c>
      <c r="AK44" s="48"/>
      <c r="AL44" s="48"/>
      <c r="AM44" s="53" t="str">
        <f>IF(AK44="","",IF(AK44&gt;=$C$4,AK44,IF(AL44&gt;=$C$4,$C$4,MAX(AK44:AL44))))</f>
        <v/>
      </c>
      <c r="AN44" s="48"/>
      <c r="AO44" s="48"/>
      <c r="AP44" s="53" t="str">
        <f>IF(AN44="","",IF(AN44&gt;=$C$4,AN44,IF(AO44&gt;=$C$4,$C$4,MAX(AN44:AO44))))</f>
        <v/>
      </c>
      <c r="AQ44" s="48"/>
      <c r="AR44" s="48"/>
      <c r="AS44" s="53" t="str">
        <f>IF(AQ44="","",IF(AQ44&gt;=$C$4,AQ44,IF(AR44&gt;=$C$4,$C$4,MAX(AQ44:AR44))))</f>
        <v/>
      </c>
      <c r="AT44" s="53" t="str">
        <f>IF(R44="","",ROUND(AVERAGE(R44,U44,AJ44,AM44,AP44,AS44,X44,AA44,AD44,AG44),0))</f>
        <v/>
      </c>
      <c r="AU44" s="48"/>
      <c r="AV44" s="48"/>
      <c r="AW44" s="48"/>
      <c r="AX44" s="48"/>
      <c r="AY44" s="48"/>
      <c r="AZ44" s="48"/>
      <c r="BA44" s="48"/>
      <c r="BB44" s="48"/>
      <c r="BC44" s="48"/>
      <c r="BD44" s="48"/>
      <c r="BE44" s="53" t="str">
        <f>IF(AU44="","",ROUND(AVERAGE(AU44:BD44),0))</f>
        <v/>
      </c>
      <c r="BF44" s="48"/>
      <c r="BG44" s="48"/>
      <c r="BH44" s="74" t="str">
        <f>IF(AT44="","",IF(BF44="",AVERAGE(AT44,BE44),(2*(SUM(AT44,BE44))+AVERAGE(BF44:BG44))/5))</f>
        <v/>
      </c>
      <c r="BI44" s="75" t="str">
        <f>IF(BH44="","",ROUND(BH44,0))</f>
        <v/>
      </c>
      <c r="BJ44" s="78"/>
      <c r="BK44" s="48"/>
      <c r="BL44" s="48"/>
      <c r="BM44" s="48"/>
      <c r="BN44" s="48"/>
      <c r="BO44" s="48"/>
      <c r="BP44" s="48"/>
      <c r="BQ44" s="48"/>
      <c r="BR44" s="48"/>
      <c r="BS44" s="48"/>
      <c r="BT44" s="48"/>
      <c r="BU44" s="85" t="str">
        <f>IF(BK44="","",ROUND(AVERAGE(BK44:BT44),0))</f>
        <v/>
      </c>
      <c r="BV44" s="78"/>
      <c r="BW44" s="48"/>
      <c r="BX44" s="48"/>
      <c r="BY44" s="48"/>
      <c r="BZ44" s="48"/>
      <c r="CA44" s="48"/>
      <c r="CB44" s="48"/>
      <c r="CC44" s="48"/>
      <c r="CD44" s="48"/>
      <c r="CE44" s="48"/>
      <c r="CF44" s="48"/>
      <c r="CG44" s="53" t="str">
        <f>IF(BW44="","",ROUND(AVERAGE(BW44:CF44),0))</f>
        <v/>
      </c>
      <c r="CH44" s="89" t="str">
        <f>IF(CG44="","",IF(CG44&gt;=86,"A",IF(CG44&gt;=71,"B",IF(CG44&gt;=56,"C",IF(CG44&gt;=41,"D","E")))))</f>
        <v/>
      </c>
      <c r="CI44" s="90"/>
      <c r="CJ44" s="48"/>
      <c r="CK44" s="96" t="str">
        <f t="shared" si="15"/>
        <v/>
      </c>
    </row>
    <row r="45" spans="1:89">
      <c r="A45" s="28"/>
      <c r="B45" s="28"/>
      <c r="C45" s="28"/>
      <c r="E45" s="28" t="str">
        <f t="shared" si="0"/>
        <v/>
      </c>
      <c r="G45" s="28" t="str">
        <f t="shared" si="1"/>
        <v/>
      </c>
      <c r="H45" s="28" t="str">
        <f t="shared" si="2"/>
        <v/>
      </c>
      <c r="I45" s="28" t="str">
        <f t="shared" si="3"/>
        <v/>
      </c>
      <c r="J45" s="28" t="str">
        <f t="shared" si="4"/>
        <v/>
      </c>
      <c r="L45" s="28" t="str">
        <f t="shared" si="5"/>
        <v/>
      </c>
      <c r="M45" s="28" t="str">
        <f t="shared" si="6"/>
        <v/>
      </c>
      <c r="N45" s="28" t="str">
        <f t="shared" si="7"/>
        <v/>
      </c>
      <c r="P45" s="48"/>
      <c r="Q45" s="48"/>
      <c r="R45" s="53" t="str">
        <f>IF(P45="","",IF(P45&gt;=$C$4,P45,IF(Q45&gt;=$C$4,$C$4,MAX(P45:Q45))))</f>
        <v/>
      </c>
      <c r="S45" s="48"/>
      <c r="T45" s="48"/>
      <c r="U45" s="53" t="str">
        <f>IF(S45="","",IF(S45&gt;=$C$4,S45,IF(T45&gt;=$C$4,$C$4,MAX(S45:T45))))</f>
        <v/>
      </c>
      <c r="V45" s="48"/>
      <c r="W45" s="48"/>
      <c r="X45" s="53" t="str">
        <f>IF(V45="","",IF(V45&gt;=$C$4,V45,IF(W45&gt;=$C$4,$C$4,MAX(V45:W45))))</f>
        <v/>
      </c>
      <c r="Y45" s="48"/>
      <c r="Z45" s="48"/>
      <c r="AA45" s="53" t="str">
        <f>IF(Y45="","",IF(Y45&gt;=$C$4,Y45,IF(Z45&gt;=$C$4,$C$4,MAX(Y45:Z45))))</f>
        <v/>
      </c>
      <c r="AB45" s="48"/>
      <c r="AC45" s="48"/>
      <c r="AD45" s="53" t="str">
        <f>IF(AB45="","",IF(AB45&gt;=$C$4,AB45,IF(AC45&gt;=$C$4,$C$4,MAX(AB45:AC45))))</f>
        <v/>
      </c>
      <c r="AE45" s="48"/>
      <c r="AF45" s="48"/>
      <c r="AG45" s="53" t="str">
        <f>IF(AE45="","",IF(AE45&gt;=$C$4,AE45,IF(AF45&gt;=$C$4,$C$4,MAX(AE45:AF45))))</f>
        <v/>
      </c>
      <c r="AH45" s="48"/>
      <c r="AI45" s="48"/>
      <c r="AJ45" s="53" t="str">
        <f>IF(AH45="","",IF(AH45&gt;=$C$4,AH45,IF(AI45&gt;=$C$4,$C$4,MAX(AH45:AI45))))</f>
        <v/>
      </c>
      <c r="AK45" s="48"/>
      <c r="AL45" s="48"/>
      <c r="AM45" s="53" t="str">
        <f>IF(AK45="","",IF(AK45&gt;=$C$4,AK45,IF(AL45&gt;=$C$4,$C$4,MAX(AK45:AL45))))</f>
        <v/>
      </c>
      <c r="AN45" s="48"/>
      <c r="AO45" s="48"/>
      <c r="AP45" s="53" t="str">
        <f>IF(AN45="","",IF(AN45&gt;=$C$4,AN45,IF(AO45&gt;=$C$4,$C$4,MAX(AN45:AO45))))</f>
        <v/>
      </c>
      <c r="AQ45" s="48"/>
      <c r="AR45" s="48"/>
      <c r="AS45" s="53" t="str">
        <f>IF(AQ45="","",IF(AQ45&gt;=$C$4,AQ45,IF(AR45&gt;=$C$4,$C$4,MAX(AQ45:AR45))))</f>
        <v/>
      </c>
      <c r="AT45" s="53" t="str">
        <f>IF(R45="","",ROUND(AVERAGE(R45,U45,AJ45,AM45,AP45,AS45,X45,AA45,AD45,AG45),0))</f>
        <v/>
      </c>
      <c r="AU45" s="48"/>
      <c r="AV45" s="48"/>
      <c r="AW45" s="48"/>
      <c r="AX45" s="48"/>
      <c r="AY45" s="48"/>
      <c r="AZ45" s="48"/>
      <c r="BA45" s="48"/>
      <c r="BB45" s="48"/>
      <c r="BC45" s="48"/>
      <c r="BD45" s="48"/>
      <c r="BE45" s="53" t="str">
        <f>IF(AU45="","",ROUND(AVERAGE(AU45:BD45),0))</f>
        <v/>
      </c>
      <c r="BF45" s="48"/>
      <c r="BG45" s="48"/>
      <c r="BH45" s="74" t="str">
        <f>IF(AT45="","",IF(BF45="",AVERAGE(AT45,BE45),(2*(SUM(AT45,BE45))+AVERAGE(BF45:BG45))/5))</f>
        <v/>
      </c>
      <c r="BI45" s="75" t="str">
        <f>IF(BH45="","",ROUND(BH45,0))</f>
        <v/>
      </c>
      <c r="BJ45" s="78"/>
      <c r="BK45" s="48"/>
      <c r="BL45" s="48"/>
      <c r="BM45" s="48"/>
      <c r="BN45" s="48"/>
      <c r="BO45" s="48"/>
      <c r="BP45" s="48"/>
      <c r="BQ45" s="48"/>
      <c r="BR45" s="48"/>
      <c r="BS45" s="48"/>
      <c r="BT45" s="48"/>
      <c r="BU45" s="85" t="str">
        <f>IF(BK45="","",ROUND(AVERAGE(BK45:BT45),0))</f>
        <v/>
      </c>
      <c r="BV45" s="78"/>
      <c r="BW45" s="48"/>
      <c r="BX45" s="48"/>
      <c r="BY45" s="48"/>
      <c r="BZ45" s="48"/>
      <c r="CA45" s="48"/>
      <c r="CB45" s="48"/>
      <c r="CC45" s="48"/>
      <c r="CD45" s="48"/>
      <c r="CE45" s="48"/>
      <c r="CF45" s="48"/>
      <c r="CG45" s="53" t="str">
        <f>IF(BW45="","",ROUND(AVERAGE(BW45:CF45),0))</f>
        <v/>
      </c>
      <c r="CH45" s="89" t="str">
        <f>IF(CG45="","",IF(CG45&gt;=86,"A",IF(CG45&gt;=71,"B",IF(CG45&gt;=56,"C",IF(CG45&gt;=41,"D","E")))))</f>
        <v/>
      </c>
      <c r="CI45" s="90"/>
      <c r="CJ45" s="48"/>
      <c r="CK45" s="96" t="str">
        <f t="shared" si="15"/>
        <v/>
      </c>
    </row>
    <row r="46" spans="1:89">
      <c r="A46" s="28"/>
      <c r="B46" s="28"/>
      <c r="C46" s="28"/>
      <c r="E46" s="28" t="str">
        <f t="shared" si="0"/>
        <v/>
      </c>
      <c r="G46" s="28" t="str">
        <f t="shared" si="1"/>
        <v/>
      </c>
      <c r="H46" s="28" t="str">
        <f t="shared" si="2"/>
        <v/>
      </c>
      <c r="I46" s="28" t="str">
        <f t="shared" si="3"/>
        <v/>
      </c>
      <c r="J46" s="28" t="str">
        <f t="shared" si="4"/>
        <v/>
      </c>
      <c r="L46" s="28" t="str">
        <f t="shared" si="5"/>
        <v/>
      </c>
      <c r="M46" s="28" t="str">
        <f t="shared" si="6"/>
        <v/>
      </c>
      <c r="N46" s="28" t="str">
        <f t="shared" si="7"/>
        <v/>
      </c>
      <c r="P46" s="48"/>
      <c r="Q46" s="48"/>
      <c r="R46" s="53" t="str">
        <f>IF(P46="","",IF(P46&gt;=$C$4,P46,IF(Q46&gt;=$C$4,$C$4,MAX(P46:Q46))))</f>
        <v/>
      </c>
      <c r="S46" s="48"/>
      <c r="T46" s="48"/>
      <c r="U46" s="53" t="str">
        <f>IF(S46="","",IF(S46&gt;=$C$4,S46,IF(T46&gt;=$C$4,$C$4,MAX(S46:T46))))</f>
        <v/>
      </c>
      <c r="V46" s="48"/>
      <c r="W46" s="48"/>
      <c r="X46" s="53" t="str">
        <f>IF(V46="","",IF(V46&gt;=$C$4,V46,IF(W46&gt;=$C$4,$C$4,MAX(V46:W46))))</f>
        <v/>
      </c>
      <c r="Y46" s="48"/>
      <c r="Z46" s="48"/>
      <c r="AA46" s="53" t="str">
        <f>IF(Y46="","",IF(Y46&gt;=$C$4,Y46,IF(Z46&gt;=$C$4,$C$4,MAX(Y46:Z46))))</f>
        <v/>
      </c>
      <c r="AB46" s="48"/>
      <c r="AC46" s="48"/>
      <c r="AD46" s="53" t="str">
        <f>IF(AB46="","",IF(AB46&gt;=$C$4,AB46,IF(AC46&gt;=$C$4,$C$4,MAX(AB46:AC46))))</f>
        <v/>
      </c>
      <c r="AE46" s="48"/>
      <c r="AF46" s="48"/>
      <c r="AG46" s="53" t="str">
        <f>IF(AE46="","",IF(AE46&gt;=$C$4,AE46,IF(AF46&gt;=$C$4,$C$4,MAX(AE46:AF46))))</f>
        <v/>
      </c>
      <c r="AH46" s="48"/>
      <c r="AI46" s="48"/>
      <c r="AJ46" s="53" t="str">
        <f>IF(AH46="","",IF(AH46&gt;=$C$4,AH46,IF(AI46&gt;=$C$4,$C$4,MAX(AH46:AI46))))</f>
        <v/>
      </c>
      <c r="AK46" s="48"/>
      <c r="AL46" s="48"/>
      <c r="AM46" s="53" t="str">
        <f>IF(AK46="","",IF(AK46&gt;=$C$4,AK46,IF(AL46&gt;=$C$4,$C$4,MAX(AK46:AL46))))</f>
        <v/>
      </c>
      <c r="AN46" s="48"/>
      <c r="AO46" s="48"/>
      <c r="AP46" s="53" t="str">
        <f>IF(AN46="","",IF(AN46&gt;=$C$4,AN46,IF(AO46&gt;=$C$4,$C$4,MAX(AN46:AO46))))</f>
        <v/>
      </c>
      <c r="AQ46" s="48"/>
      <c r="AR46" s="48"/>
      <c r="AS46" s="53" t="str">
        <f>IF(AQ46="","",IF(AQ46&gt;=$C$4,AQ46,IF(AR46&gt;=$C$4,$C$4,MAX(AQ46:AR46))))</f>
        <v/>
      </c>
      <c r="AT46" s="53" t="str">
        <f>IF(R46="","",ROUND(AVERAGE(R46,U46,AJ46,AM46,AP46,AS46,X46,AA46,AD46,AG46),0))</f>
        <v/>
      </c>
      <c r="AU46" s="48"/>
      <c r="AV46" s="48"/>
      <c r="AW46" s="48"/>
      <c r="AX46" s="48"/>
      <c r="AY46" s="48"/>
      <c r="AZ46" s="48"/>
      <c r="BA46" s="48"/>
      <c r="BB46" s="48"/>
      <c r="BC46" s="48"/>
      <c r="BD46" s="48"/>
      <c r="BE46" s="53" t="str">
        <f>IF(AU46="","",ROUND(AVERAGE(AU46:BD46),0))</f>
        <v/>
      </c>
      <c r="BF46" s="48"/>
      <c r="BG46" s="48"/>
      <c r="BH46" s="74" t="str">
        <f>IF(AT46="","",IF(BF46="",AVERAGE(AT46,BE46),(2*(SUM(AT46,BE46))+AVERAGE(BF46:BG46))/5))</f>
        <v/>
      </c>
      <c r="BI46" s="75" t="str">
        <f>IF(BH46="","",ROUND(BH46,0))</f>
        <v/>
      </c>
      <c r="BJ46" s="78"/>
      <c r="BK46" s="48"/>
      <c r="BL46" s="48"/>
      <c r="BM46" s="48"/>
      <c r="BN46" s="48"/>
      <c r="BO46" s="48"/>
      <c r="BP46" s="48"/>
      <c r="BQ46" s="48"/>
      <c r="BR46" s="48"/>
      <c r="BS46" s="48"/>
      <c r="BT46" s="48"/>
      <c r="BU46" s="85" t="str">
        <f>IF(BK46="","",ROUND(AVERAGE(BK46:BT46),0))</f>
        <v/>
      </c>
      <c r="BV46" s="78"/>
      <c r="BW46" s="48"/>
      <c r="BX46" s="48"/>
      <c r="BY46" s="48"/>
      <c r="BZ46" s="48"/>
      <c r="CA46" s="48"/>
      <c r="CB46" s="48"/>
      <c r="CC46" s="48"/>
      <c r="CD46" s="48"/>
      <c r="CE46" s="48"/>
      <c r="CF46" s="48"/>
      <c r="CG46" s="53" t="str">
        <f>IF(BW46="","",ROUND(AVERAGE(BW46:CF46),0))</f>
        <v/>
      </c>
      <c r="CH46" s="89" t="str">
        <f>IF(CG46="","",IF(CG46&gt;=86,"A",IF(CG46&gt;=71,"B",IF(CG46&gt;=56,"C",IF(CG46&gt;=41,"D","E")))))</f>
        <v/>
      </c>
      <c r="CI46" s="90"/>
      <c r="CJ46" s="48"/>
      <c r="CK46" s="96" t="str">
        <f t="shared" si="15"/>
        <v/>
      </c>
    </row>
    <row r="47" spans="1:89">
      <c r="A47" s="28"/>
      <c r="B47" s="28"/>
      <c r="C47" s="28"/>
      <c r="E47" s="28" t="str">
        <f t="shared" si="0"/>
        <v/>
      </c>
      <c r="G47" s="28" t="str">
        <f t="shared" si="1"/>
        <v/>
      </c>
      <c r="H47" s="28" t="str">
        <f t="shared" si="2"/>
        <v/>
      </c>
      <c r="I47" s="28" t="str">
        <f t="shared" si="3"/>
        <v/>
      </c>
      <c r="J47" s="28" t="str">
        <f t="shared" si="4"/>
        <v/>
      </c>
      <c r="L47" s="28" t="str">
        <f t="shared" si="5"/>
        <v/>
      </c>
      <c r="M47" s="28" t="str">
        <f t="shared" si="6"/>
        <v/>
      </c>
      <c r="N47" s="28" t="str">
        <f t="shared" si="7"/>
        <v/>
      </c>
      <c r="P47" s="48"/>
      <c r="Q47" s="48"/>
      <c r="R47" s="53" t="str">
        <f>IF(P47="","",IF(P47&gt;=$C$4,P47,IF(Q47&gt;=$C$4,$C$4,MAX(P47:Q47))))</f>
        <v/>
      </c>
      <c r="S47" s="48"/>
      <c r="T47" s="48"/>
      <c r="U47" s="53" t="str">
        <f>IF(S47="","",IF(S47&gt;=$C$4,S47,IF(T47&gt;=$C$4,$C$4,MAX(S47:T47))))</f>
        <v/>
      </c>
      <c r="V47" s="48"/>
      <c r="W47" s="48"/>
      <c r="X47" s="53" t="str">
        <f>IF(V47="","",IF(V47&gt;=$C$4,V47,IF(W47&gt;=$C$4,$C$4,MAX(V47:W47))))</f>
        <v/>
      </c>
      <c r="Y47" s="48"/>
      <c r="Z47" s="48"/>
      <c r="AA47" s="53" t="str">
        <f>IF(Y47="","",IF(Y47&gt;=$C$4,Y47,IF(Z47&gt;=$C$4,$C$4,MAX(Y47:Z47))))</f>
        <v/>
      </c>
      <c r="AB47" s="48"/>
      <c r="AC47" s="48"/>
      <c r="AD47" s="53" t="str">
        <f>IF(AB47="","",IF(AB47&gt;=$C$4,AB47,IF(AC47&gt;=$C$4,$C$4,MAX(AB47:AC47))))</f>
        <v/>
      </c>
      <c r="AE47" s="48"/>
      <c r="AF47" s="48"/>
      <c r="AG47" s="53" t="str">
        <f>IF(AE47="","",IF(AE47&gt;=$C$4,AE47,IF(AF47&gt;=$C$4,$C$4,MAX(AE47:AF47))))</f>
        <v/>
      </c>
      <c r="AH47" s="48"/>
      <c r="AI47" s="48"/>
      <c r="AJ47" s="53" t="str">
        <f>IF(AH47="","",IF(AH47&gt;=$C$4,AH47,IF(AI47&gt;=$C$4,$C$4,MAX(AH47:AI47))))</f>
        <v/>
      </c>
      <c r="AK47" s="48"/>
      <c r="AL47" s="48"/>
      <c r="AM47" s="53" t="str">
        <f>IF(AK47="","",IF(AK47&gt;=$C$4,AK47,IF(AL47&gt;=$C$4,$C$4,MAX(AK47:AL47))))</f>
        <v/>
      </c>
      <c r="AN47" s="48"/>
      <c r="AO47" s="48"/>
      <c r="AP47" s="53" t="str">
        <f>IF(AN47="","",IF(AN47&gt;=$C$4,AN47,IF(AO47&gt;=$C$4,$C$4,MAX(AN47:AO47))))</f>
        <v/>
      </c>
      <c r="AQ47" s="48"/>
      <c r="AR47" s="48"/>
      <c r="AS47" s="53" t="str">
        <f>IF(AQ47="","",IF(AQ47&gt;=$C$4,AQ47,IF(AR47&gt;=$C$4,$C$4,MAX(AQ47:AR47))))</f>
        <v/>
      </c>
      <c r="AT47" s="53" t="str">
        <f>IF(R47="","",ROUND(AVERAGE(R47,U47,AJ47,AM47,AP47,AS47,X47,AA47,AD47,AG47),0))</f>
        <v/>
      </c>
      <c r="AU47" s="48"/>
      <c r="AV47" s="48"/>
      <c r="AW47" s="48"/>
      <c r="AX47" s="48"/>
      <c r="AY47" s="48"/>
      <c r="AZ47" s="48"/>
      <c r="BA47" s="48"/>
      <c r="BB47" s="48"/>
      <c r="BC47" s="48"/>
      <c r="BD47" s="48"/>
      <c r="BE47" s="53" t="str">
        <f>IF(AU47="","",ROUND(AVERAGE(AU47:BD47),0))</f>
        <v/>
      </c>
      <c r="BF47" s="48"/>
      <c r="BG47" s="48"/>
      <c r="BH47" s="74" t="str">
        <f>IF(AT47="","",IF(BF47="",AVERAGE(AT47,BE47),(2*(SUM(AT47,BE47))+AVERAGE(BF47:BG47))/5))</f>
        <v/>
      </c>
      <c r="BI47" s="75" t="str">
        <f>IF(BH47="","",ROUND(BH47,0))</f>
        <v/>
      </c>
      <c r="BJ47" s="78"/>
      <c r="BK47" s="48"/>
      <c r="BL47" s="48"/>
      <c r="BM47" s="48"/>
      <c r="BN47" s="48"/>
      <c r="BO47" s="48"/>
      <c r="BP47" s="48"/>
      <c r="BQ47" s="48"/>
      <c r="BR47" s="48"/>
      <c r="BS47" s="48"/>
      <c r="BT47" s="48"/>
      <c r="BU47" s="85" t="str">
        <f>IF(BK47="","",ROUND(AVERAGE(BK47:BT47),0))</f>
        <v/>
      </c>
      <c r="BV47" s="78"/>
      <c r="BW47" s="48"/>
      <c r="BX47" s="48"/>
      <c r="BY47" s="48"/>
      <c r="BZ47" s="48"/>
      <c r="CA47" s="48"/>
      <c r="CB47" s="48"/>
      <c r="CC47" s="48"/>
      <c r="CD47" s="48"/>
      <c r="CE47" s="48"/>
      <c r="CF47" s="48"/>
      <c r="CG47" s="53" t="str">
        <f>IF(BW47="","",ROUND(AVERAGE(BW47:CF47),0))</f>
        <v/>
      </c>
      <c r="CH47" s="89" t="str">
        <f>IF(CG47="","",IF(CG47&gt;=86,"A",IF(CG47&gt;=71,"B",IF(CG47&gt;=56,"C",IF(CG47&gt;=41,"D","E")))))</f>
        <v/>
      </c>
      <c r="CI47" s="90"/>
      <c r="CJ47" s="48"/>
      <c r="CK47" s="96" t="str">
        <f t="shared" si="15"/>
        <v/>
      </c>
    </row>
    <row r="48" spans="1:89">
      <c r="A48" s="28"/>
      <c r="B48" s="28"/>
      <c r="C48" s="28"/>
      <c r="E48" s="28" t="str">
        <f t="shared" si="0"/>
        <v/>
      </c>
      <c r="G48" s="28" t="str">
        <f t="shared" si="1"/>
        <v/>
      </c>
      <c r="H48" s="28" t="str">
        <f t="shared" si="2"/>
        <v/>
      </c>
      <c r="I48" s="28" t="str">
        <f t="shared" si="3"/>
        <v/>
      </c>
      <c r="J48" s="28" t="str">
        <f t="shared" si="4"/>
        <v/>
      </c>
      <c r="L48" s="28" t="str">
        <f t="shared" si="5"/>
        <v/>
      </c>
      <c r="M48" s="28" t="str">
        <f t="shared" si="6"/>
        <v/>
      </c>
      <c r="N48" s="28" t="str">
        <f t="shared" si="7"/>
        <v/>
      </c>
      <c r="P48" s="48"/>
      <c r="Q48" s="48"/>
      <c r="R48" s="53" t="str">
        <f>IF(P48="","",IF(P48&gt;=$C$4,P48,IF(Q48&gt;=$C$4,$C$4,MAX(P48:Q48))))</f>
        <v/>
      </c>
      <c r="S48" s="48"/>
      <c r="T48" s="48"/>
      <c r="U48" s="53" t="str">
        <f>IF(S48="","",IF(S48&gt;=$C$4,S48,IF(T48&gt;=$C$4,$C$4,MAX(S48:T48))))</f>
        <v/>
      </c>
      <c r="V48" s="48"/>
      <c r="W48" s="48"/>
      <c r="X48" s="53" t="str">
        <f>IF(V48="","",IF(V48&gt;=$C$4,V48,IF(W48&gt;=$C$4,$C$4,MAX(V48:W48))))</f>
        <v/>
      </c>
      <c r="Y48" s="48"/>
      <c r="Z48" s="48"/>
      <c r="AA48" s="53" t="str">
        <f>IF(Y48="","",IF(Y48&gt;=$C$4,Y48,IF(Z48&gt;=$C$4,$C$4,MAX(Y48:Z48))))</f>
        <v/>
      </c>
      <c r="AB48" s="48"/>
      <c r="AC48" s="48"/>
      <c r="AD48" s="53" t="str">
        <f>IF(AB48="","",IF(AB48&gt;=$C$4,AB48,IF(AC48&gt;=$C$4,$C$4,MAX(AB48:AC48))))</f>
        <v/>
      </c>
      <c r="AE48" s="48"/>
      <c r="AF48" s="48"/>
      <c r="AG48" s="53" t="str">
        <f>IF(AE48="","",IF(AE48&gt;=$C$4,AE48,IF(AF48&gt;=$C$4,$C$4,MAX(AE48:AF48))))</f>
        <v/>
      </c>
      <c r="AH48" s="48"/>
      <c r="AI48" s="48"/>
      <c r="AJ48" s="53" t="str">
        <f>IF(AH48="","",IF(AH48&gt;=$C$4,AH48,IF(AI48&gt;=$C$4,$C$4,MAX(AH48:AI48))))</f>
        <v/>
      </c>
      <c r="AK48" s="48"/>
      <c r="AL48" s="48"/>
      <c r="AM48" s="53" t="str">
        <f>IF(AK48="","",IF(AK48&gt;=$C$4,AK48,IF(AL48&gt;=$C$4,$C$4,MAX(AK48:AL48))))</f>
        <v/>
      </c>
      <c r="AN48" s="48"/>
      <c r="AO48" s="48"/>
      <c r="AP48" s="53" t="str">
        <f>IF(AN48="","",IF(AN48&gt;=$C$4,AN48,IF(AO48&gt;=$C$4,$C$4,MAX(AN48:AO48))))</f>
        <v/>
      </c>
      <c r="AQ48" s="48"/>
      <c r="AR48" s="48"/>
      <c r="AS48" s="53" t="str">
        <f>IF(AQ48="","",IF(AQ48&gt;=$C$4,AQ48,IF(AR48&gt;=$C$4,$C$4,MAX(AQ48:AR48))))</f>
        <v/>
      </c>
      <c r="AT48" s="53" t="str">
        <f>IF(R48="","",ROUND(AVERAGE(R48,U48,AJ48,AM48,AP48,AS48,X48,AA48,AD48,AG48),0))</f>
        <v/>
      </c>
      <c r="AU48" s="48"/>
      <c r="AV48" s="48"/>
      <c r="AW48" s="48"/>
      <c r="AX48" s="48"/>
      <c r="AY48" s="48"/>
      <c r="AZ48" s="48"/>
      <c r="BA48" s="48"/>
      <c r="BB48" s="48"/>
      <c r="BC48" s="48"/>
      <c r="BD48" s="48"/>
      <c r="BE48" s="53" t="str">
        <f>IF(AU48="","",ROUND(AVERAGE(AU48:BD48),0))</f>
        <v/>
      </c>
      <c r="BF48" s="48"/>
      <c r="BG48" s="48"/>
      <c r="BH48" s="74" t="str">
        <f>IF(AT48="","",IF(BF48="",AVERAGE(AT48,BE48),(2*(SUM(AT48,BE48))+AVERAGE(BF48:BG48))/5))</f>
        <v/>
      </c>
      <c r="BI48" s="75" t="str">
        <f>IF(BH48="","",ROUND(BH48,0))</f>
        <v/>
      </c>
      <c r="BJ48" s="78"/>
      <c r="BK48" s="48"/>
      <c r="BL48" s="48"/>
      <c r="BM48" s="48"/>
      <c r="BN48" s="48"/>
      <c r="BO48" s="48"/>
      <c r="BP48" s="48"/>
      <c r="BQ48" s="48"/>
      <c r="BR48" s="48"/>
      <c r="BS48" s="48"/>
      <c r="BT48" s="48"/>
      <c r="BU48" s="85" t="str">
        <f>IF(BK48="","",ROUND(AVERAGE(BK48:BT48),0))</f>
        <v/>
      </c>
      <c r="BV48" s="78"/>
      <c r="BW48" s="48"/>
      <c r="BX48" s="48"/>
      <c r="BY48" s="48"/>
      <c r="BZ48" s="48"/>
      <c r="CA48" s="48"/>
      <c r="CB48" s="48"/>
      <c r="CC48" s="48"/>
      <c r="CD48" s="48"/>
      <c r="CE48" s="48"/>
      <c r="CF48" s="48"/>
      <c r="CG48" s="53" t="str">
        <f>IF(BW48="","",ROUND(AVERAGE(BW48:CF48),0))</f>
        <v/>
      </c>
      <c r="CH48" s="89" t="str">
        <f>IF(CG48="","",IF(CG48&gt;=86,"A",IF(CG48&gt;=71,"B",IF(CG48&gt;=56,"C",IF(CG48&gt;=41,"D","E")))))</f>
        <v/>
      </c>
      <c r="CI48" s="90"/>
      <c r="CJ48" s="48"/>
      <c r="CK48" s="96" t="str">
        <f t="shared" si="15"/>
        <v/>
      </c>
    </row>
    <row r="49" spans="1:89">
      <c r="A49" s="28"/>
      <c r="B49" s="28"/>
      <c r="C49" s="28"/>
      <c r="E49" s="28" t="str">
        <f t="shared" si="0"/>
        <v/>
      </c>
      <c r="G49" s="28" t="str">
        <f t="shared" si="1"/>
        <v/>
      </c>
      <c r="H49" s="28" t="str">
        <f t="shared" si="2"/>
        <v/>
      </c>
      <c r="I49" s="28" t="str">
        <f t="shared" si="3"/>
        <v/>
      </c>
      <c r="J49" s="28" t="str">
        <f t="shared" si="4"/>
        <v/>
      </c>
      <c r="L49" s="28" t="str">
        <f t="shared" si="5"/>
        <v/>
      </c>
      <c r="M49" s="28" t="str">
        <f t="shared" si="6"/>
        <v/>
      </c>
      <c r="N49" s="28" t="str">
        <f t="shared" si="7"/>
        <v/>
      </c>
      <c r="P49" s="48"/>
      <c r="Q49" s="48"/>
      <c r="R49" s="53" t="str">
        <f>IF(P49="","",IF(P49&gt;=$C$4,P49,IF(Q49&gt;=$C$4,$C$4,MAX(P49:Q49))))</f>
        <v/>
      </c>
      <c r="S49" s="48"/>
      <c r="T49" s="48"/>
      <c r="U49" s="53" t="str">
        <f>IF(S49="","",IF(S49&gt;=$C$4,S49,IF(T49&gt;=$C$4,$C$4,MAX(S49:T49))))</f>
        <v/>
      </c>
      <c r="V49" s="48"/>
      <c r="W49" s="48"/>
      <c r="X49" s="53" t="str">
        <f>IF(V49="","",IF(V49&gt;=$C$4,V49,IF(W49&gt;=$C$4,$C$4,MAX(V49:W49))))</f>
        <v/>
      </c>
      <c r="Y49" s="48"/>
      <c r="Z49" s="48"/>
      <c r="AA49" s="53" t="str">
        <f>IF(Y49="","",IF(Y49&gt;=$C$4,Y49,IF(Z49&gt;=$C$4,$C$4,MAX(Y49:Z49))))</f>
        <v/>
      </c>
      <c r="AB49" s="48"/>
      <c r="AC49" s="48"/>
      <c r="AD49" s="53" t="str">
        <f>IF(AB49="","",IF(AB49&gt;=$C$4,AB49,IF(AC49&gt;=$C$4,$C$4,MAX(AB49:AC49))))</f>
        <v/>
      </c>
      <c r="AE49" s="48"/>
      <c r="AF49" s="48"/>
      <c r="AG49" s="53" t="str">
        <f>IF(AE49="","",IF(AE49&gt;=$C$4,AE49,IF(AF49&gt;=$C$4,$C$4,MAX(AE49:AF49))))</f>
        <v/>
      </c>
      <c r="AH49" s="48"/>
      <c r="AI49" s="48"/>
      <c r="AJ49" s="53" t="str">
        <f>IF(AH49="","",IF(AH49&gt;=$C$4,AH49,IF(AI49&gt;=$C$4,$C$4,MAX(AH49:AI49))))</f>
        <v/>
      </c>
      <c r="AK49" s="48"/>
      <c r="AL49" s="48"/>
      <c r="AM49" s="53" t="str">
        <f>IF(AK49="","",IF(AK49&gt;=$C$4,AK49,IF(AL49&gt;=$C$4,$C$4,MAX(AK49:AL49))))</f>
        <v/>
      </c>
      <c r="AN49" s="48"/>
      <c r="AO49" s="48"/>
      <c r="AP49" s="53" t="str">
        <f>IF(AN49="","",IF(AN49&gt;=$C$4,AN49,IF(AO49&gt;=$C$4,$C$4,MAX(AN49:AO49))))</f>
        <v/>
      </c>
      <c r="AQ49" s="48"/>
      <c r="AR49" s="48"/>
      <c r="AS49" s="53" t="str">
        <f>IF(AQ49="","",IF(AQ49&gt;=$C$4,AQ49,IF(AR49&gt;=$C$4,$C$4,MAX(AQ49:AR49))))</f>
        <v/>
      </c>
      <c r="AT49" s="53" t="str">
        <f>IF(R49="","",ROUND(AVERAGE(R49,U49,AJ49,AM49,AP49,AS49,X49,AA49,AD49,AG49),0))</f>
        <v/>
      </c>
      <c r="AU49" s="48"/>
      <c r="AV49" s="48"/>
      <c r="AW49" s="48"/>
      <c r="AX49" s="48"/>
      <c r="AY49" s="48"/>
      <c r="AZ49" s="48"/>
      <c r="BA49" s="48"/>
      <c r="BB49" s="48"/>
      <c r="BC49" s="48"/>
      <c r="BD49" s="48"/>
      <c r="BE49" s="53" t="str">
        <f>IF(AU49="","",ROUND(AVERAGE(AU49:BD49),0))</f>
        <v/>
      </c>
      <c r="BF49" s="48"/>
      <c r="BG49" s="48"/>
      <c r="BH49" s="74" t="str">
        <f>IF(AT49="","",IF(BF49="",AVERAGE(AT49,BE49),(2*(SUM(AT49,BE49))+AVERAGE(BF49:BG49))/5))</f>
        <v/>
      </c>
      <c r="BI49" s="75" t="str">
        <f>IF(BH49="","",ROUND(BH49,0))</f>
        <v/>
      </c>
      <c r="BJ49" s="78"/>
      <c r="BK49" s="48"/>
      <c r="BL49" s="48"/>
      <c r="BM49" s="48"/>
      <c r="BN49" s="48"/>
      <c r="BO49" s="48"/>
      <c r="BP49" s="48"/>
      <c r="BQ49" s="48"/>
      <c r="BR49" s="48"/>
      <c r="BS49" s="48"/>
      <c r="BT49" s="48"/>
      <c r="BU49" s="85" t="str">
        <f>IF(BK49="","",ROUND(AVERAGE(BK49:BT49),0))</f>
        <v/>
      </c>
      <c r="BV49" s="78"/>
      <c r="BW49" s="48"/>
      <c r="BX49" s="48"/>
      <c r="BY49" s="48"/>
      <c r="BZ49" s="48"/>
      <c r="CA49" s="48"/>
      <c r="CB49" s="48"/>
      <c r="CC49" s="48"/>
      <c r="CD49" s="48"/>
      <c r="CE49" s="48"/>
      <c r="CF49" s="48"/>
      <c r="CG49" s="53" t="str">
        <f>IF(BW49="","",ROUND(AVERAGE(BW49:CF49),0))</f>
        <v/>
      </c>
      <c r="CH49" s="89" t="str">
        <f>IF(CG49="","",IF(CG49&gt;=86,"A",IF(CG49&gt;=71,"B",IF(CG49&gt;=56,"C",IF(CG49&gt;=41,"D","E")))))</f>
        <v/>
      </c>
      <c r="CI49" s="90"/>
      <c r="CJ49" s="48"/>
      <c r="CK49" s="96" t="str">
        <f t="shared" si="15"/>
        <v/>
      </c>
    </row>
    <row r="50" spans="1:89">
      <c r="A50" s="28"/>
      <c r="B50" s="28"/>
      <c r="C50" s="28"/>
      <c r="E50" s="28" t="str">
        <f t="shared" si="0"/>
        <v/>
      </c>
      <c r="G50" s="28" t="str">
        <f t="shared" si="1"/>
        <v/>
      </c>
      <c r="H50" s="28" t="str">
        <f t="shared" si="2"/>
        <v/>
      </c>
      <c r="I50" s="28" t="str">
        <f t="shared" si="3"/>
        <v/>
      </c>
      <c r="J50" s="28" t="str">
        <f t="shared" si="4"/>
        <v/>
      </c>
      <c r="L50" s="28" t="str">
        <f t="shared" si="5"/>
        <v/>
      </c>
      <c r="M50" s="28" t="str">
        <f t="shared" si="6"/>
        <v/>
      </c>
      <c r="N50" s="28" t="str">
        <f t="shared" si="7"/>
        <v/>
      </c>
      <c r="P50" s="48"/>
      <c r="Q50" s="48"/>
      <c r="R50" s="53" t="str">
        <f>IF(P50="","",IF(P50&gt;=$C$4,P50,IF(Q50&gt;=$C$4,$C$4,MAX(P50:Q50))))</f>
        <v/>
      </c>
      <c r="S50" s="48"/>
      <c r="T50" s="48"/>
      <c r="U50" s="53" t="str">
        <f>IF(S50="","",IF(S50&gt;=$C$4,S50,IF(T50&gt;=$C$4,$C$4,MAX(S50:T50))))</f>
        <v/>
      </c>
      <c r="V50" s="48"/>
      <c r="W50" s="48"/>
      <c r="X50" s="53" t="str">
        <f>IF(V50="","",IF(V50&gt;=$C$4,V50,IF(W50&gt;=$C$4,$C$4,MAX(V50:W50))))</f>
        <v/>
      </c>
      <c r="Y50" s="48"/>
      <c r="Z50" s="48"/>
      <c r="AA50" s="53" t="str">
        <f>IF(Y50="","",IF(Y50&gt;=$C$4,Y50,IF(Z50&gt;=$C$4,$C$4,MAX(Y50:Z50))))</f>
        <v/>
      </c>
      <c r="AB50" s="48"/>
      <c r="AC50" s="48"/>
      <c r="AD50" s="53" t="str">
        <f>IF(AB50="","",IF(AB50&gt;=$C$4,AB50,IF(AC50&gt;=$C$4,$C$4,MAX(AB50:AC50))))</f>
        <v/>
      </c>
      <c r="AE50" s="48"/>
      <c r="AF50" s="48"/>
      <c r="AG50" s="53" t="str">
        <f>IF(AE50="","",IF(AE50&gt;=$C$4,AE50,IF(AF50&gt;=$C$4,$C$4,MAX(AE50:AF50))))</f>
        <v/>
      </c>
      <c r="AH50" s="48"/>
      <c r="AI50" s="48"/>
      <c r="AJ50" s="53" t="str">
        <f>IF(AH50="","",IF(AH50&gt;=$C$4,AH50,IF(AI50&gt;=$C$4,$C$4,MAX(AH50:AI50))))</f>
        <v/>
      </c>
      <c r="AK50" s="48"/>
      <c r="AL50" s="48"/>
      <c r="AM50" s="53" t="str">
        <f>IF(AK50="","",IF(AK50&gt;=$C$4,AK50,IF(AL50&gt;=$C$4,$C$4,MAX(AK50:AL50))))</f>
        <v/>
      </c>
      <c r="AN50" s="48"/>
      <c r="AO50" s="48"/>
      <c r="AP50" s="53" t="str">
        <f>IF(AN50="","",IF(AN50&gt;=$C$4,AN50,IF(AO50&gt;=$C$4,$C$4,MAX(AN50:AO50))))</f>
        <v/>
      </c>
      <c r="AQ50" s="48"/>
      <c r="AR50" s="48"/>
      <c r="AS50" s="53" t="str">
        <f>IF(AQ50="","",IF(AQ50&gt;=$C$4,AQ50,IF(AR50&gt;=$C$4,$C$4,MAX(AQ50:AR50))))</f>
        <v/>
      </c>
      <c r="AT50" s="53" t="str">
        <f>IF(R50="","",ROUND(AVERAGE(R50,U50,AJ50,AM50,AP50,AS50,X50,AA50,AD50,AG50),0))</f>
        <v/>
      </c>
      <c r="AU50" s="48"/>
      <c r="AV50" s="48"/>
      <c r="AW50" s="48"/>
      <c r="AX50" s="48"/>
      <c r="AY50" s="48"/>
      <c r="AZ50" s="48"/>
      <c r="BA50" s="48"/>
      <c r="BB50" s="48"/>
      <c r="BC50" s="48"/>
      <c r="BD50" s="48"/>
      <c r="BE50" s="53" t="str">
        <f>IF(AU50="","",ROUND(AVERAGE(AU50:BD50),0))</f>
        <v/>
      </c>
      <c r="BF50" s="48"/>
      <c r="BG50" s="48"/>
      <c r="BH50" s="74" t="str">
        <f>IF(AT50="","",IF(BF50="",AVERAGE(AT50,BE50),(2*(SUM(AT50,BE50))+AVERAGE(BF50:BG50))/5))</f>
        <v/>
      </c>
      <c r="BI50" s="75" t="str">
        <f>IF(BH50="","",ROUND(BH50,0))</f>
        <v/>
      </c>
      <c r="BJ50" s="78"/>
      <c r="BK50" s="48"/>
      <c r="BL50" s="48"/>
      <c r="BM50" s="48"/>
      <c r="BN50" s="48"/>
      <c r="BO50" s="48"/>
      <c r="BP50" s="48"/>
      <c r="BQ50" s="48"/>
      <c r="BR50" s="48"/>
      <c r="BS50" s="48"/>
      <c r="BT50" s="48"/>
      <c r="BU50" s="85" t="str">
        <f>IF(BK50="","",ROUND(AVERAGE(BK50:BT50),0))</f>
        <v/>
      </c>
      <c r="BV50" s="78"/>
      <c r="BW50" s="48"/>
      <c r="BX50" s="48"/>
      <c r="BY50" s="48"/>
      <c r="BZ50" s="48"/>
      <c r="CA50" s="48"/>
      <c r="CB50" s="48"/>
      <c r="CC50" s="48"/>
      <c r="CD50" s="48"/>
      <c r="CE50" s="48"/>
      <c r="CF50" s="48"/>
      <c r="CG50" s="53" t="str">
        <f>IF(BW50="","",ROUND(AVERAGE(BW50:CF50),0))</f>
        <v/>
      </c>
      <c r="CH50" s="89" t="str">
        <f>IF(CG50="","",IF(CG50&gt;=86,"A",IF(CG50&gt;=71,"B",IF(CG50&gt;=56,"C",IF(CG50&gt;=41,"D","E")))))</f>
        <v/>
      </c>
      <c r="CI50" s="90"/>
      <c r="CJ50" s="48"/>
      <c r="CK50" s="96" t="str">
        <f t="shared" si="15"/>
        <v/>
      </c>
    </row>
  </sheetData>
  <sheetProtection formatCells="0" formatColumns="0" formatRows="0" insertRows="0" insertColumns="0" insertHyperlinks="0" deleteColumns="0" deleteRows="0" sort="0" autoFilter="0" pivotTables="0"/>
  <mergeCells count="37">
    <mergeCell ref="C1:N1"/>
    <mergeCell ref="G8:J8"/>
    <mergeCell ref="L8:N8"/>
    <mergeCell ref="P9:R9"/>
    <mergeCell ref="S9:U9"/>
    <mergeCell ref="V9:X9"/>
    <mergeCell ref="Y9:AA9"/>
    <mergeCell ref="AB9:AD9"/>
    <mergeCell ref="AE9:AG9"/>
    <mergeCell ref="AH9:AJ9"/>
    <mergeCell ref="AK9:AM9"/>
    <mergeCell ref="AN9:AP9"/>
    <mergeCell ref="AQ9:AS9"/>
    <mergeCell ref="A8:A10"/>
    <mergeCell ref="B8:B10"/>
    <mergeCell ref="C8:C10"/>
    <mergeCell ref="E8:E10"/>
    <mergeCell ref="G9:G10"/>
    <mergeCell ref="H9:H10"/>
    <mergeCell ref="I9:I10"/>
    <mergeCell ref="J9:J10"/>
    <mergeCell ref="L9:L10"/>
    <mergeCell ref="M9:M10"/>
    <mergeCell ref="N9:N10"/>
    <mergeCell ref="AT8:AT10"/>
    <mergeCell ref="BE8:BE10"/>
    <mergeCell ref="BF8:BF10"/>
    <mergeCell ref="BG8:BG10"/>
    <mergeCell ref="BH8:BH10"/>
    <mergeCell ref="BI8:BI10"/>
    <mergeCell ref="BU8:BU10"/>
    <mergeCell ref="CH8:CH10"/>
    <mergeCell ref="CJ8:CJ10"/>
    <mergeCell ref="CK8:CK10"/>
    <mergeCell ref="BK8:BT9"/>
    <mergeCell ref="BW8:CG9"/>
    <mergeCell ref="AU8:BD9"/>
  </mergeCells>
  <conditionalFormatting sqref="Q11">
    <cfRule type="cellIs" dxfId="8310" priority="370" operator="lessThan">
      <formula>$C$4</formula>
    </cfRule>
  </conditionalFormatting>
  <conditionalFormatting sqref="R11">
    <cfRule type="cellIs" dxfId="8311" priority="400" operator="lessThan">
      <formula>$C$4</formula>
    </cfRule>
  </conditionalFormatting>
  <conditionalFormatting sqref="S11">
    <cfRule type="cellIs" dxfId="8312" priority="2172" operator="lessThan">
      <formula>$C$4</formula>
    </cfRule>
  </conditionalFormatting>
  <conditionalFormatting sqref="T11">
    <cfRule type="cellIs" dxfId="8313" priority="2202" operator="lessThan">
      <formula>$C$4</formula>
    </cfRule>
  </conditionalFormatting>
  <conditionalFormatting sqref="U11">
    <cfRule type="cellIs" dxfId="8314" priority="430" operator="lessThan">
      <formula>$C$4</formula>
    </cfRule>
  </conditionalFormatting>
  <conditionalFormatting sqref="W11">
    <cfRule type="cellIs" dxfId="8315" priority="191" operator="lessThan">
      <formula>$C$4</formula>
    </cfRule>
  </conditionalFormatting>
  <conditionalFormatting sqref="Z11">
    <cfRule type="cellIs" dxfId="8316" priority="159" operator="lessThan">
      <formula>$C$4</formula>
    </cfRule>
  </conditionalFormatting>
  <conditionalFormatting sqref="AC11">
    <cfRule type="cellIs" dxfId="8317" priority="127" operator="lessThan">
      <formula>$C$4</formula>
    </cfRule>
  </conditionalFormatting>
  <conditionalFormatting sqref="AF11">
    <cfRule type="cellIs" dxfId="8318" priority="95" operator="lessThan">
      <formula>$C$4</formula>
    </cfRule>
  </conditionalFormatting>
  <conditionalFormatting sqref="AH11">
    <cfRule type="cellIs" dxfId="8319" priority="1" operator="lessThan">
      <formula>$C$4</formula>
    </cfRule>
  </conditionalFormatting>
  <conditionalFormatting sqref="AI11">
    <cfRule type="cellIs" dxfId="8320" priority="31" operator="lessThan">
      <formula>$C$4</formula>
    </cfRule>
  </conditionalFormatting>
  <conditionalFormatting sqref="AK11">
    <cfRule type="cellIs" dxfId="8321" priority="850" operator="lessThan">
      <formula>$C$4</formula>
    </cfRule>
  </conditionalFormatting>
  <conditionalFormatting sqref="AL11">
    <cfRule type="cellIs" dxfId="8322" priority="880" operator="lessThan">
      <formula>$C$4</formula>
    </cfRule>
  </conditionalFormatting>
  <conditionalFormatting sqref="AM11">
    <cfRule type="cellIs" dxfId="8323" priority="910" operator="lessThan">
      <formula>$C$4</formula>
    </cfRule>
  </conditionalFormatting>
  <conditionalFormatting sqref="AN11">
    <cfRule type="cellIs" dxfId="8324" priority="940" operator="lessThan">
      <formula>$C$4</formula>
    </cfRule>
  </conditionalFormatting>
  <conditionalFormatting sqref="AO11">
    <cfRule type="cellIs" dxfId="8325" priority="970" operator="lessThan">
      <formula>$C$4</formula>
    </cfRule>
  </conditionalFormatting>
  <conditionalFormatting sqref="AP11">
    <cfRule type="cellIs" dxfId="8326" priority="1000" operator="lessThan">
      <formula>$C$4</formula>
    </cfRule>
  </conditionalFormatting>
  <conditionalFormatting sqref="AQ11">
    <cfRule type="cellIs" dxfId="8327" priority="1030" operator="lessThan">
      <formula>$C$4</formula>
    </cfRule>
  </conditionalFormatting>
  <conditionalFormatting sqref="AR11">
    <cfRule type="cellIs" dxfId="8328" priority="1060" operator="lessThan">
      <formula>$C$4</formula>
    </cfRule>
  </conditionalFormatting>
  <conditionalFormatting sqref="AS11">
    <cfRule type="cellIs" dxfId="8329" priority="1090" operator="lessThan">
      <formula>$C$4</formula>
    </cfRule>
  </conditionalFormatting>
  <conditionalFormatting sqref="AT11">
    <cfRule type="cellIs" dxfId="8330" priority="1120" operator="lessThan">
      <formula>$C$4</formula>
    </cfRule>
  </conditionalFormatting>
  <conditionalFormatting sqref="AU11">
    <cfRule type="cellIs" dxfId="8331" priority="364" operator="lessThan">
      <formula>$C$4</formula>
    </cfRule>
  </conditionalFormatting>
  <conditionalFormatting sqref="AV11">
    <cfRule type="cellIs" dxfId="8332" priority="366" operator="lessThan">
      <formula>$C$4</formula>
    </cfRule>
  </conditionalFormatting>
  <conditionalFormatting sqref="BA11">
    <cfRule type="cellIs" dxfId="8333" priority="1270" operator="lessThan">
      <formula>$C$4</formula>
    </cfRule>
  </conditionalFormatting>
  <conditionalFormatting sqref="BB11">
    <cfRule type="cellIs" dxfId="8334" priority="1300" operator="lessThan">
      <formula>$C$4</formula>
    </cfRule>
  </conditionalFormatting>
  <conditionalFormatting sqref="BC11">
    <cfRule type="cellIs" dxfId="8335" priority="1330" operator="lessThan">
      <formula>$C$4</formula>
    </cfRule>
  </conditionalFormatting>
  <conditionalFormatting sqref="BD11">
    <cfRule type="cellIs" dxfId="8336" priority="1360" operator="lessThan">
      <formula>$C$4</formula>
    </cfRule>
  </conditionalFormatting>
  <conditionalFormatting sqref="BE11">
    <cfRule type="cellIs" dxfId="8337" priority="1390" operator="lessThan">
      <formula>$C$4</formula>
    </cfRule>
  </conditionalFormatting>
  <conditionalFormatting sqref="BF11">
    <cfRule type="cellIs" dxfId="8338" priority="1420" operator="lessThan">
      <formula>$C$4</formula>
    </cfRule>
  </conditionalFormatting>
  <conditionalFormatting sqref="BH11">
    <cfRule type="cellIs" dxfId="8339" priority="1480" operator="lessThan">
      <formula>$C$4</formula>
    </cfRule>
  </conditionalFormatting>
  <conditionalFormatting sqref="BI11">
    <cfRule type="cellIs" dxfId="8340" priority="1510" operator="lessThan">
      <formula>$C$4</formula>
    </cfRule>
  </conditionalFormatting>
  <conditionalFormatting sqref="BJ11">
    <cfRule type="cellIs" dxfId="8341" priority="1540" operator="lessThan">
      <formula>$C$4</formula>
    </cfRule>
  </conditionalFormatting>
  <conditionalFormatting sqref="BQ11">
    <cfRule type="cellIs" dxfId="8342" priority="235" operator="lessThan">
      <formula>$C$4</formula>
    </cfRule>
  </conditionalFormatting>
  <conditionalFormatting sqref="BR11">
    <cfRule type="cellIs" dxfId="8343" priority="1720" operator="lessThan">
      <formula>$C$4</formula>
    </cfRule>
  </conditionalFormatting>
  <conditionalFormatting sqref="BS11">
    <cfRule type="cellIs" dxfId="8344" priority="1750" operator="lessThan">
      <formula>$C$4</formula>
    </cfRule>
  </conditionalFormatting>
  <conditionalFormatting sqref="BT11">
    <cfRule type="cellIs" dxfId="8345" priority="1780" operator="lessThan">
      <formula>$C$4</formula>
    </cfRule>
  </conditionalFormatting>
  <conditionalFormatting sqref="BU11">
    <cfRule type="cellIs" dxfId="8346" priority="1810" operator="lessThan">
      <formula>$C$4</formula>
    </cfRule>
  </conditionalFormatting>
  <conditionalFormatting sqref="BV11">
    <cfRule type="cellIs" dxfId="8347" priority="1840" operator="lessThan">
      <formula>$C$4</formula>
    </cfRule>
  </conditionalFormatting>
  <conditionalFormatting sqref="CC11">
    <cfRule type="cellIs" dxfId="8348" priority="1992" operator="lessThan">
      <formula>$C$4</formula>
    </cfRule>
  </conditionalFormatting>
  <conditionalFormatting sqref="CD11">
    <cfRule type="cellIs" dxfId="8349" priority="2022" operator="lessThan">
      <formula>$C$4</formula>
    </cfRule>
  </conditionalFormatting>
  <conditionalFormatting sqref="CE11">
    <cfRule type="cellIs" dxfId="8350" priority="2052" operator="lessThan">
      <formula>$C$4</formula>
    </cfRule>
  </conditionalFormatting>
  <conditionalFormatting sqref="CF11">
    <cfRule type="cellIs" dxfId="8351" priority="2082" operator="lessThan">
      <formula>$C$4</formula>
    </cfRule>
  </conditionalFormatting>
  <conditionalFormatting sqref="CG11">
    <cfRule type="cellIs" dxfId="8352" priority="2112" operator="lessThan">
      <formula>$C$4</formula>
    </cfRule>
  </conditionalFormatting>
  <conditionalFormatting sqref="CH11">
    <cfRule type="cellIs" dxfId="8353" priority="2142" operator="greaterThan">
      <formula>$BJ$2+15</formula>
    </cfRule>
  </conditionalFormatting>
  <conditionalFormatting sqref="CJ11">
    <cfRule type="cellIs" dxfId="8354" priority="5283" operator="lessThan">
      <formula>$C$4</formula>
    </cfRule>
  </conditionalFormatting>
  <conditionalFormatting sqref="Q12">
    <cfRule type="cellIs" dxfId="8355" priority="371" operator="lessThan">
      <formula>$C$4</formula>
    </cfRule>
  </conditionalFormatting>
  <conditionalFormatting sqref="R12">
    <cfRule type="cellIs" dxfId="8356" priority="401" operator="lessThan">
      <formula>$C$4</formula>
    </cfRule>
  </conditionalFormatting>
  <conditionalFormatting sqref="S12">
    <cfRule type="cellIs" dxfId="8357" priority="2173" operator="lessThan">
      <formula>$C$4</formula>
    </cfRule>
  </conditionalFormatting>
  <conditionalFormatting sqref="T12">
    <cfRule type="cellIs" dxfId="8358" priority="2203" operator="lessThan">
      <formula>$C$4</formula>
    </cfRule>
  </conditionalFormatting>
  <conditionalFormatting sqref="U12">
    <cfRule type="cellIs" dxfId="8359" priority="431" operator="lessThan">
      <formula>$C$4</formula>
    </cfRule>
  </conditionalFormatting>
  <conditionalFormatting sqref="W12">
    <cfRule type="cellIs" dxfId="8360" priority="192" operator="lessThan">
      <formula>$C$4</formula>
    </cfRule>
  </conditionalFormatting>
  <conditionalFormatting sqref="Z12">
    <cfRule type="cellIs" dxfId="8361" priority="160" operator="lessThan">
      <formula>$C$4</formula>
    </cfRule>
  </conditionalFormatting>
  <conditionalFormatting sqref="AC12">
    <cfRule type="cellIs" dxfId="8362" priority="128" operator="lessThan">
      <formula>$C$4</formula>
    </cfRule>
  </conditionalFormatting>
  <conditionalFormatting sqref="AF12">
    <cfRule type="cellIs" dxfId="8363" priority="96" operator="lessThan">
      <formula>$C$4</formula>
    </cfRule>
  </conditionalFormatting>
  <conditionalFormatting sqref="AH12">
    <cfRule type="cellIs" dxfId="8364" priority="2" operator="lessThan">
      <formula>$C$4</formula>
    </cfRule>
  </conditionalFormatting>
  <conditionalFormatting sqref="AI12">
    <cfRule type="cellIs" dxfId="8365" priority="32" operator="lessThan">
      <formula>$C$4</formula>
    </cfRule>
  </conditionalFormatting>
  <conditionalFormatting sqref="AK12">
    <cfRule type="cellIs" dxfId="8366" priority="851" operator="lessThan">
      <formula>$C$4</formula>
    </cfRule>
  </conditionalFormatting>
  <conditionalFormatting sqref="AL12">
    <cfRule type="cellIs" dxfId="8367" priority="881" operator="lessThan">
      <formula>$C$4</formula>
    </cfRule>
  </conditionalFormatting>
  <conditionalFormatting sqref="AM12">
    <cfRule type="cellIs" dxfId="8368" priority="911" operator="lessThan">
      <formula>$C$4</formula>
    </cfRule>
  </conditionalFormatting>
  <conditionalFormatting sqref="AN12">
    <cfRule type="cellIs" dxfId="8369" priority="941" operator="lessThan">
      <formula>$C$4</formula>
    </cfRule>
  </conditionalFormatting>
  <conditionalFormatting sqref="AO12">
    <cfRule type="cellIs" dxfId="8370" priority="971" operator="lessThan">
      <formula>$C$4</formula>
    </cfRule>
  </conditionalFormatting>
  <conditionalFormatting sqref="AP12">
    <cfRule type="cellIs" dxfId="8371" priority="1001" operator="lessThan">
      <formula>$C$4</formula>
    </cfRule>
  </conditionalFormatting>
  <conditionalFormatting sqref="AQ12">
    <cfRule type="cellIs" dxfId="8372" priority="1031" operator="lessThan">
      <formula>$C$4</formula>
    </cfRule>
  </conditionalFormatting>
  <conditionalFormatting sqref="AR12">
    <cfRule type="cellIs" dxfId="8373" priority="1061" operator="lessThan">
      <formula>$C$4</formula>
    </cfRule>
  </conditionalFormatting>
  <conditionalFormatting sqref="AS12">
    <cfRule type="cellIs" dxfId="8374" priority="1091" operator="lessThan">
      <formula>$C$4</formula>
    </cfRule>
  </conditionalFormatting>
  <conditionalFormatting sqref="AT12">
    <cfRule type="cellIs" dxfId="8375" priority="1121" operator="lessThan">
      <formula>$C$4</formula>
    </cfRule>
  </conditionalFormatting>
  <conditionalFormatting sqref="AU12">
    <cfRule type="cellIs" dxfId="8376" priority="365" operator="lessThan">
      <formula>$C$4</formula>
    </cfRule>
  </conditionalFormatting>
  <conditionalFormatting sqref="AV12">
    <cfRule type="cellIs" dxfId="8377" priority="367" operator="lessThan">
      <formula>$C$4</formula>
    </cfRule>
  </conditionalFormatting>
  <conditionalFormatting sqref="BA12">
    <cfRule type="cellIs" dxfId="8378" priority="1271" operator="lessThan">
      <formula>$C$4</formula>
    </cfRule>
  </conditionalFormatting>
  <conditionalFormatting sqref="BB12">
    <cfRule type="cellIs" dxfId="8379" priority="1301" operator="lessThan">
      <formula>$C$4</formula>
    </cfRule>
  </conditionalFormatting>
  <conditionalFormatting sqref="BC12">
    <cfRule type="cellIs" dxfId="8380" priority="1331" operator="lessThan">
      <formula>$C$4</formula>
    </cfRule>
  </conditionalFormatting>
  <conditionalFormatting sqref="BD12">
    <cfRule type="cellIs" dxfId="8381" priority="1361" operator="lessThan">
      <formula>$C$4</formula>
    </cfRule>
  </conditionalFormatting>
  <conditionalFormatting sqref="BE12">
    <cfRule type="cellIs" dxfId="8382" priority="1391" operator="lessThan">
      <formula>$C$4</formula>
    </cfRule>
  </conditionalFormatting>
  <conditionalFormatting sqref="BF12">
    <cfRule type="cellIs" dxfId="8383" priority="1421" operator="lessThan">
      <formula>$C$4</formula>
    </cfRule>
  </conditionalFormatting>
  <conditionalFormatting sqref="BH12">
    <cfRule type="cellIs" dxfId="8384" priority="1481" operator="lessThan">
      <formula>$C$4</formula>
    </cfRule>
  </conditionalFormatting>
  <conditionalFormatting sqref="BI12">
    <cfRule type="cellIs" dxfId="8385" priority="1511" operator="lessThan">
      <formula>$C$4</formula>
    </cfRule>
  </conditionalFormatting>
  <conditionalFormatting sqref="BJ12">
    <cfRule type="cellIs" dxfId="8386" priority="1541" operator="lessThan">
      <formula>$C$4</formula>
    </cfRule>
  </conditionalFormatting>
  <conditionalFormatting sqref="BQ12">
    <cfRule type="cellIs" dxfId="8387" priority="236" operator="lessThan">
      <formula>$C$4</formula>
    </cfRule>
  </conditionalFormatting>
  <conditionalFormatting sqref="BR12">
    <cfRule type="cellIs" dxfId="8388" priority="1721" operator="lessThan">
      <formula>$C$4</formula>
    </cfRule>
  </conditionalFormatting>
  <conditionalFormatting sqref="BS12">
    <cfRule type="cellIs" dxfId="8389" priority="1751" operator="lessThan">
      <formula>$C$4</formula>
    </cfRule>
  </conditionalFormatting>
  <conditionalFormatting sqref="BT12">
    <cfRule type="cellIs" dxfId="8390" priority="1781" operator="lessThan">
      <formula>$C$4</formula>
    </cfRule>
  </conditionalFormatting>
  <conditionalFormatting sqref="BU12">
    <cfRule type="cellIs" dxfId="8391" priority="1811" operator="lessThan">
      <formula>$C$4</formula>
    </cfRule>
  </conditionalFormatting>
  <conditionalFormatting sqref="BV12">
    <cfRule type="cellIs" dxfId="8392" priority="1841" operator="lessThan">
      <formula>$C$4</formula>
    </cfRule>
  </conditionalFormatting>
  <conditionalFormatting sqref="CC12">
    <cfRule type="cellIs" dxfId="8393" priority="1993" operator="lessThan">
      <formula>$C$4</formula>
    </cfRule>
  </conditionalFormatting>
  <conditionalFormatting sqref="CD12">
    <cfRule type="cellIs" dxfId="8394" priority="2023" operator="lessThan">
      <formula>$C$4</formula>
    </cfRule>
  </conditionalFormatting>
  <conditionalFormatting sqref="CE12">
    <cfRule type="cellIs" dxfId="8395" priority="2053" operator="lessThan">
      <formula>$C$4</formula>
    </cfRule>
  </conditionalFormatting>
  <conditionalFormatting sqref="CF12">
    <cfRule type="cellIs" dxfId="8396" priority="2083" operator="lessThan">
      <formula>$C$4</formula>
    </cfRule>
  </conditionalFormatting>
  <conditionalFormatting sqref="CG12">
    <cfRule type="cellIs" dxfId="8397" priority="2113" operator="lessThan">
      <formula>$C$4</formula>
    </cfRule>
  </conditionalFormatting>
  <conditionalFormatting sqref="CH12">
    <cfRule type="cellIs" dxfId="8398" priority="2143" operator="greaterThan">
      <formula>$BJ$2+15</formula>
    </cfRule>
  </conditionalFormatting>
  <conditionalFormatting sqref="CJ12">
    <cfRule type="cellIs" dxfId="8399" priority="5284" operator="lessThan">
      <formula>$C$4</formula>
    </cfRule>
  </conditionalFormatting>
  <conditionalFormatting sqref="Q13">
    <cfRule type="cellIs" dxfId="8400" priority="372" operator="lessThan">
      <formula>$C$4</formula>
    </cfRule>
  </conditionalFormatting>
  <conditionalFormatting sqref="R13">
    <cfRule type="cellIs" dxfId="8401" priority="402" operator="lessThan">
      <formula>$C$4</formula>
    </cfRule>
  </conditionalFormatting>
  <conditionalFormatting sqref="S13">
    <cfRule type="cellIs" dxfId="8402" priority="2174" operator="lessThan">
      <formula>$C$4</formula>
    </cfRule>
  </conditionalFormatting>
  <conditionalFormatting sqref="T13">
    <cfRule type="cellIs" dxfId="8403" priority="2204" operator="lessThan">
      <formula>$C$4</formula>
    </cfRule>
  </conditionalFormatting>
  <conditionalFormatting sqref="U13">
    <cfRule type="cellIs" dxfId="8404" priority="432" operator="lessThan">
      <formula>$C$4</formula>
    </cfRule>
  </conditionalFormatting>
  <conditionalFormatting sqref="W13">
    <cfRule type="cellIs" dxfId="8405" priority="193" operator="lessThan">
      <formula>$C$4</formula>
    </cfRule>
  </conditionalFormatting>
  <conditionalFormatting sqref="Z13">
    <cfRule type="cellIs" dxfId="8406" priority="161" operator="lessThan">
      <formula>$C$4</formula>
    </cfRule>
  </conditionalFormatting>
  <conditionalFormatting sqref="AC13">
    <cfRule type="cellIs" dxfId="8407" priority="129" operator="lessThan">
      <formula>$C$4</formula>
    </cfRule>
  </conditionalFormatting>
  <conditionalFormatting sqref="AF13">
    <cfRule type="cellIs" dxfId="8408" priority="97" operator="lessThan">
      <formula>$C$4</formula>
    </cfRule>
  </conditionalFormatting>
  <conditionalFormatting sqref="AH13">
    <cfRule type="cellIs" dxfId="8409" priority="3" operator="lessThan">
      <formula>$C$4</formula>
    </cfRule>
  </conditionalFormatting>
  <conditionalFormatting sqref="AI13">
    <cfRule type="cellIs" dxfId="8410" priority="33" operator="lessThan">
      <formula>$C$4</formula>
    </cfRule>
  </conditionalFormatting>
  <conditionalFormatting sqref="AK13">
    <cfRule type="cellIs" dxfId="8411" priority="852" operator="lessThan">
      <formula>$C$4</formula>
    </cfRule>
  </conditionalFormatting>
  <conditionalFormatting sqref="AL13">
    <cfRule type="cellIs" dxfId="8412" priority="882" operator="lessThan">
      <formula>$C$4</formula>
    </cfRule>
  </conditionalFormatting>
  <conditionalFormatting sqref="AM13">
    <cfRule type="cellIs" dxfId="8413" priority="912" operator="lessThan">
      <formula>$C$4</formula>
    </cfRule>
  </conditionalFormatting>
  <conditionalFormatting sqref="AN13">
    <cfRule type="cellIs" dxfId="8414" priority="942" operator="lessThan">
      <formula>$C$4</formula>
    </cfRule>
  </conditionalFormatting>
  <conditionalFormatting sqref="AO13">
    <cfRule type="cellIs" dxfId="8415" priority="972" operator="lessThan">
      <formula>$C$4</formula>
    </cfRule>
  </conditionalFormatting>
  <conditionalFormatting sqref="AP13">
    <cfRule type="cellIs" dxfId="8416" priority="1002" operator="lessThan">
      <formula>$C$4</formula>
    </cfRule>
  </conditionalFormatting>
  <conditionalFormatting sqref="AQ13">
    <cfRule type="cellIs" dxfId="8417" priority="1032" operator="lessThan">
      <formula>$C$4</formula>
    </cfRule>
  </conditionalFormatting>
  <conditionalFormatting sqref="AR13">
    <cfRule type="cellIs" dxfId="8418" priority="1062" operator="lessThan">
      <formula>$C$4</formula>
    </cfRule>
  </conditionalFormatting>
  <conditionalFormatting sqref="AS13">
    <cfRule type="cellIs" dxfId="8419" priority="1092" operator="lessThan">
      <formula>$C$4</formula>
    </cfRule>
  </conditionalFormatting>
  <conditionalFormatting sqref="AT13">
    <cfRule type="cellIs" dxfId="8420" priority="1122" operator="lessThan">
      <formula>$C$4</formula>
    </cfRule>
  </conditionalFormatting>
  <conditionalFormatting sqref="AU13">
    <cfRule type="cellIs" dxfId="8421" priority="360" operator="lessThan">
      <formula>$C$4</formula>
    </cfRule>
  </conditionalFormatting>
  <conditionalFormatting sqref="AV13">
    <cfRule type="cellIs" dxfId="8422" priority="362" operator="lessThan">
      <formula>$C$4</formula>
    </cfRule>
  </conditionalFormatting>
  <conditionalFormatting sqref="BA13">
    <cfRule type="cellIs" dxfId="8423" priority="1272" operator="lessThan">
      <formula>$C$4</formula>
    </cfRule>
  </conditionalFormatting>
  <conditionalFormatting sqref="BB13">
    <cfRule type="cellIs" dxfId="8424" priority="1302" operator="lessThan">
      <formula>$C$4</formula>
    </cfRule>
  </conditionalFormatting>
  <conditionalFormatting sqref="BC13">
    <cfRule type="cellIs" dxfId="8425" priority="1332" operator="lessThan">
      <formula>$C$4</formula>
    </cfRule>
  </conditionalFormatting>
  <conditionalFormatting sqref="BD13">
    <cfRule type="cellIs" dxfId="8426" priority="1362" operator="lessThan">
      <formula>$C$4</formula>
    </cfRule>
  </conditionalFormatting>
  <conditionalFormatting sqref="BE13">
    <cfRule type="cellIs" dxfId="8427" priority="1392" operator="lessThan">
      <formula>$C$4</formula>
    </cfRule>
  </conditionalFormatting>
  <conditionalFormatting sqref="BF13">
    <cfRule type="cellIs" dxfId="8428" priority="1422" operator="lessThan">
      <formula>$C$4</formula>
    </cfRule>
  </conditionalFormatting>
  <conditionalFormatting sqref="BH13">
    <cfRule type="cellIs" dxfId="8429" priority="1482" operator="lessThan">
      <formula>$C$4</formula>
    </cfRule>
  </conditionalFormatting>
  <conditionalFormatting sqref="BI13">
    <cfRule type="cellIs" dxfId="8430" priority="1512" operator="lessThan">
      <formula>$C$4</formula>
    </cfRule>
  </conditionalFormatting>
  <conditionalFormatting sqref="BJ13">
    <cfRule type="cellIs" dxfId="8431" priority="1542" operator="lessThan">
      <formula>$C$4</formula>
    </cfRule>
  </conditionalFormatting>
  <conditionalFormatting sqref="BQ13">
    <cfRule type="cellIs" dxfId="8432" priority="237" operator="lessThan">
      <formula>$C$4</formula>
    </cfRule>
  </conditionalFormatting>
  <conditionalFormatting sqref="BR13">
    <cfRule type="cellIs" dxfId="8433" priority="1722" operator="lessThan">
      <formula>$C$4</formula>
    </cfRule>
  </conditionalFormatting>
  <conditionalFormatting sqref="BS13">
    <cfRule type="cellIs" dxfId="8434" priority="1752" operator="lessThan">
      <formula>$C$4</formula>
    </cfRule>
  </conditionalFormatting>
  <conditionalFormatting sqref="BT13">
    <cfRule type="cellIs" dxfId="8435" priority="1782" operator="lessThan">
      <formula>$C$4</formula>
    </cfRule>
  </conditionalFormatting>
  <conditionalFormatting sqref="BU13">
    <cfRule type="cellIs" dxfId="8436" priority="1812" operator="lessThan">
      <formula>$C$4</formula>
    </cfRule>
  </conditionalFormatting>
  <conditionalFormatting sqref="BV13">
    <cfRule type="cellIs" dxfId="8437" priority="1842" operator="lessThan">
      <formula>$C$4</formula>
    </cfRule>
  </conditionalFormatting>
  <conditionalFormatting sqref="CC13">
    <cfRule type="cellIs" dxfId="8438" priority="1994" operator="lessThan">
      <formula>$C$4</formula>
    </cfRule>
  </conditionalFormatting>
  <conditionalFormatting sqref="CD13">
    <cfRule type="cellIs" dxfId="8439" priority="2024" operator="lessThan">
      <formula>$C$4</formula>
    </cfRule>
  </conditionalFormatting>
  <conditionalFormatting sqref="CE13">
    <cfRule type="cellIs" dxfId="8440" priority="2054" operator="lessThan">
      <formula>$C$4</formula>
    </cfRule>
  </conditionalFormatting>
  <conditionalFormatting sqref="CF13">
    <cfRule type="cellIs" dxfId="8441" priority="2084" operator="lessThan">
      <formula>$C$4</formula>
    </cfRule>
  </conditionalFormatting>
  <conditionalFormatting sqref="CG13">
    <cfRule type="cellIs" dxfId="8442" priority="2114" operator="lessThan">
      <formula>$C$4</formula>
    </cfRule>
  </conditionalFormatting>
  <conditionalFormatting sqref="CH13">
    <cfRule type="cellIs" dxfId="8443" priority="2144" operator="greaterThan">
      <formula>$BJ$2+15</formula>
    </cfRule>
  </conditionalFormatting>
  <conditionalFormatting sqref="CJ13">
    <cfRule type="cellIs" dxfId="8444" priority="5285" operator="lessThan">
      <formula>$C$4</formula>
    </cfRule>
  </conditionalFormatting>
  <conditionalFormatting sqref="Q14">
    <cfRule type="cellIs" dxfId="8445" priority="373" operator="lessThan">
      <formula>$C$4</formula>
    </cfRule>
  </conditionalFormatting>
  <conditionalFormatting sqref="R14">
    <cfRule type="cellIs" dxfId="8446" priority="403" operator="lessThan">
      <formula>$C$4</formula>
    </cfRule>
  </conditionalFormatting>
  <conditionalFormatting sqref="S14">
    <cfRule type="cellIs" dxfId="8447" priority="2175" operator="lessThan">
      <formula>$C$4</formula>
    </cfRule>
  </conditionalFormatting>
  <conditionalFormatting sqref="T14">
    <cfRule type="cellIs" dxfId="8448" priority="2205" operator="lessThan">
      <formula>$C$4</formula>
    </cfRule>
  </conditionalFormatting>
  <conditionalFormatting sqref="U14">
    <cfRule type="cellIs" dxfId="8449" priority="433" operator="lessThan">
      <formula>$C$4</formula>
    </cfRule>
  </conditionalFormatting>
  <conditionalFormatting sqref="W14">
    <cfRule type="cellIs" dxfId="8450" priority="194" operator="lessThan">
      <formula>$C$4</formula>
    </cfRule>
  </conditionalFormatting>
  <conditionalFormatting sqref="Z14">
    <cfRule type="cellIs" dxfId="8451" priority="162" operator="lessThan">
      <formula>$C$4</formula>
    </cfRule>
  </conditionalFormatting>
  <conditionalFormatting sqref="AC14">
    <cfRule type="cellIs" dxfId="8452" priority="130" operator="lessThan">
      <formula>$C$4</formula>
    </cfRule>
  </conditionalFormatting>
  <conditionalFormatting sqref="AF14">
    <cfRule type="cellIs" dxfId="8453" priority="98" operator="lessThan">
      <formula>$C$4</formula>
    </cfRule>
  </conditionalFormatting>
  <conditionalFormatting sqref="AH14">
    <cfRule type="cellIs" dxfId="8454" priority="4" operator="lessThan">
      <formula>$C$4</formula>
    </cfRule>
  </conditionalFormatting>
  <conditionalFormatting sqref="AI14">
    <cfRule type="cellIs" dxfId="8455" priority="34" operator="lessThan">
      <formula>$C$4</formula>
    </cfRule>
  </conditionalFormatting>
  <conditionalFormatting sqref="AK14">
    <cfRule type="cellIs" dxfId="8456" priority="853" operator="lessThan">
      <formula>$C$4</formula>
    </cfRule>
  </conditionalFormatting>
  <conditionalFormatting sqref="AL14">
    <cfRule type="cellIs" dxfId="8457" priority="883" operator="lessThan">
      <formula>$C$4</formula>
    </cfRule>
  </conditionalFormatting>
  <conditionalFormatting sqref="AM14">
    <cfRule type="cellIs" dxfId="8458" priority="913" operator="lessThan">
      <formula>$C$4</formula>
    </cfRule>
  </conditionalFormatting>
  <conditionalFormatting sqref="AN14">
    <cfRule type="cellIs" dxfId="8459" priority="943" operator="lessThan">
      <formula>$C$4</formula>
    </cfRule>
  </conditionalFormatting>
  <conditionalFormatting sqref="AO14">
    <cfRule type="cellIs" dxfId="8460" priority="973" operator="lessThan">
      <formula>$C$4</formula>
    </cfRule>
  </conditionalFormatting>
  <conditionalFormatting sqref="AP14">
    <cfRule type="cellIs" dxfId="8461" priority="1003" operator="lessThan">
      <formula>$C$4</formula>
    </cfRule>
  </conditionalFormatting>
  <conditionalFormatting sqref="AQ14">
    <cfRule type="cellIs" dxfId="8462" priority="1033" operator="lessThan">
      <formula>$C$4</formula>
    </cfRule>
  </conditionalFormatting>
  <conditionalFormatting sqref="AR14">
    <cfRule type="cellIs" dxfId="8463" priority="1063" operator="lessThan">
      <formula>$C$4</formula>
    </cfRule>
  </conditionalFormatting>
  <conditionalFormatting sqref="AS14">
    <cfRule type="cellIs" dxfId="8464" priority="1093" operator="lessThan">
      <formula>$C$4</formula>
    </cfRule>
  </conditionalFormatting>
  <conditionalFormatting sqref="AT14">
    <cfRule type="cellIs" dxfId="8465" priority="1123" operator="lessThan">
      <formula>$C$4</formula>
    </cfRule>
  </conditionalFormatting>
  <conditionalFormatting sqref="AU14">
    <cfRule type="cellIs" dxfId="8466" priority="361" operator="lessThan">
      <formula>$C$4</formula>
    </cfRule>
  </conditionalFormatting>
  <conditionalFormatting sqref="AV14">
    <cfRule type="cellIs" dxfId="8467" priority="363" operator="lessThan">
      <formula>$C$4</formula>
    </cfRule>
  </conditionalFormatting>
  <conditionalFormatting sqref="BA14">
    <cfRule type="cellIs" dxfId="8468" priority="1273" operator="lessThan">
      <formula>$C$4</formula>
    </cfRule>
  </conditionalFormatting>
  <conditionalFormatting sqref="BB14">
    <cfRule type="cellIs" dxfId="8469" priority="1303" operator="lessThan">
      <formula>$C$4</formula>
    </cfRule>
  </conditionalFormatting>
  <conditionalFormatting sqref="BC14">
    <cfRule type="cellIs" dxfId="8470" priority="1333" operator="lessThan">
      <formula>$C$4</formula>
    </cfRule>
  </conditionalFormatting>
  <conditionalFormatting sqref="BD14">
    <cfRule type="cellIs" dxfId="8471" priority="1363" operator="lessThan">
      <formula>$C$4</formula>
    </cfRule>
  </conditionalFormatting>
  <conditionalFormatting sqref="BE14">
    <cfRule type="cellIs" dxfId="8472" priority="1393" operator="lessThan">
      <formula>$C$4</formula>
    </cfRule>
  </conditionalFormatting>
  <conditionalFormatting sqref="BF14">
    <cfRule type="cellIs" dxfId="8473" priority="1423" operator="lessThan">
      <formula>$C$4</formula>
    </cfRule>
  </conditionalFormatting>
  <conditionalFormatting sqref="BH14">
    <cfRule type="cellIs" dxfId="8474" priority="1483" operator="lessThan">
      <formula>$C$4</formula>
    </cfRule>
  </conditionalFormatting>
  <conditionalFormatting sqref="BI14">
    <cfRule type="cellIs" dxfId="8475" priority="1513" operator="lessThan">
      <formula>$C$4</formula>
    </cfRule>
  </conditionalFormatting>
  <conditionalFormatting sqref="BJ14">
    <cfRule type="cellIs" dxfId="8476" priority="1543" operator="lessThan">
      <formula>$C$4</formula>
    </cfRule>
  </conditionalFormatting>
  <conditionalFormatting sqref="BQ14">
    <cfRule type="cellIs" dxfId="8477" priority="238" operator="lessThan">
      <formula>$C$4</formula>
    </cfRule>
  </conditionalFormatting>
  <conditionalFormatting sqref="BR14">
    <cfRule type="cellIs" dxfId="8478" priority="1723" operator="lessThan">
      <formula>$C$4</formula>
    </cfRule>
  </conditionalFormatting>
  <conditionalFormatting sqref="BS14">
    <cfRule type="cellIs" dxfId="8479" priority="1753" operator="lessThan">
      <formula>$C$4</formula>
    </cfRule>
  </conditionalFormatting>
  <conditionalFormatting sqref="BT14">
    <cfRule type="cellIs" dxfId="8480" priority="1783" operator="lessThan">
      <formula>$C$4</formula>
    </cfRule>
  </conditionalFormatting>
  <conditionalFormatting sqref="BU14">
    <cfRule type="cellIs" dxfId="8481" priority="1813" operator="lessThan">
      <formula>$C$4</formula>
    </cfRule>
  </conditionalFormatting>
  <conditionalFormatting sqref="BV14">
    <cfRule type="cellIs" dxfId="8482" priority="1843" operator="lessThan">
      <formula>$C$4</formula>
    </cfRule>
  </conditionalFormatting>
  <conditionalFormatting sqref="CC14">
    <cfRule type="cellIs" dxfId="8483" priority="1995" operator="lessThan">
      <formula>$C$4</formula>
    </cfRule>
  </conditionalFormatting>
  <conditionalFormatting sqref="CD14">
    <cfRule type="cellIs" dxfId="8484" priority="2025" operator="lessThan">
      <formula>$C$4</formula>
    </cfRule>
  </conditionalFormatting>
  <conditionalFormatting sqref="CE14">
    <cfRule type="cellIs" dxfId="8485" priority="2055" operator="lessThan">
      <formula>$C$4</formula>
    </cfRule>
  </conditionalFormatting>
  <conditionalFormatting sqref="CF14">
    <cfRule type="cellIs" dxfId="8486" priority="2085" operator="lessThan">
      <formula>$C$4</formula>
    </cfRule>
  </conditionalFormatting>
  <conditionalFormatting sqref="CG14">
    <cfRule type="cellIs" dxfId="8487" priority="2115" operator="lessThan">
      <formula>$C$4</formula>
    </cfRule>
  </conditionalFormatting>
  <conditionalFormatting sqref="CH14">
    <cfRule type="cellIs" dxfId="8488" priority="2145" operator="greaterThan">
      <formula>$BJ$2+15</formula>
    </cfRule>
  </conditionalFormatting>
  <conditionalFormatting sqref="CJ14">
    <cfRule type="cellIs" dxfId="8489" priority="5286" operator="lessThan">
      <formula>$C$4</formula>
    </cfRule>
  </conditionalFormatting>
  <conditionalFormatting sqref="Q15">
    <cfRule type="cellIs" dxfId="8490" priority="374" operator="lessThan">
      <formula>$C$4</formula>
    </cfRule>
  </conditionalFormatting>
  <conditionalFormatting sqref="R15">
    <cfRule type="cellIs" dxfId="8491" priority="404" operator="lessThan">
      <formula>$C$4</formula>
    </cfRule>
  </conditionalFormatting>
  <conditionalFormatting sqref="S15">
    <cfRule type="cellIs" dxfId="8492" priority="2176" operator="lessThan">
      <formula>$C$4</formula>
    </cfRule>
  </conditionalFormatting>
  <conditionalFormatting sqref="T15">
    <cfRule type="cellIs" dxfId="8493" priority="2206" operator="lessThan">
      <formula>$C$4</formula>
    </cfRule>
  </conditionalFormatting>
  <conditionalFormatting sqref="U15">
    <cfRule type="cellIs" dxfId="8494" priority="434" operator="lessThan">
      <formula>$C$4</formula>
    </cfRule>
  </conditionalFormatting>
  <conditionalFormatting sqref="W15">
    <cfRule type="cellIs" dxfId="8495" priority="195" operator="lessThan">
      <formula>$C$4</formula>
    </cfRule>
  </conditionalFormatting>
  <conditionalFormatting sqref="Z15">
    <cfRule type="cellIs" dxfId="8496" priority="163" operator="lessThan">
      <formula>$C$4</formula>
    </cfRule>
  </conditionalFormatting>
  <conditionalFormatting sqref="AC15">
    <cfRule type="cellIs" dxfId="8497" priority="131" operator="lessThan">
      <formula>$C$4</formula>
    </cfRule>
  </conditionalFormatting>
  <conditionalFormatting sqref="AF15">
    <cfRule type="cellIs" dxfId="8498" priority="99" operator="lessThan">
      <formula>$C$4</formula>
    </cfRule>
  </conditionalFormatting>
  <conditionalFormatting sqref="AH15">
    <cfRule type="cellIs" dxfId="8499" priority="5" operator="lessThan">
      <formula>$C$4</formula>
    </cfRule>
  </conditionalFormatting>
  <conditionalFormatting sqref="AI15">
    <cfRule type="cellIs" dxfId="8500" priority="35" operator="lessThan">
      <formula>$C$4</formula>
    </cfRule>
  </conditionalFormatting>
  <conditionalFormatting sqref="AK15">
    <cfRule type="cellIs" dxfId="8501" priority="854" operator="lessThan">
      <formula>$C$4</formula>
    </cfRule>
  </conditionalFormatting>
  <conditionalFormatting sqref="AL15">
    <cfRule type="cellIs" dxfId="8502" priority="884" operator="lessThan">
      <formula>$C$4</formula>
    </cfRule>
  </conditionalFormatting>
  <conditionalFormatting sqref="AM15">
    <cfRule type="cellIs" dxfId="8503" priority="914" operator="lessThan">
      <formula>$C$4</formula>
    </cfRule>
  </conditionalFormatting>
  <conditionalFormatting sqref="AN15">
    <cfRule type="cellIs" dxfId="8504" priority="944" operator="lessThan">
      <formula>$C$4</formula>
    </cfRule>
  </conditionalFormatting>
  <conditionalFormatting sqref="AO15">
    <cfRule type="cellIs" dxfId="8505" priority="974" operator="lessThan">
      <formula>$C$4</formula>
    </cfRule>
  </conditionalFormatting>
  <conditionalFormatting sqref="AP15">
    <cfRule type="cellIs" dxfId="8506" priority="1004" operator="lessThan">
      <formula>$C$4</formula>
    </cfRule>
  </conditionalFormatting>
  <conditionalFormatting sqref="AQ15">
    <cfRule type="cellIs" dxfId="8507" priority="1034" operator="lessThan">
      <formula>$C$4</formula>
    </cfRule>
  </conditionalFormatting>
  <conditionalFormatting sqref="AR15">
    <cfRule type="cellIs" dxfId="8508" priority="1064" operator="lessThan">
      <formula>$C$4</formula>
    </cfRule>
  </conditionalFormatting>
  <conditionalFormatting sqref="AS15">
    <cfRule type="cellIs" dxfId="8509" priority="1094" operator="lessThan">
      <formula>$C$4</formula>
    </cfRule>
  </conditionalFormatting>
  <conditionalFormatting sqref="AT15">
    <cfRule type="cellIs" dxfId="8510" priority="1124" operator="lessThan">
      <formula>$C$4</formula>
    </cfRule>
  </conditionalFormatting>
  <conditionalFormatting sqref="AU15">
    <cfRule type="cellIs" dxfId="8511" priority="356" operator="lessThan">
      <formula>$C$4</formula>
    </cfRule>
  </conditionalFormatting>
  <conditionalFormatting sqref="AV15">
    <cfRule type="cellIs" dxfId="8512" priority="358" operator="lessThan">
      <formula>$C$4</formula>
    </cfRule>
  </conditionalFormatting>
  <conditionalFormatting sqref="BA15">
    <cfRule type="cellIs" dxfId="8513" priority="1274" operator="lessThan">
      <formula>$C$4</formula>
    </cfRule>
  </conditionalFormatting>
  <conditionalFormatting sqref="BB15">
    <cfRule type="cellIs" dxfId="8514" priority="1304" operator="lessThan">
      <formula>$C$4</formula>
    </cfRule>
  </conditionalFormatting>
  <conditionalFormatting sqref="BC15">
    <cfRule type="cellIs" dxfId="8515" priority="1334" operator="lessThan">
      <formula>$C$4</formula>
    </cfRule>
  </conditionalFormatting>
  <conditionalFormatting sqref="BD15">
    <cfRule type="cellIs" dxfId="8516" priority="1364" operator="lessThan">
      <formula>$C$4</formula>
    </cfRule>
  </conditionalFormatting>
  <conditionalFormatting sqref="BE15">
    <cfRule type="cellIs" dxfId="8517" priority="1394" operator="lessThan">
      <formula>$C$4</formula>
    </cfRule>
  </conditionalFormatting>
  <conditionalFormatting sqref="BF15">
    <cfRule type="cellIs" dxfId="8518" priority="1424" operator="lessThan">
      <formula>$C$4</formula>
    </cfRule>
  </conditionalFormatting>
  <conditionalFormatting sqref="BH15">
    <cfRule type="cellIs" dxfId="8519" priority="1484" operator="lessThan">
      <formula>$C$4</formula>
    </cfRule>
  </conditionalFormatting>
  <conditionalFormatting sqref="BI15">
    <cfRule type="cellIs" dxfId="8520" priority="1514" operator="lessThan">
      <formula>$C$4</formula>
    </cfRule>
  </conditionalFormatting>
  <conditionalFormatting sqref="BJ15">
    <cfRule type="cellIs" dxfId="8521" priority="1544" operator="lessThan">
      <formula>$C$4</formula>
    </cfRule>
  </conditionalFormatting>
  <conditionalFormatting sqref="BQ15">
    <cfRule type="cellIs" dxfId="8522" priority="239" operator="lessThan">
      <formula>$C$4</formula>
    </cfRule>
  </conditionalFormatting>
  <conditionalFormatting sqref="BR15">
    <cfRule type="cellIs" dxfId="8523" priority="1724" operator="lessThan">
      <formula>$C$4</formula>
    </cfRule>
  </conditionalFormatting>
  <conditionalFormatting sqref="BS15">
    <cfRule type="cellIs" dxfId="8524" priority="1754" operator="lessThan">
      <formula>$C$4</formula>
    </cfRule>
  </conditionalFormatting>
  <conditionalFormatting sqref="BT15">
    <cfRule type="cellIs" dxfId="8525" priority="1784" operator="lessThan">
      <formula>$C$4</formula>
    </cfRule>
  </conditionalFormatting>
  <conditionalFormatting sqref="BU15">
    <cfRule type="cellIs" dxfId="8526" priority="1814" operator="lessThan">
      <formula>$C$4</formula>
    </cfRule>
  </conditionalFormatting>
  <conditionalFormatting sqref="BV15">
    <cfRule type="cellIs" dxfId="8527" priority="1844" operator="lessThan">
      <formula>$C$4</formula>
    </cfRule>
  </conditionalFormatting>
  <conditionalFormatting sqref="CC15">
    <cfRule type="cellIs" dxfId="8528" priority="1996" operator="lessThan">
      <formula>$C$4</formula>
    </cfRule>
  </conditionalFormatting>
  <conditionalFormatting sqref="CD15">
    <cfRule type="cellIs" dxfId="8529" priority="2026" operator="lessThan">
      <formula>$C$4</formula>
    </cfRule>
  </conditionalFormatting>
  <conditionalFormatting sqref="CE15">
    <cfRule type="cellIs" dxfId="8530" priority="2056" operator="lessThan">
      <formula>$C$4</formula>
    </cfRule>
  </conditionalFormatting>
  <conditionalFormatting sqref="CF15">
    <cfRule type="cellIs" dxfId="8531" priority="2086" operator="lessThan">
      <formula>$C$4</formula>
    </cfRule>
  </conditionalFormatting>
  <conditionalFormatting sqref="CG15">
    <cfRule type="cellIs" dxfId="8532" priority="2116" operator="lessThan">
      <formula>$C$4</formula>
    </cfRule>
  </conditionalFormatting>
  <conditionalFormatting sqref="CH15">
    <cfRule type="cellIs" dxfId="8533" priority="2146" operator="greaterThan">
      <formula>$BJ$2+15</formula>
    </cfRule>
  </conditionalFormatting>
  <conditionalFormatting sqref="CJ15">
    <cfRule type="cellIs" dxfId="8534" priority="5287" operator="lessThan">
      <formula>$C$4</formula>
    </cfRule>
  </conditionalFormatting>
  <conditionalFormatting sqref="Q16">
    <cfRule type="cellIs" dxfId="8535" priority="375" operator="lessThan">
      <formula>$C$4</formula>
    </cfRule>
  </conditionalFormatting>
  <conditionalFormatting sqref="R16">
    <cfRule type="cellIs" dxfId="8536" priority="405" operator="lessThan">
      <formula>$C$4</formula>
    </cfRule>
  </conditionalFormatting>
  <conditionalFormatting sqref="S16">
    <cfRule type="cellIs" dxfId="8537" priority="2177" operator="lessThan">
      <formula>$C$4</formula>
    </cfRule>
  </conditionalFormatting>
  <conditionalFormatting sqref="T16">
    <cfRule type="cellIs" dxfId="8538" priority="2207" operator="lessThan">
      <formula>$C$4</formula>
    </cfRule>
  </conditionalFormatting>
  <conditionalFormatting sqref="U16">
    <cfRule type="cellIs" dxfId="8539" priority="435" operator="lessThan">
      <formula>$C$4</formula>
    </cfRule>
  </conditionalFormatting>
  <conditionalFormatting sqref="W16">
    <cfRule type="cellIs" dxfId="8540" priority="196" operator="lessThan">
      <formula>$C$4</formula>
    </cfRule>
  </conditionalFormatting>
  <conditionalFormatting sqref="Z16">
    <cfRule type="cellIs" dxfId="8541" priority="164" operator="lessThan">
      <formula>$C$4</formula>
    </cfRule>
  </conditionalFormatting>
  <conditionalFormatting sqref="AC16">
    <cfRule type="cellIs" dxfId="8542" priority="132" operator="lessThan">
      <formula>$C$4</formula>
    </cfRule>
  </conditionalFormatting>
  <conditionalFormatting sqref="AF16">
    <cfRule type="cellIs" dxfId="8543" priority="100" operator="lessThan">
      <formula>$C$4</formula>
    </cfRule>
  </conditionalFormatting>
  <conditionalFormatting sqref="AH16">
    <cfRule type="cellIs" dxfId="8544" priority="6" operator="lessThan">
      <formula>$C$4</formula>
    </cfRule>
  </conditionalFormatting>
  <conditionalFormatting sqref="AI16">
    <cfRule type="cellIs" dxfId="8545" priority="36" operator="lessThan">
      <formula>$C$4</formula>
    </cfRule>
  </conditionalFormatting>
  <conditionalFormatting sqref="AK16">
    <cfRule type="cellIs" dxfId="8546" priority="855" operator="lessThan">
      <formula>$C$4</formula>
    </cfRule>
  </conditionalFormatting>
  <conditionalFormatting sqref="AL16">
    <cfRule type="cellIs" dxfId="8547" priority="885" operator="lessThan">
      <formula>$C$4</formula>
    </cfRule>
  </conditionalFormatting>
  <conditionalFormatting sqref="AM16">
    <cfRule type="cellIs" dxfId="8548" priority="915" operator="lessThan">
      <formula>$C$4</formula>
    </cfRule>
  </conditionalFormatting>
  <conditionalFormatting sqref="AN16">
    <cfRule type="cellIs" dxfId="8549" priority="945" operator="lessThan">
      <formula>$C$4</formula>
    </cfRule>
  </conditionalFormatting>
  <conditionalFormatting sqref="AO16">
    <cfRule type="cellIs" dxfId="8550" priority="975" operator="lessThan">
      <formula>$C$4</formula>
    </cfRule>
  </conditionalFormatting>
  <conditionalFormatting sqref="AP16">
    <cfRule type="cellIs" dxfId="8551" priority="1005" operator="lessThan">
      <formula>$C$4</formula>
    </cfRule>
  </conditionalFormatting>
  <conditionalFormatting sqref="AQ16">
    <cfRule type="cellIs" dxfId="8552" priority="1035" operator="lessThan">
      <formula>$C$4</formula>
    </cfRule>
  </conditionalFormatting>
  <conditionalFormatting sqref="AR16">
    <cfRule type="cellIs" dxfId="8553" priority="1065" operator="lessThan">
      <formula>$C$4</formula>
    </cfRule>
  </conditionalFormatting>
  <conditionalFormatting sqref="AS16">
    <cfRule type="cellIs" dxfId="8554" priority="1095" operator="lessThan">
      <formula>$C$4</formula>
    </cfRule>
  </conditionalFormatting>
  <conditionalFormatting sqref="AT16">
    <cfRule type="cellIs" dxfId="8555" priority="1125" operator="lessThan">
      <formula>$C$4</formula>
    </cfRule>
  </conditionalFormatting>
  <conditionalFormatting sqref="AU16">
    <cfRule type="cellIs" dxfId="8556" priority="357" operator="lessThan">
      <formula>$C$4</formula>
    </cfRule>
  </conditionalFormatting>
  <conditionalFormatting sqref="AV16">
    <cfRule type="cellIs" dxfId="8557" priority="359" operator="lessThan">
      <formula>$C$4</formula>
    </cfRule>
  </conditionalFormatting>
  <conditionalFormatting sqref="BA16">
    <cfRule type="cellIs" dxfId="8558" priority="1275" operator="lessThan">
      <formula>$C$4</formula>
    </cfRule>
  </conditionalFormatting>
  <conditionalFormatting sqref="BB16">
    <cfRule type="cellIs" dxfId="8559" priority="1305" operator="lessThan">
      <formula>$C$4</formula>
    </cfRule>
  </conditionalFormatting>
  <conditionalFormatting sqref="BC16">
    <cfRule type="cellIs" dxfId="8560" priority="1335" operator="lessThan">
      <formula>$C$4</formula>
    </cfRule>
  </conditionalFormatting>
  <conditionalFormatting sqref="BD16">
    <cfRule type="cellIs" dxfId="8561" priority="1365" operator="lessThan">
      <formula>$C$4</formula>
    </cfRule>
  </conditionalFormatting>
  <conditionalFormatting sqref="BE16">
    <cfRule type="cellIs" dxfId="8562" priority="1395" operator="lessThan">
      <formula>$C$4</formula>
    </cfRule>
  </conditionalFormatting>
  <conditionalFormatting sqref="BF16">
    <cfRule type="cellIs" dxfId="8563" priority="1425" operator="lessThan">
      <formula>$C$4</formula>
    </cfRule>
  </conditionalFormatting>
  <conditionalFormatting sqref="BH16">
    <cfRule type="cellIs" dxfId="8564" priority="1485" operator="lessThan">
      <formula>$C$4</formula>
    </cfRule>
  </conditionalFormatting>
  <conditionalFormatting sqref="BI16">
    <cfRule type="cellIs" dxfId="8565" priority="1515" operator="lessThan">
      <formula>$C$4</formula>
    </cfRule>
  </conditionalFormatting>
  <conditionalFormatting sqref="BJ16">
    <cfRule type="cellIs" dxfId="8566" priority="1545" operator="lessThan">
      <formula>$C$4</formula>
    </cfRule>
  </conditionalFormatting>
  <conditionalFormatting sqref="BQ16">
    <cfRule type="cellIs" dxfId="8567" priority="240" operator="lessThan">
      <formula>$C$4</formula>
    </cfRule>
  </conditionalFormatting>
  <conditionalFormatting sqref="BR16">
    <cfRule type="cellIs" dxfId="8568" priority="1725" operator="lessThan">
      <formula>$C$4</formula>
    </cfRule>
  </conditionalFormatting>
  <conditionalFormatting sqref="BS16">
    <cfRule type="cellIs" dxfId="8569" priority="1755" operator="lessThan">
      <formula>$C$4</formula>
    </cfRule>
  </conditionalFormatting>
  <conditionalFormatting sqref="BT16">
    <cfRule type="cellIs" dxfId="8570" priority="1785" operator="lessThan">
      <formula>$C$4</formula>
    </cfRule>
  </conditionalFormatting>
  <conditionalFormatting sqref="BU16">
    <cfRule type="cellIs" dxfId="8571" priority="1815" operator="lessThan">
      <formula>$C$4</formula>
    </cfRule>
  </conditionalFormatting>
  <conditionalFormatting sqref="BV16">
    <cfRule type="cellIs" dxfId="8572" priority="1845" operator="lessThan">
      <formula>$C$4</formula>
    </cfRule>
  </conditionalFormatting>
  <conditionalFormatting sqref="CC16">
    <cfRule type="cellIs" dxfId="8573" priority="1997" operator="lessThan">
      <formula>$C$4</formula>
    </cfRule>
  </conditionalFormatting>
  <conditionalFormatting sqref="CD16">
    <cfRule type="cellIs" dxfId="8574" priority="2027" operator="lessThan">
      <formula>$C$4</formula>
    </cfRule>
  </conditionalFormatting>
  <conditionalFormatting sqref="CE16">
    <cfRule type="cellIs" dxfId="8575" priority="2057" operator="lessThan">
      <formula>$C$4</formula>
    </cfRule>
  </conditionalFormatting>
  <conditionalFormatting sqref="CF16">
    <cfRule type="cellIs" dxfId="8576" priority="2087" operator="lessThan">
      <formula>$C$4</formula>
    </cfRule>
  </conditionalFormatting>
  <conditionalFormatting sqref="CG16">
    <cfRule type="cellIs" dxfId="8577" priority="2117" operator="lessThan">
      <formula>$C$4</formula>
    </cfRule>
  </conditionalFormatting>
  <conditionalFormatting sqref="CH16">
    <cfRule type="cellIs" dxfId="8578" priority="2147" operator="greaterThan">
      <formula>$BJ$2+15</formula>
    </cfRule>
  </conditionalFormatting>
  <conditionalFormatting sqref="CJ16">
    <cfRule type="cellIs" dxfId="8579" priority="5288" operator="lessThan">
      <formula>$C$4</formula>
    </cfRule>
  </conditionalFormatting>
  <conditionalFormatting sqref="CN16">
    <cfRule type="cellIs" dxfId="8580" priority="5329" operator="lessThan">
      <formula>$C$4</formula>
    </cfRule>
  </conditionalFormatting>
  <conditionalFormatting sqref="Q17">
    <cfRule type="cellIs" dxfId="8581" priority="376" operator="lessThan">
      <formula>$C$4</formula>
    </cfRule>
  </conditionalFormatting>
  <conditionalFormatting sqref="R17">
    <cfRule type="cellIs" dxfId="8582" priority="406" operator="lessThan">
      <formula>$C$4</formula>
    </cfRule>
  </conditionalFormatting>
  <conditionalFormatting sqref="S17">
    <cfRule type="cellIs" dxfId="8583" priority="2178" operator="lessThan">
      <formula>$C$4</formula>
    </cfRule>
  </conditionalFormatting>
  <conditionalFormatting sqref="T17">
    <cfRule type="cellIs" dxfId="8584" priority="2208" operator="lessThan">
      <formula>$C$4</formula>
    </cfRule>
  </conditionalFormatting>
  <conditionalFormatting sqref="U17">
    <cfRule type="cellIs" dxfId="8585" priority="436" operator="lessThan">
      <formula>$C$4</formula>
    </cfRule>
  </conditionalFormatting>
  <conditionalFormatting sqref="W17">
    <cfRule type="cellIs" dxfId="8586" priority="197" operator="lessThan">
      <formula>$C$4</formula>
    </cfRule>
  </conditionalFormatting>
  <conditionalFormatting sqref="Z17">
    <cfRule type="cellIs" dxfId="8587" priority="165" operator="lessThan">
      <formula>$C$4</formula>
    </cfRule>
  </conditionalFormatting>
  <conditionalFormatting sqref="AC17">
    <cfRule type="cellIs" dxfId="8588" priority="133" operator="lessThan">
      <formula>$C$4</formula>
    </cfRule>
  </conditionalFormatting>
  <conditionalFormatting sqref="AF17">
    <cfRule type="cellIs" dxfId="8589" priority="101" operator="lessThan">
      <formula>$C$4</formula>
    </cfRule>
  </conditionalFormatting>
  <conditionalFormatting sqref="AH17">
    <cfRule type="cellIs" dxfId="8590" priority="7" operator="lessThan">
      <formula>$C$4</formula>
    </cfRule>
  </conditionalFormatting>
  <conditionalFormatting sqref="AI17">
    <cfRule type="cellIs" dxfId="8591" priority="37" operator="lessThan">
      <formula>$C$4</formula>
    </cfRule>
  </conditionalFormatting>
  <conditionalFormatting sqref="AK17">
    <cfRule type="cellIs" dxfId="8592" priority="856" operator="lessThan">
      <formula>$C$4</formula>
    </cfRule>
  </conditionalFormatting>
  <conditionalFormatting sqref="AL17">
    <cfRule type="cellIs" dxfId="8593" priority="886" operator="lessThan">
      <formula>$C$4</formula>
    </cfRule>
  </conditionalFormatting>
  <conditionalFormatting sqref="AM17">
    <cfRule type="cellIs" dxfId="8594" priority="916" operator="lessThan">
      <formula>$C$4</formula>
    </cfRule>
  </conditionalFormatting>
  <conditionalFormatting sqref="AN17">
    <cfRule type="cellIs" dxfId="8595" priority="946" operator="lessThan">
      <formula>$C$4</formula>
    </cfRule>
  </conditionalFormatting>
  <conditionalFormatting sqref="AO17">
    <cfRule type="cellIs" dxfId="8596" priority="976" operator="lessThan">
      <formula>$C$4</formula>
    </cfRule>
  </conditionalFormatting>
  <conditionalFormatting sqref="AP17">
    <cfRule type="cellIs" dxfId="8597" priority="1006" operator="lessThan">
      <formula>$C$4</formula>
    </cfRule>
  </conditionalFormatting>
  <conditionalFormatting sqref="AQ17">
    <cfRule type="cellIs" dxfId="8598" priority="1036" operator="lessThan">
      <formula>$C$4</formula>
    </cfRule>
  </conditionalFormatting>
  <conditionalFormatting sqref="AR17">
    <cfRule type="cellIs" dxfId="8599" priority="1066" operator="lessThan">
      <formula>$C$4</formula>
    </cfRule>
  </conditionalFormatting>
  <conditionalFormatting sqref="AS17">
    <cfRule type="cellIs" dxfId="8600" priority="1096" operator="lessThan">
      <formula>$C$4</formula>
    </cfRule>
  </conditionalFormatting>
  <conditionalFormatting sqref="AT17">
    <cfRule type="cellIs" dxfId="8601" priority="1126" operator="lessThan">
      <formula>$C$4</formula>
    </cfRule>
  </conditionalFormatting>
  <conditionalFormatting sqref="AU17">
    <cfRule type="cellIs" dxfId="8602" priority="352" operator="lessThan">
      <formula>$C$4</formula>
    </cfRule>
  </conditionalFormatting>
  <conditionalFormatting sqref="AV17">
    <cfRule type="cellIs" dxfId="8603" priority="354" operator="lessThan">
      <formula>$C$4</formula>
    </cfRule>
  </conditionalFormatting>
  <conditionalFormatting sqref="BA17">
    <cfRule type="cellIs" dxfId="8604" priority="1276" operator="lessThan">
      <formula>$C$4</formula>
    </cfRule>
  </conditionalFormatting>
  <conditionalFormatting sqref="BB17">
    <cfRule type="cellIs" dxfId="8605" priority="1306" operator="lessThan">
      <formula>$C$4</formula>
    </cfRule>
  </conditionalFormatting>
  <conditionalFormatting sqref="BC17">
    <cfRule type="cellIs" dxfId="8606" priority="1336" operator="lessThan">
      <formula>$C$4</formula>
    </cfRule>
  </conditionalFormatting>
  <conditionalFormatting sqref="BD17">
    <cfRule type="cellIs" dxfId="8607" priority="1366" operator="lessThan">
      <formula>$C$4</formula>
    </cfRule>
  </conditionalFormatting>
  <conditionalFormatting sqref="BE17">
    <cfRule type="cellIs" dxfId="8608" priority="1396" operator="lessThan">
      <formula>$C$4</formula>
    </cfRule>
  </conditionalFormatting>
  <conditionalFormatting sqref="BF17">
    <cfRule type="cellIs" dxfId="8609" priority="1426" operator="lessThan">
      <formula>$C$4</formula>
    </cfRule>
  </conditionalFormatting>
  <conditionalFormatting sqref="BH17">
    <cfRule type="cellIs" dxfId="8610" priority="1486" operator="lessThan">
      <formula>$C$4</formula>
    </cfRule>
  </conditionalFormatting>
  <conditionalFormatting sqref="BI17">
    <cfRule type="cellIs" dxfId="8611" priority="1516" operator="lessThan">
      <formula>$C$4</formula>
    </cfRule>
  </conditionalFormatting>
  <conditionalFormatting sqref="BJ17">
    <cfRule type="cellIs" dxfId="8612" priority="1546" operator="lessThan">
      <formula>$C$4</formula>
    </cfRule>
  </conditionalFormatting>
  <conditionalFormatting sqref="BQ17">
    <cfRule type="cellIs" dxfId="8613" priority="241" operator="lessThan">
      <formula>$C$4</formula>
    </cfRule>
  </conditionalFormatting>
  <conditionalFormatting sqref="BR17">
    <cfRule type="cellIs" dxfId="8614" priority="1726" operator="lessThan">
      <formula>$C$4</formula>
    </cfRule>
  </conditionalFormatting>
  <conditionalFormatting sqref="BS17">
    <cfRule type="cellIs" dxfId="8615" priority="1756" operator="lessThan">
      <formula>$C$4</formula>
    </cfRule>
  </conditionalFormatting>
  <conditionalFormatting sqref="BT17">
    <cfRule type="cellIs" dxfId="8616" priority="1786" operator="lessThan">
      <formula>$C$4</formula>
    </cfRule>
  </conditionalFormatting>
  <conditionalFormatting sqref="BU17">
    <cfRule type="cellIs" dxfId="8617" priority="1816" operator="lessThan">
      <formula>$C$4</formula>
    </cfRule>
  </conditionalFormatting>
  <conditionalFormatting sqref="BV17">
    <cfRule type="cellIs" dxfId="8618" priority="1846" operator="lessThan">
      <formula>$C$4</formula>
    </cfRule>
  </conditionalFormatting>
  <conditionalFormatting sqref="CC17">
    <cfRule type="cellIs" dxfId="8619" priority="1998" operator="lessThan">
      <formula>$C$4</formula>
    </cfRule>
  </conditionalFormatting>
  <conditionalFormatting sqref="CD17">
    <cfRule type="cellIs" dxfId="8620" priority="2028" operator="lessThan">
      <formula>$C$4</formula>
    </cfRule>
  </conditionalFormatting>
  <conditionalFormatting sqref="CE17">
    <cfRule type="cellIs" dxfId="8621" priority="2058" operator="lessThan">
      <formula>$C$4</formula>
    </cfRule>
  </conditionalFormatting>
  <conditionalFormatting sqref="CF17">
    <cfRule type="cellIs" dxfId="8622" priority="2088" operator="lessThan">
      <formula>$C$4</formula>
    </cfRule>
  </conditionalFormatting>
  <conditionalFormatting sqref="CG17">
    <cfRule type="cellIs" dxfId="8623" priority="2118" operator="lessThan">
      <formula>$C$4</formula>
    </cfRule>
  </conditionalFormatting>
  <conditionalFormatting sqref="CH17">
    <cfRule type="cellIs" dxfId="8624" priority="2148" operator="greaterThan">
      <formula>$BJ$2+15</formula>
    </cfRule>
  </conditionalFormatting>
  <conditionalFormatting sqref="CJ17">
    <cfRule type="cellIs" dxfId="8625" priority="5289" operator="lessThan">
      <formula>$C$4</formula>
    </cfRule>
  </conditionalFormatting>
  <conditionalFormatting sqref="CN17">
    <cfRule type="cellIs" dxfId="8626" priority="5330" operator="lessThan">
      <formula>$C$4</formula>
    </cfRule>
  </conditionalFormatting>
  <conditionalFormatting sqref="Q18">
    <cfRule type="cellIs" dxfId="8627" priority="377" operator="lessThan">
      <formula>$C$4</formula>
    </cfRule>
  </conditionalFormatting>
  <conditionalFormatting sqref="R18">
    <cfRule type="cellIs" dxfId="8628" priority="407" operator="lessThan">
      <formula>$C$4</formula>
    </cfRule>
  </conditionalFormatting>
  <conditionalFormatting sqref="S18">
    <cfRule type="cellIs" dxfId="8629" priority="2179" operator="lessThan">
      <formula>$C$4</formula>
    </cfRule>
  </conditionalFormatting>
  <conditionalFormatting sqref="T18">
    <cfRule type="cellIs" dxfId="8630" priority="2209" operator="lessThan">
      <formula>$C$4</formula>
    </cfRule>
  </conditionalFormatting>
  <conditionalFormatting sqref="U18">
    <cfRule type="cellIs" dxfId="8631" priority="437" operator="lessThan">
      <formula>$C$4</formula>
    </cfRule>
  </conditionalFormatting>
  <conditionalFormatting sqref="W18">
    <cfRule type="cellIs" dxfId="8632" priority="198" operator="lessThan">
      <formula>$C$4</formula>
    </cfRule>
  </conditionalFormatting>
  <conditionalFormatting sqref="Z18">
    <cfRule type="cellIs" dxfId="8633" priority="166" operator="lessThan">
      <formula>$C$4</formula>
    </cfRule>
  </conditionalFormatting>
  <conditionalFormatting sqref="AC18">
    <cfRule type="cellIs" dxfId="8634" priority="134" operator="lessThan">
      <formula>$C$4</formula>
    </cfRule>
  </conditionalFormatting>
  <conditionalFormatting sqref="AF18">
    <cfRule type="cellIs" dxfId="8635" priority="102" operator="lessThan">
      <formula>$C$4</formula>
    </cfRule>
  </conditionalFormatting>
  <conditionalFormatting sqref="AH18">
    <cfRule type="cellIs" dxfId="8636" priority="8" operator="lessThan">
      <formula>$C$4</formula>
    </cfRule>
  </conditionalFormatting>
  <conditionalFormatting sqref="AI18">
    <cfRule type="cellIs" dxfId="8637" priority="38" operator="lessThan">
      <formula>$C$4</formula>
    </cfRule>
  </conditionalFormatting>
  <conditionalFormatting sqref="AK18">
    <cfRule type="cellIs" dxfId="8638" priority="857" operator="lessThan">
      <formula>$C$4</formula>
    </cfRule>
  </conditionalFormatting>
  <conditionalFormatting sqref="AL18">
    <cfRule type="cellIs" dxfId="8639" priority="887" operator="lessThan">
      <formula>$C$4</formula>
    </cfRule>
  </conditionalFormatting>
  <conditionalFormatting sqref="AM18">
    <cfRule type="cellIs" dxfId="8640" priority="917" operator="lessThan">
      <formula>$C$4</formula>
    </cfRule>
  </conditionalFormatting>
  <conditionalFormatting sqref="AN18">
    <cfRule type="cellIs" dxfId="8641" priority="947" operator="lessThan">
      <formula>$C$4</formula>
    </cfRule>
  </conditionalFormatting>
  <conditionalFormatting sqref="AO18">
    <cfRule type="cellIs" dxfId="8642" priority="977" operator="lessThan">
      <formula>$C$4</formula>
    </cfRule>
  </conditionalFormatting>
  <conditionalFormatting sqref="AP18">
    <cfRule type="cellIs" dxfId="8643" priority="1007" operator="lessThan">
      <formula>$C$4</formula>
    </cfRule>
  </conditionalFormatting>
  <conditionalFormatting sqref="AQ18">
    <cfRule type="cellIs" dxfId="8644" priority="1037" operator="lessThan">
      <formula>$C$4</formula>
    </cfRule>
  </conditionalFormatting>
  <conditionalFormatting sqref="AR18">
    <cfRule type="cellIs" dxfId="8645" priority="1067" operator="lessThan">
      <formula>$C$4</formula>
    </cfRule>
  </conditionalFormatting>
  <conditionalFormatting sqref="AS18">
    <cfRule type="cellIs" dxfId="8646" priority="1097" operator="lessThan">
      <formula>$C$4</formula>
    </cfRule>
  </conditionalFormatting>
  <conditionalFormatting sqref="AT18">
    <cfRule type="cellIs" dxfId="8647" priority="1127" operator="lessThan">
      <formula>$C$4</formula>
    </cfRule>
  </conditionalFormatting>
  <conditionalFormatting sqref="AU18">
    <cfRule type="cellIs" dxfId="8648" priority="353" operator="lessThan">
      <formula>$C$4</formula>
    </cfRule>
  </conditionalFormatting>
  <conditionalFormatting sqref="AV18">
    <cfRule type="cellIs" dxfId="8649" priority="355" operator="lessThan">
      <formula>$C$4</formula>
    </cfRule>
  </conditionalFormatting>
  <conditionalFormatting sqref="BA18">
    <cfRule type="cellIs" dxfId="8650" priority="1277" operator="lessThan">
      <formula>$C$4</formula>
    </cfRule>
  </conditionalFormatting>
  <conditionalFormatting sqref="BB18">
    <cfRule type="cellIs" dxfId="8651" priority="1307" operator="lessThan">
      <formula>$C$4</formula>
    </cfRule>
  </conditionalFormatting>
  <conditionalFormatting sqref="BC18">
    <cfRule type="cellIs" dxfId="8652" priority="1337" operator="lessThan">
      <formula>$C$4</formula>
    </cfRule>
  </conditionalFormatting>
  <conditionalFormatting sqref="BD18">
    <cfRule type="cellIs" dxfId="8653" priority="1367" operator="lessThan">
      <formula>$C$4</formula>
    </cfRule>
  </conditionalFormatting>
  <conditionalFormatting sqref="BE18">
    <cfRule type="cellIs" dxfId="8654" priority="1397" operator="lessThan">
      <formula>$C$4</formula>
    </cfRule>
  </conditionalFormatting>
  <conditionalFormatting sqref="BF18">
    <cfRule type="cellIs" dxfId="8655" priority="1427" operator="lessThan">
      <formula>$C$4</formula>
    </cfRule>
  </conditionalFormatting>
  <conditionalFormatting sqref="BH18">
    <cfRule type="cellIs" dxfId="8656" priority="1487" operator="lessThan">
      <formula>$C$4</formula>
    </cfRule>
  </conditionalFormatting>
  <conditionalFormatting sqref="BI18">
    <cfRule type="cellIs" dxfId="8657" priority="1517" operator="lessThan">
      <formula>$C$4</formula>
    </cfRule>
  </conditionalFormatting>
  <conditionalFormatting sqref="BJ18">
    <cfRule type="cellIs" dxfId="8658" priority="1547" operator="lessThan">
      <formula>$C$4</formula>
    </cfRule>
  </conditionalFormatting>
  <conditionalFormatting sqref="BQ18">
    <cfRule type="cellIs" dxfId="8659" priority="242" operator="lessThan">
      <formula>$C$4</formula>
    </cfRule>
  </conditionalFormatting>
  <conditionalFormatting sqref="BR18">
    <cfRule type="cellIs" dxfId="8660" priority="1727" operator="lessThan">
      <formula>$C$4</formula>
    </cfRule>
  </conditionalFormatting>
  <conditionalFormatting sqref="BS18">
    <cfRule type="cellIs" dxfId="8661" priority="1757" operator="lessThan">
      <formula>$C$4</formula>
    </cfRule>
  </conditionalFormatting>
  <conditionalFormatting sqref="BT18">
    <cfRule type="cellIs" dxfId="8662" priority="1787" operator="lessThan">
      <formula>$C$4</formula>
    </cfRule>
  </conditionalFormatting>
  <conditionalFormatting sqref="BU18">
    <cfRule type="cellIs" dxfId="8663" priority="1817" operator="lessThan">
      <formula>$C$4</formula>
    </cfRule>
  </conditionalFormatting>
  <conditionalFormatting sqref="BV18">
    <cfRule type="cellIs" dxfId="8664" priority="1847" operator="lessThan">
      <formula>$C$4</formula>
    </cfRule>
  </conditionalFormatting>
  <conditionalFormatting sqref="CC18">
    <cfRule type="cellIs" dxfId="8665" priority="1999" operator="lessThan">
      <formula>$C$4</formula>
    </cfRule>
  </conditionalFormatting>
  <conditionalFormatting sqref="CD18">
    <cfRule type="cellIs" dxfId="8666" priority="2029" operator="lessThan">
      <formula>$C$4</formula>
    </cfRule>
  </conditionalFormatting>
  <conditionalFormatting sqref="CE18">
    <cfRule type="cellIs" dxfId="8667" priority="2059" operator="lessThan">
      <formula>$C$4</formula>
    </cfRule>
  </conditionalFormatting>
  <conditionalFormatting sqref="CF18">
    <cfRule type="cellIs" dxfId="8668" priority="2089" operator="lessThan">
      <formula>$C$4</formula>
    </cfRule>
  </conditionalFormatting>
  <conditionalFormatting sqref="CG18">
    <cfRule type="cellIs" dxfId="8669" priority="2119" operator="lessThan">
      <formula>$C$4</formula>
    </cfRule>
  </conditionalFormatting>
  <conditionalFormatting sqref="CH18">
    <cfRule type="cellIs" dxfId="8670" priority="2149" operator="greaterThan">
      <formula>$BJ$2+15</formula>
    </cfRule>
  </conditionalFormatting>
  <conditionalFormatting sqref="CJ18">
    <cfRule type="cellIs" dxfId="8671" priority="5290" operator="lessThan">
      <formula>$C$4</formula>
    </cfRule>
  </conditionalFormatting>
  <conditionalFormatting sqref="CN18">
    <cfRule type="cellIs" dxfId="8672" priority="5331" operator="lessThan">
      <formula>$C$4</formula>
    </cfRule>
  </conditionalFormatting>
  <conditionalFormatting sqref="Q19">
    <cfRule type="cellIs" dxfId="8673" priority="378" operator="lessThan">
      <formula>$C$4</formula>
    </cfRule>
  </conditionalFormatting>
  <conditionalFormatting sqref="R19">
    <cfRule type="cellIs" dxfId="8674" priority="408" operator="lessThan">
      <formula>$C$4</formula>
    </cfRule>
  </conditionalFormatting>
  <conditionalFormatting sqref="S19">
    <cfRule type="cellIs" dxfId="8675" priority="2180" operator="lessThan">
      <formula>$C$4</formula>
    </cfRule>
  </conditionalFormatting>
  <conditionalFormatting sqref="T19">
    <cfRule type="cellIs" dxfId="8676" priority="2210" operator="lessThan">
      <formula>$C$4</formula>
    </cfRule>
  </conditionalFormatting>
  <conditionalFormatting sqref="U19">
    <cfRule type="cellIs" dxfId="8677" priority="438" operator="lessThan">
      <formula>$C$4</formula>
    </cfRule>
  </conditionalFormatting>
  <conditionalFormatting sqref="W19">
    <cfRule type="cellIs" dxfId="8678" priority="199" operator="lessThan">
      <formula>$C$4</formula>
    </cfRule>
  </conditionalFormatting>
  <conditionalFormatting sqref="Z19">
    <cfRule type="cellIs" dxfId="8679" priority="167" operator="lessThan">
      <formula>$C$4</formula>
    </cfRule>
  </conditionalFormatting>
  <conditionalFormatting sqref="AC19">
    <cfRule type="cellIs" dxfId="8680" priority="135" operator="lessThan">
      <formula>$C$4</formula>
    </cfRule>
  </conditionalFormatting>
  <conditionalFormatting sqref="AF19">
    <cfRule type="cellIs" dxfId="8681" priority="103" operator="lessThan">
      <formula>$C$4</formula>
    </cfRule>
  </conditionalFormatting>
  <conditionalFormatting sqref="AH19">
    <cfRule type="cellIs" dxfId="8682" priority="9" operator="lessThan">
      <formula>$C$4</formula>
    </cfRule>
  </conditionalFormatting>
  <conditionalFormatting sqref="AI19">
    <cfRule type="cellIs" dxfId="8683" priority="39" operator="lessThan">
      <formula>$C$4</formula>
    </cfRule>
  </conditionalFormatting>
  <conditionalFormatting sqref="AK19">
    <cfRule type="cellIs" dxfId="8684" priority="858" operator="lessThan">
      <formula>$C$4</formula>
    </cfRule>
  </conditionalFormatting>
  <conditionalFormatting sqref="AL19">
    <cfRule type="cellIs" dxfId="8685" priority="888" operator="lessThan">
      <formula>$C$4</formula>
    </cfRule>
  </conditionalFormatting>
  <conditionalFormatting sqref="AM19">
    <cfRule type="cellIs" dxfId="8686" priority="918" operator="lessThan">
      <formula>$C$4</formula>
    </cfRule>
  </conditionalFormatting>
  <conditionalFormatting sqref="AN19">
    <cfRule type="cellIs" dxfId="8687" priority="948" operator="lessThan">
      <formula>$C$4</formula>
    </cfRule>
  </conditionalFormatting>
  <conditionalFormatting sqref="AO19">
    <cfRule type="cellIs" dxfId="8688" priority="978" operator="lessThan">
      <formula>$C$4</formula>
    </cfRule>
  </conditionalFormatting>
  <conditionalFormatting sqref="AP19">
    <cfRule type="cellIs" dxfId="8689" priority="1008" operator="lessThan">
      <formula>$C$4</formula>
    </cfRule>
  </conditionalFormatting>
  <conditionalFormatting sqref="AQ19">
    <cfRule type="cellIs" dxfId="8690" priority="1038" operator="lessThan">
      <formula>$C$4</formula>
    </cfRule>
  </conditionalFormatting>
  <conditionalFormatting sqref="AR19">
    <cfRule type="cellIs" dxfId="8691" priority="1068" operator="lessThan">
      <formula>$C$4</formula>
    </cfRule>
  </conditionalFormatting>
  <conditionalFormatting sqref="AS19">
    <cfRule type="cellIs" dxfId="8692" priority="1098" operator="lessThan">
      <formula>$C$4</formula>
    </cfRule>
  </conditionalFormatting>
  <conditionalFormatting sqref="AT19">
    <cfRule type="cellIs" dxfId="8693" priority="1128" operator="lessThan">
      <formula>$C$4</formula>
    </cfRule>
  </conditionalFormatting>
  <conditionalFormatting sqref="AU19">
    <cfRule type="cellIs" dxfId="8694" priority="348" operator="lessThan">
      <formula>$C$4</formula>
    </cfRule>
  </conditionalFormatting>
  <conditionalFormatting sqref="AV19">
    <cfRule type="cellIs" dxfId="8695" priority="350" operator="lessThan">
      <formula>$C$4</formula>
    </cfRule>
  </conditionalFormatting>
  <conditionalFormatting sqref="BA19">
    <cfRule type="cellIs" dxfId="8696" priority="1278" operator="lessThan">
      <formula>$C$4</formula>
    </cfRule>
  </conditionalFormatting>
  <conditionalFormatting sqref="BB19">
    <cfRule type="cellIs" dxfId="8697" priority="1308" operator="lessThan">
      <formula>$C$4</formula>
    </cfRule>
  </conditionalFormatting>
  <conditionalFormatting sqref="BC19">
    <cfRule type="cellIs" dxfId="8698" priority="1338" operator="lessThan">
      <formula>$C$4</formula>
    </cfRule>
  </conditionalFormatting>
  <conditionalFormatting sqref="BD19">
    <cfRule type="cellIs" dxfId="8699" priority="1368" operator="lessThan">
      <formula>$C$4</formula>
    </cfRule>
  </conditionalFormatting>
  <conditionalFormatting sqref="BE19">
    <cfRule type="cellIs" dxfId="8700" priority="1398" operator="lessThan">
      <formula>$C$4</formula>
    </cfRule>
  </conditionalFormatting>
  <conditionalFormatting sqref="BF19">
    <cfRule type="cellIs" dxfId="8701" priority="1428" operator="lessThan">
      <formula>$C$4</formula>
    </cfRule>
  </conditionalFormatting>
  <conditionalFormatting sqref="BH19">
    <cfRule type="cellIs" dxfId="8702" priority="1488" operator="lessThan">
      <formula>$C$4</formula>
    </cfRule>
  </conditionalFormatting>
  <conditionalFormatting sqref="BI19">
    <cfRule type="cellIs" dxfId="8703" priority="1518" operator="lessThan">
      <formula>$C$4</formula>
    </cfRule>
  </conditionalFormatting>
  <conditionalFormatting sqref="BJ19">
    <cfRule type="cellIs" dxfId="8704" priority="1548" operator="lessThan">
      <formula>$C$4</formula>
    </cfRule>
  </conditionalFormatting>
  <conditionalFormatting sqref="BQ19">
    <cfRule type="cellIs" dxfId="8705" priority="243" operator="lessThan">
      <formula>$C$4</formula>
    </cfRule>
  </conditionalFormatting>
  <conditionalFormatting sqref="BR19">
    <cfRule type="cellIs" dxfId="8706" priority="1728" operator="lessThan">
      <formula>$C$4</formula>
    </cfRule>
  </conditionalFormatting>
  <conditionalFormatting sqref="BS19">
    <cfRule type="cellIs" dxfId="8707" priority="1758" operator="lessThan">
      <formula>$C$4</formula>
    </cfRule>
  </conditionalFormatting>
  <conditionalFormatting sqref="BT19">
    <cfRule type="cellIs" dxfId="8708" priority="1788" operator="lessThan">
      <formula>$C$4</formula>
    </cfRule>
  </conditionalFormatting>
  <conditionalFormatting sqref="BU19">
    <cfRule type="cellIs" dxfId="8709" priority="1818" operator="lessThan">
      <formula>$C$4</formula>
    </cfRule>
  </conditionalFormatting>
  <conditionalFormatting sqref="BV19">
    <cfRule type="cellIs" dxfId="8710" priority="1848" operator="lessThan">
      <formula>$C$4</formula>
    </cfRule>
  </conditionalFormatting>
  <conditionalFormatting sqref="CC19">
    <cfRule type="cellIs" dxfId="8711" priority="2000" operator="lessThan">
      <formula>$C$4</formula>
    </cfRule>
  </conditionalFormatting>
  <conditionalFormatting sqref="CD19">
    <cfRule type="cellIs" dxfId="8712" priority="2030" operator="lessThan">
      <formula>$C$4</formula>
    </cfRule>
  </conditionalFormatting>
  <conditionalFormatting sqref="CE19">
    <cfRule type="cellIs" dxfId="8713" priority="2060" operator="lessThan">
      <formula>$C$4</formula>
    </cfRule>
  </conditionalFormatting>
  <conditionalFormatting sqref="CF19">
    <cfRule type="cellIs" dxfId="8714" priority="2090" operator="lessThan">
      <formula>$C$4</formula>
    </cfRule>
  </conditionalFormatting>
  <conditionalFormatting sqref="CG19">
    <cfRule type="cellIs" dxfId="8715" priority="2120" operator="lessThan">
      <formula>$C$4</formula>
    </cfRule>
  </conditionalFormatting>
  <conditionalFormatting sqref="CH19">
    <cfRule type="cellIs" dxfId="8716" priority="2150" operator="greaterThan">
      <formula>$BJ$2+15</formula>
    </cfRule>
  </conditionalFormatting>
  <conditionalFormatting sqref="CJ19">
    <cfRule type="cellIs" dxfId="8717" priority="5291" operator="lessThan">
      <formula>$C$4</formula>
    </cfRule>
  </conditionalFormatting>
  <conditionalFormatting sqref="CN19">
    <cfRule type="cellIs" dxfId="8718" priority="5332" operator="lessThan">
      <formula>$C$4</formula>
    </cfRule>
  </conditionalFormatting>
  <conditionalFormatting sqref="Q20">
    <cfRule type="cellIs" dxfId="8719" priority="379" operator="lessThan">
      <formula>$C$4</formula>
    </cfRule>
  </conditionalFormatting>
  <conditionalFormatting sqref="R20">
    <cfRule type="cellIs" dxfId="8720" priority="409" operator="lessThan">
      <formula>$C$4</formula>
    </cfRule>
  </conditionalFormatting>
  <conditionalFormatting sqref="S20">
    <cfRule type="cellIs" dxfId="8721" priority="2181" operator="lessThan">
      <formula>$C$4</formula>
    </cfRule>
  </conditionalFormatting>
  <conditionalFormatting sqref="T20">
    <cfRule type="cellIs" dxfId="8722" priority="2211" operator="lessThan">
      <formula>$C$4</formula>
    </cfRule>
  </conditionalFormatting>
  <conditionalFormatting sqref="U20">
    <cfRule type="cellIs" dxfId="8723" priority="439" operator="lessThan">
      <formula>$C$4</formula>
    </cfRule>
  </conditionalFormatting>
  <conditionalFormatting sqref="W20">
    <cfRule type="cellIs" dxfId="8724" priority="200" operator="lessThan">
      <formula>$C$4</formula>
    </cfRule>
  </conditionalFormatting>
  <conditionalFormatting sqref="Z20">
    <cfRule type="cellIs" dxfId="8725" priority="168" operator="lessThan">
      <formula>$C$4</formula>
    </cfRule>
  </conditionalFormatting>
  <conditionalFormatting sqref="AC20">
    <cfRule type="cellIs" dxfId="8726" priority="136" operator="lessThan">
      <formula>$C$4</formula>
    </cfRule>
  </conditionalFormatting>
  <conditionalFormatting sqref="AF20">
    <cfRule type="cellIs" dxfId="8727" priority="104" operator="lessThan">
      <formula>$C$4</formula>
    </cfRule>
  </conditionalFormatting>
  <conditionalFormatting sqref="AH20">
    <cfRule type="cellIs" dxfId="8728" priority="10" operator="lessThan">
      <formula>$C$4</formula>
    </cfRule>
  </conditionalFormatting>
  <conditionalFormatting sqref="AI20">
    <cfRule type="cellIs" dxfId="8729" priority="40" operator="lessThan">
      <formula>$C$4</formula>
    </cfRule>
  </conditionalFormatting>
  <conditionalFormatting sqref="AK20">
    <cfRule type="cellIs" dxfId="8730" priority="859" operator="lessThan">
      <formula>$C$4</formula>
    </cfRule>
  </conditionalFormatting>
  <conditionalFormatting sqref="AL20">
    <cfRule type="cellIs" dxfId="8731" priority="889" operator="lessThan">
      <formula>$C$4</formula>
    </cfRule>
  </conditionalFormatting>
  <conditionalFormatting sqref="AM20">
    <cfRule type="cellIs" dxfId="8732" priority="919" operator="lessThan">
      <formula>$C$4</formula>
    </cfRule>
  </conditionalFormatting>
  <conditionalFormatting sqref="AN20">
    <cfRule type="cellIs" dxfId="8733" priority="949" operator="lessThan">
      <formula>$C$4</formula>
    </cfRule>
  </conditionalFormatting>
  <conditionalFormatting sqref="AO20">
    <cfRule type="cellIs" dxfId="8734" priority="979" operator="lessThan">
      <formula>$C$4</formula>
    </cfRule>
  </conditionalFormatting>
  <conditionalFormatting sqref="AP20">
    <cfRule type="cellIs" dxfId="8735" priority="1009" operator="lessThan">
      <formula>$C$4</formula>
    </cfRule>
  </conditionalFormatting>
  <conditionalFormatting sqref="AQ20">
    <cfRule type="cellIs" dxfId="8736" priority="1039" operator="lessThan">
      <formula>$C$4</formula>
    </cfRule>
  </conditionalFormatting>
  <conditionalFormatting sqref="AR20">
    <cfRule type="cellIs" dxfId="8737" priority="1069" operator="lessThan">
      <formula>$C$4</formula>
    </cfRule>
  </conditionalFormatting>
  <conditionalFormatting sqref="AS20">
    <cfRule type="cellIs" dxfId="8738" priority="1099" operator="lessThan">
      <formula>$C$4</formula>
    </cfRule>
  </conditionalFormatting>
  <conditionalFormatting sqref="AT20">
    <cfRule type="cellIs" dxfId="8739" priority="1129" operator="lessThan">
      <formula>$C$4</formula>
    </cfRule>
  </conditionalFormatting>
  <conditionalFormatting sqref="AU20">
    <cfRule type="cellIs" dxfId="8740" priority="349" operator="lessThan">
      <formula>$C$4</formula>
    </cfRule>
  </conditionalFormatting>
  <conditionalFormatting sqref="AV20">
    <cfRule type="cellIs" dxfId="8741" priority="351" operator="lessThan">
      <formula>$C$4</formula>
    </cfRule>
  </conditionalFormatting>
  <conditionalFormatting sqref="BA20">
    <cfRule type="cellIs" dxfId="8742" priority="1279" operator="lessThan">
      <formula>$C$4</formula>
    </cfRule>
  </conditionalFormatting>
  <conditionalFormatting sqref="BB20">
    <cfRule type="cellIs" dxfId="8743" priority="1309" operator="lessThan">
      <formula>$C$4</formula>
    </cfRule>
  </conditionalFormatting>
  <conditionalFormatting sqref="BC20">
    <cfRule type="cellIs" dxfId="8744" priority="1339" operator="lessThan">
      <formula>$C$4</formula>
    </cfRule>
  </conditionalFormatting>
  <conditionalFormatting sqref="BD20">
    <cfRule type="cellIs" dxfId="8745" priority="1369" operator="lessThan">
      <formula>$C$4</formula>
    </cfRule>
  </conditionalFormatting>
  <conditionalFormatting sqref="BE20">
    <cfRule type="cellIs" dxfId="8746" priority="1399" operator="lessThan">
      <formula>$C$4</formula>
    </cfRule>
  </conditionalFormatting>
  <conditionalFormatting sqref="BF20">
    <cfRule type="cellIs" dxfId="8747" priority="1429" operator="lessThan">
      <formula>$C$4</formula>
    </cfRule>
  </conditionalFormatting>
  <conditionalFormatting sqref="BH20">
    <cfRule type="cellIs" dxfId="8748" priority="1489" operator="lessThan">
      <formula>$C$4</formula>
    </cfRule>
  </conditionalFormatting>
  <conditionalFormatting sqref="BI20">
    <cfRule type="cellIs" dxfId="8749" priority="1519" operator="lessThan">
      <formula>$C$4</formula>
    </cfRule>
  </conditionalFormatting>
  <conditionalFormatting sqref="BJ20">
    <cfRule type="cellIs" dxfId="8750" priority="1549" operator="lessThan">
      <formula>$C$4</formula>
    </cfRule>
  </conditionalFormatting>
  <conditionalFormatting sqref="BQ20">
    <cfRule type="cellIs" dxfId="8751" priority="244" operator="lessThan">
      <formula>$C$4</formula>
    </cfRule>
  </conditionalFormatting>
  <conditionalFormatting sqref="BR20">
    <cfRule type="cellIs" dxfId="8752" priority="1729" operator="lessThan">
      <formula>$C$4</formula>
    </cfRule>
  </conditionalFormatting>
  <conditionalFormatting sqref="BS20">
    <cfRule type="cellIs" dxfId="8753" priority="1759" operator="lessThan">
      <formula>$C$4</formula>
    </cfRule>
  </conditionalFormatting>
  <conditionalFormatting sqref="BT20">
    <cfRule type="cellIs" dxfId="8754" priority="1789" operator="lessThan">
      <formula>$C$4</formula>
    </cfRule>
  </conditionalFormatting>
  <conditionalFormatting sqref="BU20">
    <cfRule type="cellIs" dxfId="8755" priority="1819" operator="lessThan">
      <formula>$C$4</formula>
    </cfRule>
  </conditionalFormatting>
  <conditionalFormatting sqref="BV20">
    <cfRule type="cellIs" dxfId="8756" priority="1849" operator="lessThan">
      <formula>$C$4</formula>
    </cfRule>
  </conditionalFormatting>
  <conditionalFormatting sqref="CC20">
    <cfRule type="cellIs" dxfId="8757" priority="2001" operator="lessThan">
      <formula>$C$4</formula>
    </cfRule>
  </conditionalFormatting>
  <conditionalFormatting sqref="CD20">
    <cfRule type="cellIs" dxfId="8758" priority="2031" operator="lessThan">
      <formula>$C$4</formula>
    </cfRule>
  </conditionalFormatting>
  <conditionalFormatting sqref="CE20">
    <cfRule type="cellIs" dxfId="8759" priority="2061" operator="lessThan">
      <formula>$C$4</formula>
    </cfRule>
  </conditionalFormatting>
  <conditionalFormatting sqref="CF20">
    <cfRule type="cellIs" dxfId="8760" priority="2091" operator="lessThan">
      <formula>$C$4</formula>
    </cfRule>
  </conditionalFormatting>
  <conditionalFormatting sqref="CG20">
    <cfRule type="cellIs" dxfId="8761" priority="2121" operator="lessThan">
      <formula>$C$4</formula>
    </cfRule>
  </conditionalFormatting>
  <conditionalFormatting sqref="CH20">
    <cfRule type="cellIs" dxfId="8762" priority="2151" operator="greaterThan">
      <formula>$BJ$2+15</formula>
    </cfRule>
  </conditionalFormatting>
  <conditionalFormatting sqref="CJ20">
    <cfRule type="cellIs" dxfId="8763" priority="5292" operator="lessThan">
      <formula>$C$4</formula>
    </cfRule>
  </conditionalFormatting>
  <conditionalFormatting sqref="Q21">
    <cfRule type="cellIs" dxfId="8764" priority="380" operator="lessThan">
      <formula>$C$4</formula>
    </cfRule>
  </conditionalFormatting>
  <conditionalFormatting sqref="R21">
    <cfRule type="cellIs" dxfId="8765" priority="410" operator="lessThan">
      <formula>$C$4</formula>
    </cfRule>
  </conditionalFormatting>
  <conditionalFormatting sqref="S21">
    <cfRule type="cellIs" dxfId="8766" priority="2182" operator="lessThan">
      <formula>$C$4</formula>
    </cfRule>
  </conditionalFormatting>
  <conditionalFormatting sqref="T21">
    <cfRule type="cellIs" dxfId="8767" priority="2212" operator="lessThan">
      <formula>$C$4</formula>
    </cfRule>
  </conditionalFormatting>
  <conditionalFormatting sqref="U21">
    <cfRule type="cellIs" dxfId="8768" priority="440" operator="lessThan">
      <formula>$C$4</formula>
    </cfRule>
  </conditionalFormatting>
  <conditionalFormatting sqref="W21">
    <cfRule type="cellIs" dxfId="8769" priority="201" operator="lessThan">
      <formula>$C$4</formula>
    </cfRule>
  </conditionalFormatting>
  <conditionalFormatting sqref="Z21">
    <cfRule type="cellIs" dxfId="8770" priority="169" operator="lessThan">
      <formula>$C$4</formula>
    </cfRule>
  </conditionalFormatting>
  <conditionalFormatting sqref="AC21">
    <cfRule type="cellIs" dxfId="8771" priority="137" operator="lessThan">
      <formula>$C$4</formula>
    </cfRule>
  </conditionalFormatting>
  <conditionalFormatting sqref="AF21">
    <cfRule type="cellIs" dxfId="8772" priority="105" operator="lessThan">
      <formula>$C$4</formula>
    </cfRule>
  </conditionalFormatting>
  <conditionalFormatting sqref="AH21">
    <cfRule type="cellIs" dxfId="8773" priority="11" operator="lessThan">
      <formula>$C$4</formula>
    </cfRule>
  </conditionalFormatting>
  <conditionalFormatting sqref="AI21">
    <cfRule type="cellIs" dxfId="8774" priority="41" operator="lessThan">
      <formula>$C$4</formula>
    </cfRule>
  </conditionalFormatting>
  <conditionalFormatting sqref="AK21">
    <cfRule type="cellIs" dxfId="8775" priority="860" operator="lessThan">
      <formula>$C$4</formula>
    </cfRule>
  </conditionalFormatting>
  <conditionalFormatting sqref="AL21">
    <cfRule type="cellIs" dxfId="8776" priority="890" operator="lessThan">
      <formula>$C$4</formula>
    </cfRule>
  </conditionalFormatting>
  <conditionalFormatting sqref="AM21">
    <cfRule type="cellIs" dxfId="8777" priority="920" operator="lessThan">
      <formula>$C$4</formula>
    </cfRule>
  </conditionalFormatting>
  <conditionalFormatting sqref="AN21">
    <cfRule type="cellIs" dxfId="8778" priority="950" operator="lessThan">
      <formula>$C$4</formula>
    </cfRule>
  </conditionalFormatting>
  <conditionalFormatting sqref="AO21">
    <cfRule type="cellIs" dxfId="8779" priority="980" operator="lessThan">
      <formula>$C$4</formula>
    </cfRule>
  </conditionalFormatting>
  <conditionalFormatting sqref="AP21">
    <cfRule type="cellIs" dxfId="8780" priority="1010" operator="lessThan">
      <formula>$C$4</formula>
    </cfRule>
  </conditionalFormatting>
  <conditionalFormatting sqref="AQ21">
    <cfRule type="cellIs" dxfId="8781" priority="1040" operator="lessThan">
      <formula>$C$4</formula>
    </cfRule>
  </conditionalFormatting>
  <conditionalFormatting sqref="AR21">
    <cfRule type="cellIs" dxfId="8782" priority="1070" operator="lessThan">
      <formula>$C$4</formula>
    </cfRule>
  </conditionalFormatting>
  <conditionalFormatting sqref="AS21">
    <cfRule type="cellIs" dxfId="8783" priority="1100" operator="lessThan">
      <formula>$C$4</formula>
    </cfRule>
  </conditionalFormatting>
  <conditionalFormatting sqref="AT21">
    <cfRule type="cellIs" dxfId="8784" priority="1130" operator="lessThan">
      <formula>$C$4</formula>
    </cfRule>
  </conditionalFormatting>
  <conditionalFormatting sqref="AU21">
    <cfRule type="cellIs" dxfId="8785" priority="344" operator="lessThan">
      <formula>$C$4</formula>
    </cfRule>
  </conditionalFormatting>
  <conditionalFormatting sqref="AV21">
    <cfRule type="cellIs" dxfId="8786" priority="346" operator="lessThan">
      <formula>$C$4</formula>
    </cfRule>
  </conditionalFormatting>
  <conditionalFormatting sqref="BA21">
    <cfRule type="cellIs" dxfId="8787" priority="1280" operator="lessThan">
      <formula>$C$4</formula>
    </cfRule>
  </conditionalFormatting>
  <conditionalFormatting sqref="BB21">
    <cfRule type="cellIs" dxfId="8788" priority="1310" operator="lessThan">
      <formula>$C$4</formula>
    </cfRule>
  </conditionalFormatting>
  <conditionalFormatting sqref="BC21">
    <cfRule type="cellIs" dxfId="8789" priority="1340" operator="lessThan">
      <formula>$C$4</formula>
    </cfRule>
  </conditionalFormatting>
  <conditionalFormatting sqref="BD21">
    <cfRule type="cellIs" dxfId="8790" priority="1370" operator="lessThan">
      <formula>$C$4</formula>
    </cfRule>
  </conditionalFormatting>
  <conditionalFormatting sqref="BE21">
    <cfRule type="cellIs" dxfId="8791" priority="1400" operator="lessThan">
      <formula>$C$4</formula>
    </cfRule>
  </conditionalFormatting>
  <conditionalFormatting sqref="BF21">
    <cfRule type="cellIs" dxfId="8792" priority="1430" operator="lessThan">
      <formula>$C$4</formula>
    </cfRule>
  </conditionalFormatting>
  <conditionalFormatting sqref="BH21">
    <cfRule type="cellIs" dxfId="8793" priority="1490" operator="lessThan">
      <formula>$C$4</formula>
    </cfRule>
  </conditionalFormatting>
  <conditionalFormatting sqref="BI21">
    <cfRule type="cellIs" dxfId="8794" priority="1520" operator="lessThan">
      <formula>$C$4</formula>
    </cfRule>
  </conditionalFormatting>
  <conditionalFormatting sqref="BJ21">
    <cfRule type="cellIs" dxfId="8795" priority="1550" operator="lessThan">
      <formula>$C$4</formula>
    </cfRule>
  </conditionalFormatting>
  <conditionalFormatting sqref="BQ21">
    <cfRule type="cellIs" dxfId="8796" priority="245" operator="lessThan">
      <formula>$C$4</formula>
    </cfRule>
  </conditionalFormatting>
  <conditionalFormatting sqref="BR21">
    <cfRule type="cellIs" dxfId="8797" priority="1730" operator="lessThan">
      <formula>$C$4</formula>
    </cfRule>
  </conditionalFormatting>
  <conditionalFormatting sqref="BS21">
    <cfRule type="cellIs" dxfId="8798" priority="1760" operator="lessThan">
      <formula>$C$4</formula>
    </cfRule>
  </conditionalFormatting>
  <conditionalFormatting sqref="BT21">
    <cfRule type="cellIs" dxfId="8799" priority="1790" operator="lessThan">
      <formula>$C$4</formula>
    </cfRule>
  </conditionalFormatting>
  <conditionalFormatting sqref="BU21">
    <cfRule type="cellIs" dxfId="8800" priority="1820" operator="lessThan">
      <formula>$C$4</formula>
    </cfRule>
  </conditionalFormatting>
  <conditionalFormatting sqref="BV21">
    <cfRule type="cellIs" dxfId="8801" priority="1850" operator="lessThan">
      <formula>$C$4</formula>
    </cfRule>
  </conditionalFormatting>
  <conditionalFormatting sqref="CC21">
    <cfRule type="cellIs" dxfId="8802" priority="2002" operator="lessThan">
      <formula>$C$4</formula>
    </cfRule>
  </conditionalFormatting>
  <conditionalFormatting sqref="CD21">
    <cfRule type="cellIs" dxfId="8803" priority="2032" operator="lessThan">
      <formula>$C$4</formula>
    </cfRule>
  </conditionalFormatting>
  <conditionalFormatting sqref="CE21">
    <cfRule type="cellIs" dxfId="8804" priority="2062" operator="lessThan">
      <formula>$C$4</formula>
    </cfRule>
  </conditionalFormatting>
  <conditionalFormatting sqref="CF21">
    <cfRule type="cellIs" dxfId="8805" priority="2092" operator="lessThan">
      <formula>$C$4</formula>
    </cfRule>
  </conditionalFormatting>
  <conditionalFormatting sqref="CG21">
    <cfRule type="cellIs" dxfId="8806" priority="2122" operator="lessThan">
      <formula>$C$4</formula>
    </cfRule>
  </conditionalFormatting>
  <conditionalFormatting sqref="CH21">
    <cfRule type="cellIs" dxfId="8807" priority="2152" operator="greaterThan">
      <formula>$BJ$2+15</formula>
    </cfRule>
  </conditionalFormatting>
  <conditionalFormatting sqref="CJ21">
    <cfRule type="cellIs" dxfId="8808" priority="5293" operator="lessThan">
      <formula>$C$4</formula>
    </cfRule>
  </conditionalFormatting>
  <conditionalFormatting sqref="Q22">
    <cfRule type="cellIs" dxfId="8809" priority="381" operator="lessThan">
      <formula>$C$4</formula>
    </cfRule>
  </conditionalFormatting>
  <conditionalFormatting sqref="R22">
    <cfRule type="cellIs" dxfId="8810" priority="411" operator="lessThan">
      <formula>$C$4</formula>
    </cfRule>
  </conditionalFormatting>
  <conditionalFormatting sqref="S22">
    <cfRule type="cellIs" dxfId="8811" priority="2183" operator="lessThan">
      <formula>$C$4</formula>
    </cfRule>
  </conditionalFormatting>
  <conditionalFormatting sqref="T22">
    <cfRule type="cellIs" dxfId="8812" priority="2213" operator="lessThan">
      <formula>$C$4</formula>
    </cfRule>
  </conditionalFormatting>
  <conditionalFormatting sqref="U22">
    <cfRule type="cellIs" dxfId="8813" priority="441" operator="lessThan">
      <formula>$C$4</formula>
    </cfRule>
  </conditionalFormatting>
  <conditionalFormatting sqref="W22">
    <cfRule type="cellIs" dxfId="8814" priority="202" operator="lessThan">
      <formula>$C$4</formula>
    </cfRule>
  </conditionalFormatting>
  <conditionalFormatting sqref="Z22">
    <cfRule type="cellIs" dxfId="8815" priority="170" operator="lessThan">
      <formula>$C$4</formula>
    </cfRule>
  </conditionalFormatting>
  <conditionalFormatting sqref="AC22">
    <cfRule type="cellIs" dxfId="8816" priority="138" operator="lessThan">
      <formula>$C$4</formula>
    </cfRule>
  </conditionalFormatting>
  <conditionalFormatting sqref="AF22">
    <cfRule type="cellIs" dxfId="8817" priority="106" operator="lessThan">
      <formula>$C$4</formula>
    </cfRule>
  </conditionalFormatting>
  <conditionalFormatting sqref="AH22">
    <cfRule type="cellIs" dxfId="8818" priority="12" operator="lessThan">
      <formula>$C$4</formula>
    </cfRule>
  </conditionalFormatting>
  <conditionalFormatting sqref="AI22">
    <cfRule type="cellIs" dxfId="8819" priority="42" operator="lessThan">
      <formula>$C$4</formula>
    </cfRule>
  </conditionalFormatting>
  <conditionalFormatting sqref="AK22">
    <cfRule type="cellIs" dxfId="8820" priority="861" operator="lessThan">
      <formula>$C$4</formula>
    </cfRule>
  </conditionalFormatting>
  <conditionalFormatting sqref="AL22">
    <cfRule type="cellIs" dxfId="8821" priority="891" operator="lessThan">
      <formula>$C$4</formula>
    </cfRule>
  </conditionalFormatting>
  <conditionalFormatting sqref="AM22">
    <cfRule type="cellIs" dxfId="8822" priority="921" operator="lessThan">
      <formula>$C$4</formula>
    </cfRule>
  </conditionalFormatting>
  <conditionalFormatting sqref="AN22">
    <cfRule type="cellIs" dxfId="8823" priority="951" operator="lessThan">
      <formula>$C$4</formula>
    </cfRule>
  </conditionalFormatting>
  <conditionalFormatting sqref="AO22">
    <cfRule type="cellIs" dxfId="8824" priority="981" operator="lessThan">
      <formula>$C$4</formula>
    </cfRule>
  </conditionalFormatting>
  <conditionalFormatting sqref="AP22">
    <cfRule type="cellIs" dxfId="8825" priority="1011" operator="lessThan">
      <formula>$C$4</formula>
    </cfRule>
  </conditionalFormatting>
  <conditionalFormatting sqref="AQ22">
    <cfRule type="cellIs" dxfId="8826" priority="1041" operator="lessThan">
      <formula>$C$4</formula>
    </cfRule>
  </conditionalFormatting>
  <conditionalFormatting sqref="AR22">
    <cfRule type="cellIs" dxfId="8827" priority="1071" operator="lessThan">
      <formula>$C$4</formula>
    </cfRule>
  </conditionalFormatting>
  <conditionalFormatting sqref="AS22">
    <cfRule type="cellIs" dxfId="8828" priority="1101" operator="lessThan">
      <formula>$C$4</formula>
    </cfRule>
  </conditionalFormatting>
  <conditionalFormatting sqref="AT22">
    <cfRule type="cellIs" dxfId="8829" priority="1131" operator="lessThan">
      <formula>$C$4</formula>
    </cfRule>
  </conditionalFormatting>
  <conditionalFormatting sqref="AU22">
    <cfRule type="cellIs" dxfId="8830" priority="345" operator="lessThan">
      <formula>$C$4</formula>
    </cfRule>
  </conditionalFormatting>
  <conditionalFormatting sqref="AV22">
    <cfRule type="cellIs" dxfId="8831" priority="347" operator="lessThan">
      <formula>$C$4</formula>
    </cfRule>
  </conditionalFormatting>
  <conditionalFormatting sqref="BA22">
    <cfRule type="cellIs" dxfId="8832" priority="1281" operator="lessThan">
      <formula>$C$4</formula>
    </cfRule>
  </conditionalFormatting>
  <conditionalFormatting sqref="BB22">
    <cfRule type="cellIs" dxfId="8833" priority="1311" operator="lessThan">
      <formula>$C$4</formula>
    </cfRule>
  </conditionalFormatting>
  <conditionalFormatting sqref="BC22">
    <cfRule type="cellIs" dxfId="8834" priority="1341" operator="lessThan">
      <formula>$C$4</formula>
    </cfRule>
  </conditionalFormatting>
  <conditionalFormatting sqref="BD22">
    <cfRule type="cellIs" dxfId="8835" priority="1371" operator="lessThan">
      <formula>$C$4</formula>
    </cfRule>
  </conditionalFormatting>
  <conditionalFormatting sqref="BE22">
    <cfRule type="cellIs" dxfId="8836" priority="1401" operator="lessThan">
      <formula>$C$4</formula>
    </cfRule>
  </conditionalFormatting>
  <conditionalFormatting sqref="BF22">
    <cfRule type="cellIs" dxfId="8837" priority="1431" operator="lessThan">
      <formula>$C$4</formula>
    </cfRule>
  </conditionalFormatting>
  <conditionalFormatting sqref="BH22">
    <cfRule type="cellIs" dxfId="8838" priority="1491" operator="lessThan">
      <formula>$C$4</formula>
    </cfRule>
  </conditionalFormatting>
  <conditionalFormatting sqref="BI22">
    <cfRule type="cellIs" dxfId="8839" priority="1521" operator="lessThan">
      <formula>$C$4</formula>
    </cfRule>
  </conditionalFormatting>
  <conditionalFormatting sqref="BJ22">
    <cfRule type="cellIs" dxfId="8840" priority="1551" operator="lessThan">
      <formula>$C$4</formula>
    </cfRule>
  </conditionalFormatting>
  <conditionalFormatting sqref="BQ22">
    <cfRule type="cellIs" dxfId="8841" priority="246" operator="lessThan">
      <formula>$C$4</formula>
    </cfRule>
  </conditionalFormatting>
  <conditionalFormatting sqref="BR22">
    <cfRule type="cellIs" dxfId="8842" priority="1731" operator="lessThan">
      <formula>$C$4</formula>
    </cfRule>
  </conditionalFormatting>
  <conditionalFormatting sqref="BS22">
    <cfRule type="cellIs" dxfId="8843" priority="1761" operator="lessThan">
      <formula>$C$4</formula>
    </cfRule>
  </conditionalFormatting>
  <conditionalFormatting sqref="BT22">
    <cfRule type="cellIs" dxfId="8844" priority="1791" operator="lessThan">
      <formula>$C$4</formula>
    </cfRule>
  </conditionalFormatting>
  <conditionalFormatting sqref="BU22">
    <cfRule type="cellIs" dxfId="8845" priority="1821" operator="lessThan">
      <formula>$C$4</formula>
    </cfRule>
  </conditionalFormatting>
  <conditionalFormatting sqref="BV22">
    <cfRule type="cellIs" dxfId="8846" priority="1851" operator="lessThan">
      <formula>$C$4</formula>
    </cfRule>
  </conditionalFormatting>
  <conditionalFormatting sqref="CC22">
    <cfRule type="cellIs" dxfId="8847" priority="2003" operator="lessThan">
      <formula>$C$4</formula>
    </cfRule>
  </conditionalFormatting>
  <conditionalFormatting sqref="CD22">
    <cfRule type="cellIs" dxfId="8848" priority="2033" operator="lessThan">
      <formula>$C$4</formula>
    </cfRule>
  </conditionalFormatting>
  <conditionalFormatting sqref="CE22">
    <cfRule type="cellIs" dxfId="8849" priority="2063" operator="lessThan">
      <formula>$C$4</formula>
    </cfRule>
  </conditionalFormatting>
  <conditionalFormatting sqref="CF22">
    <cfRule type="cellIs" dxfId="8850" priority="2093" operator="lessThan">
      <formula>$C$4</formula>
    </cfRule>
  </conditionalFormatting>
  <conditionalFormatting sqref="CG22">
    <cfRule type="cellIs" dxfId="8851" priority="2123" operator="lessThan">
      <formula>$C$4</formula>
    </cfRule>
  </conditionalFormatting>
  <conditionalFormatting sqref="CH22">
    <cfRule type="cellIs" dxfId="8852" priority="2153" operator="greaterThan">
      <formula>$BJ$2+15</formula>
    </cfRule>
  </conditionalFormatting>
  <conditionalFormatting sqref="CJ22">
    <cfRule type="cellIs" dxfId="8853" priority="5294" operator="lessThan">
      <formula>$C$4</formula>
    </cfRule>
  </conditionalFormatting>
  <conditionalFormatting sqref="Q23">
    <cfRule type="cellIs" dxfId="8854" priority="382" operator="lessThan">
      <formula>$C$4</formula>
    </cfRule>
  </conditionalFormatting>
  <conditionalFormatting sqref="R23">
    <cfRule type="cellIs" dxfId="8855" priority="412" operator="lessThan">
      <formula>$C$4</formula>
    </cfRule>
  </conditionalFormatting>
  <conditionalFormatting sqref="S23">
    <cfRule type="cellIs" dxfId="8856" priority="2184" operator="lessThan">
      <formula>$C$4</formula>
    </cfRule>
  </conditionalFormatting>
  <conditionalFormatting sqref="T23">
    <cfRule type="cellIs" dxfId="8857" priority="2214" operator="lessThan">
      <formula>$C$4</formula>
    </cfRule>
  </conditionalFormatting>
  <conditionalFormatting sqref="U23">
    <cfRule type="cellIs" dxfId="8858" priority="442" operator="lessThan">
      <formula>$C$4</formula>
    </cfRule>
  </conditionalFormatting>
  <conditionalFormatting sqref="W23">
    <cfRule type="cellIs" dxfId="8859" priority="203" operator="lessThan">
      <formula>$C$4</formula>
    </cfRule>
  </conditionalFormatting>
  <conditionalFormatting sqref="Z23">
    <cfRule type="cellIs" dxfId="8860" priority="171" operator="lessThan">
      <formula>$C$4</formula>
    </cfRule>
  </conditionalFormatting>
  <conditionalFormatting sqref="AC23">
    <cfRule type="cellIs" dxfId="8861" priority="139" operator="lessThan">
      <formula>$C$4</formula>
    </cfRule>
  </conditionalFormatting>
  <conditionalFormatting sqref="AF23">
    <cfRule type="cellIs" dxfId="8862" priority="107" operator="lessThan">
      <formula>$C$4</formula>
    </cfRule>
  </conditionalFormatting>
  <conditionalFormatting sqref="AH23">
    <cfRule type="cellIs" dxfId="8863" priority="13" operator="lessThan">
      <formula>$C$4</formula>
    </cfRule>
  </conditionalFormatting>
  <conditionalFormatting sqref="AI23">
    <cfRule type="cellIs" dxfId="8864" priority="43" operator="lessThan">
      <formula>$C$4</formula>
    </cfRule>
  </conditionalFormatting>
  <conditionalFormatting sqref="AK23">
    <cfRule type="cellIs" dxfId="8865" priority="862" operator="lessThan">
      <formula>$C$4</formula>
    </cfRule>
  </conditionalFormatting>
  <conditionalFormatting sqref="AL23">
    <cfRule type="cellIs" dxfId="8866" priority="892" operator="lessThan">
      <formula>$C$4</formula>
    </cfRule>
  </conditionalFormatting>
  <conditionalFormatting sqref="AM23">
    <cfRule type="cellIs" dxfId="8867" priority="922" operator="lessThan">
      <formula>$C$4</formula>
    </cfRule>
  </conditionalFormatting>
  <conditionalFormatting sqref="AN23">
    <cfRule type="cellIs" dxfId="8868" priority="952" operator="lessThan">
      <formula>$C$4</formula>
    </cfRule>
  </conditionalFormatting>
  <conditionalFormatting sqref="AO23">
    <cfRule type="cellIs" dxfId="8869" priority="982" operator="lessThan">
      <formula>$C$4</formula>
    </cfRule>
  </conditionalFormatting>
  <conditionalFormatting sqref="AP23">
    <cfRule type="cellIs" dxfId="8870" priority="1012" operator="lessThan">
      <formula>$C$4</formula>
    </cfRule>
  </conditionalFormatting>
  <conditionalFormatting sqref="AQ23">
    <cfRule type="cellIs" dxfId="8871" priority="1042" operator="lessThan">
      <formula>$C$4</formula>
    </cfRule>
  </conditionalFormatting>
  <conditionalFormatting sqref="AR23">
    <cfRule type="cellIs" dxfId="8872" priority="1072" operator="lessThan">
      <formula>$C$4</formula>
    </cfRule>
  </conditionalFormatting>
  <conditionalFormatting sqref="AS23">
    <cfRule type="cellIs" dxfId="8873" priority="1102" operator="lessThan">
      <formula>$C$4</formula>
    </cfRule>
  </conditionalFormatting>
  <conditionalFormatting sqref="AT23">
    <cfRule type="cellIs" dxfId="8874" priority="1132" operator="lessThan">
      <formula>$C$4</formula>
    </cfRule>
  </conditionalFormatting>
  <conditionalFormatting sqref="AU23">
    <cfRule type="cellIs" dxfId="8875" priority="340" operator="lessThan">
      <formula>$C$4</formula>
    </cfRule>
  </conditionalFormatting>
  <conditionalFormatting sqref="AV23">
    <cfRule type="cellIs" dxfId="8876" priority="342" operator="lessThan">
      <formula>$C$4</formula>
    </cfRule>
  </conditionalFormatting>
  <conditionalFormatting sqref="BA23">
    <cfRule type="cellIs" dxfId="8877" priority="1282" operator="lessThan">
      <formula>$C$4</formula>
    </cfRule>
  </conditionalFormatting>
  <conditionalFormatting sqref="BB23">
    <cfRule type="cellIs" dxfId="8878" priority="1312" operator="lessThan">
      <formula>$C$4</formula>
    </cfRule>
  </conditionalFormatting>
  <conditionalFormatting sqref="BC23">
    <cfRule type="cellIs" dxfId="8879" priority="1342" operator="lessThan">
      <formula>$C$4</formula>
    </cfRule>
  </conditionalFormatting>
  <conditionalFormatting sqref="BD23">
    <cfRule type="cellIs" dxfId="8880" priority="1372" operator="lessThan">
      <formula>$C$4</formula>
    </cfRule>
  </conditionalFormatting>
  <conditionalFormatting sqref="BE23">
    <cfRule type="cellIs" dxfId="8881" priority="1402" operator="lessThan">
      <formula>$C$4</formula>
    </cfRule>
  </conditionalFormatting>
  <conditionalFormatting sqref="BF23">
    <cfRule type="cellIs" dxfId="8882" priority="1432" operator="lessThan">
      <formula>$C$4</formula>
    </cfRule>
  </conditionalFormatting>
  <conditionalFormatting sqref="BH23">
    <cfRule type="cellIs" dxfId="8883" priority="1492" operator="lessThan">
      <formula>$C$4</formula>
    </cfRule>
  </conditionalFormatting>
  <conditionalFormatting sqref="BI23">
    <cfRule type="cellIs" dxfId="8884" priority="1522" operator="lessThan">
      <formula>$C$4</formula>
    </cfRule>
  </conditionalFormatting>
  <conditionalFormatting sqref="BJ23">
    <cfRule type="cellIs" dxfId="8885" priority="1552" operator="lessThan">
      <formula>$C$4</formula>
    </cfRule>
  </conditionalFormatting>
  <conditionalFormatting sqref="BQ23">
    <cfRule type="cellIs" dxfId="8886" priority="247" operator="lessThan">
      <formula>$C$4</formula>
    </cfRule>
  </conditionalFormatting>
  <conditionalFormatting sqref="BR23">
    <cfRule type="cellIs" dxfId="8887" priority="1732" operator="lessThan">
      <formula>$C$4</formula>
    </cfRule>
  </conditionalFormatting>
  <conditionalFormatting sqref="BS23">
    <cfRule type="cellIs" dxfId="8888" priority="1762" operator="lessThan">
      <formula>$C$4</formula>
    </cfRule>
  </conditionalFormatting>
  <conditionalFormatting sqref="BT23">
    <cfRule type="cellIs" dxfId="8889" priority="1792" operator="lessThan">
      <formula>$C$4</formula>
    </cfRule>
  </conditionalFormatting>
  <conditionalFormatting sqref="BU23">
    <cfRule type="cellIs" dxfId="8890" priority="1822" operator="lessThan">
      <formula>$C$4</formula>
    </cfRule>
  </conditionalFormatting>
  <conditionalFormatting sqref="BV23">
    <cfRule type="cellIs" dxfId="8891" priority="1852" operator="lessThan">
      <formula>$C$4</formula>
    </cfRule>
  </conditionalFormatting>
  <conditionalFormatting sqref="CC23">
    <cfRule type="cellIs" dxfId="8892" priority="2004" operator="lessThan">
      <formula>$C$4</formula>
    </cfRule>
  </conditionalFormatting>
  <conditionalFormatting sqref="CD23">
    <cfRule type="cellIs" dxfId="8893" priority="2034" operator="lessThan">
      <formula>$C$4</formula>
    </cfRule>
  </conditionalFormatting>
  <conditionalFormatting sqref="CE23">
    <cfRule type="cellIs" dxfId="8894" priority="2064" operator="lessThan">
      <formula>$C$4</formula>
    </cfRule>
  </conditionalFormatting>
  <conditionalFormatting sqref="CF23">
    <cfRule type="cellIs" dxfId="8895" priority="2094" operator="lessThan">
      <formula>$C$4</formula>
    </cfRule>
  </conditionalFormatting>
  <conditionalFormatting sqref="CG23">
    <cfRule type="cellIs" dxfId="8896" priority="2124" operator="lessThan">
      <formula>$C$4</formula>
    </cfRule>
  </conditionalFormatting>
  <conditionalFormatting sqref="CH23">
    <cfRule type="cellIs" dxfId="8897" priority="2154" operator="greaterThan">
      <formula>$BJ$2+15</formula>
    </cfRule>
  </conditionalFormatting>
  <conditionalFormatting sqref="CJ23">
    <cfRule type="cellIs" dxfId="8898" priority="5295" operator="lessThan">
      <formula>$C$4</formula>
    </cfRule>
  </conditionalFormatting>
  <conditionalFormatting sqref="Q24">
    <cfRule type="cellIs" dxfId="8899" priority="383" operator="lessThan">
      <formula>$C$4</formula>
    </cfRule>
  </conditionalFormatting>
  <conditionalFormatting sqref="R24">
    <cfRule type="cellIs" dxfId="8900" priority="413" operator="lessThan">
      <formula>$C$4</formula>
    </cfRule>
  </conditionalFormatting>
  <conditionalFormatting sqref="S24">
    <cfRule type="cellIs" dxfId="8901" priority="2185" operator="lessThan">
      <formula>$C$4</formula>
    </cfRule>
  </conditionalFormatting>
  <conditionalFormatting sqref="T24">
    <cfRule type="cellIs" dxfId="8902" priority="2215" operator="lessThan">
      <formula>$C$4</formula>
    </cfRule>
  </conditionalFormatting>
  <conditionalFormatting sqref="U24">
    <cfRule type="cellIs" dxfId="8903" priority="443" operator="lessThan">
      <formula>$C$4</formula>
    </cfRule>
  </conditionalFormatting>
  <conditionalFormatting sqref="W24">
    <cfRule type="cellIs" dxfId="8904" priority="204" operator="lessThan">
      <formula>$C$4</formula>
    </cfRule>
  </conditionalFormatting>
  <conditionalFormatting sqref="Z24">
    <cfRule type="cellIs" dxfId="8905" priority="172" operator="lessThan">
      <formula>$C$4</formula>
    </cfRule>
  </conditionalFormatting>
  <conditionalFormatting sqref="AC24">
    <cfRule type="cellIs" dxfId="8906" priority="140" operator="lessThan">
      <formula>$C$4</formula>
    </cfRule>
  </conditionalFormatting>
  <conditionalFormatting sqref="AF24">
    <cfRule type="cellIs" dxfId="8907" priority="108" operator="lessThan">
      <formula>$C$4</formula>
    </cfRule>
  </conditionalFormatting>
  <conditionalFormatting sqref="AH24">
    <cfRule type="cellIs" dxfId="8908" priority="14" operator="lessThan">
      <formula>$C$4</formula>
    </cfRule>
  </conditionalFormatting>
  <conditionalFormatting sqref="AI24">
    <cfRule type="cellIs" dxfId="8909" priority="44" operator="lessThan">
      <formula>$C$4</formula>
    </cfRule>
  </conditionalFormatting>
  <conditionalFormatting sqref="AK24">
    <cfRule type="cellIs" dxfId="8910" priority="863" operator="lessThan">
      <formula>$C$4</formula>
    </cfRule>
  </conditionalFormatting>
  <conditionalFormatting sqref="AL24">
    <cfRule type="cellIs" dxfId="8911" priority="893" operator="lessThan">
      <formula>$C$4</formula>
    </cfRule>
  </conditionalFormatting>
  <conditionalFormatting sqref="AM24">
    <cfRule type="cellIs" dxfId="8912" priority="923" operator="lessThan">
      <formula>$C$4</formula>
    </cfRule>
  </conditionalFormatting>
  <conditionalFormatting sqref="AN24">
    <cfRule type="cellIs" dxfId="8913" priority="953" operator="lessThan">
      <formula>$C$4</formula>
    </cfRule>
  </conditionalFormatting>
  <conditionalFormatting sqref="AO24">
    <cfRule type="cellIs" dxfId="8914" priority="983" operator="lessThan">
      <formula>$C$4</formula>
    </cfRule>
  </conditionalFormatting>
  <conditionalFormatting sqref="AP24">
    <cfRule type="cellIs" dxfId="8915" priority="1013" operator="lessThan">
      <formula>$C$4</formula>
    </cfRule>
  </conditionalFormatting>
  <conditionalFormatting sqref="AQ24">
    <cfRule type="cellIs" dxfId="8916" priority="1043" operator="lessThan">
      <formula>$C$4</formula>
    </cfRule>
  </conditionalFormatting>
  <conditionalFormatting sqref="AR24">
    <cfRule type="cellIs" dxfId="8917" priority="1073" operator="lessThan">
      <formula>$C$4</formula>
    </cfRule>
  </conditionalFormatting>
  <conditionalFormatting sqref="AS24">
    <cfRule type="cellIs" dxfId="8918" priority="1103" operator="lessThan">
      <formula>$C$4</formula>
    </cfRule>
  </conditionalFormatting>
  <conditionalFormatting sqref="AT24">
    <cfRule type="cellIs" dxfId="8919" priority="1133" operator="lessThan">
      <formula>$C$4</formula>
    </cfRule>
  </conditionalFormatting>
  <conditionalFormatting sqref="AU24">
    <cfRule type="cellIs" dxfId="8920" priority="341" operator="lessThan">
      <formula>$C$4</formula>
    </cfRule>
  </conditionalFormatting>
  <conditionalFormatting sqref="AV24">
    <cfRule type="cellIs" dxfId="8921" priority="343" operator="lessThan">
      <formula>$C$4</formula>
    </cfRule>
  </conditionalFormatting>
  <conditionalFormatting sqref="BA24">
    <cfRule type="cellIs" dxfId="8922" priority="1283" operator="lessThan">
      <formula>$C$4</formula>
    </cfRule>
  </conditionalFormatting>
  <conditionalFormatting sqref="BB24">
    <cfRule type="cellIs" dxfId="8923" priority="1313" operator="lessThan">
      <formula>$C$4</formula>
    </cfRule>
  </conditionalFormatting>
  <conditionalFormatting sqref="BC24">
    <cfRule type="cellIs" dxfId="8924" priority="1343" operator="lessThan">
      <formula>$C$4</formula>
    </cfRule>
  </conditionalFormatting>
  <conditionalFormatting sqref="BD24">
    <cfRule type="cellIs" dxfId="8925" priority="1373" operator="lessThan">
      <formula>$C$4</formula>
    </cfRule>
  </conditionalFormatting>
  <conditionalFormatting sqref="BE24">
    <cfRule type="cellIs" dxfId="8926" priority="1403" operator="lessThan">
      <formula>$C$4</formula>
    </cfRule>
  </conditionalFormatting>
  <conditionalFormatting sqref="BF24">
    <cfRule type="cellIs" dxfId="8927" priority="1433" operator="lessThan">
      <formula>$C$4</formula>
    </cfRule>
  </conditionalFormatting>
  <conditionalFormatting sqref="BH24">
    <cfRule type="cellIs" dxfId="8928" priority="1493" operator="lessThan">
      <formula>$C$4</formula>
    </cfRule>
  </conditionalFormatting>
  <conditionalFormatting sqref="BI24">
    <cfRule type="cellIs" dxfId="8929" priority="1523" operator="lessThan">
      <formula>$C$4</formula>
    </cfRule>
  </conditionalFormatting>
  <conditionalFormatting sqref="BJ24">
    <cfRule type="cellIs" dxfId="8930" priority="1553" operator="lessThan">
      <formula>$C$4</formula>
    </cfRule>
  </conditionalFormatting>
  <conditionalFormatting sqref="BQ24">
    <cfRule type="cellIs" dxfId="8931" priority="248" operator="lessThan">
      <formula>$C$4</formula>
    </cfRule>
  </conditionalFormatting>
  <conditionalFormatting sqref="BR24">
    <cfRule type="cellIs" dxfId="8932" priority="1733" operator="lessThan">
      <formula>$C$4</formula>
    </cfRule>
  </conditionalFormatting>
  <conditionalFormatting sqref="BS24">
    <cfRule type="cellIs" dxfId="8933" priority="1763" operator="lessThan">
      <formula>$C$4</formula>
    </cfRule>
  </conditionalFormatting>
  <conditionalFormatting sqref="BT24">
    <cfRule type="cellIs" dxfId="8934" priority="1793" operator="lessThan">
      <formula>$C$4</formula>
    </cfRule>
  </conditionalFormatting>
  <conditionalFormatting sqref="BU24">
    <cfRule type="cellIs" dxfId="8935" priority="1823" operator="lessThan">
      <formula>$C$4</formula>
    </cfRule>
  </conditionalFormatting>
  <conditionalFormatting sqref="BV24">
    <cfRule type="cellIs" dxfId="8936" priority="1853" operator="lessThan">
      <formula>$C$4</formula>
    </cfRule>
  </conditionalFormatting>
  <conditionalFormatting sqref="CC24">
    <cfRule type="cellIs" dxfId="8937" priority="2005" operator="lessThan">
      <formula>$C$4</formula>
    </cfRule>
  </conditionalFormatting>
  <conditionalFormatting sqref="CD24">
    <cfRule type="cellIs" dxfId="8938" priority="2035" operator="lessThan">
      <formula>$C$4</formula>
    </cfRule>
  </conditionalFormatting>
  <conditionalFormatting sqref="CE24">
    <cfRule type="cellIs" dxfId="8939" priority="2065" operator="lessThan">
      <formula>$C$4</formula>
    </cfRule>
  </conditionalFormatting>
  <conditionalFormatting sqref="CF24">
    <cfRule type="cellIs" dxfId="8940" priority="2095" operator="lessThan">
      <formula>$C$4</formula>
    </cfRule>
  </conditionalFormatting>
  <conditionalFormatting sqref="CG24">
    <cfRule type="cellIs" dxfId="8941" priority="2125" operator="lessThan">
      <formula>$C$4</formula>
    </cfRule>
  </conditionalFormatting>
  <conditionalFormatting sqref="CH24">
    <cfRule type="cellIs" dxfId="8942" priority="2155" operator="greaterThan">
      <formula>$BJ$2+15</formula>
    </cfRule>
  </conditionalFormatting>
  <conditionalFormatting sqref="CJ24">
    <cfRule type="cellIs" dxfId="8943" priority="5296" operator="lessThan">
      <formula>$C$4</formula>
    </cfRule>
  </conditionalFormatting>
  <conditionalFormatting sqref="Q25">
    <cfRule type="cellIs" dxfId="8944" priority="384" operator="lessThan">
      <formula>$C$4</formula>
    </cfRule>
  </conditionalFormatting>
  <conditionalFormatting sqref="R25">
    <cfRule type="cellIs" dxfId="8945" priority="414" operator="lessThan">
      <formula>$C$4</formula>
    </cfRule>
  </conditionalFormatting>
  <conditionalFormatting sqref="S25">
    <cfRule type="cellIs" dxfId="8946" priority="2186" operator="lessThan">
      <formula>$C$4</formula>
    </cfRule>
  </conditionalFormatting>
  <conditionalFormatting sqref="T25">
    <cfRule type="cellIs" dxfId="8947" priority="2216" operator="lessThan">
      <formula>$C$4</formula>
    </cfRule>
  </conditionalFormatting>
  <conditionalFormatting sqref="U25">
    <cfRule type="cellIs" dxfId="8948" priority="444" operator="lessThan">
      <formula>$C$4</formula>
    </cfRule>
  </conditionalFormatting>
  <conditionalFormatting sqref="W25">
    <cfRule type="cellIs" dxfId="8949" priority="205" operator="lessThan">
      <formula>$C$4</formula>
    </cfRule>
  </conditionalFormatting>
  <conditionalFormatting sqref="Z25">
    <cfRule type="cellIs" dxfId="8950" priority="173" operator="lessThan">
      <formula>$C$4</formula>
    </cfRule>
  </conditionalFormatting>
  <conditionalFormatting sqref="AC25">
    <cfRule type="cellIs" dxfId="8951" priority="141" operator="lessThan">
      <formula>$C$4</formula>
    </cfRule>
  </conditionalFormatting>
  <conditionalFormatting sqref="AF25">
    <cfRule type="cellIs" dxfId="8952" priority="109" operator="lessThan">
      <formula>$C$4</formula>
    </cfRule>
  </conditionalFormatting>
  <conditionalFormatting sqref="AH25">
    <cfRule type="cellIs" dxfId="8953" priority="15" operator="lessThan">
      <formula>$C$4</formula>
    </cfRule>
  </conditionalFormatting>
  <conditionalFormatting sqref="AI25">
    <cfRule type="cellIs" dxfId="8954" priority="45" operator="lessThan">
      <formula>$C$4</formula>
    </cfRule>
  </conditionalFormatting>
  <conditionalFormatting sqref="AK25">
    <cfRule type="cellIs" dxfId="8955" priority="864" operator="lessThan">
      <formula>$C$4</formula>
    </cfRule>
  </conditionalFormatting>
  <conditionalFormatting sqref="AL25">
    <cfRule type="cellIs" dxfId="8956" priority="894" operator="lessThan">
      <formula>$C$4</formula>
    </cfRule>
  </conditionalFormatting>
  <conditionalFormatting sqref="AM25">
    <cfRule type="cellIs" dxfId="8957" priority="924" operator="lessThan">
      <formula>$C$4</formula>
    </cfRule>
  </conditionalFormatting>
  <conditionalFormatting sqref="AN25">
    <cfRule type="cellIs" dxfId="8958" priority="954" operator="lessThan">
      <formula>$C$4</formula>
    </cfRule>
  </conditionalFormatting>
  <conditionalFormatting sqref="AO25">
    <cfRule type="cellIs" dxfId="8959" priority="984" operator="lessThan">
      <formula>$C$4</formula>
    </cfRule>
  </conditionalFormatting>
  <conditionalFormatting sqref="AP25">
    <cfRule type="cellIs" dxfId="8960" priority="1014" operator="lessThan">
      <formula>$C$4</formula>
    </cfRule>
  </conditionalFormatting>
  <conditionalFormatting sqref="AQ25">
    <cfRule type="cellIs" dxfId="8961" priority="1044" operator="lessThan">
      <formula>$C$4</formula>
    </cfRule>
  </conditionalFormatting>
  <conditionalFormatting sqref="AR25">
    <cfRule type="cellIs" dxfId="8962" priority="1074" operator="lessThan">
      <formula>$C$4</formula>
    </cfRule>
  </conditionalFormatting>
  <conditionalFormatting sqref="AS25">
    <cfRule type="cellIs" dxfId="8963" priority="1104" operator="lessThan">
      <formula>$C$4</formula>
    </cfRule>
  </conditionalFormatting>
  <conditionalFormatting sqref="AT25">
    <cfRule type="cellIs" dxfId="8964" priority="1134" operator="lessThan">
      <formula>$C$4</formula>
    </cfRule>
  </conditionalFormatting>
  <conditionalFormatting sqref="AU25">
    <cfRule type="cellIs" dxfId="8965" priority="336" operator="lessThan">
      <formula>$C$4</formula>
    </cfRule>
  </conditionalFormatting>
  <conditionalFormatting sqref="AV25">
    <cfRule type="cellIs" dxfId="8966" priority="338" operator="lessThan">
      <formula>$C$4</formula>
    </cfRule>
  </conditionalFormatting>
  <conditionalFormatting sqref="BA25">
    <cfRule type="cellIs" dxfId="8967" priority="1284" operator="lessThan">
      <formula>$C$4</formula>
    </cfRule>
  </conditionalFormatting>
  <conditionalFormatting sqref="BB25">
    <cfRule type="cellIs" dxfId="8968" priority="1314" operator="lessThan">
      <formula>$C$4</formula>
    </cfRule>
  </conditionalFormatting>
  <conditionalFormatting sqref="BC25">
    <cfRule type="cellIs" dxfId="8969" priority="1344" operator="lessThan">
      <formula>$C$4</formula>
    </cfRule>
  </conditionalFormatting>
  <conditionalFormatting sqref="BD25">
    <cfRule type="cellIs" dxfId="8970" priority="1374" operator="lessThan">
      <formula>$C$4</formula>
    </cfRule>
  </conditionalFormatting>
  <conditionalFormatting sqref="BE25">
    <cfRule type="cellIs" dxfId="8971" priority="1404" operator="lessThan">
      <formula>$C$4</formula>
    </cfRule>
  </conditionalFormatting>
  <conditionalFormatting sqref="BF25">
    <cfRule type="cellIs" dxfId="8972" priority="1434" operator="lessThan">
      <formula>$C$4</formula>
    </cfRule>
  </conditionalFormatting>
  <conditionalFormatting sqref="BH25">
    <cfRule type="cellIs" dxfId="8973" priority="1494" operator="lessThan">
      <formula>$C$4</formula>
    </cfRule>
  </conditionalFormatting>
  <conditionalFormatting sqref="BI25">
    <cfRule type="cellIs" dxfId="8974" priority="1524" operator="lessThan">
      <formula>$C$4</formula>
    </cfRule>
  </conditionalFormatting>
  <conditionalFormatting sqref="BJ25">
    <cfRule type="cellIs" dxfId="8975" priority="1554" operator="lessThan">
      <formula>$C$4</formula>
    </cfRule>
  </conditionalFormatting>
  <conditionalFormatting sqref="BQ25">
    <cfRule type="cellIs" dxfId="8976" priority="249" operator="lessThan">
      <formula>$C$4</formula>
    </cfRule>
  </conditionalFormatting>
  <conditionalFormatting sqref="BR25">
    <cfRule type="cellIs" dxfId="8977" priority="1734" operator="lessThan">
      <formula>$C$4</formula>
    </cfRule>
  </conditionalFormatting>
  <conditionalFormatting sqref="BS25">
    <cfRule type="cellIs" dxfId="8978" priority="1764" operator="lessThan">
      <formula>$C$4</formula>
    </cfRule>
  </conditionalFormatting>
  <conditionalFormatting sqref="BT25">
    <cfRule type="cellIs" dxfId="8979" priority="1794" operator="lessThan">
      <formula>$C$4</formula>
    </cfRule>
  </conditionalFormatting>
  <conditionalFormatting sqref="BU25">
    <cfRule type="cellIs" dxfId="8980" priority="1824" operator="lessThan">
      <formula>$C$4</formula>
    </cfRule>
  </conditionalFormatting>
  <conditionalFormatting sqref="BV25">
    <cfRule type="cellIs" dxfId="8981" priority="1854" operator="lessThan">
      <formula>$C$4</formula>
    </cfRule>
  </conditionalFormatting>
  <conditionalFormatting sqref="CC25">
    <cfRule type="cellIs" dxfId="8982" priority="2006" operator="lessThan">
      <formula>$C$4</formula>
    </cfRule>
  </conditionalFormatting>
  <conditionalFormatting sqref="CD25">
    <cfRule type="cellIs" dxfId="8983" priority="2036" operator="lessThan">
      <formula>$C$4</formula>
    </cfRule>
  </conditionalFormatting>
  <conditionalFormatting sqref="CE25">
    <cfRule type="cellIs" dxfId="8984" priority="2066" operator="lessThan">
      <formula>$C$4</formula>
    </cfRule>
  </conditionalFormatting>
  <conditionalFormatting sqref="CF25">
    <cfRule type="cellIs" dxfId="8985" priority="2096" operator="lessThan">
      <formula>$C$4</formula>
    </cfRule>
  </conditionalFormatting>
  <conditionalFormatting sqref="CG25">
    <cfRule type="cellIs" dxfId="8986" priority="2126" operator="lessThan">
      <formula>$C$4</formula>
    </cfRule>
  </conditionalFormatting>
  <conditionalFormatting sqref="CH25">
    <cfRule type="cellIs" dxfId="8987" priority="2156" operator="greaterThan">
      <formula>$BJ$2+15</formula>
    </cfRule>
  </conditionalFormatting>
  <conditionalFormatting sqref="CJ25">
    <cfRule type="cellIs" dxfId="8988" priority="5297" operator="lessThan">
      <formula>$C$4</formula>
    </cfRule>
  </conditionalFormatting>
  <conditionalFormatting sqref="Q26">
    <cfRule type="cellIs" dxfId="8989" priority="385" operator="lessThan">
      <formula>$C$4</formula>
    </cfRule>
  </conditionalFormatting>
  <conditionalFormatting sqref="R26">
    <cfRule type="cellIs" dxfId="8990" priority="415" operator="lessThan">
      <formula>$C$4</formula>
    </cfRule>
  </conditionalFormatting>
  <conditionalFormatting sqref="S26">
    <cfRule type="cellIs" dxfId="8991" priority="2187" operator="lessThan">
      <formula>$C$4</formula>
    </cfRule>
  </conditionalFormatting>
  <conditionalFormatting sqref="T26">
    <cfRule type="cellIs" dxfId="8992" priority="2217" operator="lessThan">
      <formula>$C$4</formula>
    </cfRule>
  </conditionalFormatting>
  <conditionalFormatting sqref="U26">
    <cfRule type="cellIs" dxfId="8993" priority="445" operator="lessThan">
      <formula>$C$4</formula>
    </cfRule>
  </conditionalFormatting>
  <conditionalFormatting sqref="W26">
    <cfRule type="cellIs" dxfId="8994" priority="206" operator="lessThan">
      <formula>$C$4</formula>
    </cfRule>
  </conditionalFormatting>
  <conditionalFormatting sqref="Z26">
    <cfRule type="cellIs" dxfId="8995" priority="174" operator="lessThan">
      <formula>$C$4</formula>
    </cfRule>
  </conditionalFormatting>
  <conditionalFormatting sqref="AC26">
    <cfRule type="cellIs" dxfId="8996" priority="142" operator="lessThan">
      <formula>$C$4</formula>
    </cfRule>
  </conditionalFormatting>
  <conditionalFormatting sqref="AF26">
    <cfRule type="cellIs" dxfId="8997" priority="110" operator="lessThan">
      <formula>$C$4</formula>
    </cfRule>
  </conditionalFormatting>
  <conditionalFormatting sqref="AH26">
    <cfRule type="cellIs" dxfId="8998" priority="16" operator="lessThan">
      <formula>$C$4</formula>
    </cfRule>
  </conditionalFormatting>
  <conditionalFormatting sqref="AI26">
    <cfRule type="cellIs" dxfId="8999" priority="46" operator="lessThan">
      <formula>$C$4</formula>
    </cfRule>
  </conditionalFormatting>
  <conditionalFormatting sqref="AK26">
    <cfRule type="cellIs" dxfId="9000" priority="865" operator="lessThan">
      <formula>$C$4</formula>
    </cfRule>
  </conditionalFormatting>
  <conditionalFormatting sqref="AL26">
    <cfRule type="cellIs" dxfId="9001" priority="895" operator="lessThan">
      <formula>$C$4</formula>
    </cfRule>
  </conditionalFormatting>
  <conditionalFormatting sqref="AM26">
    <cfRule type="cellIs" dxfId="9002" priority="925" operator="lessThan">
      <formula>$C$4</formula>
    </cfRule>
  </conditionalFormatting>
  <conditionalFormatting sqref="AN26">
    <cfRule type="cellIs" dxfId="9003" priority="955" operator="lessThan">
      <formula>$C$4</formula>
    </cfRule>
  </conditionalFormatting>
  <conditionalFormatting sqref="AO26">
    <cfRule type="cellIs" dxfId="9004" priority="985" operator="lessThan">
      <formula>$C$4</formula>
    </cfRule>
  </conditionalFormatting>
  <conditionalFormatting sqref="AP26">
    <cfRule type="cellIs" dxfId="9005" priority="1015" operator="lessThan">
      <formula>$C$4</formula>
    </cfRule>
  </conditionalFormatting>
  <conditionalFormatting sqref="AQ26">
    <cfRule type="cellIs" dxfId="9006" priority="1045" operator="lessThan">
      <formula>$C$4</formula>
    </cfRule>
  </conditionalFormatting>
  <conditionalFormatting sqref="AR26">
    <cfRule type="cellIs" dxfId="9007" priority="1075" operator="lessThan">
      <formula>$C$4</formula>
    </cfRule>
  </conditionalFormatting>
  <conditionalFormatting sqref="AS26">
    <cfRule type="cellIs" dxfId="9008" priority="1105" operator="lessThan">
      <formula>$C$4</formula>
    </cfRule>
  </conditionalFormatting>
  <conditionalFormatting sqref="AT26">
    <cfRule type="cellIs" dxfId="9009" priority="1135" operator="lessThan">
      <formula>$C$4</formula>
    </cfRule>
  </conditionalFormatting>
  <conditionalFormatting sqref="AU26">
    <cfRule type="cellIs" dxfId="9010" priority="337" operator="lessThan">
      <formula>$C$4</formula>
    </cfRule>
  </conditionalFormatting>
  <conditionalFormatting sqref="AV26">
    <cfRule type="cellIs" dxfId="9011" priority="339" operator="lessThan">
      <formula>$C$4</formula>
    </cfRule>
  </conditionalFormatting>
  <conditionalFormatting sqref="BA26">
    <cfRule type="cellIs" dxfId="9012" priority="1285" operator="lessThan">
      <formula>$C$4</formula>
    </cfRule>
  </conditionalFormatting>
  <conditionalFormatting sqref="BB26">
    <cfRule type="cellIs" dxfId="9013" priority="1315" operator="lessThan">
      <formula>$C$4</formula>
    </cfRule>
  </conditionalFormatting>
  <conditionalFormatting sqref="BC26">
    <cfRule type="cellIs" dxfId="9014" priority="1345" operator="lessThan">
      <formula>$C$4</formula>
    </cfRule>
  </conditionalFormatting>
  <conditionalFormatting sqref="BD26">
    <cfRule type="cellIs" dxfId="9015" priority="1375" operator="lessThan">
      <formula>$C$4</formula>
    </cfRule>
  </conditionalFormatting>
  <conditionalFormatting sqref="BE26">
    <cfRule type="cellIs" dxfId="9016" priority="1405" operator="lessThan">
      <formula>$C$4</formula>
    </cfRule>
  </conditionalFormatting>
  <conditionalFormatting sqref="BF26">
    <cfRule type="cellIs" dxfId="9017" priority="1435" operator="lessThan">
      <formula>$C$4</formula>
    </cfRule>
  </conditionalFormatting>
  <conditionalFormatting sqref="BH26">
    <cfRule type="cellIs" dxfId="9018" priority="1495" operator="lessThan">
      <formula>$C$4</formula>
    </cfRule>
  </conditionalFormatting>
  <conditionalFormatting sqref="BI26">
    <cfRule type="cellIs" dxfId="9019" priority="1525" operator="lessThan">
      <formula>$C$4</formula>
    </cfRule>
  </conditionalFormatting>
  <conditionalFormatting sqref="BJ26">
    <cfRule type="cellIs" dxfId="9020" priority="1555" operator="lessThan">
      <formula>$C$4</formula>
    </cfRule>
  </conditionalFormatting>
  <conditionalFormatting sqref="BQ26">
    <cfRule type="cellIs" dxfId="9021" priority="250" operator="lessThan">
      <formula>$C$4</formula>
    </cfRule>
  </conditionalFormatting>
  <conditionalFormatting sqref="BR26">
    <cfRule type="cellIs" dxfId="9022" priority="1735" operator="lessThan">
      <formula>$C$4</formula>
    </cfRule>
  </conditionalFormatting>
  <conditionalFormatting sqref="BS26">
    <cfRule type="cellIs" dxfId="9023" priority="1765" operator="lessThan">
      <formula>$C$4</formula>
    </cfRule>
  </conditionalFormatting>
  <conditionalFormatting sqref="BT26">
    <cfRule type="cellIs" dxfId="9024" priority="1795" operator="lessThan">
      <formula>$C$4</formula>
    </cfRule>
  </conditionalFormatting>
  <conditionalFormatting sqref="BU26">
    <cfRule type="cellIs" dxfId="9025" priority="1825" operator="lessThan">
      <formula>$C$4</formula>
    </cfRule>
  </conditionalFormatting>
  <conditionalFormatting sqref="BV26">
    <cfRule type="cellIs" dxfId="9026" priority="1855" operator="lessThan">
      <formula>$C$4</formula>
    </cfRule>
  </conditionalFormatting>
  <conditionalFormatting sqref="CC26">
    <cfRule type="cellIs" dxfId="9027" priority="2007" operator="lessThan">
      <formula>$C$4</formula>
    </cfRule>
  </conditionalFormatting>
  <conditionalFormatting sqref="CD26">
    <cfRule type="cellIs" dxfId="9028" priority="2037" operator="lessThan">
      <formula>$C$4</formula>
    </cfRule>
  </conditionalFormatting>
  <conditionalFormatting sqref="CE26">
    <cfRule type="cellIs" dxfId="9029" priority="2067" operator="lessThan">
      <formula>$C$4</formula>
    </cfRule>
  </conditionalFormatting>
  <conditionalFormatting sqref="CF26">
    <cfRule type="cellIs" dxfId="9030" priority="2097" operator="lessThan">
      <formula>$C$4</formula>
    </cfRule>
  </conditionalFormatting>
  <conditionalFormatting sqref="CG26">
    <cfRule type="cellIs" dxfId="9031" priority="2127" operator="lessThan">
      <formula>$C$4</formula>
    </cfRule>
  </conditionalFormatting>
  <conditionalFormatting sqref="CH26">
    <cfRule type="cellIs" dxfId="9032" priority="2157" operator="greaterThan">
      <formula>$BJ$2+15</formula>
    </cfRule>
  </conditionalFormatting>
  <conditionalFormatting sqref="CJ26">
    <cfRule type="cellIs" dxfId="9033" priority="5298" operator="lessThan">
      <formula>$C$4</formula>
    </cfRule>
  </conditionalFormatting>
  <conditionalFormatting sqref="Q27">
    <cfRule type="cellIs" dxfId="9034" priority="386" operator="lessThan">
      <formula>$C$4</formula>
    </cfRule>
  </conditionalFormatting>
  <conditionalFormatting sqref="R27">
    <cfRule type="cellIs" dxfId="9035" priority="416" operator="lessThan">
      <formula>$C$4</formula>
    </cfRule>
  </conditionalFormatting>
  <conditionalFormatting sqref="S27">
    <cfRule type="cellIs" dxfId="9036" priority="2188" operator="lessThan">
      <formula>$C$4</formula>
    </cfRule>
  </conditionalFormatting>
  <conditionalFormatting sqref="T27">
    <cfRule type="cellIs" dxfId="9037" priority="2218" operator="lessThan">
      <formula>$C$4</formula>
    </cfRule>
  </conditionalFormatting>
  <conditionalFormatting sqref="U27">
    <cfRule type="cellIs" dxfId="9038" priority="446" operator="lessThan">
      <formula>$C$4</formula>
    </cfRule>
  </conditionalFormatting>
  <conditionalFormatting sqref="W27">
    <cfRule type="cellIs" dxfId="9039" priority="207" operator="lessThan">
      <formula>$C$4</formula>
    </cfRule>
  </conditionalFormatting>
  <conditionalFormatting sqref="Z27">
    <cfRule type="cellIs" dxfId="9040" priority="175" operator="lessThan">
      <formula>$C$4</formula>
    </cfRule>
  </conditionalFormatting>
  <conditionalFormatting sqref="AC27">
    <cfRule type="cellIs" dxfId="9041" priority="143" operator="lessThan">
      <formula>$C$4</formula>
    </cfRule>
  </conditionalFormatting>
  <conditionalFormatting sqref="AF27">
    <cfRule type="cellIs" dxfId="9042" priority="111" operator="lessThan">
      <formula>$C$4</formula>
    </cfRule>
  </conditionalFormatting>
  <conditionalFormatting sqref="AH27">
    <cfRule type="cellIs" dxfId="9043" priority="17" operator="lessThan">
      <formula>$C$4</formula>
    </cfRule>
  </conditionalFormatting>
  <conditionalFormatting sqref="AI27">
    <cfRule type="cellIs" dxfId="9044" priority="47" operator="lessThan">
      <formula>$C$4</formula>
    </cfRule>
  </conditionalFormatting>
  <conditionalFormatting sqref="AK27">
    <cfRule type="cellIs" dxfId="9045" priority="866" operator="lessThan">
      <formula>$C$4</formula>
    </cfRule>
  </conditionalFormatting>
  <conditionalFormatting sqref="AL27">
    <cfRule type="cellIs" dxfId="9046" priority="896" operator="lessThan">
      <formula>$C$4</formula>
    </cfRule>
  </conditionalFormatting>
  <conditionalFormatting sqref="AM27">
    <cfRule type="cellIs" dxfId="9047" priority="926" operator="lessThan">
      <formula>$C$4</formula>
    </cfRule>
  </conditionalFormatting>
  <conditionalFormatting sqref="AN27">
    <cfRule type="cellIs" dxfId="9048" priority="956" operator="lessThan">
      <formula>$C$4</formula>
    </cfRule>
  </conditionalFormatting>
  <conditionalFormatting sqref="AO27">
    <cfRule type="cellIs" dxfId="9049" priority="986" operator="lessThan">
      <formula>$C$4</formula>
    </cfRule>
  </conditionalFormatting>
  <conditionalFormatting sqref="AP27">
    <cfRule type="cellIs" dxfId="9050" priority="1016" operator="lessThan">
      <formula>$C$4</formula>
    </cfRule>
  </conditionalFormatting>
  <conditionalFormatting sqref="AQ27">
    <cfRule type="cellIs" dxfId="9051" priority="1046" operator="lessThan">
      <formula>$C$4</formula>
    </cfRule>
  </conditionalFormatting>
  <conditionalFormatting sqref="AR27">
    <cfRule type="cellIs" dxfId="9052" priority="1076" operator="lessThan">
      <formula>$C$4</formula>
    </cfRule>
  </conditionalFormatting>
  <conditionalFormatting sqref="AS27">
    <cfRule type="cellIs" dxfId="9053" priority="1106" operator="lessThan">
      <formula>$C$4</formula>
    </cfRule>
  </conditionalFormatting>
  <conditionalFormatting sqref="AT27">
    <cfRule type="cellIs" dxfId="9054" priority="1136" operator="lessThan">
      <formula>$C$4</formula>
    </cfRule>
  </conditionalFormatting>
  <conditionalFormatting sqref="AU27">
    <cfRule type="cellIs" dxfId="9055" priority="332" operator="lessThan">
      <formula>$C$4</formula>
    </cfRule>
  </conditionalFormatting>
  <conditionalFormatting sqref="AV27">
    <cfRule type="cellIs" dxfId="9056" priority="334" operator="lessThan">
      <formula>$C$4</formula>
    </cfRule>
  </conditionalFormatting>
  <conditionalFormatting sqref="BA27">
    <cfRule type="cellIs" dxfId="9057" priority="1286" operator="lessThan">
      <formula>$C$4</formula>
    </cfRule>
  </conditionalFormatting>
  <conditionalFormatting sqref="BB27">
    <cfRule type="cellIs" dxfId="9058" priority="1316" operator="lessThan">
      <formula>$C$4</formula>
    </cfRule>
  </conditionalFormatting>
  <conditionalFormatting sqref="BC27">
    <cfRule type="cellIs" dxfId="9059" priority="1346" operator="lessThan">
      <formula>$C$4</formula>
    </cfRule>
  </conditionalFormatting>
  <conditionalFormatting sqref="BD27">
    <cfRule type="cellIs" dxfId="9060" priority="1376" operator="lessThan">
      <formula>$C$4</formula>
    </cfRule>
  </conditionalFormatting>
  <conditionalFormatting sqref="BE27">
    <cfRule type="cellIs" dxfId="9061" priority="1406" operator="lessThan">
      <formula>$C$4</formula>
    </cfRule>
  </conditionalFormatting>
  <conditionalFormatting sqref="BF27">
    <cfRule type="cellIs" dxfId="9062" priority="1436" operator="lessThan">
      <formula>$C$4</formula>
    </cfRule>
  </conditionalFormatting>
  <conditionalFormatting sqref="BH27">
    <cfRule type="cellIs" dxfId="9063" priority="1496" operator="lessThan">
      <formula>$C$4</formula>
    </cfRule>
  </conditionalFormatting>
  <conditionalFormatting sqref="BI27">
    <cfRule type="cellIs" dxfId="9064" priority="1526" operator="lessThan">
      <formula>$C$4</formula>
    </cfRule>
  </conditionalFormatting>
  <conditionalFormatting sqref="BJ27">
    <cfRule type="cellIs" dxfId="9065" priority="1556" operator="lessThan">
      <formula>$C$4</formula>
    </cfRule>
  </conditionalFormatting>
  <conditionalFormatting sqref="BQ27">
    <cfRule type="cellIs" dxfId="9066" priority="251" operator="lessThan">
      <formula>$C$4</formula>
    </cfRule>
  </conditionalFormatting>
  <conditionalFormatting sqref="BR27">
    <cfRule type="cellIs" dxfId="9067" priority="1736" operator="lessThan">
      <formula>$C$4</formula>
    </cfRule>
  </conditionalFormatting>
  <conditionalFormatting sqref="BS27">
    <cfRule type="cellIs" dxfId="9068" priority="1766" operator="lessThan">
      <formula>$C$4</formula>
    </cfRule>
  </conditionalFormatting>
  <conditionalFormatting sqref="BT27">
    <cfRule type="cellIs" dxfId="9069" priority="1796" operator="lessThan">
      <formula>$C$4</formula>
    </cfRule>
  </conditionalFormatting>
  <conditionalFormatting sqref="BU27">
    <cfRule type="cellIs" dxfId="9070" priority="1826" operator="lessThan">
      <formula>$C$4</formula>
    </cfRule>
  </conditionalFormatting>
  <conditionalFormatting sqref="BV27">
    <cfRule type="cellIs" dxfId="9071" priority="1856" operator="lessThan">
      <formula>$C$4</formula>
    </cfRule>
  </conditionalFormatting>
  <conditionalFormatting sqref="CC27">
    <cfRule type="cellIs" dxfId="9072" priority="2008" operator="lessThan">
      <formula>$C$4</formula>
    </cfRule>
  </conditionalFormatting>
  <conditionalFormatting sqref="CD27">
    <cfRule type="cellIs" dxfId="9073" priority="2038" operator="lessThan">
      <formula>$C$4</formula>
    </cfRule>
  </conditionalFormatting>
  <conditionalFormatting sqref="CE27">
    <cfRule type="cellIs" dxfId="9074" priority="2068" operator="lessThan">
      <formula>$C$4</formula>
    </cfRule>
  </conditionalFormatting>
  <conditionalFormatting sqref="CF27">
    <cfRule type="cellIs" dxfId="9075" priority="2098" operator="lessThan">
      <formula>$C$4</formula>
    </cfRule>
  </conditionalFormatting>
  <conditionalFormatting sqref="CG27">
    <cfRule type="cellIs" dxfId="9076" priority="2128" operator="lessThan">
      <formula>$C$4</formula>
    </cfRule>
  </conditionalFormatting>
  <conditionalFormatting sqref="CH27">
    <cfRule type="cellIs" dxfId="9077" priority="2158" operator="greaterThan">
      <formula>$BJ$2+15</formula>
    </cfRule>
  </conditionalFormatting>
  <conditionalFormatting sqref="CJ27">
    <cfRule type="cellIs" dxfId="9078" priority="5299" operator="lessThan">
      <formula>$C$4</formula>
    </cfRule>
  </conditionalFormatting>
  <conditionalFormatting sqref="Q28">
    <cfRule type="cellIs" dxfId="9079" priority="387" operator="lessThan">
      <formula>$C$4</formula>
    </cfRule>
  </conditionalFormatting>
  <conditionalFormatting sqref="R28">
    <cfRule type="cellIs" dxfId="9080" priority="417" operator="lessThan">
      <formula>$C$4</formula>
    </cfRule>
  </conditionalFormatting>
  <conditionalFormatting sqref="S28">
    <cfRule type="cellIs" dxfId="9081" priority="2189" operator="lessThan">
      <formula>$C$4</formula>
    </cfRule>
  </conditionalFormatting>
  <conditionalFormatting sqref="T28">
    <cfRule type="cellIs" dxfId="9082" priority="2219" operator="lessThan">
      <formula>$C$4</formula>
    </cfRule>
  </conditionalFormatting>
  <conditionalFormatting sqref="U28">
    <cfRule type="cellIs" dxfId="9083" priority="447" operator="lessThan">
      <formula>$C$4</formula>
    </cfRule>
  </conditionalFormatting>
  <conditionalFormatting sqref="W28">
    <cfRule type="cellIs" dxfId="9084" priority="208" operator="lessThan">
      <formula>$C$4</formula>
    </cfRule>
  </conditionalFormatting>
  <conditionalFormatting sqref="Z28">
    <cfRule type="cellIs" dxfId="9085" priority="176" operator="lessThan">
      <formula>$C$4</formula>
    </cfRule>
  </conditionalFormatting>
  <conditionalFormatting sqref="AC28">
    <cfRule type="cellIs" dxfId="9086" priority="144" operator="lessThan">
      <formula>$C$4</formula>
    </cfRule>
  </conditionalFormatting>
  <conditionalFormatting sqref="AF28">
    <cfRule type="cellIs" dxfId="9087" priority="112" operator="lessThan">
      <formula>$C$4</formula>
    </cfRule>
  </conditionalFormatting>
  <conditionalFormatting sqref="AH28">
    <cfRule type="cellIs" dxfId="9088" priority="18" operator="lessThan">
      <formula>$C$4</formula>
    </cfRule>
  </conditionalFormatting>
  <conditionalFormatting sqref="AI28">
    <cfRule type="cellIs" dxfId="9089" priority="48" operator="lessThan">
      <formula>$C$4</formula>
    </cfRule>
  </conditionalFormatting>
  <conditionalFormatting sqref="AK28">
    <cfRule type="cellIs" dxfId="9090" priority="867" operator="lessThan">
      <formula>$C$4</formula>
    </cfRule>
  </conditionalFormatting>
  <conditionalFormatting sqref="AL28">
    <cfRule type="cellIs" dxfId="9091" priority="897" operator="lessThan">
      <formula>$C$4</formula>
    </cfRule>
  </conditionalFormatting>
  <conditionalFormatting sqref="AM28">
    <cfRule type="cellIs" dxfId="9092" priority="927" operator="lessThan">
      <formula>$C$4</formula>
    </cfRule>
  </conditionalFormatting>
  <conditionalFormatting sqref="AN28">
    <cfRule type="cellIs" dxfId="9093" priority="957" operator="lessThan">
      <formula>$C$4</formula>
    </cfRule>
  </conditionalFormatting>
  <conditionalFormatting sqref="AO28">
    <cfRule type="cellIs" dxfId="9094" priority="987" operator="lessThan">
      <formula>$C$4</formula>
    </cfRule>
  </conditionalFormatting>
  <conditionalFormatting sqref="AP28">
    <cfRule type="cellIs" dxfId="9095" priority="1017" operator="lessThan">
      <formula>$C$4</formula>
    </cfRule>
  </conditionalFormatting>
  <conditionalFormatting sqref="AQ28">
    <cfRule type="cellIs" dxfId="9096" priority="1047" operator="lessThan">
      <formula>$C$4</formula>
    </cfRule>
  </conditionalFormatting>
  <conditionalFormatting sqref="AR28">
    <cfRule type="cellIs" dxfId="9097" priority="1077" operator="lessThan">
      <formula>$C$4</formula>
    </cfRule>
  </conditionalFormatting>
  <conditionalFormatting sqref="AS28">
    <cfRule type="cellIs" dxfId="9098" priority="1107" operator="lessThan">
      <formula>$C$4</formula>
    </cfRule>
  </conditionalFormatting>
  <conditionalFormatting sqref="AT28">
    <cfRule type="cellIs" dxfId="9099" priority="1137" operator="lessThan">
      <formula>$C$4</formula>
    </cfRule>
  </conditionalFormatting>
  <conditionalFormatting sqref="AU28">
    <cfRule type="cellIs" dxfId="9100" priority="333" operator="lessThan">
      <formula>$C$4</formula>
    </cfRule>
  </conditionalFormatting>
  <conditionalFormatting sqref="AV28">
    <cfRule type="cellIs" dxfId="9101" priority="335" operator="lessThan">
      <formula>$C$4</formula>
    </cfRule>
  </conditionalFormatting>
  <conditionalFormatting sqref="BA28">
    <cfRule type="cellIs" dxfId="9102" priority="1287" operator="lessThan">
      <formula>$C$4</formula>
    </cfRule>
  </conditionalFormatting>
  <conditionalFormatting sqref="BB28">
    <cfRule type="cellIs" dxfId="9103" priority="1317" operator="lessThan">
      <formula>$C$4</formula>
    </cfRule>
  </conditionalFormatting>
  <conditionalFormatting sqref="BC28">
    <cfRule type="cellIs" dxfId="9104" priority="1347" operator="lessThan">
      <formula>$C$4</formula>
    </cfRule>
  </conditionalFormatting>
  <conditionalFormatting sqref="BD28">
    <cfRule type="cellIs" dxfId="9105" priority="1377" operator="lessThan">
      <formula>$C$4</formula>
    </cfRule>
  </conditionalFormatting>
  <conditionalFormatting sqref="BE28">
    <cfRule type="cellIs" dxfId="9106" priority="1407" operator="lessThan">
      <formula>$C$4</formula>
    </cfRule>
  </conditionalFormatting>
  <conditionalFormatting sqref="BF28">
    <cfRule type="cellIs" dxfId="9107" priority="1437" operator="lessThan">
      <formula>$C$4</formula>
    </cfRule>
  </conditionalFormatting>
  <conditionalFormatting sqref="BH28">
    <cfRule type="cellIs" dxfId="9108" priority="1497" operator="lessThan">
      <formula>$C$4</formula>
    </cfRule>
  </conditionalFormatting>
  <conditionalFormatting sqref="BI28">
    <cfRule type="cellIs" dxfId="9109" priority="1527" operator="lessThan">
      <formula>$C$4</formula>
    </cfRule>
  </conditionalFormatting>
  <conditionalFormatting sqref="BJ28">
    <cfRule type="cellIs" dxfId="9110" priority="1557" operator="lessThan">
      <formula>$C$4</formula>
    </cfRule>
  </conditionalFormatting>
  <conditionalFormatting sqref="BQ28">
    <cfRule type="cellIs" dxfId="9111" priority="252" operator="lessThan">
      <formula>$C$4</formula>
    </cfRule>
  </conditionalFormatting>
  <conditionalFormatting sqref="BR28">
    <cfRule type="cellIs" dxfId="9112" priority="1737" operator="lessThan">
      <formula>$C$4</formula>
    </cfRule>
  </conditionalFormatting>
  <conditionalFormatting sqref="BS28">
    <cfRule type="cellIs" dxfId="9113" priority="1767" operator="lessThan">
      <formula>$C$4</formula>
    </cfRule>
  </conditionalFormatting>
  <conditionalFormatting sqref="BT28">
    <cfRule type="cellIs" dxfId="9114" priority="1797" operator="lessThan">
      <formula>$C$4</formula>
    </cfRule>
  </conditionalFormatting>
  <conditionalFormatting sqref="BU28">
    <cfRule type="cellIs" dxfId="9115" priority="1827" operator="lessThan">
      <formula>$C$4</formula>
    </cfRule>
  </conditionalFormatting>
  <conditionalFormatting sqref="BV28">
    <cfRule type="cellIs" dxfId="9116" priority="1857" operator="lessThan">
      <formula>$C$4</formula>
    </cfRule>
  </conditionalFormatting>
  <conditionalFormatting sqref="CC28">
    <cfRule type="cellIs" dxfId="9117" priority="2009" operator="lessThan">
      <formula>$C$4</formula>
    </cfRule>
  </conditionalFormatting>
  <conditionalFormatting sqref="CD28">
    <cfRule type="cellIs" dxfId="9118" priority="2039" operator="lessThan">
      <formula>$C$4</formula>
    </cfRule>
  </conditionalFormatting>
  <conditionalFormatting sqref="CE28">
    <cfRule type="cellIs" dxfId="9119" priority="2069" operator="lessThan">
      <formula>$C$4</formula>
    </cfRule>
  </conditionalFormatting>
  <conditionalFormatting sqref="CF28">
    <cfRule type="cellIs" dxfId="9120" priority="2099" operator="lessThan">
      <formula>$C$4</formula>
    </cfRule>
  </conditionalFormatting>
  <conditionalFormatting sqref="CG28">
    <cfRule type="cellIs" dxfId="9121" priority="2129" operator="lessThan">
      <formula>$C$4</formula>
    </cfRule>
  </conditionalFormatting>
  <conditionalFormatting sqref="CH28">
    <cfRule type="cellIs" dxfId="9122" priority="2159" operator="greaterThan">
      <formula>$BJ$2+15</formula>
    </cfRule>
  </conditionalFormatting>
  <conditionalFormatting sqref="CJ28">
    <cfRule type="cellIs" dxfId="9123" priority="5300" operator="lessThan">
      <formula>$C$4</formula>
    </cfRule>
  </conditionalFormatting>
  <conditionalFormatting sqref="Q29">
    <cfRule type="cellIs" dxfId="9124" priority="388" operator="lessThan">
      <formula>$C$4</formula>
    </cfRule>
  </conditionalFormatting>
  <conditionalFormatting sqref="R29">
    <cfRule type="cellIs" dxfId="9125" priority="418" operator="lessThan">
      <formula>$C$4</formula>
    </cfRule>
  </conditionalFormatting>
  <conditionalFormatting sqref="S29">
    <cfRule type="cellIs" dxfId="9126" priority="2190" operator="lessThan">
      <formula>$C$4</formula>
    </cfRule>
  </conditionalFormatting>
  <conditionalFormatting sqref="T29">
    <cfRule type="cellIs" dxfId="9127" priority="2220" operator="lessThan">
      <formula>$C$4</formula>
    </cfRule>
  </conditionalFormatting>
  <conditionalFormatting sqref="U29">
    <cfRule type="cellIs" dxfId="9128" priority="448" operator="lessThan">
      <formula>$C$4</formula>
    </cfRule>
  </conditionalFormatting>
  <conditionalFormatting sqref="W29">
    <cfRule type="cellIs" dxfId="9129" priority="209" operator="lessThan">
      <formula>$C$4</formula>
    </cfRule>
  </conditionalFormatting>
  <conditionalFormatting sqref="Z29">
    <cfRule type="cellIs" dxfId="9130" priority="177" operator="lessThan">
      <formula>$C$4</formula>
    </cfRule>
  </conditionalFormatting>
  <conditionalFormatting sqref="AC29">
    <cfRule type="cellIs" dxfId="9131" priority="145" operator="lessThan">
      <formula>$C$4</formula>
    </cfRule>
  </conditionalFormatting>
  <conditionalFormatting sqref="AF29">
    <cfRule type="cellIs" dxfId="9132" priority="113" operator="lessThan">
      <formula>$C$4</formula>
    </cfRule>
  </conditionalFormatting>
  <conditionalFormatting sqref="AH29">
    <cfRule type="cellIs" dxfId="9133" priority="19" operator="lessThan">
      <formula>$C$4</formula>
    </cfRule>
  </conditionalFormatting>
  <conditionalFormatting sqref="AI29">
    <cfRule type="cellIs" dxfId="9134" priority="49" operator="lessThan">
      <formula>$C$4</formula>
    </cfRule>
  </conditionalFormatting>
  <conditionalFormatting sqref="AK29">
    <cfRule type="cellIs" dxfId="9135" priority="868" operator="lessThan">
      <formula>$C$4</formula>
    </cfRule>
  </conditionalFormatting>
  <conditionalFormatting sqref="AL29">
    <cfRule type="cellIs" dxfId="9136" priority="898" operator="lessThan">
      <formula>$C$4</formula>
    </cfRule>
  </conditionalFormatting>
  <conditionalFormatting sqref="AM29">
    <cfRule type="cellIs" dxfId="9137" priority="928" operator="lessThan">
      <formula>$C$4</formula>
    </cfRule>
  </conditionalFormatting>
  <conditionalFormatting sqref="AN29">
    <cfRule type="cellIs" dxfId="9138" priority="958" operator="lessThan">
      <formula>$C$4</formula>
    </cfRule>
  </conditionalFormatting>
  <conditionalFormatting sqref="AO29">
    <cfRule type="cellIs" dxfId="9139" priority="988" operator="lessThan">
      <formula>$C$4</formula>
    </cfRule>
  </conditionalFormatting>
  <conditionalFormatting sqref="AP29">
    <cfRule type="cellIs" dxfId="9140" priority="1018" operator="lessThan">
      <formula>$C$4</formula>
    </cfRule>
  </conditionalFormatting>
  <conditionalFormatting sqref="AQ29">
    <cfRule type="cellIs" dxfId="9141" priority="1048" operator="lessThan">
      <formula>$C$4</formula>
    </cfRule>
  </conditionalFormatting>
  <conditionalFormatting sqref="AR29">
    <cfRule type="cellIs" dxfId="9142" priority="1078" operator="lessThan">
      <formula>$C$4</formula>
    </cfRule>
  </conditionalFormatting>
  <conditionalFormatting sqref="AS29">
    <cfRule type="cellIs" dxfId="9143" priority="1108" operator="lessThan">
      <formula>$C$4</formula>
    </cfRule>
  </conditionalFormatting>
  <conditionalFormatting sqref="AT29">
    <cfRule type="cellIs" dxfId="9144" priority="1138" operator="lessThan">
      <formula>$C$4</formula>
    </cfRule>
  </conditionalFormatting>
  <conditionalFormatting sqref="AU29">
    <cfRule type="cellIs" dxfId="9145" priority="328" operator="lessThan">
      <formula>$C$4</formula>
    </cfRule>
  </conditionalFormatting>
  <conditionalFormatting sqref="AV29">
    <cfRule type="cellIs" dxfId="9146" priority="330" operator="lessThan">
      <formula>$C$4</formula>
    </cfRule>
  </conditionalFormatting>
  <conditionalFormatting sqref="BA29">
    <cfRule type="cellIs" dxfId="9147" priority="1288" operator="lessThan">
      <formula>$C$4</formula>
    </cfRule>
  </conditionalFormatting>
  <conditionalFormatting sqref="BB29">
    <cfRule type="cellIs" dxfId="9148" priority="1318" operator="lessThan">
      <formula>$C$4</formula>
    </cfRule>
  </conditionalFormatting>
  <conditionalFormatting sqref="BC29">
    <cfRule type="cellIs" dxfId="9149" priority="1348" operator="lessThan">
      <formula>$C$4</formula>
    </cfRule>
  </conditionalFormatting>
  <conditionalFormatting sqref="BD29">
    <cfRule type="cellIs" dxfId="9150" priority="1378" operator="lessThan">
      <formula>$C$4</formula>
    </cfRule>
  </conditionalFormatting>
  <conditionalFormatting sqref="BE29">
    <cfRule type="cellIs" dxfId="9151" priority="1408" operator="lessThan">
      <formula>$C$4</formula>
    </cfRule>
  </conditionalFormatting>
  <conditionalFormatting sqref="BF29">
    <cfRule type="cellIs" dxfId="9152" priority="1438" operator="lessThan">
      <formula>$C$4</formula>
    </cfRule>
  </conditionalFormatting>
  <conditionalFormatting sqref="BH29">
    <cfRule type="cellIs" dxfId="9153" priority="1498" operator="lessThan">
      <formula>$C$4</formula>
    </cfRule>
  </conditionalFormatting>
  <conditionalFormatting sqref="BI29">
    <cfRule type="cellIs" dxfId="9154" priority="1528" operator="lessThan">
      <formula>$C$4</formula>
    </cfRule>
  </conditionalFormatting>
  <conditionalFormatting sqref="BJ29">
    <cfRule type="cellIs" dxfId="9155" priority="1558" operator="lessThan">
      <formula>$C$4</formula>
    </cfRule>
  </conditionalFormatting>
  <conditionalFormatting sqref="BQ29">
    <cfRule type="cellIs" dxfId="9156" priority="253" operator="lessThan">
      <formula>$C$4</formula>
    </cfRule>
  </conditionalFormatting>
  <conditionalFormatting sqref="BR29">
    <cfRule type="cellIs" dxfId="9157" priority="1738" operator="lessThan">
      <formula>$C$4</formula>
    </cfRule>
  </conditionalFormatting>
  <conditionalFormatting sqref="BS29">
    <cfRule type="cellIs" dxfId="9158" priority="1768" operator="lessThan">
      <formula>$C$4</formula>
    </cfRule>
  </conditionalFormatting>
  <conditionalFormatting sqref="BT29">
    <cfRule type="cellIs" dxfId="9159" priority="1798" operator="lessThan">
      <formula>$C$4</formula>
    </cfRule>
  </conditionalFormatting>
  <conditionalFormatting sqref="BU29">
    <cfRule type="cellIs" dxfId="9160" priority="1828" operator="lessThan">
      <formula>$C$4</formula>
    </cfRule>
  </conditionalFormatting>
  <conditionalFormatting sqref="BV29">
    <cfRule type="cellIs" dxfId="9161" priority="1858" operator="lessThan">
      <formula>$C$4</formula>
    </cfRule>
  </conditionalFormatting>
  <conditionalFormatting sqref="CC29">
    <cfRule type="cellIs" dxfId="9162" priority="2010" operator="lessThan">
      <formula>$C$4</formula>
    </cfRule>
  </conditionalFormatting>
  <conditionalFormatting sqref="CD29">
    <cfRule type="cellIs" dxfId="9163" priority="2040" operator="lessThan">
      <formula>$C$4</formula>
    </cfRule>
  </conditionalFormatting>
  <conditionalFormatting sqref="CE29">
    <cfRule type="cellIs" dxfId="9164" priority="2070" operator="lessThan">
      <formula>$C$4</formula>
    </cfRule>
  </conditionalFormatting>
  <conditionalFormatting sqref="CF29">
    <cfRule type="cellIs" dxfId="9165" priority="2100" operator="lessThan">
      <formula>$C$4</formula>
    </cfRule>
  </conditionalFormatting>
  <conditionalFormatting sqref="CG29">
    <cfRule type="cellIs" dxfId="9166" priority="2130" operator="lessThan">
      <formula>$C$4</formula>
    </cfRule>
  </conditionalFormatting>
  <conditionalFormatting sqref="CH29">
    <cfRule type="cellIs" dxfId="9167" priority="2160" operator="greaterThan">
      <formula>$BJ$2+15</formula>
    </cfRule>
  </conditionalFormatting>
  <conditionalFormatting sqref="CJ29">
    <cfRule type="cellIs" dxfId="9168" priority="5301" operator="lessThan">
      <formula>$C$4</formula>
    </cfRule>
  </conditionalFormatting>
  <conditionalFormatting sqref="Q30">
    <cfRule type="cellIs" dxfId="9169" priority="389" operator="lessThan">
      <formula>$C$4</formula>
    </cfRule>
  </conditionalFormatting>
  <conditionalFormatting sqref="R30">
    <cfRule type="cellIs" dxfId="9170" priority="419" operator="lessThan">
      <formula>$C$4</formula>
    </cfRule>
  </conditionalFormatting>
  <conditionalFormatting sqref="S30">
    <cfRule type="cellIs" dxfId="9171" priority="2191" operator="lessThan">
      <formula>$C$4</formula>
    </cfRule>
  </conditionalFormatting>
  <conditionalFormatting sqref="T30">
    <cfRule type="cellIs" dxfId="9172" priority="2221" operator="lessThan">
      <formula>$C$4</formula>
    </cfRule>
  </conditionalFormatting>
  <conditionalFormatting sqref="U30">
    <cfRule type="cellIs" dxfId="9173" priority="449" operator="lessThan">
      <formula>$C$4</formula>
    </cfRule>
  </conditionalFormatting>
  <conditionalFormatting sqref="W30">
    <cfRule type="cellIs" dxfId="9174" priority="210" operator="lessThan">
      <formula>$C$4</formula>
    </cfRule>
  </conditionalFormatting>
  <conditionalFormatting sqref="Z30">
    <cfRule type="cellIs" dxfId="9175" priority="178" operator="lessThan">
      <formula>$C$4</formula>
    </cfRule>
  </conditionalFormatting>
  <conditionalFormatting sqref="AC30">
    <cfRule type="cellIs" dxfId="9176" priority="146" operator="lessThan">
      <formula>$C$4</formula>
    </cfRule>
  </conditionalFormatting>
  <conditionalFormatting sqref="AF30">
    <cfRule type="cellIs" dxfId="9177" priority="114" operator="lessThan">
      <formula>$C$4</formula>
    </cfRule>
  </conditionalFormatting>
  <conditionalFormatting sqref="AH30">
    <cfRule type="cellIs" dxfId="9178" priority="20" operator="lessThan">
      <formula>$C$4</formula>
    </cfRule>
  </conditionalFormatting>
  <conditionalFormatting sqref="AI30">
    <cfRule type="cellIs" dxfId="9179" priority="50" operator="lessThan">
      <formula>$C$4</formula>
    </cfRule>
  </conditionalFormatting>
  <conditionalFormatting sqref="AK30">
    <cfRule type="cellIs" dxfId="9180" priority="869" operator="lessThan">
      <formula>$C$4</formula>
    </cfRule>
  </conditionalFormatting>
  <conditionalFormatting sqref="AL30">
    <cfRule type="cellIs" dxfId="9181" priority="899" operator="lessThan">
      <formula>$C$4</formula>
    </cfRule>
  </conditionalFormatting>
  <conditionalFormatting sqref="AM30">
    <cfRule type="cellIs" dxfId="9182" priority="929" operator="lessThan">
      <formula>$C$4</formula>
    </cfRule>
  </conditionalFormatting>
  <conditionalFormatting sqref="AN30">
    <cfRule type="cellIs" dxfId="9183" priority="959" operator="lessThan">
      <formula>$C$4</formula>
    </cfRule>
  </conditionalFormatting>
  <conditionalFormatting sqref="AO30">
    <cfRule type="cellIs" dxfId="9184" priority="989" operator="lessThan">
      <formula>$C$4</formula>
    </cfRule>
  </conditionalFormatting>
  <conditionalFormatting sqref="AP30">
    <cfRule type="cellIs" dxfId="9185" priority="1019" operator="lessThan">
      <formula>$C$4</formula>
    </cfRule>
  </conditionalFormatting>
  <conditionalFormatting sqref="AQ30">
    <cfRule type="cellIs" dxfId="9186" priority="1049" operator="lessThan">
      <formula>$C$4</formula>
    </cfRule>
  </conditionalFormatting>
  <conditionalFormatting sqref="AR30">
    <cfRule type="cellIs" dxfId="9187" priority="1079" operator="lessThan">
      <formula>$C$4</formula>
    </cfRule>
  </conditionalFormatting>
  <conditionalFormatting sqref="AS30">
    <cfRule type="cellIs" dxfId="9188" priority="1109" operator="lessThan">
      <formula>$C$4</formula>
    </cfRule>
  </conditionalFormatting>
  <conditionalFormatting sqref="AT30">
    <cfRule type="cellIs" dxfId="9189" priority="1139" operator="lessThan">
      <formula>$C$4</formula>
    </cfRule>
  </conditionalFormatting>
  <conditionalFormatting sqref="AU30">
    <cfRule type="cellIs" dxfId="9190" priority="329" operator="lessThan">
      <formula>$C$4</formula>
    </cfRule>
  </conditionalFormatting>
  <conditionalFormatting sqref="AV30">
    <cfRule type="cellIs" dxfId="9191" priority="331" operator="lessThan">
      <formula>$C$4</formula>
    </cfRule>
  </conditionalFormatting>
  <conditionalFormatting sqref="BA30">
    <cfRule type="cellIs" dxfId="9192" priority="1289" operator="lessThan">
      <formula>$C$4</formula>
    </cfRule>
  </conditionalFormatting>
  <conditionalFormatting sqref="BB30">
    <cfRule type="cellIs" dxfId="9193" priority="1319" operator="lessThan">
      <formula>$C$4</formula>
    </cfRule>
  </conditionalFormatting>
  <conditionalFormatting sqref="BC30">
    <cfRule type="cellIs" dxfId="9194" priority="1349" operator="lessThan">
      <formula>$C$4</formula>
    </cfRule>
  </conditionalFormatting>
  <conditionalFormatting sqref="BD30">
    <cfRule type="cellIs" dxfId="9195" priority="1379" operator="lessThan">
      <formula>$C$4</formula>
    </cfRule>
  </conditionalFormatting>
  <conditionalFormatting sqref="BE30">
    <cfRule type="cellIs" dxfId="9196" priority="1409" operator="lessThan">
      <formula>$C$4</formula>
    </cfRule>
  </conditionalFormatting>
  <conditionalFormatting sqref="BF30">
    <cfRule type="cellIs" dxfId="9197" priority="1439" operator="lessThan">
      <formula>$C$4</formula>
    </cfRule>
  </conditionalFormatting>
  <conditionalFormatting sqref="BH30">
    <cfRule type="cellIs" dxfId="9198" priority="1499" operator="lessThan">
      <formula>$C$4</formula>
    </cfRule>
  </conditionalFormatting>
  <conditionalFormatting sqref="BI30">
    <cfRule type="cellIs" dxfId="9199" priority="1529" operator="lessThan">
      <formula>$C$4</formula>
    </cfRule>
  </conditionalFormatting>
  <conditionalFormatting sqref="BJ30">
    <cfRule type="cellIs" dxfId="9200" priority="1559" operator="lessThan">
      <formula>$C$4</formula>
    </cfRule>
  </conditionalFormatting>
  <conditionalFormatting sqref="BQ30">
    <cfRule type="cellIs" dxfId="9201" priority="254" operator="lessThan">
      <formula>$C$4</formula>
    </cfRule>
  </conditionalFormatting>
  <conditionalFormatting sqref="BR30">
    <cfRule type="cellIs" dxfId="9202" priority="1739" operator="lessThan">
      <formula>$C$4</formula>
    </cfRule>
  </conditionalFormatting>
  <conditionalFormatting sqref="BS30">
    <cfRule type="cellIs" dxfId="9203" priority="1769" operator="lessThan">
      <formula>$C$4</formula>
    </cfRule>
  </conditionalFormatting>
  <conditionalFormatting sqref="BT30">
    <cfRule type="cellIs" dxfId="9204" priority="1799" operator="lessThan">
      <formula>$C$4</formula>
    </cfRule>
  </conditionalFormatting>
  <conditionalFormatting sqref="BU30">
    <cfRule type="cellIs" dxfId="9205" priority="1829" operator="lessThan">
      <formula>$C$4</formula>
    </cfRule>
  </conditionalFormatting>
  <conditionalFormatting sqref="BV30">
    <cfRule type="cellIs" dxfId="9206" priority="1859" operator="lessThan">
      <formula>$C$4</formula>
    </cfRule>
  </conditionalFormatting>
  <conditionalFormatting sqref="CC30">
    <cfRule type="cellIs" dxfId="9207" priority="2011" operator="lessThan">
      <formula>$C$4</formula>
    </cfRule>
  </conditionalFormatting>
  <conditionalFormatting sqref="CD30">
    <cfRule type="cellIs" dxfId="9208" priority="2041" operator="lessThan">
      <formula>$C$4</formula>
    </cfRule>
  </conditionalFormatting>
  <conditionalFormatting sqref="CE30">
    <cfRule type="cellIs" dxfId="9209" priority="2071" operator="lessThan">
      <formula>$C$4</formula>
    </cfRule>
  </conditionalFormatting>
  <conditionalFormatting sqref="CF30">
    <cfRule type="cellIs" dxfId="9210" priority="2101" operator="lessThan">
      <formula>$C$4</formula>
    </cfRule>
  </conditionalFormatting>
  <conditionalFormatting sqref="CG30">
    <cfRule type="cellIs" dxfId="9211" priority="2131" operator="lessThan">
      <formula>$C$4</formula>
    </cfRule>
  </conditionalFormatting>
  <conditionalFormatting sqref="CH30">
    <cfRule type="cellIs" dxfId="9212" priority="2161" operator="greaterThan">
      <formula>$BJ$2+15</formula>
    </cfRule>
  </conditionalFormatting>
  <conditionalFormatting sqref="CJ30">
    <cfRule type="cellIs" dxfId="9213" priority="5302" operator="lessThan">
      <formula>$C$4</formula>
    </cfRule>
  </conditionalFormatting>
  <conditionalFormatting sqref="Q31">
    <cfRule type="cellIs" dxfId="9214" priority="390" operator="lessThan">
      <formula>$C$4</formula>
    </cfRule>
  </conditionalFormatting>
  <conditionalFormatting sqref="R31">
    <cfRule type="cellIs" dxfId="9215" priority="420" operator="lessThan">
      <formula>$C$4</formula>
    </cfRule>
  </conditionalFormatting>
  <conditionalFormatting sqref="S31">
    <cfRule type="cellIs" dxfId="9216" priority="2192" operator="lessThan">
      <formula>$C$4</formula>
    </cfRule>
  </conditionalFormatting>
  <conditionalFormatting sqref="T31">
    <cfRule type="cellIs" dxfId="9217" priority="2222" operator="lessThan">
      <formula>$C$4</formula>
    </cfRule>
  </conditionalFormatting>
  <conditionalFormatting sqref="U31">
    <cfRule type="cellIs" dxfId="9218" priority="450" operator="lessThan">
      <formula>$C$4</formula>
    </cfRule>
  </conditionalFormatting>
  <conditionalFormatting sqref="W31">
    <cfRule type="cellIs" dxfId="9219" priority="211" operator="lessThan">
      <formula>$C$4</formula>
    </cfRule>
  </conditionalFormatting>
  <conditionalFormatting sqref="Z31">
    <cfRule type="cellIs" dxfId="9220" priority="179" operator="lessThan">
      <formula>$C$4</formula>
    </cfRule>
  </conditionalFormatting>
  <conditionalFormatting sqref="AC31">
    <cfRule type="cellIs" dxfId="9221" priority="147" operator="lessThan">
      <formula>$C$4</formula>
    </cfRule>
  </conditionalFormatting>
  <conditionalFormatting sqref="AF31">
    <cfRule type="cellIs" dxfId="9222" priority="115" operator="lessThan">
      <formula>$C$4</formula>
    </cfRule>
  </conditionalFormatting>
  <conditionalFormatting sqref="AH31">
    <cfRule type="cellIs" dxfId="9223" priority="21" operator="lessThan">
      <formula>$C$4</formula>
    </cfRule>
  </conditionalFormatting>
  <conditionalFormatting sqref="AI31">
    <cfRule type="cellIs" dxfId="9224" priority="51" operator="lessThan">
      <formula>$C$4</formula>
    </cfRule>
  </conditionalFormatting>
  <conditionalFormatting sqref="AK31">
    <cfRule type="cellIs" dxfId="9225" priority="870" operator="lessThan">
      <formula>$C$4</formula>
    </cfRule>
  </conditionalFormatting>
  <conditionalFormatting sqref="AL31">
    <cfRule type="cellIs" dxfId="9226" priority="900" operator="lessThan">
      <formula>$C$4</formula>
    </cfRule>
  </conditionalFormatting>
  <conditionalFormatting sqref="AM31">
    <cfRule type="cellIs" dxfId="9227" priority="930" operator="lessThan">
      <formula>$C$4</formula>
    </cfRule>
  </conditionalFormatting>
  <conditionalFormatting sqref="AN31">
    <cfRule type="cellIs" dxfId="9228" priority="960" operator="lessThan">
      <formula>$C$4</formula>
    </cfRule>
  </conditionalFormatting>
  <conditionalFormatting sqref="AO31">
    <cfRule type="cellIs" dxfId="9229" priority="990" operator="lessThan">
      <formula>$C$4</formula>
    </cfRule>
  </conditionalFormatting>
  <conditionalFormatting sqref="AP31">
    <cfRule type="cellIs" dxfId="9230" priority="1020" operator="lessThan">
      <formula>$C$4</formula>
    </cfRule>
  </conditionalFormatting>
  <conditionalFormatting sqref="AQ31">
    <cfRule type="cellIs" dxfId="9231" priority="1050" operator="lessThan">
      <formula>$C$4</formula>
    </cfRule>
  </conditionalFormatting>
  <conditionalFormatting sqref="AR31">
    <cfRule type="cellIs" dxfId="9232" priority="1080" operator="lessThan">
      <formula>$C$4</formula>
    </cfRule>
  </conditionalFormatting>
  <conditionalFormatting sqref="AS31">
    <cfRule type="cellIs" dxfId="9233" priority="1110" operator="lessThan">
      <formula>$C$4</formula>
    </cfRule>
  </conditionalFormatting>
  <conditionalFormatting sqref="AT31">
    <cfRule type="cellIs" dxfId="9234" priority="1140" operator="lessThan">
      <formula>$C$4</formula>
    </cfRule>
  </conditionalFormatting>
  <conditionalFormatting sqref="AU31">
    <cfRule type="cellIs" dxfId="9235" priority="324" operator="lessThan">
      <formula>$C$4</formula>
    </cfRule>
  </conditionalFormatting>
  <conditionalFormatting sqref="AV31">
    <cfRule type="cellIs" dxfId="9236" priority="326" operator="lessThan">
      <formula>$C$4</formula>
    </cfRule>
  </conditionalFormatting>
  <conditionalFormatting sqref="BA31">
    <cfRule type="cellIs" dxfId="9237" priority="1290" operator="lessThan">
      <formula>$C$4</formula>
    </cfRule>
  </conditionalFormatting>
  <conditionalFormatting sqref="BB31">
    <cfRule type="cellIs" dxfId="9238" priority="1320" operator="lessThan">
      <formula>$C$4</formula>
    </cfRule>
  </conditionalFormatting>
  <conditionalFormatting sqref="BC31">
    <cfRule type="cellIs" dxfId="9239" priority="1350" operator="lessThan">
      <formula>$C$4</formula>
    </cfRule>
  </conditionalFormatting>
  <conditionalFormatting sqref="BD31">
    <cfRule type="cellIs" dxfId="9240" priority="1380" operator="lessThan">
      <formula>$C$4</formula>
    </cfRule>
  </conditionalFormatting>
  <conditionalFormatting sqref="BE31">
    <cfRule type="cellIs" dxfId="9241" priority="1410" operator="lessThan">
      <formula>$C$4</formula>
    </cfRule>
  </conditionalFormatting>
  <conditionalFormatting sqref="BF31">
    <cfRule type="cellIs" dxfId="9242" priority="1440" operator="lessThan">
      <formula>$C$4</formula>
    </cfRule>
  </conditionalFormatting>
  <conditionalFormatting sqref="BH31">
    <cfRule type="cellIs" dxfId="9243" priority="1500" operator="lessThan">
      <formula>$C$4</formula>
    </cfRule>
  </conditionalFormatting>
  <conditionalFormatting sqref="BI31">
    <cfRule type="cellIs" dxfId="9244" priority="1530" operator="lessThan">
      <formula>$C$4</formula>
    </cfRule>
  </conditionalFormatting>
  <conditionalFormatting sqref="BJ31">
    <cfRule type="cellIs" dxfId="9245" priority="1560" operator="lessThan">
      <formula>$C$4</formula>
    </cfRule>
  </conditionalFormatting>
  <conditionalFormatting sqref="BQ31">
    <cfRule type="cellIs" dxfId="9246" priority="255" operator="lessThan">
      <formula>$C$4</formula>
    </cfRule>
  </conditionalFormatting>
  <conditionalFormatting sqref="BR31">
    <cfRule type="cellIs" dxfId="9247" priority="1740" operator="lessThan">
      <formula>$C$4</formula>
    </cfRule>
  </conditionalFormatting>
  <conditionalFormatting sqref="BS31">
    <cfRule type="cellIs" dxfId="9248" priority="1770" operator="lessThan">
      <formula>$C$4</formula>
    </cfRule>
  </conditionalFormatting>
  <conditionalFormatting sqref="BT31">
    <cfRule type="cellIs" dxfId="9249" priority="1800" operator="lessThan">
      <formula>$C$4</formula>
    </cfRule>
  </conditionalFormatting>
  <conditionalFormatting sqref="BU31">
    <cfRule type="cellIs" dxfId="9250" priority="1830" operator="lessThan">
      <formula>$C$4</formula>
    </cfRule>
  </conditionalFormatting>
  <conditionalFormatting sqref="BV31">
    <cfRule type="cellIs" dxfId="9251" priority="1860" operator="lessThan">
      <formula>$C$4</formula>
    </cfRule>
  </conditionalFormatting>
  <conditionalFormatting sqref="CC31">
    <cfRule type="cellIs" dxfId="9252" priority="2012" operator="lessThan">
      <formula>$C$4</formula>
    </cfRule>
  </conditionalFormatting>
  <conditionalFormatting sqref="CD31">
    <cfRule type="cellIs" dxfId="9253" priority="2042" operator="lessThan">
      <formula>$C$4</formula>
    </cfRule>
  </conditionalFormatting>
  <conditionalFormatting sqref="CE31">
    <cfRule type="cellIs" dxfId="9254" priority="2072" operator="lessThan">
      <formula>$C$4</formula>
    </cfRule>
  </conditionalFormatting>
  <conditionalFormatting sqref="CF31">
    <cfRule type="cellIs" dxfId="9255" priority="2102" operator="lessThan">
      <formula>$C$4</formula>
    </cfRule>
  </conditionalFormatting>
  <conditionalFormatting sqref="CG31">
    <cfRule type="cellIs" dxfId="9256" priority="2132" operator="lessThan">
      <formula>$C$4</formula>
    </cfRule>
  </conditionalFormatting>
  <conditionalFormatting sqref="CH31">
    <cfRule type="cellIs" dxfId="9257" priority="2162" operator="greaterThan">
      <formula>$BJ$2+15</formula>
    </cfRule>
  </conditionalFormatting>
  <conditionalFormatting sqref="CJ31">
    <cfRule type="cellIs" dxfId="9258" priority="5303" operator="lessThan">
      <formula>$C$4</formula>
    </cfRule>
  </conditionalFormatting>
  <conditionalFormatting sqref="Q32">
    <cfRule type="cellIs" dxfId="9259" priority="391" operator="lessThan">
      <formula>$C$4</formula>
    </cfRule>
  </conditionalFormatting>
  <conditionalFormatting sqref="R32">
    <cfRule type="cellIs" dxfId="9260" priority="421" operator="lessThan">
      <formula>$C$4</formula>
    </cfRule>
  </conditionalFormatting>
  <conditionalFormatting sqref="S32">
    <cfRule type="cellIs" dxfId="9261" priority="2193" operator="lessThan">
      <formula>$C$4</formula>
    </cfRule>
  </conditionalFormatting>
  <conditionalFormatting sqref="T32">
    <cfRule type="cellIs" dxfId="9262" priority="2223" operator="lessThan">
      <formula>$C$4</formula>
    </cfRule>
  </conditionalFormatting>
  <conditionalFormatting sqref="U32">
    <cfRule type="cellIs" dxfId="9263" priority="451" operator="lessThan">
      <formula>$C$4</formula>
    </cfRule>
  </conditionalFormatting>
  <conditionalFormatting sqref="W32">
    <cfRule type="cellIs" dxfId="9264" priority="212" operator="lessThan">
      <formula>$C$4</formula>
    </cfRule>
  </conditionalFormatting>
  <conditionalFormatting sqref="Z32">
    <cfRule type="cellIs" dxfId="9265" priority="180" operator="lessThan">
      <formula>$C$4</formula>
    </cfRule>
  </conditionalFormatting>
  <conditionalFormatting sqref="AC32">
    <cfRule type="cellIs" dxfId="9266" priority="148" operator="lessThan">
      <formula>$C$4</formula>
    </cfRule>
  </conditionalFormatting>
  <conditionalFormatting sqref="AF32">
    <cfRule type="cellIs" dxfId="9267" priority="116" operator="lessThan">
      <formula>$C$4</formula>
    </cfRule>
  </conditionalFormatting>
  <conditionalFormatting sqref="AH32">
    <cfRule type="cellIs" dxfId="9268" priority="22" operator="lessThan">
      <formula>$C$4</formula>
    </cfRule>
  </conditionalFormatting>
  <conditionalFormatting sqref="AI32">
    <cfRule type="cellIs" dxfId="9269" priority="52" operator="lessThan">
      <formula>$C$4</formula>
    </cfRule>
  </conditionalFormatting>
  <conditionalFormatting sqref="AK32">
    <cfRule type="cellIs" dxfId="9270" priority="871" operator="lessThan">
      <formula>$C$4</formula>
    </cfRule>
  </conditionalFormatting>
  <conditionalFormatting sqref="AL32">
    <cfRule type="cellIs" dxfId="9271" priority="901" operator="lessThan">
      <formula>$C$4</formula>
    </cfRule>
  </conditionalFormatting>
  <conditionalFormatting sqref="AM32">
    <cfRule type="cellIs" dxfId="9272" priority="931" operator="lessThan">
      <formula>$C$4</formula>
    </cfRule>
  </conditionalFormatting>
  <conditionalFormatting sqref="AN32">
    <cfRule type="cellIs" dxfId="9273" priority="961" operator="lessThan">
      <formula>$C$4</formula>
    </cfRule>
  </conditionalFormatting>
  <conditionalFormatting sqref="AO32">
    <cfRule type="cellIs" dxfId="9274" priority="991" operator="lessThan">
      <formula>$C$4</formula>
    </cfRule>
  </conditionalFormatting>
  <conditionalFormatting sqref="AP32">
    <cfRule type="cellIs" dxfId="9275" priority="1021" operator="lessThan">
      <formula>$C$4</formula>
    </cfRule>
  </conditionalFormatting>
  <conditionalFormatting sqref="AQ32">
    <cfRule type="cellIs" dxfId="9276" priority="1051" operator="lessThan">
      <formula>$C$4</formula>
    </cfRule>
  </conditionalFormatting>
  <conditionalFormatting sqref="AR32">
    <cfRule type="cellIs" dxfId="9277" priority="1081" operator="lessThan">
      <formula>$C$4</formula>
    </cfRule>
  </conditionalFormatting>
  <conditionalFormatting sqref="AS32">
    <cfRule type="cellIs" dxfId="9278" priority="1111" operator="lessThan">
      <formula>$C$4</formula>
    </cfRule>
  </conditionalFormatting>
  <conditionalFormatting sqref="AT32">
    <cfRule type="cellIs" dxfId="9279" priority="1141" operator="lessThan">
      <formula>$C$4</formula>
    </cfRule>
  </conditionalFormatting>
  <conditionalFormatting sqref="AU32">
    <cfRule type="cellIs" dxfId="9280" priority="325" operator="lessThan">
      <formula>$C$4</formula>
    </cfRule>
  </conditionalFormatting>
  <conditionalFormatting sqref="AV32">
    <cfRule type="cellIs" dxfId="9281" priority="327" operator="lessThan">
      <formula>$C$4</formula>
    </cfRule>
  </conditionalFormatting>
  <conditionalFormatting sqref="BA32">
    <cfRule type="cellIs" dxfId="9282" priority="1291" operator="lessThan">
      <formula>$C$4</formula>
    </cfRule>
  </conditionalFormatting>
  <conditionalFormatting sqref="BB32">
    <cfRule type="cellIs" dxfId="9283" priority="1321" operator="lessThan">
      <formula>$C$4</formula>
    </cfRule>
  </conditionalFormatting>
  <conditionalFormatting sqref="BC32">
    <cfRule type="cellIs" dxfId="9284" priority="1351" operator="lessThan">
      <formula>$C$4</formula>
    </cfRule>
  </conditionalFormatting>
  <conditionalFormatting sqref="BD32">
    <cfRule type="cellIs" dxfId="9285" priority="1381" operator="lessThan">
      <formula>$C$4</formula>
    </cfRule>
  </conditionalFormatting>
  <conditionalFormatting sqref="BE32">
    <cfRule type="cellIs" dxfId="9286" priority="1411" operator="lessThan">
      <formula>$C$4</formula>
    </cfRule>
  </conditionalFormatting>
  <conditionalFormatting sqref="BF32">
    <cfRule type="cellIs" dxfId="9287" priority="1441" operator="lessThan">
      <formula>$C$4</formula>
    </cfRule>
  </conditionalFormatting>
  <conditionalFormatting sqref="BH32">
    <cfRule type="cellIs" dxfId="9288" priority="1501" operator="lessThan">
      <formula>$C$4</formula>
    </cfRule>
  </conditionalFormatting>
  <conditionalFormatting sqref="BI32">
    <cfRule type="cellIs" dxfId="9289" priority="1531" operator="lessThan">
      <formula>$C$4</formula>
    </cfRule>
  </conditionalFormatting>
  <conditionalFormatting sqref="BJ32">
    <cfRule type="cellIs" dxfId="9290" priority="1561" operator="lessThan">
      <formula>$C$4</formula>
    </cfRule>
  </conditionalFormatting>
  <conditionalFormatting sqref="BQ32">
    <cfRule type="cellIs" dxfId="9291" priority="256" operator="lessThan">
      <formula>$C$4</formula>
    </cfRule>
  </conditionalFormatting>
  <conditionalFormatting sqref="BR32">
    <cfRule type="cellIs" dxfId="9292" priority="1741" operator="lessThan">
      <formula>$C$4</formula>
    </cfRule>
  </conditionalFormatting>
  <conditionalFormatting sqref="BS32">
    <cfRule type="cellIs" dxfId="9293" priority="1771" operator="lessThan">
      <formula>$C$4</formula>
    </cfRule>
  </conditionalFormatting>
  <conditionalFormatting sqref="BT32">
    <cfRule type="cellIs" dxfId="9294" priority="1801" operator="lessThan">
      <formula>$C$4</formula>
    </cfRule>
  </conditionalFormatting>
  <conditionalFormatting sqref="BU32">
    <cfRule type="cellIs" dxfId="9295" priority="1831" operator="lessThan">
      <formula>$C$4</formula>
    </cfRule>
  </conditionalFormatting>
  <conditionalFormatting sqref="BV32">
    <cfRule type="cellIs" dxfId="9296" priority="1861" operator="lessThan">
      <formula>$C$4</formula>
    </cfRule>
  </conditionalFormatting>
  <conditionalFormatting sqref="CC32">
    <cfRule type="cellIs" dxfId="9297" priority="2013" operator="lessThan">
      <formula>$C$4</formula>
    </cfRule>
  </conditionalFormatting>
  <conditionalFormatting sqref="CD32">
    <cfRule type="cellIs" dxfId="9298" priority="2043" operator="lessThan">
      <formula>$C$4</formula>
    </cfRule>
  </conditionalFormatting>
  <conditionalFormatting sqref="CE32">
    <cfRule type="cellIs" dxfId="9299" priority="2073" operator="lessThan">
      <formula>$C$4</formula>
    </cfRule>
  </conditionalFormatting>
  <conditionalFormatting sqref="CF32">
    <cfRule type="cellIs" dxfId="9300" priority="2103" operator="lessThan">
      <formula>$C$4</formula>
    </cfRule>
  </conditionalFormatting>
  <conditionalFormatting sqref="CG32">
    <cfRule type="cellIs" dxfId="9301" priority="2133" operator="lessThan">
      <formula>$C$4</formula>
    </cfRule>
  </conditionalFormatting>
  <conditionalFormatting sqref="CH32">
    <cfRule type="cellIs" dxfId="9302" priority="2163" operator="greaterThan">
      <formula>$BJ$2+15</formula>
    </cfRule>
  </conditionalFormatting>
  <conditionalFormatting sqref="CJ32">
    <cfRule type="cellIs" dxfId="9303" priority="5304" operator="lessThan">
      <formula>$C$4</formula>
    </cfRule>
  </conditionalFormatting>
  <conditionalFormatting sqref="Q33">
    <cfRule type="cellIs" dxfId="9304" priority="392" operator="lessThan">
      <formula>$C$4</formula>
    </cfRule>
  </conditionalFormatting>
  <conditionalFormatting sqref="R33">
    <cfRule type="cellIs" dxfId="9305" priority="422" operator="lessThan">
      <formula>$C$4</formula>
    </cfRule>
  </conditionalFormatting>
  <conditionalFormatting sqref="S33">
    <cfRule type="cellIs" dxfId="9306" priority="2194" operator="lessThan">
      <formula>$C$4</formula>
    </cfRule>
  </conditionalFormatting>
  <conditionalFormatting sqref="T33">
    <cfRule type="cellIs" dxfId="9307" priority="2224" operator="lessThan">
      <formula>$C$4</formula>
    </cfRule>
  </conditionalFormatting>
  <conditionalFormatting sqref="U33">
    <cfRule type="cellIs" dxfId="9308" priority="452" operator="lessThan">
      <formula>$C$4</formula>
    </cfRule>
  </conditionalFormatting>
  <conditionalFormatting sqref="W33">
    <cfRule type="cellIs" dxfId="9309" priority="213" operator="lessThan">
      <formula>$C$4</formula>
    </cfRule>
  </conditionalFormatting>
  <conditionalFormatting sqref="Z33">
    <cfRule type="cellIs" dxfId="9310" priority="181" operator="lessThan">
      <formula>$C$4</formula>
    </cfRule>
  </conditionalFormatting>
  <conditionalFormatting sqref="AC33">
    <cfRule type="cellIs" dxfId="9311" priority="149" operator="lessThan">
      <formula>$C$4</formula>
    </cfRule>
  </conditionalFormatting>
  <conditionalFormatting sqref="AF33">
    <cfRule type="cellIs" dxfId="9312" priority="117" operator="lessThan">
      <formula>$C$4</formula>
    </cfRule>
  </conditionalFormatting>
  <conditionalFormatting sqref="AH33">
    <cfRule type="cellIs" dxfId="9313" priority="23" operator="lessThan">
      <formula>$C$4</formula>
    </cfRule>
  </conditionalFormatting>
  <conditionalFormatting sqref="AI33">
    <cfRule type="cellIs" dxfId="9314" priority="53" operator="lessThan">
      <formula>$C$4</formula>
    </cfRule>
  </conditionalFormatting>
  <conditionalFormatting sqref="AK33">
    <cfRule type="cellIs" dxfId="9315" priority="872" operator="lessThan">
      <formula>$C$4</formula>
    </cfRule>
  </conditionalFormatting>
  <conditionalFormatting sqref="AL33">
    <cfRule type="cellIs" dxfId="9316" priority="902" operator="lessThan">
      <formula>$C$4</formula>
    </cfRule>
  </conditionalFormatting>
  <conditionalFormatting sqref="AM33">
    <cfRule type="cellIs" dxfId="9317" priority="932" operator="lessThan">
      <formula>$C$4</formula>
    </cfRule>
  </conditionalFormatting>
  <conditionalFormatting sqref="AN33">
    <cfRule type="cellIs" dxfId="9318" priority="962" operator="lessThan">
      <formula>$C$4</formula>
    </cfRule>
  </conditionalFormatting>
  <conditionalFormatting sqref="AO33">
    <cfRule type="cellIs" dxfId="9319" priority="992" operator="lessThan">
      <formula>$C$4</formula>
    </cfRule>
  </conditionalFormatting>
  <conditionalFormatting sqref="AP33">
    <cfRule type="cellIs" dxfId="9320" priority="1022" operator="lessThan">
      <formula>$C$4</formula>
    </cfRule>
  </conditionalFormatting>
  <conditionalFormatting sqref="AQ33">
    <cfRule type="cellIs" dxfId="9321" priority="1052" operator="lessThan">
      <formula>$C$4</formula>
    </cfRule>
  </conditionalFormatting>
  <conditionalFormatting sqref="AR33">
    <cfRule type="cellIs" dxfId="9322" priority="1082" operator="lessThan">
      <formula>$C$4</formula>
    </cfRule>
  </conditionalFormatting>
  <conditionalFormatting sqref="AS33">
    <cfRule type="cellIs" dxfId="9323" priority="1112" operator="lessThan">
      <formula>$C$4</formula>
    </cfRule>
  </conditionalFormatting>
  <conditionalFormatting sqref="AT33">
    <cfRule type="cellIs" dxfId="9324" priority="1142" operator="lessThan">
      <formula>$C$4</formula>
    </cfRule>
  </conditionalFormatting>
  <conditionalFormatting sqref="AU33">
    <cfRule type="cellIs" dxfId="9325" priority="320" operator="lessThan">
      <formula>$C$4</formula>
    </cfRule>
  </conditionalFormatting>
  <conditionalFormatting sqref="AV33">
    <cfRule type="cellIs" dxfId="9326" priority="322" operator="lessThan">
      <formula>$C$4</formula>
    </cfRule>
  </conditionalFormatting>
  <conditionalFormatting sqref="BA33">
    <cfRule type="cellIs" dxfId="9327" priority="1292" operator="lessThan">
      <formula>$C$4</formula>
    </cfRule>
  </conditionalFormatting>
  <conditionalFormatting sqref="BB33">
    <cfRule type="cellIs" dxfId="9328" priority="1322" operator="lessThan">
      <formula>$C$4</formula>
    </cfRule>
  </conditionalFormatting>
  <conditionalFormatting sqref="BC33">
    <cfRule type="cellIs" dxfId="9329" priority="1352" operator="lessThan">
      <formula>$C$4</formula>
    </cfRule>
  </conditionalFormatting>
  <conditionalFormatting sqref="BD33">
    <cfRule type="cellIs" dxfId="9330" priority="1382" operator="lessThan">
      <formula>$C$4</formula>
    </cfRule>
  </conditionalFormatting>
  <conditionalFormatting sqref="BE33">
    <cfRule type="cellIs" dxfId="9331" priority="1412" operator="lessThan">
      <formula>$C$4</formula>
    </cfRule>
  </conditionalFormatting>
  <conditionalFormatting sqref="BF33">
    <cfRule type="cellIs" dxfId="9332" priority="1442" operator="lessThan">
      <formula>$C$4</formula>
    </cfRule>
  </conditionalFormatting>
  <conditionalFormatting sqref="BH33">
    <cfRule type="cellIs" dxfId="9333" priority="1502" operator="lessThan">
      <formula>$C$4</formula>
    </cfRule>
  </conditionalFormatting>
  <conditionalFormatting sqref="BI33">
    <cfRule type="cellIs" dxfId="9334" priority="1532" operator="lessThan">
      <formula>$C$4</formula>
    </cfRule>
  </conditionalFormatting>
  <conditionalFormatting sqref="BJ33">
    <cfRule type="cellIs" dxfId="9335" priority="1562" operator="lessThan">
      <formula>$C$4</formula>
    </cfRule>
  </conditionalFormatting>
  <conditionalFormatting sqref="BQ33">
    <cfRule type="cellIs" dxfId="9336" priority="257" operator="lessThan">
      <formula>$C$4</formula>
    </cfRule>
  </conditionalFormatting>
  <conditionalFormatting sqref="BR33">
    <cfRule type="cellIs" dxfId="9337" priority="1742" operator="lessThan">
      <formula>$C$4</formula>
    </cfRule>
  </conditionalFormatting>
  <conditionalFormatting sqref="BS33">
    <cfRule type="cellIs" dxfId="9338" priority="1772" operator="lessThan">
      <formula>$C$4</formula>
    </cfRule>
  </conditionalFormatting>
  <conditionalFormatting sqref="BT33">
    <cfRule type="cellIs" dxfId="9339" priority="1802" operator="lessThan">
      <formula>$C$4</formula>
    </cfRule>
  </conditionalFormatting>
  <conditionalFormatting sqref="BU33">
    <cfRule type="cellIs" dxfId="9340" priority="1832" operator="lessThan">
      <formula>$C$4</formula>
    </cfRule>
  </conditionalFormatting>
  <conditionalFormatting sqref="BV33">
    <cfRule type="cellIs" dxfId="9341" priority="1862" operator="lessThan">
      <formula>$C$4</formula>
    </cfRule>
  </conditionalFormatting>
  <conditionalFormatting sqref="CC33">
    <cfRule type="cellIs" dxfId="9342" priority="2014" operator="lessThan">
      <formula>$C$4</formula>
    </cfRule>
  </conditionalFormatting>
  <conditionalFormatting sqref="CD33">
    <cfRule type="cellIs" dxfId="9343" priority="2044" operator="lessThan">
      <formula>$C$4</formula>
    </cfRule>
  </conditionalFormatting>
  <conditionalFormatting sqref="CE33">
    <cfRule type="cellIs" dxfId="9344" priority="2074" operator="lessThan">
      <formula>$C$4</formula>
    </cfRule>
  </conditionalFormatting>
  <conditionalFormatting sqref="CF33">
    <cfRule type="cellIs" dxfId="9345" priority="2104" operator="lessThan">
      <formula>$C$4</formula>
    </cfRule>
  </conditionalFormatting>
  <conditionalFormatting sqref="CG33">
    <cfRule type="cellIs" dxfId="9346" priority="2134" operator="lessThan">
      <formula>$C$4</formula>
    </cfRule>
  </conditionalFormatting>
  <conditionalFormatting sqref="CH33">
    <cfRule type="cellIs" dxfId="9347" priority="2164" operator="greaterThan">
      <formula>$BJ$2+15</formula>
    </cfRule>
  </conditionalFormatting>
  <conditionalFormatting sqref="CJ33">
    <cfRule type="cellIs" dxfId="9348" priority="5305" operator="lessThan">
      <formula>$C$4</formula>
    </cfRule>
  </conditionalFormatting>
  <conditionalFormatting sqref="Q34">
    <cfRule type="cellIs" dxfId="9349" priority="393" operator="lessThan">
      <formula>$C$4</formula>
    </cfRule>
  </conditionalFormatting>
  <conditionalFormatting sqref="R34">
    <cfRule type="cellIs" dxfId="9350" priority="423" operator="lessThan">
      <formula>$C$4</formula>
    </cfRule>
  </conditionalFormatting>
  <conditionalFormatting sqref="S34">
    <cfRule type="cellIs" dxfId="9351" priority="2195" operator="lessThan">
      <formula>$C$4</formula>
    </cfRule>
  </conditionalFormatting>
  <conditionalFormatting sqref="T34">
    <cfRule type="cellIs" dxfId="9352" priority="2225" operator="lessThan">
      <formula>$C$4</formula>
    </cfRule>
  </conditionalFormatting>
  <conditionalFormatting sqref="U34">
    <cfRule type="cellIs" dxfId="9353" priority="453" operator="lessThan">
      <formula>$C$4</formula>
    </cfRule>
  </conditionalFormatting>
  <conditionalFormatting sqref="W34">
    <cfRule type="cellIs" dxfId="9354" priority="214" operator="lessThan">
      <formula>$C$4</formula>
    </cfRule>
  </conditionalFormatting>
  <conditionalFormatting sqref="Z34">
    <cfRule type="cellIs" dxfId="9355" priority="182" operator="lessThan">
      <formula>$C$4</formula>
    </cfRule>
  </conditionalFormatting>
  <conditionalFormatting sqref="AC34">
    <cfRule type="cellIs" dxfId="9356" priority="150" operator="lessThan">
      <formula>$C$4</formula>
    </cfRule>
  </conditionalFormatting>
  <conditionalFormatting sqref="AF34">
    <cfRule type="cellIs" dxfId="9357" priority="118" operator="lessThan">
      <formula>$C$4</formula>
    </cfRule>
  </conditionalFormatting>
  <conditionalFormatting sqref="AH34">
    <cfRule type="cellIs" dxfId="9358" priority="24" operator="lessThan">
      <formula>$C$4</formula>
    </cfRule>
  </conditionalFormatting>
  <conditionalFormatting sqref="AI34">
    <cfRule type="cellIs" dxfId="9359" priority="54" operator="lessThan">
      <formula>$C$4</formula>
    </cfRule>
  </conditionalFormatting>
  <conditionalFormatting sqref="AK34">
    <cfRule type="cellIs" dxfId="9360" priority="873" operator="lessThan">
      <formula>$C$4</formula>
    </cfRule>
  </conditionalFormatting>
  <conditionalFormatting sqref="AL34">
    <cfRule type="cellIs" dxfId="9361" priority="903" operator="lessThan">
      <formula>$C$4</formula>
    </cfRule>
  </conditionalFormatting>
  <conditionalFormatting sqref="AM34">
    <cfRule type="cellIs" dxfId="9362" priority="933" operator="lessThan">
      <formula>$C$4</formula>
    </cfRule>
  </conditionalFormatting>
  <conditionalFormatting sqref="AN34">
    <cfRule type="cellIs" dxfId="9363" priority="963" operator="lessThan">
      <formula>$C$4</formula>
    </cfRule>
  </conditionalFormatting>
  <conditionalFormatting sqref="AO34">
    <cfRule type="cellIs" dxfId="9364" priority="993" operator="lessThan">
      <formula>$C$4</formula>
    </cfRule>
  </conditionalFormatting>
  <conditionalFormatting sqref="AP34">
    <cfRule type="cellIs" dxfId="9365" priority="1023" operator="lessThan">
      <formula>$C$4</formula>
    </cfRule>
  </conditionalFormatting>
  <conditionalFormatting sqref="AQ34">
    <cfRule type="cellIs" dxfId="9366" priority="1053" operator="lessThan">
      <formula>$C$4</formula>
    </cfRule>
  </conditionalFormatting>
  <conditionalFormatting sqref="AR34">
    <cfRule type="cellIs" dxfId="9367" priority="1083" operator="lessThan">
      <formula>$C$4</formula>
    </cfRule>
  </conditionalFormatting>
  <conditionalFormatting sqref="AS34">
    <cfRule type="cellIs" dxfId="9368" priority="1113" operator="lessThan">
      <formula>$C$4</formula>
    </cfRule>
  </conditionalFormatting>
  <conditionalFormatting sqref="AT34">
    <cfRule type="cellIs" dxfId="9369" priority="1143" operator="lessThan">
      <formula>$C$4</formula>
    </cfRule>
  </conditionalFormatting>
  <conditionalFormatting sqref="AU34">
    <cfRule type="cellIs" dxfId="9370" priority="321" operator="lessThan">
      <formula>$C$4</formula>
    </cfRule>
  </conditionalFormatting>
  <conditionalFormatting sqref="AV34">
    <cfRule type="cellIs" dxfId="9371" priority="323" operator="lessThan">
      <formula>$C$4</formula>
    </cfRule>
  </conditionalFormatting>
  <conditionalFormatting sqref="BA34">
    <cfRule type="cellIs" dxfId="9372" priority="1293" operator="lessThan">
      <formula>$C$4</formula>
    </cfRule>
  </conditionalFormatting>
  <conditionalFormatting sqref="BB34">
    <cfRule type="cellIs" dxfId="9373" priority="1323" operator="lessThan">
      <formula>$C$4</formula>
    </cfRule>
  </conditionalFormatting>
  <conditionalFormatting sqref="BC34">
    <cfRule type="cellIs" dxfId="9374" priority="1353" operator="lessThan">
      <formula>$C$4</formula>
    </cfRule>
  </conditionalFormatting>
  <conditionalFormatting sqref="BD34">
    <cfRule type="cellIs" dxfId="9375" priority="1383" operator="lessThan">
      <formula>$C$4</formula>
    </cfRule>
  </conditionalFormatting>
  <conditionalFormatting sqref="BE34">
    <cfRule type="cellIs" dxfId="9376" priority="1413" operator="lessThan">
      <formula>$C$4</formula>
    </cfRule>
  </conditionalFormatting>
  <conditionalFormatting sqref="BF34">
    <cfRule type="cellIs" dxfId="9377" priority="1443" operator="lessThan">
      <formula>$C$4</formula>
    </cfRule>
  </conditionalFormatting>
  <conditionalFormatting sqref="BH34">
    <cfRule type="cellIs" dxfId="9378" priority="1503" operator="lessThan">
      <formula>$C$4</formula>
    </cfRule>
  </conditionalFormatting>
  <conditionalFormatting sqref="BI34">
    <cfRule type="cellIs" dxfId="9379" priority="1533" operator="lessThan">
      <formula>$C$4</formula>
    </cfRule>
  </conditionalFormatting>
  <conditionalFormatting sqref="BJ34">
    <cfRule type="cellIs" dxfId="9380" priority="1563" operator="lessThan">
      <formula>$C$4</formula>
    </cfRule>
  </conditionalFormatting>
  <conditionalFormatting sqref="BQ34">
    <cfRule type="cellIs" dxfId="9381" priority="258" operator="lessThan">
      <formula>$C$4</formula>
    </cfRule>
  </conditionalFormatting>
  <conditionalFormatting sqref="BR34">
    <cfRule type="cellIs" dxfId="9382" priority="1743" operator="lessThan">
      <formula>$C$4</formula>
    </cfRule>
  </conditionalFormatting>
  <conditionalFormatting sqref="BS34">
    <cfRule type="cellIs" dxfId="9383" priority="1773" operator="lessThan">
      <formula>$C$4</formula>
    </cfRule>
  </conditionalFormatting>
  <conditionalFormatting sqref="BT34">
    <cfRule type="cellIs" dxfId="9384" priority="1803" operator="lessThan">
      <formula>$C$4</formula>
    </cfRule>
  </conditionalFormatting>
  <conditionalFormatting sqref="BU34">
    <cfRule type="cellIs" dxfId="9385" priority="1833" operator="lessThan">
      <formula>$C$4</formula>
    </cfRule>
  </conditionalFormatting>
  <conditionalFormatting sqref="BV34">
    <cfRule type="cellIs" dxfId="9386" priority="1863" operator="lessThan">
      <formula>$C$4</formula>
    </cfRule>
  </conditionalFormatting>
  <conditionalFormatting sqref="CC34">
    <cfRule type="cellIs" dxfId="9387" priority="2015" operator="lessThan">
      <formula>$C$4</formula>
    </cfRule>
  </conditionalFormatting>
  <conditionalFormatting sqref="CD34">
    <cfRule type="cellIs" dxfId="9388" priority="2045" operator="lessThan">
      <formula>$C$4</formula>
    </cfRule>
  </conditionalFormatting>
  <conditionalFormatting sqref="CE34">
    <cfRule type="cellIs" dxfId="9389" priority="2075" operator="lessThan">
      <formula>$C$4</formula>
    </cfRule>
  </conditionalFormatting>
  <conditionalFormatting sqref="CF34">
    <cfRule type="cellIs" dxfId="9390" priority="2105" operator="lessThan">
      <formula>$C$4</formula>
    </cfRule>
  </conditionalFormatting>
  <conditionalFormatting sqref="CG34">
    <cfRule type="cellIs" dxfId="9391" priority="2135" operator="lessThan">
      <formula>$C$4</formula>
    </cfRule>
  </conditionalFormatting>
  <conditionalFormatting sqref="CH34">
    <cfRule type="cellIs" dxfId="9392" priority="2165" operator="greaterThan">
      <formula>$BJ$2+15</formula>
    </cfRule>
  </conditionalFormatting>
  <conditionalFormatting sqref="CJ34">
    <cfRule type="cellIs" dxfId="9393" priority="5306" operator="lessThan">
      <formula>$C$4</formula>
    </cfRule>
  </conditionalFormatting>
  <conditionalFormatting sqref="Q35">
    <cfRule type="cellIs" dxfId="9394" priority="394" operator="lessThan">
      <formula>$C$4</formula>
    </cfRule>
  </conditionalFormatting>
  <conditionalFormatting sqref="R35">
    <cfRule type="cellIs" dxfId="9395" priority="424" operator="lessThan">
      <formula>$C$4</formula>
    </cfRule>
  </conditionalFormatting>
  <conditionalFormatting sqref="S35">
    <cfRule type="cellIs" dxfId="9396" priority="2196" operator="lessThan">
      <formula>$C$4</formula>
    </cfRule>
  </conditionalFormatting>
  <conditionalFormatting sqref="T35">
    <cfRule type="cellIs" dxfId="9397" priority="2226" operator="lessThan">
      <formula>$C$4</formula>
    </cfRule>
  </conditionalFormatting>
  <conditionalFormatting sqref="U35">
    <cfRule type="cellIs" dxfId="9398" priority="454" operator="lessThan">
      <formula>$C$4</formula>
    </cfRule>
  </conditionalFormatting>
  <conditionalFormatting sqref="W35">
    <cfRule type="cellIs" dxfId="9399" priority="215" operator="lessThan">
      <formula>$C$4</formula>
    </cfRule>
  </conditionalFormatting>
  <conditionalFormatting sqref="Z35">
    <cfRule type="cellIs" dxfId="9400" priority="183" operator="lessThan">
      <formula>$C$4</formula>
    </cfRule>
  </conditionalFormatting>
  <conditionalFormatting sqref="AC35">
    <cfRule type="cellIs" dxfId="9401" priority="151" operator="lessThan">
      <formula>$C$4</formula>
    </cfRule>
  </conditionalFormatting>
  <conditionalFormatting sqref="AF35">
    <cfRule type="cellIs" dxfId="9402" priority="119" operator="lessThan">
      <formula>$C$4</formula>
    </cfRule>
  </conditionalFormatting>
  <conditionalFormatting sqref="AH35">
    <cfRule type="cellIs" dxfId="9403" priority="25" operator="lessThan">
      <formula>$C$4</formula>
    </cfRule>
  </conditionalFormatting>
  <conditionalFormatting sqref="AI35">
    <cfRule type="cellIs" dxfId="9404" priority="55" operator="lessThan">
      <formula>$C$4</formula>
    </cfRule>
  </conditionalFormatting>
  <conditionalFormatting sqref="AK35">
    <cfRule type="cellIs" dxfId="9405" priority="874" operator="lessThan">
      <formula>$C$4</formula>
    </cfRule>
  </conditionalFormatting>
  <conditionalFormatting sqref="AL35">
    <cfRule type="cellIs" dxfId="9406" priority="904" operator="lessThan">
      <formula>$C$4</formula>
    </cfRule>
  </conditionalFormatting>
  <conditionalFormatting sqref="AM35">
    <cfRule type="cellIs" dxfId="9407" priority="934" operator="lessThan">
      <formula>$C$4</formula>
    </cfRule>
  </conditionalFormatting>
  <conditionalFormatting sqref="AN35">
    <cfRule type="cellIs" dxfId="9408" priority="964" operator="lessThan">
      <formula>$C$4</formula>
    </cfRule>
  </conditionalFormatting>
  <conditionalFormatting sqref="AO35">
    <cfRule type="cellIs" dxfId="9409" priority="994" operator="lessThan">
      <formula>$C$4</formula>
    </cfRule>
  </conditionalFormatting>
  <conditionalFormatting sqref="AP35">
    <cfRule type="cellIs" dxfId="9410" priority="1024" operator="lessThan">
      <formula>$C$4</formula>
    </cfRule>
  </conditionalFormatting>
  <conditionalFormatting sqref="AQ35">
    <cfRule type="cellIs" dxfId="9411" priority="1054" operator="lessThan">
      <formula>$C$4</formula>
    </cfRule>
  </conditionalFormatting>
  <conditionalFormatting sqref="AR35">
    <cfRule type="cellIs" dxfId="9412" priority="1084" operator="lessThan">
      <formula>$C$4</formula>
    </cfRule>
  </conditionalFormatting>
  <conditionalFormatting sqref="AS35">
    <cfRule type="cellIs" dxfId="9413" priority="1114" operator="lessThan">
      <formula>$C$4</formula>
    </cfRule>
  </conditionalFormatting>
  <conditionalFormatting sqref="AT35">
    <cfRule type="cellIs" dxfId="9414" priority="1144" operator="lessThan">
      <formula>$C$4</formula>
    </cfRule>
  </conditionalFormatting>
  <conditionalFormatting sqref="AU35">
    <cfRule type="cellIs" dxfId="9415" priority="316" operator="lessThan">
      <formula>$C$4</formula>
    </cfRule>
  </conditionalFormatting>
  <conditionalFormatting sqref="AV35">
    <cfRule type="cellIs" dxfId="9416" priority="318" operator="lessThan">
      <formula>$C$4</formula>
    </cfRule>
  </conditionalFormatting>
  <conditionalFormatting sqref="BA35">
    <cfRule type="cellIs" dxfId="9417" priority="1294" operator="lessThan">
      <formula>$C$4</formula>
    </cfRule>
  </conditionalFormatting>
  <conditionalFormatting sqref="BB35">
    <cfRule type="cellIs" dxfId="9418" priority="1324" operator="lessThan">
      <formula>$C$4</formula>
    </cfRule>
  </conditionalFormatting>
  <conditionalFormatting sqref="BC35">
    <cfRule type="cellIs" dxfId="9419" priority="1354" operator="lessThan">
      <formula>$C$4</formula>
    </cfRule>
  </conditionalFormatting>
  <conditionalFormatting sqref="BD35">
    <cfRule type="cellIs" dxfId="9420" priority="1384" operator="lessThan">
      <formula>$C$4</formula>
    </cfRule>
  </conditionalFormatting>
  <conditionalFormatting sqref="BE35">
    <cfRule type="cellIs" dxfId="9421" priority="1414" operator="lessThan">
      <formula>$C$4</formula>
    </cfRule>
  </conditionalFormatting>
  <conditionalFormatting sqref="BF35">
    <cfRule type="cellIs" dxfId="9422" priority="1444" operator="lessThan">
      <formula>$C$4</formula>
    </cfRule>
  </conditionalFormatting>
  <conditionalFormatting sqref="BH35">
    <cfRule type="cellIs" dxfId="9423" priority="1504" operator="lessThan">
      <formula>$C$4</formula>
    </cfRule>
  </conditionalFormatting>
  <conditionalFormatting sqref="BI35">
    <cfRule type="cellIs" dxfId="9424" priority="1534" operator="lessThan">
      <formula>$C$4</formula>
    </cfRule>
  </conditionalFormatting>
  <conditionalFormatting sqref="BJ35">
    <cfRule type="cellIs" dxfId="9425" priority="1564" operator="lessThan">
      <formula>$C$4</formula>
    </cfRule>
  </conditionalFormatting>
  <conditionalFormatting sqref="BQ35">
    <cfRule type="cellIs" dxfId="9426" priority="259" operator="lessThan">
      <formula>$C$4</formula>
    </cfRule>
  </conditionalFormatting>
  <conditionalFormatting sqref="BR35">
    <cfRule type="cellIs" dxfId="9427" priority="1744" operator="lessThan">
      <formula>$C$4</formula>
    </cfRule>
  </conditionalFormatting>
  <conditionalFormatting sqref="BS35">
    <cfRule type="cellIs" dxfId="9428" priority="1774" operator="lessThan">
      <formula>$C$4</formula>
    </cfRule>
  </conditionalFormatting>
  <conditionalFormatting sqref="BT35">
    <cfRule type="cellIs" dxfId="9429" priority="1804" operator="lessThan">
      <formula>$C$4</formula>
    </cfRule>
  </conditionalFormatting>
  <conditionalFormatting sqref="BU35">
    <cfRule type="cellIs" dxfId="9430" priority="1834" operator="lessThan">
      <formula>$C$4</formula>
    </cfRule>
  </conditionalFormatting>
  <conditionalFormatting sqref="BV35">
    <cfRule type="cellIs" dxfId="9431" priority="1864" operator="lessThan">
      <formula>$C$4</formula>
    </cfRule>
  </conditionalFormatting>
  <conditionalFormatting sqref="CC35">
    <cfRule type="cellIs" dxfId="9432" priority="2016" operator="lessThan">
      <formula>$C$4</formula>
    </cfRule>
  </conditionalFormatting>
  <conditionalFormatting sqref="CD35">
    <cfRule type="cellIs" dxfId="9433" priority="2046" operator="lessThan">
      <formula>$C$4</formula>
    </cfRule>
  </conditionalFormatting>
  <conditionalFormatting sqref="CE35">
    <cfRule type="cellIs" dxfId="9434" priority="2076" operator="lessThan">
      <formula>$C$4</formula>
    </cfRule>
  </conditionalFormatting>
  <conditionalFormatting sqref="CF35">
    <cfRule type="cellIs" dxfId="9435" priority="2106" operator="lessThan">
      <formula>$C$4</formula>
    </cfRule>
  </conditionalFormatting>
  <conditionalFormatting sqref="CG35">
    <cfRule type="cellIs" dxfId="9436" priority="2136" operator="lessThan">
      <formula>$C$4</formula>
    </cfRule>
  </conditionalFormatting>
  <conditionalFormatting sqref="CH35">
    <cfRule type="cellIs" dxfId="9437" priority="2166" operator="greaterThan">
      <formula>$BJ$2+15</formula>
    </cfRule>
  </conditionalFormatting>
  <conditionalFormatting sqref="CJ35">
    <cfRule type="cellIs" dxfId="9438" priority="5307" operator="lessThan">
      <formula>$C$4</formula>
    </cfRule>
  </conditionalFormatting>
  <conditionalFormatting sqref="Q36">
    <cfRule type="cellIs" dxfId="9439" priority="395" operator="lessThan">
      <formula>$C$4</formula>
    </cfRule>
  </conditionalFormatting>
  <conditionalFormatting sqref="R36">
    <cfRule type="cellIs" dxfId="9440" priority="425" operator="lessThan">
      <formula>$C$4</formula>
    </cfRule>
  </conditionalFormatting>
  <conditionalFormatting sqref="S36">
    <cfRule type="cellIs" dxfId="9441" priority="2197" operator="lessThan">
      <formula>$C$4</formula>
    </cfRule>
  </conditionalFormatting>
  <conditionalFormatting sqref="T36">
    <cfRule type="cellIs" dxfId="9442" priority="2227" operator="lessThan">
      <formula>$C$4</formula>
    </cfRule>
  </conditionalFormatting>
  <conditionalFormatting sqref="U36">
    <cfRule type="cellIs" dxfId="9443" priority="455" operator="lessThan">
      <formula>$C$4</formula>
    </cfRule>
  </conditionalFormatting>
  <conditionalFormatting sqref="W36">
    <cfRule type="cellIs" dxfId="9444" priority="216" operator="lessThan">
      <formula>$C$4</formula>
    </cfRule>
  </conditionalFormatting>
  <conditionalFormatting sqref="Z36">
    <cfRule type="cellIs" dxfId="9445" priority="184" operator="lessThan">
      <formula>$C$4</formula>
    </cfRule>
  </conditionalFormatting>
  <conditionalFormatting sqref="AC36">
    <cfRule type="cellIs" dxfId="9446" priority="152" operator="lessThan">
      <formula>$C$4</formula>
    </cfRule>
  </conditionalFormatting>
  <conditionalFormatting sqref="AF36">
    <cfRule type="cellIs" dxfId="9447" priority="120" operator="lessThan">
      <formula>$C$4</formula>
    </cfRule>
  </conditionalFormatting>
  <conditionalFormatting sqref="AH36">
    <cfRule type="cellIs" dxfId="9448" priority="26" operator="lessThan">
      <formula>$C$4</formula>
    </cfRule>
  </conditionalFormatting>
  <conditionalFormatting sqref="AI36">
    <cfRule type="cellIs" dxfId="9449" priority="56" operator="lessThan">
      <formula>$C$4</formula>
    </cfRule>
  </conditionalFormatting>
  <conditionalFormatting sqref="AK36">
    <cfRule type="cellIs" dxfId="9450" priority="875" operator="lessThan">
      <formula>$C$4</formula>
    </cfRule>
  </conditionalFormatting>
  <conditionalFormatting sqref="AL36">
    <cfRule type="cellIs" dxfId="9451" priority="905" operator="lessThan">
      <formula>$C$4</formula>
    </cfRule>
  </conditionalFormatting>
  <conditionalFormatting sqref="AM36">
    <cfRule type="cellIs" dxfId="9452" priority="935" operator="lessThan">
      <formula>$C$4</formula>
    </cfRule>
  </conditionalFormatting>
  <conditionalFormatting sqref="AN36">
    <cfRule type="cellIs" dxfId="9453" priority="965" operator="lessThan">
      <formula>$C$4</formula>
    </cfRule>
  </conditionalFormatting>
  <conditionalFormatting sqref="AO36">
    <cfRule type="cellIs" dxfId="9454" priority="995" operator="lessThan">
      <formula>$C$4</formula>
    </cfRule>
  </conditionalFormatting>
  <conditionalFormatting sqref="AP36">
    <cfRule type="cellIs" dxfId="9455" priority="1025" operator="lessThan">
      <formula>$C$4</formula>
    </cfRule>
  </conditionalFormatting>
  <conditionalFormatting sqref="AQ36">
    <cfRule type="cellIs" dxfId="9456" priority="1055" operator="lessThan">
      <formula>$C$4</formula>
    </cfRule>
  </conditionalFormatting>
  <conditionalFormatting sqref="AR36">
    <cfRule type="cellIs" dxfId="9457" priority="1085" operator="lessThan">
      <formula>$C$4</formula>
    </cfRule>
  </conditionalFormatting>
  <conditionalFormatting sqref="AS36">
    <cfRule type="cellIs" dxfId="9458" priority="1115" operator="lessThan">
      <formula>$C$4</formula>
    </cfRule>
  </conditionalFormatting>
  <conditionalFormatting sqref="AT36">
    <cfRule type="cellIs" dxfId="9459" priority="1145" operator="lessThan">
      <formula>$C$4</formula>
    </cfRule>
  </conditionalFormatting>
  <conditionalFormatting sqref="AU36">
    <cfRule type="cellIs" dxfId="9460" priority="317" operator="lessThan">
      <formula>$C$4</formula>
    </cfRule>
  </conditionalFormatting>
  <conditionalFormatting sqref="AV36">
    <cfRule type="cellIs" dxfId="9461" priority="319" operator="lessThan">
      <formula>$C$4</formula>
    </cfRule>
  </conditionalFormatting>
  <conditionalFormatting sqref="BA36">
    <cfRule type="cellIs" dxfId="9462" priority="1295" operator="lessThan">
      <formula>$C$4</formula>
    </cfRule>
  </conditionalFormatting>
  <conditionalFormatting sqref="BB36">
    <cfRule type="cellIs" dxfId="9463" priority="1325" operator="lessThan">
      <formula>$C$4</formula>
    </cfRule>
  </conditionalFormatting>
  <conditionalFormatting sqref="BC36">
    <cfRule type="cellIs" dxfId="9464" priority="1355" operator="lessThan">
      <formula>$C$4</formula>
    </cfRule>
  </conditionalFormatting>
  <conditionalFormatting sqref="BD36">
    <cfRule type="cellIs" dxfId="9465" priority="1385" operator="lessThan">
      <formula>$C$4</formula>
    </cfRule>
  </conditionalFormatting>
  <conditionalFormatting sqref="BE36">
    <cfRule type="cellIs" dxfId="9466" priority="1415" operator="lessThan">
      <formula>$C$4</formula>
    </cfRule>
  </conditionalFormatting>
  <conditionalFormatting sqref="BF36">
    <cfRule type="cellIs" dxfId="9467" priority="1445" operator="lessThan">
      <formula>$C$4</formula>
    </cfRule>
  </conditionalFormatting>
  <conditionalFormatting sqref="BH36">
    <cfRule type="cellIs" dxfId="9468" priority="1505" operator="lessThan">
      <formula>$C$4</formula>
    </cfRule>
  </conditionalFormatting>
  <conditionalFormatting sqref="BI36">
    <cfRule type="cellIs" dxfId="9469" priority="1535" operator="lessThan">
      <formula>$C$4</formula>
    </cfRule>
  </conditionalFormatting>
  <conditionalFormatting sqref="BJ36">
    <cfRule type="cellIs" dxfId="9470" priority="1565" operator="lessThan">
      <formula>$C$4</formula>
    </cfRule>
  </conditionalFormatting>
  <conditionalFormatting sqref="BQ36">
    <cfRule type="cellIs" dxfId="9471" priority="260" operator="lessThan">
      <formula>$C$4</formula>
    </cfRule>
  </conditionalFormatting>
  <conditionalFormatting sqref="BR36">
    <cfRule type="cellIs" dxfId="9472" priority="1745" operator="lessThan">
      <formula>$C$4</formula>
    </cfRule>
  </conditionalFormatting>
  <conditionalFormatting sqref="BS36">
    <cfRule type="cellIs" dxfId="9473" priority="1775" operator="lessThan">
      <formula>$C$4</formula>
    </cfRule>
  </conditionalFormatting>
  <conditionalFormatting sqref="BT36">
    <cfRule type="cellIs" dxfId="9474" priority="1805" operator="lessThan">
      <formula>$C$4</formula>
    </cfRule>
  </conditionalFormatting>
  <conditionalFormatting sqref="BU36">
    <cfRule type="cellIs" dxfId="9475" priority="1835" operator="lessThan">
      <formula>$C$4</formula>
    </cfRule>
  </conditionalFormatting>
  <conditionalFormatting sqref="BV36">
    <cfRule type="cellIs" dxfId="9476" priority="1865" operator="lessThan">
      <formula>$C$4</formula>
    </cfRule>
  </conditionalFormatting>
  <conditionalFormatting sqref="CC36">
    <cfRule type="cellIs" dxfId="9477" priority="2017" operator="lessThan">
      <formula>$C$4</formula>
    </cfRule>
  </conditionalFormatting>
  <conditionalFormatting sqref="CD36">
    <cfRule type="cellIs" dxfId="9478" priority="2047" operator="lessThan">
      <formula>$C$4</formula>
    </cfRule>
  </conditionalFormatting>
  <conditionalFormatting sqref="CE36">
    <cfRule type="cellIs" dxfId="9479" priority="2077" operator="lessThan">
      <formula>$C$4</formula>
    </cfRule>
  </conditionalFormatting>
  <conditionalFormatting sqref="CF36">
    <cfRule type="cellIs" dxfId="9480" priority="2107" operator="lessThan">
      <formula>$C$4</formula>
    </cfRule>
  </conditionalFormatting>
  <conditionalFormatting sqref="CG36">
    <cfRule type="cellIs" dxfId="9481" priority="2137" operator="lessThan">
      <formula>$C$4</formula>
    </cfRule>
  </conditionalFormatting>
  <conditionalFormatting sqref="CH36">
    <cfRule type="cellIs" dxfId="9482" priority="2167" operator="greaterThan">
      <formula>$BJ$2+15</formula>
    </cfRule>
  </conditionalFormatting>
  <conditionalFormatting sqref="CJ36">
    <cfRule type="cellIs" dxfId="9483" priority="5308" operator="lessThan">
      <formula>$C$4</formula>
    </cfRule>
  </conditionalFormatting>
  <conditionalFormatting sqref="Q37">
    <cfRule type="cellIs" dxfId="9484" priority="396" operator="lessThan">
      <formula>$C$4</formula>
    </cfRule>
  </conditionalFormatting>
  <conditionalFormatting sqref="R37">
    <cfRule type="cellIs" dxfId="9485" priority="426" operator="lessThan">
      <formula>$C$4</formula>
    </cfRule>
  </conditionalFormatting>
  <conditionalFormatting sqref="S37">
    <cfRule type="cellIs" dxfId="9486" priority="2198" operator="lessThan">
      <formula>$C$4</formula>
    </cfRule>
  </conditionalFormatting>
  <conditionalFormatting sqref="T37">
    <cfRule type="cellIs" dxfId="9487" priority="2228" operator="lessThan">
      <formula>$C$4</formula>
    </cfRule>
  </conditionalFormatting>
  <conditionalFormatting sqref="U37">
    <cfRule type="cellIs" dxfId="9488" priority="456" operator="lessThan">
      <formula>$C$4</formula>
    </cfRule>
  </conditionalFormatting>
  <conditionalFormatting sqref="W37">
    <cfRule type="cellIs" dxfId="9489" priority="217" operator="lessThan">
      <formula>$C$4</formula>
    </cfRule>
  </conditionalFormatting>
  <conditionalFormatting sqref="Z37">
    <cfRule type="cellIs" dxfId="9490" priority="185" operator="lessThan">
      <formula>$C$4</formula>
    </cfRule>
  </conditionalFormatting>
  <conditionalFormatting sqref="AC37">
    <cfRule type="cellIs" dxfId="9491" priority="153" operator="lessThan">
      <formula>$C$4</formula>
    </cfRule>
  </conditionalFormatting>
  <conditionalFormatting sqref="AF37">
    <cfRule type="cellIs" dxfId="9492" priority="121" operator="lessThan">
      <formula>$C$4</formula>
    </cfRule>
  </conditionalFormatting>
  <conditionalFormatting sqref="AH37">
    <cfRule type="cellIs" dxfId="9493" priority="27" operator="lessThan">
      <formula>$C$4</formula>
    </cfRule>
  </conditionalFormatting>
  <conditionalFormatting sqref="AI37">
    <cfRule type="cellIs" dxfId="9494" priority="57" operator="lessThan">
      <formula>$C$4</formula>
    </cfRule>
  </conditionalFormatting>
  <conditionalFormatting sqref="AK37">
    <cfRule type="cellIs" dxfId="9495" priority="876" operator="lessThan">
      <formula>$C$4</formula>
    </cfRule>
  </conditionalFormatting>
  <conditionalFormatting sqref="AL37">
    <cfRule type="cellIs" dxfId="9496" priority="906" operator="lessThan">
      <formula>$C$4</formula>
    </cfRule>
  </conditionalFormatting>
  <conditionalFormatting sqref="AM37">
    <cfRule type="cellIs" dxfId="9497" priority="936" operator="lessThan">
      <formula>$C$4</formula>
    </cfRule>
  </conditionalFormatting>
  <conditionalFormatting sqref="AN37">
    <cfRule type="cellIs" dxfId="9498" priority="966" operator="lessThan">
      <formula>$C$4</formula>
    </cfRule>
  </conditionalFormatting>
  <conditionalFormatting sqref="AO37">
    <cfRule type="cellIs" dxfId="9499" priority="996" operator="lessThan">
      <formula>$C$4</formula>
    </cfRule>
  </conditionalFormatting>
  <conditionalFormatting sqref="AP37">
    <cfRule type="cellIs" dxfId="9500" priority="1026" operator="lessThan">
      <formula>$C$4</formula>
    </cfRule>
  </conditionalFormatting>
  <conditionalFormatting sqref="AQ37">
    <cfRule type="cellIs" dxfId="9501" priority="1056" operator="lessThan">
      <formula>$C$4</formula>
    </cfRule>
  </conditionalFormatting>
  <conditionalFormatting sqref="AR37">
    <cfRule type="cellIs" dxfId="9502" priority="1086" operator="lessThan">
      <formula>$C$4</formula>
    </cfRule>
  </conditionalFormatting>
  <conditionalFormatting sqref="AS37">
    <cfRule type="cellIs" dxfId="9503" priority="1116" operator="lessThan">
      <formula>$C$4</formula>
    </cfRule>
  </conditionalFormatting>
  <conditionalFormatting sqref="AT37">
    <cfRule type="cellIs" dxfId="9504" priority="1146" operator="lessThan">
      <formula>$C$4</formula>
    </cfRule>
  </conditionalFormatting>
  <conditionalFormatting sqref="AU37">
    <cfRule type="cellIs" dxfId="9505" priority="312" operator="lessThan">
      <formula>$C$4</formula>
    </cfRule>
  </conditionalFormatting>
  <conditionalFormatting sqref="AV37">
    <cfRule type="cellIs" dxfId="9506" priority="314" operator="lessThan">
      <formula>$C$4</formula>
    </cfRule>
  </conditionalFormatting>
  <conditionalFormatting sqref="BA37">
    <cfRule type="cellIs" dxfId="9507" priority="1296" operator="lessThan">
      <formula>$C$4</formula>
    </cfRule>
  </conditionalFormatting>
  <conditionalFormatting sqref="BB37">
    <cfRule type="cellIs" dxfId="9508" priority="1326" operator="lessThan">
      <formula>$C$4</formula>
    </cfRule>
  </conditionalFormatting>
  <conditionalFormatting sqref="BC37">
    <cfRule type="cellIs" dxfId="9509" priority="1356" operator="lessThan">
      <formula>$C$4</formula>
    </cfRule>
  </conditionalFormatting>
  <conditionalFormatting sqref="BD37">
    <cfRule type="cellIs" dxfId="9510" priority="1386" operator="lessThan">
      <formula>$C$4</formula>
    </cfRule>
  </conditionalFormatting>
  <conditionalFormatting sqref="BE37">
    <cfRule type="cellIs" dxfId="9511" priority="1416" operator="lessThan">
      <formula>$C$4</formula>
    </cfRule>
  </conditionalFormatting>
  <conditionalFormatting sqref="BF37">
    <cfRule type="cellIs" dxfId="9512" priority="1446" operator="lessThan">
      <formula>$C$4</formula>
    </cfRule>
  </conditionalFormatting>
  <conditionalFormatting sqref="BH37">
    <cfRule type="cellIs" dxfId="9513" priority="1506" operator="lessThan">
      <formula>$C$4</formula>
    </cfRule>
  </conditionalFormatting>
  <conditionalFormatting sqref="BI37">
    <cfRule type="cellIs" dxfId="9514" priority="1536" operator="lessThan">
      <formula>$C$4</formula>
    </cfRule>
  </conditionalFormatting>
  <conditionalFormatting sqref="BJ37">
    <cfRule type="cellIs" dxfId="9515" priority="1566" operator="lessThan">
      <formula>$C$4</formula>
    </cfRule>
  </conditionalFormatting>
  <conditionalFormatting sqref="BQ37">
    <cfRule type="cellIs" dxfId="9516" priority="261" operator="lessThan">
      <formula>$C$4</formula>
    </cfRule>
  </conditionalFormatting>
  <conditionalFormatting sqref="BR37">
    <cfRule type="cellIs" dxfId="9517" priority="1746" operator="lessThan">
      <formula>$C$4</formula>
    </cfRule>
  </conditionalFormatting>
  <conditionalFormatting sqref="BS37">
    <cfRule type="cellIs" dxfId="9518" priority="1776" operator="lessThan">
      <formula>$C$4</formula>
    </cfRule>
  </conditionalFormatting>
  <conditionalFormatting sqref="BT37">
    <cfRule type="cellIs" dxfId="9519" priority="1806" operator="lessThan">
      <formula>$C$4</formula>
    </cfRule>
  </conditionalFormatting>
  <conditionalFormatting sqref="BU37">
    <cfRule type="cellIs" dxfId="9520" priority="1836" operator="lessThan">
      <formula>$C$4</formula>
    </cfRule>
  </conditionalFormatting>
  <conditionalFormatting sqref="BV37">
    <cfRule type="cellIs" dxfId="9521" priority="1866" operator="lessThan">
      <formula>$C$4</formula>
    </cfRule>
  </conditionalFormatting>
  <conditionalFormatting sqref="CC37">
    <cfRule type="cellIs" dxfId="9522" priority="2018" operator="lessThan">
      <formula>$C$4</formula>
    </cfRule>
  </conditionalFormatting>
  <conditionalFormatting sqref="CD37">
    <cfRule type="cellIs" dxfId="9523" priority="2048" operator="lessThan">
      <formula>$C$4</formula>
    </cfRule>
  </conditionalFormatting>
  <conditionalFormatting sqref="CE37">
    <cfRule type="cellIs" dxfId="9524" priority="2078" operator="lessThan">
      <formula>$C$4</formula>
    </cfRule>
  </conditionalFormatting>
  <conditionalFormatting sqref="CF37">
    <cfRule type="cellIs" dxfId="9525" priority="2108" operator="lessThan">
      <formula>$C$4</formula>
    </cfRule>
  </conditionalFormatting>
  <conditionalFormatting sqref="CG37">
    <cfRule type="cellIs" dxfId="9526" priority="2138" operator="lessThan">
      <formula>$C$4</formula>
    </cfRule>
  </conditionalFormatting>
  <conditionalFormatting sqref="CH37">
    <cfRule type="cellIs" dxfId="9527" priority="2168" operator="greaterThan">
      <formula>$BJ$2+15</formula>
    </cfRule>
  </conditionalFormatting>
  <conditionalFormatting sqref="CJ37">
    <cfRule type="cellIs" dxfId="9528" priority="5309" operator="lessThan">
      <formula>$C$4</formula>
    </cfRule>
  </conditionalFormatting>
  <conditionalFormatting sqref="Q38">
    <cfRule type="cellIs" dxfId="9529" priority="397" operator="lessThan">
      <formula>$C$4</formula>
    </cfRule>
  </conditionalFormatting>
  <conditionalFormatting sqref="R38">
    <cfRule type="cellIs" dxfId="9530" priority="427" operator="lessThan">
      <formula>$C$4</formula>
    </cfRule>
  </conditionalFormatting>
  <conditionalFormatting sqref="S38">
    <cfRule type="cellIs" dxfId="9531" priority="2199" operator="lessThan">
      <formula>$C$4</formula>
    </cfRule>
  </conditionalFormatting>
  <conditionalFormatting sqref="T38">
    <cfRule type="cellIs" dxfId="9532" priority="2229" operator="lessThan">
      <formula>$C$4</formula>
    </cfRule>
  </conditionalFormatting>
  <conditionalFormatting sqref="U38">
    <cfRule type="cellIs" dxfId="9533" priority="457" operator="lessThan">
      <formula>$C$4</formula>
    </cfRule>
  </conditionalFormatting>
  <conditionalFormatting sqref="W38">
    <cfRule type="cellIs" dxfId="9534" priority="218" operator="lessThan">
      <formula>$C$4</formula>
    </cfRule>
  </conditionalFormatting>
  <conditionalFormatting sqref="Z38">
    <cfRule type="cellIs" dxfId="9535" priority="186" operator="lessThan">
      <formula>$C$4</formula>
    </cfRule>
  </conditionalFormatting>
  <conditionalFormatting sqref="AC38">
    <cfRule type="cellIs" dxfId="9536" priority="154" operator="lessThan">
      <formula>$C$4</formula>
    </cfRule>
  </conditionalFormatting>
  <conditionalFormatting sqref="AF38">
    <cfRule type="cellIs" dxfId="9537" priority="122" operator="lessThan">
      <formula>$C$4</formula>
    </cfRule>
  </conditionalFormatting>
  <conditionalFormatting sqref="AH38">
    <cfRule type="cellIs" dxfId="9538" priority="28" operator="lessThan">
      <formula>$C$4</formula>
    </cfRule>
  </conditionalFormatting>
  <conditionalFormatting sqref="AI38">
    <cfRule type="cellIs" dxfId="9539" priority="58" operator="lessThan">
      <formula>$C$4</formula>
    </cfRule>
  </conditionalFormatting>
  <conditionalFormatting sqref="AK38">
    <cfRule type="cellIs" dxfId="9540" priority="877" operator="lessThan">
      <formula>$C$4</formula>
    </cfRule>
  </conditionalFormatting>
  <conditionalFormatting sqref="AL38">
    <cfRule type="cellIs" dxfId="9541" priority="907" operator="lessThan">
      <formula>$C$4</formula>
    </cfRule>
  </conditionalFormatting>
  <conditionalFormatting sqref="AM38">
    <cfRule type="cellIs" dxfId="9542" priority="937" operator="lessThan">
      <formula>$C$4</formula>
    </cfRule>
  </conditionalFormatting>
  <conditionalFormatting sqref="AN38">
    <cfRule type="cellIs" dxfId="9543" priority="967" operator="lessThan">
      <formula>$C$4</formula>
    </cfRule>
  </conditionalFormatting>
  <conditionalFormatting sqref="AO38">
    <cfRule type="cellIs" dxfId="9544" priority="997" operator="lessThan">
      <formula>$C$4</formula>
    </cfRule>
  </conditionalFormatting>
  <conditionalFormatting sqref="AP38">
    <cfRule type="cellIs" dxfId="9545" priority="1027" operator="lessThan">
      <formula>$C$4</formula>
    </cfRule>
  </conditionalFormatting>
  <conditionalFormatting sqref="AQ38">
    <cfRule type="cellIs" dxfId="9546" priority="1057" operator="lessThan">
      <formula>$C$4</formula>
    </cfRule>
  </conditionalFormatting>
  <conditionalFormatting sqref="AR38">
    <cfRule type="cellIs" dxfId="9547" priority="1087" operator="lessThan">
      <formula>$C$4</formula>
    </cfRule>
  </conditionalFormatting>
  <conditionalFormatting sqref="AS38">
    <cfRule type="cellIs" dxfId="9548" priority="1117" operator="lessThan">
      <formula>$C$4</formula>
    </cfRule>
  </conditionalFormatting>
  <conditionalFormatting sqref="AT38">
    <cfRule type="cellIs" dxfId="9549" priority="1147" operator="lessThan">
      <formula>$C$4</formula>
    </cfRule>
  </conditionalFormatting>
  <conditionalFormatting sqref="AU38">
    <cfRule type="cellIs" dxfId="9550" priority="313" operator="lessThan">
      <formula>$C$4</formula>
    </cfRule>
  </conditionalFormatting>
  <conditionalFormatting sqref="AV38">
    <cfRule type="cellIs" dxfId="9551" priority="315" operator="lessThan">
      <formula>$C$4</formula>
    </cfRule>
  </conditionalFormatting>
  <conditionalFormatting sqref="BA38">
    <cfRule type="cellIs" dxfId="9552" priority="1297" operator="lessThan">
      <formula>$C$4</formula>
    </cfRule>
  </conditionalFormatting>
  <conditionalFormatting sqref="BB38">
    <cfRule type="cellIs" dxfId="9553" priority="1327" operator="lessThan">
      <formula>$C$4</formula>
    </cfRule>
  </conditionalFormatting>
  <conditionalFormatting sqref="BC38">
    <cfRule type="cellIs" dxfId="9554" priority="1357" operator="lessThan">
      <formula>$C$4</formula>
    </cfRule>
  </conditionalFormatting>
  <conditionalFormatting sqref="BD38">
    <cfRule type="cellIs" dxfId="9555" priority="1387" operator="lessThan">
      <formula>$C$4</formula>
    </cfRule>
  </conditionalFormatting>
  <conditionalFormatting sqref="BE38">
    <cfRule type="cellIs" dxfId="9556" priority="1417" operator="lessThan">
      <formula>$C$4</formula>
    </cfRule>
  </conditionalFormatting>
  <conditionalFormatting sqref="BF38">
    <cfRule type="cellIs" dxfId="9557" priority="1447" operator="lessThan">
      <formula>$C$4</formula>
    </cfRule>
  </conditionalFormatting>
  <conditionalFormatting sqref="BH38">
    <cfRule type="cellIs" dxfId="9558" priority="1507" operator="lessThan">
      <formula>$C$4</formula>
    </cfRule>
  </conditionalFormatting>
  <conditionalFormatting sqref="BI38">
    <cfRule type="cellIs" dxfId="9559" priority="1537" operator="lessThan">
      <formula>$C$4</formula>
    </cfRule>
  </conditionalFormatting>
  <conditionalFormatting sqref="BJ38">
    <cfRule type="cellIs" dxfId="9560" priority="1567" operator="lessThan">
      <formula>$C$4</formula>
    </cfRule>
  </conditionalFormatting>
  <conditionalFormatting sqref="BQ38">
    <cfRule type="cellIs" dxfId="9561" priority="262" operator="lessThan">
      <formula>$C$4</formula>
    </cfRule>
  </conditionalFormatting>
  <conditionalFormatting sqref="BR38">
    <cfRule type="cellIs" dxfId="9562" priority="1747" operator="lessThan">
      <formula>$C$4</formula>
    </cfRule>
  </conditionalFormatting>
  <conditionalFormatting sqref="BS38">
    <cfRule type="cellIs" dxfId="9563" priority="1777" operator="lessThan">
      <formula>$C$4</formula>
    </cfRule>
  </conditionalFormatting>
  <conditionalFormatting sqref="BT38">
    <cfRule type="cellIs" dxfId="9564" priority="1807" operator="lessThan">
      <formula>$C$4</formula>
    </cfRule>
  </conditionalFormatting>
  <conditionalFormatting sqref="BU38">
    <cfRule type="cellIs" dxfId="9565" priority="1837" operator="lessThan">
      <formula>$C$4</formula>
    </cfRule>
  </conditionalFormatting>
  <conditionalFormatting sqref="BV38">
    <cfRule type="cellIs" dxfId="9566" priority="1867" operator="lessThan">
      <formula>$C$4</formula>
    </cfRule>
  </conditionalFormatting>
  <conditionalFormatting sqref="CC38">
    <cfRule type="cellIs" dxfId="9567" priority="2019" operator="lessThan">
      <formula>$C$4</formula>
    </cfRule>
  </conditionalFormatting>
  <conditionalFormatting sqref="CD38">
    <cfRule type="cellIs" dxfId="9568" priority="2049" operator="lessThan">
      <formula>$C$4</formula>
    </cfRule>
  </conditionalFormatting>
  <conditionalFormatting sqref="CE38">
    <cfRule type="cellIs" dxfId="9569" priority="2079" operator="lessThan">
      <formula>$C$4</formula>
    </cfRule>
  </conditionalFormatting>
  <conditionalFormatting sqref="CF38">
    <cfRule type="cellIs" dxfId="9570" priority="2109" operator="lessThan">
      <formula>$C$4</formula>
    </cfRule>
  </conditionalFormatting>
  <conditionalFormatting sqref="CG38">
    <cfRule type="cellIs" dxfId="9571" priority="2139" operator="lessThan">
      <formula>$C$4</formula>
    </cfRule>
  </conditionalFormatting>
  <conditionalFormatting sqref="CH38">
    <cfRule type="cellIs" dxfId="9572" priority="2169" operator="greaterThan">
      <formula>$BJ$2+15</formula>
    </cfRule>
  </conditionalFormatting>
  <conditionalFormatting sqref="CJ38">
    <cfRule type="cellIs" dxfId="9573" priority="5310" operator="lessThan">
      <formula>$C$4</formula>
    </cfRule>
  </conditionalFormatting>
  <conditionalFormatting sqref="Q39">
    <cfRule type="cellIs" dxfId="9574" priority="398" operator="lessThan">
      <formula>$C$4</formula>
    </cfRule>
  </conditionalFormatting>
  <conditionalFormatting sqref="R39">
    <cfRule type="cellIs" dxfId="9575" priority="428" operator="lessThan">
      <formula>$C$4</formula>
    </cfRule>
  </conditionalFormatting>
  <conditionalFormatting sqref="S39">
    <cfRule type="cellIs" dxfId="9576" priority="2200" operator="lessThan">
      <formula>$C$4</formula>
    </cfRule>
  </conditionalFormatting>
  <conditionalFormatting sqref="T39">
    <cfRule type="cellIs" dxfId="9577" priority="2230" operator="lessThan">
      <formula>$C$4</formula>
    </cfRule>
  </conditionalFormatting>
  <conditionalFormatting sqref="U39">
    <cfRule type="cellIs" dxfId="9578" priority="458" operator="lessThan">
      <formula>$C$4</formula>
    </cfRule>
  </conditionalFormatting>
  <conditionalFormatting sqref="W39">
    <cfRule type="cellIs" dxfId="9579" priority="219" operator="lessThan">
      <formula>$C$4</formula>
    </cfRule>
  </conditionalFormatting>
  <conditionalFormatting sqref="Z39">
    <cfRule type="cellIs" dxfId="9580" priority="187" operator="lessThan">
      <formula>$C$4</formula>
    </cfRule>
  </conditionalFormatting>
  <conditionalFormatting sqref="AC39">
    <cfRule type="cellIs" dxfId="9581" priority="155" operator="lessThan">
      <formula>$C$4</formula>
    </cfRule>
  </conditionalFormatting>
  <conditionalFormatting sqref="AF39">
    <cfRule type="cellIs" dxfId="9582" priority="123" operator="lessThan">
      <formula>$C$4</formula>
    </cfRule>
  </conditionalFormatting>
  <conditionalFormatting sqref="AH39">
    <cfRule type="cellIs" dxfId="9583" priority="29" operator="lessThan">
      <formula>$C$4</formula>
    </cfRule>
  </conditionalFormatting>
  <conditionalFormatting sqref="AI39">
    <cfRule type="cellIs" dxfId="9584" priority="59" operator="lessThan">
      <formula>$C$4</formula>
    </cfRule>
  </conditionalFormatting>
  <conditionalFormatting sqref="AK39">
    <cfRule type="cellIs" dxfId="9585" priority="878" operator="lessThan">
      <formula>$C$4</formula>
    </cfRule>
  </conditionalFormatting>
  <conditionalFormatting sqref="AL39">
    <cfRule type="cellIs" dxfId="9586" priority="908" operator="lessThan">
      <formula>$C$4</formula>
    </cfRule>
  </conditionalFormatting>
  <conditionalFormatting sqref="AM39">
    <cfRule type="cellIs" dxfId="9587" priority="938" operator="lessThan">
      <formula>$C$4</formula>
    </cfRule>
  </conditionalFormatting>
  <conditionalFormatting sqref="AN39">
    <cfRule type="cellIs" dxfId="9588" priority="968" operator="lessThan">
      <formula>$C$4</formula>
    </cfRule>
  </conditionalFormatting>
  <conditionalFormatting sqref="AO39">
    <cfRule type="cellIs" dxfId="9589" priority="998" operator="lessThan">
      <formula>$C$4</formula>
    </cfRule>
  </conditionalFormatting>
  <conditionalFormatting sqref="AP39">
    <cfRule type="cellIs" dxfId="9590" priority="1028" operator="lessThan">
      <formula>$C$4</formula>
    </cfRule>
  </conditionalFormatting>
  <conditionalFormatting sqref="AQ39">
    <cfRule type="cellIs" dxfId="9591" priority="1058" operator="lessThan">
      <formula>$C$4</formula>
    </cfRule>
  </conditionalFormatting>
  <conditionalFormatting sqref="AR39">
    <cfRule type="cellIs" dxfId="9592" priority="1088" operator="lessThan">
      <formula>$C$4</formula>
    </cfRule>
  </conditionalFormatting>
  <conditionalFormatting sqref="AS39">
    <cfRule type="cellIs" dxfId="9593" priority="1118" operator="lessThan">
      <formula>$C$4</formula>
    </cfRule>
  </conditionalFormatting>
  <conditionalFormatting sqref="AT39">
    <cfRule type="cellIs" dxfId="9594" priority="1148" operator="lessThan">
      <formula>$C$4</formula>
    </cfRule>
  </conditionalFormatting>
  <conditionalFormatting sqref="AU39">
    <cfRule type="cellIs" dxfId="9595" priority="308" operator="lessThan">
      <formula>$C$4</formula>
    </cfRule>
  </conditionalFormatting>
  <conditionalFormatting sqref="AV39">
    <cfRule type="cellIs" dxfId="9596" priority="310" operator="lessThan">
      <formula>$C$4</formula>
    </cfRule>
  </conditionalFormatting>
  <conditionalFormatting sqref="BA39">
    <cfRule type="cellIs" dxfId="9597" priority="1298" operator="lessThan">
      <formula>$C$4</formula>
    </cfRule>
  </conditionalFormatting>
  <conditionalFormatting sqref="BB39">
    <cfRule type="cellIs" dxfId="9598" priority="1328" operator="lessThan">
      <formula>$C$4</formula>
    </cfRule>
  </conditionalFormatting>
  <conditionalFormatting sqref="BC39">
    <cfRule type="cellIs" dxfId="9599" priority="1358" operator="lessThan">
      <formula>$C$4</formula>
    </cfRule>
  </conditionalFormatting>
  <conditionalFormatting sqref="BD39">
    <cfRule type="cellIs" dxfId="9600" priority="1388" operator="lessThan">
      <formula>$C$4</formula>
    </cfRule>
  </conditionalFormatting>
  <conditionalFormatting sqref="BE39">
    <cfRule type="cellIs" dxfId="9601" priority="1418" operator="lessThan">
      <formula>$C$4</formula>
    </cfRule>
  </conditionalFormatting>
  <conditionalFormatting sqref="BF39">
    <cfRule type="cellIs" dxfId="9602" priority="1448" operator="lessThan">
      <formula>$C$4</formula>
    </cfRule>
  </conditionalFormatting>
  <conditionalFormatting sqref="BH39">
    <cfRule type="cellIs" dxfId="9603" priority="1508" operator="lessThan">
      <formula>$C$4</formula>
    </cfRule>
  </conditionalFormatting>
  <conditionalFormatting sqref="BI39">
    <cfRule type="cellIs" dxfId="9604" priority="1538" operator="lessThan">
      <formula>$C$4</formula>
    </cfRule>
  </conditionalFormatting>
  <conditionalFormatting sqref="BJ39">
    <cfRule type="cellIs" dxfId="9605" priority="1568" operator="lessThan">
      <formula>$C$4</formula>
    </cfRule>
  </conditionalFormatting>
  <conditionalFormatting sqref="BQ39">
    <cfRule type="cellIs" dxfId="9606" priority="263" operator="lessThan">
      <formula>$C$4</formula>
    </cfRule>
  </conditionalFormatting>
  <conditionalFormatting sqref="BR39">
    <cfRule type="cellIs" dxfId="9607" priority="1748" operator="lessThan">
      <formula>$C$4</formula>
    </cfRule>
  </conditionalFormatting>
  <conditionalFormatting sqref="BS39">
    <cfRule type="cellIs" dxfId="9608" priority="1778" operator="lessThan">
      <formula>$C$4</formula>
    </cfRule>
  </conditionalFormatting>
  <conditionalFormatting sqref="BT39">
    <cfRule type="cellIs" dxfId="9609" priority="1808" operator="lessThan">
      <formula>$C$4</formula>
    </cfRule>
  </conditionalFormatting>
  <conditionalFormatting sqref="BU39">
    <cfRule type="cellIs" dxfId="9610" priority="1838" operator="lessThan">
      <formula>$C$4</formula>
    </cfRule>
  </conditionalFormatting>
  <conditionalFormatting sqref="BV39">
    <cfRule type="cellIs" dxfId="9611" priority="1868" operator="lessThan">
      <formula>$C$4</formula>
    </cfRule>
  </conditionalFormatting>
  <conditionalFormatting sqref="CC39">
    <cfRule type="cellIs" dxfId="9612" priority="2020" operator="lessThan">
      <formula>$C$4</formula>
    </cfRule>
  </conditionalFormatting>
  <conditionalFormatting sqref="CD39">
    <cfRule type="cellIs" dxfId="9613" priority="2050" operator="lessThan">
      <formula>$C$4</formula>
    </cfRule>
  </conditionalFormatting>
  <conditionalFormatting sqref="CE39">
    <cfRule type="cellIs" dxfId="9614" priority="2080" operator="lessThan">
      <formula>$C$4</formula>
    </cfRule>
  </conditionalFormatting>
  <conditionalFormatting sqref="CF39">
    <cfRule type="cellIs" dxfId="9615" priority="2110" operator="lessThan">
      <formula>$C$4</formula>
    </cfRule>
  </conditionalFormatting>
  <conditionalFormatting sqref="CG39">
    <cfRule type="cellIs" dxfId="9616" priority="2140" operator="lessThan">
      <formula>$C$4</formula>
    </cfRule>
  </conditionalFormatting>
  <conditionalFormatting sqref="CH39">
    <cfRule type="cellIs" dxfId="9617" priority="2170" operator="greaterThan">
      <formula>$BJ$2+15</formula>
    </cfRule>
  </conditionalFormatting>
  <conditionalFormatting sqref="CJ39">
    <cfRule type="cellIs" dxfId="9618" priority="5311" operator="lessThan">
      <formula>$C$4</formula>
    </cfRule>
  </conditionalFormatting>
  <conditionalFormatting sqref="Q40">
    <cfRule type="cellIs" dxfId="9619" priority="399" operator="lessThan">
      <formula>$C$4</formula>
    </cfRule>
  </conditionalFormatting>
  <conditionalFormatting sqref="R40">
    <cfRule type="cellIs" dxfId="9620" priority="429" operator="lessThan">
      <formula>$C$4</formula>
    </cfRule>
  </conditionalFormatting>
  <conditionalFormatting sqref="S40">
    <cfRule type="cellIs" dxfId="9621" priority="2201" operator="lessThan">
      <formula>$C$4</formula>
    </cfRule>
  </conditionalFormatting>
  <conditionalFormatting sqref="T40">
    <cfRule type="cellIs" dxfId="9622" priority="2231" operator="lessThan">
      <formula>$C$4</formula>
    </cfRule>
  </conditionalFormatting>
  <conditionalFormatting sqref="U40">
    <cfRule type="cellIs" dxfId="9623" priority="459" operator="lessThan">
      <formula>$C$4</formula>
    </cfRule>
  </conditionalFormatting>
  <conditionalFormatting sqref="W40">
    <cfRule type="cellIs" dxfId="9624" priority="220" operator="lessThan">
      <formula>$C$4</formula>
    </cfRule>
  </conditionalFormatting>
  <conditionalFormatting sqref="Z40">
    <cfRule type="cellIs" dxfId="9625" priority="188" operator="lessThan">
      <formula>$C$4</formula>
    </cfRule>
  </conditionalFormatting>
  <conditionalFormatting sqref="AC40">
    <cfRule type="cellIs" dxfId="9626" priority="156" operator="lessThan">
      <formula>$C$4</formula>
    </cfRule>
  </conditionalFormatting>
  <conditionalFormatting sqref="AF40">
    <cfRule type="cellIs" dxfId="9627" priority="124" operator="lessThan">
      <formula>$C$4</formula>
    </cfRule>
  </conditionalFormatting>
  <conditionalFormatting sqref="AH40">
    <cfRule type="cellIs" dxfId="9628" priority="30" operator="lessThan">
      <formula>$C$4</formula>
    </cfRule>
  </conditionalFormatting>
  <conditionalFormatting sqref="AI40">
    <cfRule type="cellIs" dxfId="9629" priority="60" operator="lessThan">
      <formula>$C$4</formula>
    </cfRule>
  </conditionalFormatting>
  <conditionalFormatting sqref="AK40">
    <cfRule type="cellIs" dxfId="9630" priority="879" operator="lessThan">
      <formula>$C$4</formula>
    </cfRule>
  </conditionalFormatting>
  <conditionalFormatting sqref="AL40">
    <cfRule type="cellIs" dxfId="9631" priority="909" operator="lessThan">
      <formula>$C$4</formula>
    </cfRule>
  </conditionalFormatting>
  <conditionalFormatting sqref="AM40">
    <cfRule type="cellIs" dxfId="9632" priority="939" operator="lessThan">
      <formula>$C$4</formula>
    </cfRule>
  </conditionalFormatting>
  <conditionalFormatting sqref="AN40">
    <cfRule type="cellIs" dxfId="9633" priority="969" operator="lessThan">
      <formula>$C$4</formula>
    </cfRule>
  </conditionalFormatting>
  <conditionalFormatting sqref="AO40">
    <cfRule type="cellIs" dxfId="9634" priority="999" operator="lessThan">
      <formula>$C$4</formula>
    </cfRule>
  </conditionalFormatting>
  <conditionalFormatting sqref="AP40">
    <cfRule type="cellIs" dxfId="9635" priority="1029" operator="lessThan">
      <formula>$C$4</formula>
    </cfRule>
  </conditionalFormatting>
  <conditionalFormatting sqref="AQ40">
    <cfRule type="cellIs" dxfId="9636" priority="1059" operator="lessThan">
      <formula>$C$4</formula>
    </cfRule>
  </conditionalFormatting>
  <conditionalFormatting sqref="AR40">
    <cfRule type="cellIs" dxfId="9637" priority="1089" operator="lessThan">
      <formula>$C$4</formula>
    </cfRule>
  </conditionalFormatting>
  <conditionalFormatting sqref="AS40">
    <cfRule type="cellIs" dxfId="9638" priority="1119" operator="lessThan">
      <formula>$C$4</formula>
    </cfRule>
  </conditionalFormatting>
  <conditionalFormatting sqref="AT40">
    <cfRule type="cellIs" dxfId="9639" priority="1149" operator="lessThan">
      <formula>$C$4</formula>
    </cfRule>
  </conditionalFormatting>
  <conditionalFormatting sqref="AU40">
    <cfRule type="cellIs" dxfId="9640" priority="309" operator="lessThan">
      <formula>$C$4</formula>
    </cfRule>
  </conditionalFormatting>
  <conditionalFormatting sqref="AV40">
    <cfRule type="cellIs" dxfId="9641" priority="311" operator="lessThan">
      <formula>$C$4</formula>
    </cfRule>
  </conditionalFormatting>
  <conditionalFormatting sqref="BA40">
    <cfRule type="cellIs" dxfId="9642" priority="1299" operator="lessThan">
      <formula>$C$4</formula>
    </cfRule>
  </conditionalFormatting>
  <conditionalFormatting sqref="BB40">
    <cfRule type="cellIs" dxfId="9643" priority="1329" operator="lessThan">
      <formula>$C$4</formula>
    </cfRule>
  </conditionalFormatting>
  <conditionalFormatting sqref="BC40">
    <cfRule type="cellIs" dxfId="9644" priority="1359" operator="lessThan">
      <formula>$C$4</formula>
    </cfRule>
  </conditionalFormatting>
  <conditionalFormatting sqref="BD40">
    <cfRule type="cellIs" dxfId="9645" priority="1389" operator="lessThan">
      <formula>$C$4</formula>
    </cfRule>
  </conditionalFormatting>
  <conditionalFormatting sqref="BE40">
    <cfRule type="cellIs" dxfId="9646" priority="1419" operator="lessThan">
      <formula>$C$4</formula>
    </cfRule>
  </conditionalFormatting>
  <conditionalFormatting sqref="BF40">
    <cfRule type="cellIs" dxfId="9647" priority="1449" operator="lessThan">
      <formula>$C$4</formula>
    </cfRule>
  </conditionalFormatting>
  <conditionalFormatting sqref="BH40">
    <cfRule type="cellIs" dxfId="9648" priority="1509" operator="lessThan">
      <formula>$C$4</formula>
    </cfRule>
  </conditionalFormatting>
  <conditionalFormatting sqref="BI40">
    <cfRule type="cellIs" dxfId="9649" priority="1539" operator="lessThan">
      <formula>$C$4</formula>
    </cfRule>
  </conditionalFormatting>
  <conditionalFormatting sqref="BJ40">
    <cfRule type="cellIs" dxfId="9650" priority="1569" operator="lessThan">
      <formula>$C$4</formula>
    </cfRule>
  </conditionalFormatting>
  <conditionalFormatting sqref="BQ40">
    <cfRule type="cellIs" dxfId="9651" priority="264" operator="lessThan">
      <formula>$C$4</formula>
    </cfRule>
  </conditionalFormatting>
  <conditionalFormatting sqref="BR40">
    <cfRule type="cellIs" dxfId="9652" priority="1749" operator="lessThan">
      <formula>$C$4</formula>
    </cfRule>
  </conditionalFormatting>
  <conditionalFormatting sqref="BS40">
    <cfRule type="cellIs" dxfId="9653" priority="1779" operator="lessThan">
      <formula>$C$4</formula>
    </cfRule>
  </conditionalFormatting>
  <conditionalFormatting sqref="BT40">
    <cfRule type="cellIs" dxfId="9654" priority="1809" operator="lessThan">
      <formula>$C$4</formula>
    </cfRule>
  </conditionalFormatting>
  <conditionalFormatting sqref="BU40">
    <cfRule type="cellIs" dxfId="9655" priority="1839" operator="lessThan">
      <formula>$C$4</formula>
    </cfRule>
  </conditionalFormatting>
  <conditionalFormatting sqref="BV40">
    <cfRule type="cellIs" dxfId="9656" priority="1869" operator="lessThan">
      <formula>$C$4</formula>
    </cfRule>
  </conditionalFormatting>
  <conditionalFormatting sqref="BW40">
    <cfRule type="cellIs" dxfId="9657" priority="1870" operator="lessThan">
      <formula>$C$4</formula>
    </cfRule>
  </conditionalFormatting>
  <conditionalFormatting sqref="BX40">
    <cfRule type="cellIs" dxfId="9658" priority="1871" operator="lessThan">
      <formula>$C$4</formula>
    </cfRule>
  </conditionalFormatting>
  <conditionalFormatting sqref="CC40">
    <cfRule type="cellIs" dxfId="9659" priority="2021" operator="lessThan">
      <formula>$C$4</formula>
    </cfRule>
  </conditionalFormatting>
  <conditionalFormatting sqref="CD40">
    <cfRule type="cellIs" dxfId="9660" priority="2051" operator="lessThan">
      <formula>$C$4</formula>
    </cfRule>
  </conditionalFormatting>
  <conditionalFormatting sqref="CE40">
    <cfRule type="cellIs" dxfId="9661" priority="2081" operator="lessThan">
      <formula>$C$4</formula>
    </cfRule>
  </conditionalFormatting>
  <conditionalFormatting sqref="CF40">
    <cfRule type="cellIs" dxfId="9662" priority="2111" operator="lessThan">
      <formula>$C$4</formula>
    </cfRule>
  </conditionalFormatting>
  <conditionalFormatting sqref="CG40">
    <cfRule type="cellIs" dxfId="9663" priority="2141" operator="lessThan">
      <formula>$C$4</formula>
    </cfRule>
  </conditionalFormatting>
  <conditionalFormatting sqref="CH40">
    <cfRule type="cellIs" dxfId="9664" priority="2171" operator="greaterThan">
      <formula>$BJ$2+15</formula>
    </cfRule>
  </conditionalFormatting>
  <conditionalFormatting sqref="CJ40">
    <cfRule type="cellIs" dxfId="9665" priority="5312" operator="lessThan">
      <formula>$C$4</formula>
    </cfRule>
  </conditionalFormatting>
  <conditionalFormatting sqref="P41">
    <cfRule type="cellIs" dxfId="9666" priority="2473" operator="lessThan">
      <formula>$C$4</formula>
    </cfRule>
  </conditionalFormatting>
  <conditionalFormatting sqref="Q41">
    <cfRule type="cellIs" dxfId="9667" priority="2513" operator="lessThan">
      <formula>$C$4</formula>
    </cfRule>
  </conditionalFormatting>
  <conditionalFormatting sqref="R41">
    <cfRule type="cellIs" dxfId="9668" priority="2553" operator="lessThan">
      <formula>$C$4</formula>
    </cfRule>
  </conditionalFormatting>
  <conditionalFormatting sqref="S41">
    <cfRule type="cellIs" dxfId="9669" priority="5153" operator="lessThan">
      <formula>$C$4</formula>
    </cfRule>
  </conditionalFormatting>
  <conditionalFormatting sqref="T41">
    <cfRule type="cellIs" dxfId="9670" priority="5193" operator="lessThan">
      <formula>$C$4</formula>
    </cfRule>
  </conditionalFormatting>
  <conditionalFormatting sqref="U41">
    <cfRule type="cellIs" dxfId="9671" priority="2593" operator="lessThan">
      <formula>$C$4</formula>
    </cfRule>
  </conditionalFormatting>
  <conditionalFormatting sqref="V41">
    <cfRule type="cellIs" dxfId="9672" priority="5233" operator="lessThan">
      <formula>$C$4</formula>
    </cfRule>
  </conditionalFormatting>
  <conditionalFormatting sqref="W41">
    <cfRule type="cellIs" dxfId="9673" priority="221" operator="lessThan">
      <formula>$C$4</formula>
    </cfRule>
  </conditionalFormatting>
  <conditionalFormatting sqref="X41">
    <cfRule type="cellIs" dxfId="9674" priority="2633" operator="lessThan">
      <formula>$C$4</formula>
    </cfRule>
  </conditionalFormatting>
  <conditionalFormatting sqref="Y41">
    <cfRule type="cellIs" dxfId="9675" priority="2673" operator="lessThan">
      <formula>$C$4</formula>
    </cfRule>
  </conditionalFormatting>
  <conditionalFormatting sqref="Z41">
    <cfRule type="cellIs" dxfId="9676" priority="189" operator="lessThan">
      <formula>$C$4</formula>
    </cfRule>
  </conditionalFormatting>
  <conditionalFormatting sqref="AA41">
    <cfRule type="cellIs" dxfId="9677" priority="2753" operator="lessThan">
      <formula>$C$4</formula>
    </cfRule>
  </conditionalFormatting>
  <conditionalFormatting sqref="AB41">
    <cfRule type="cellIs" dxfId="9678" priority="2793" operator="lessThan">
      <formula>$C$4</formula>
    </cfRule>
  </conditionalFormatting>
  <conditionalFormatting sqref="AC41">
    <cfRule type="cellIs" dxfId="9679" priority="157" operator="lessThan">
      <formula>$C$4</formula>
    </cfRule>
  </conditionalFormatting>
  <conditionalFormatting sqref="AD41">
    <cfRule type="cellIs" dxfId="9680" priority="2873" operator="lessThan">
      <formula>$C$4</formula>
    </cfRule>
  </conditionalFormatting>
  <conditionalFormatting sqref="AE41">
    <cfRule type="cellIs" dxfId="9681" priority="2913" operator="lessThan">
      <formula>$C$4</formula>
    </cfRule>
  </conditionalFormatting>
  <conditionalFormatting sqref="AF41">
    <cfRule type="cellIs" dxfId="9682" priority="125" operator="lessThan">
      <formula>$C$4</formula>
    </cfRule>
  </conditionalFormatting>
  <conditionalFormatting sqref="AG41">
    <cfRule type="cellIs" dxfId="9683" priority="2993" operator="lessThan">
      <formula>$C$4</formula>
    </cfRule>
  </conditionalFormatting>
  <conditionalFormatting sqref="AH41">
    <cfRule type="cellIs" dxfId="9684" priority="61" operator="lessThan">
      <formula>$C$4</formula>
    </cfRule>
  </conditionalFormatting>
  <conditionalFormatting sqref="AI41">
    <cfRule type="cellIs" dxfId="9685" priority="62" operator="lessThan">
      <formula>$C$4</formula>
    </cfRule>
  </conditionalFormatting>
  <conditionalFormatting sqref="AJ41">
    <cfRule type="cellIs" dxfId="9686" priority="3113" operator="lessThan">
      <formula>$C$4</formula>
    </cfRule>
  </conditionalFormatting>
  <conditionalFormatting sqref="AK41">
    <cfRule type="cellIs" dxfId="9687" priority="3153" operator="lessThan">
      <formula>$C$4</formula>
    </cfRule>
  </conditionalFormatting>
  <conditionalFormatting sqref="AL41">
    <cfRule type="cellIs" dxfId="9688" priority="3193" operator="lessThan">
      <formula>$C$4</formula>
    </cfRule>
  </conditionalFormatting>
  <conditionalFormatting sqref="AM41">
    <cfRule type="cellIs" dxfId="9689" priority="3233" operator="lessThan">
      <formula>$C$4</formula>
    </cfRule>
  </conditionalFormatting>
  <conditionalFormatting sqref="AN41">
    <cfRule type="cellIs" dxfId="9690" priority="3273" operator="lessThan">
      <formula>$C$4</formula>
    </cfRule>
  </conditionalFormatting>
  <conditionalFormatting sqref="AO41">
    <cfRule type="cellIs" dxfId="9691" priority="3313" operator="lessThan">
      <formula>$C$4</formula>
    </cfRule>
  </conditionalFormatting>
  <conditionalFormatting sqref="AP41">
    <cfRule type="cellIs" dxfId="9692" priority="3353" operator="lessThan">
      <formula>$C$4</formula>
    </cfRule>
  </conditionalFormatting>
  <conditionalFormatting sqref="AQ41">
    <cfRule type="cellIs" dxfId="9693" priority="3393" operator="lessThan">
      <formula>$C$4</formula>
    </cfRule>
  </conditionalFormatting>
  <conditionalFormatting sqref="AR41">
    <cfRule type="cellIs" dxfId="9694" priority="3433" operator="lessThan">
      <formula>$C$4</formula>
    </cfRule>
  </conditionalFormatting>
  <conditionalFormatting sqref="AS41">
    <cfRule type="cellIs" dxfId="9695" priority="3473" operator="lessThan">
      <formula>$C$4</formula>
    </cfRule>
  </conditionalFormatting>
  <conditionalFormatting sqref="AT41">
    <cfRule type="cellIs" dxfId="9696" priority="3513" operator="lessThan">
      <formula>$C$4</formula>
    </cfRule>
  </conditionalFormatting>
  <conditionalFormatting sqref="AU41">
    <cfRule type="cellIs" dxfId="9697" priority="3553" operator="lessThan">
      <formula>$C$4</formula>
    </cfRule>
  </conditionalFormatting>
  <conditionalFormatting sqref="AV41">
    <cfRule type="cellIs" dxfId="9698" priority="3593" operator="lessThan">
      <formula>$C$4</formula>
    </cfRule>
  </conditionalFormatting>
  <conditionalFormatting sqref="AW41">
    <cfRule type="cellIs" dxfId="9699" priority="3633" operator="lessThan">
      <formula>$C$4</formula>
    </cfRule>
  </conditionalFormatting>
  <conditionalFormatting sqref="AX41">
    <cfRule type="cellIs" dxfId="9700" priority="3673" operator="lessThan">
      <formula>$C$4</formula>
    </cfRule>
  </conditionalFormatting>
  <conditionalFormatting sqref="AY41">
    <cfRule type="cellIs" dxfId="9701" priority="3713" operator="lessThan">
      <formula>$C$4</formula>
    </cfRule>
  </conditionalFormatting>
  <conditionalFormatting sqref="AZ41">
    <cfRule type="cellIs" dxfId="9702" priority="3753" operator="lessThan">
      <formula>$C$4</formula>
    </cfRule>
  </conditionalFormatting>
  <conditionalFormatting sqref="BA41">
    <cfRule type="cellIs" dxfId="9703" priority="3793" operator="lessThan">
      <formula>$C$4</formula>
    </cfRule>
  </conditionalFormatting>
  <conditionalFormatting sqref="BB41">
    <cfRule type="cellIs" dxfId="9704" priority="3833" operator="lessThan">
      <formula>$C$4</formula>
    </cfRule>
  </conditionalFormatting>
  <conditionalFormatting sqref="BC41">
    <cfRule type="cellIs" dxfId="9705" priority="3873" operator="lessThan">
      <formula>$C$4</formula>
    </cfRule>
  </conditionalFormatting>
  <conditionalFormatting sqref="BD41">
    <cfRule type="cellIs" dxfId="9706" priority="3913" operator="lessThan">
      <formula>$C$4</formula>
    </cfRule>
  </conditionalFormatting>
  <conditionalFormatting sqref="BE41">
    <cfRule type="cellIs" dxfId="9707" priority="3953" operator="lessThan">
      <formula>$C$4</formula>
    </cfRule>
  </conditionalFormatting>
  <conditionalFormatting sqref="BF41">
    <cfRule type="cellIs" dxfId="9708" priority="3993" operator="lessThan">
      <formula>$C$4</formula>
    </cfRule>
  </conditionalFormatting>
  <conditionalFormatting sqref="BG41">
    <cfRule type="cellIs" dxfId="9709" priority="4033" operator="lessThan">
      <formula>$C$4</formula>
    </cfRule>
  </conditionalFormatting>
  <conditionalFormatting sqref="BH41">
    <cfRule type="cellIs" dxfId="9710" priority="4073" operator="lessThan">
      <formula>$C$4</formula>
    </cfRule>
  </conditionalFormatting>
  <conditionalFormatting sqref="BI41">
    <cfRule type="cellIs" dxfId="9711" priority="4113" operator="lessThan">
      <formula>$C$4</formula>
    </cfRule>
  </conditionalFormatting>
  <conditionalFormatting sqref="BJ41">
    <cfRule type="cellIs" dxfId="9712" priority="4153" operator="lessThan">
      <formula>$C$4</formula>
    </cfRule>
  </conditionalFormatting>
  <conditionalFormatting sqref="BK41">
    <cfRule type="cellIs" dxfId="9713" priority="4193" operator="lessThan">
      <formula>$C$4</formula>
    </cfRule>
  </conditionalFormatting>
  <conditionalFormatting sqref="BL41">
    <cfRule type="cellIs" dxfId="9714" priority="4233" operator="lessThan">
      <formula>$C$4</formula>
    </cfRule>
  </conditionalFormatting>
  <conditionalFormatting sqref="BM41">
    <cfRule type="cellIs" dxfId="9715" priority="285" operator="lessThan">
      <formula>$C$4</formula>
    </cfRule>
  </conditionalFormatting>
  <conditionalFormatting sqref="BN41">
    <cfRule type="cellIs" dxfId="9716" priority="289" operator="lessThan">
      <formula>$C$4</formula>
    </cfRule>
  </conditionalFormatting>
  <conditionalFormatting sqref="BO41">
    <cfRule type="cellIs" dxfId="9717" priority="293" operator="lessThan">
      <formula>$C$4</formula>
    </cfRule>
  </conditionalFormatting>
  <conditionalFormatting sqref="BP41">
    <cfRule type="cellIs" dxfId="9718" priority="297" operator="lessThan">
      <formula>$C$4</formula>
    </cfRule>
  </conditionalFormatting>
  <conditionalFormatting sqref="BQ41">
    <cfRule type="cellIs" dxfId="9719" priority="301" operator="lessThan">
      <formula>$C$4</formula>
    </cfRule>
  </conditionalFormatting>
  <conditionalFormatting sqref="BR41">
    <cfRule type="cellIs" dxfId="9720" priority="4473" operator="lessThan">
      <formula>$C$4</formula>
    </cfRule>
  </conditionalFormatting>
  <conditionalFormatting sqref="BS41">
    <cfRule type="cellIs" dxfId="9721" priority="4513" operator="lessThan">
      <formula>$C$4</formula>
    </cfRule>
  </conditionalFormatting>
  <conditionalFormatting sqref="BT41">
    <cfRule type="cellIs" dxfId="9722" priority="4553" operator="lessThan">
      <formula>$C$4</formula>
    </cfRule>
  </conditionalFormatting>
  <conditionalFormatting sqref="BU41">
    <cfRule type="cellIs" dxfId="9723" priority="4593" operator="lessThan">
      <formula>$C$4</formula>
    </cfRule>
  </conditionalFormatting>
  <conditionalFormatting sqref="BV41">
    <cfRule type="cellIs" dxfId="9724" priority="4633" operator="lessThan">
      <formula>$C$4</formula>
    </cfRule>
  </conditionalFormatting>
  <conditionalFormatting sqref="BW41">
    <cfRule type="cellIs" dxfId="9725" priority="4673" operator="lessThan">
      <formula>$C$4</formula>
    </cfRule>
  </conditionalFormatting>
  <conditionalFormatting sqref="BX41">
    <cfRule type="cellIs" dxfId="9726" priority="4713" operator="lessThan">
      <formula>$C$4</formula>
    </cfRule>
  </conditionalFormatting>
  <conditionalFormatting sqref="BY41">
    <cfRule type="cellIs" dxfId="9727" priority="4753" operator="lessThan">
      <formula>$C$4</formula>
    </cfRule>
  </conditionalFormatting>
  <conditionalFormatting sqref="BZ41">
    <cfRule type="cellIs" dxfId="9728" priority="4793" operator="lessThan">
      <formula>$C$4</formula>
    </cfRule>
  </conditionalFormatting>
  <conditionalFormatting sqref="CA41">
    <cfRule type="cellIs" dxfId="9729" priority="4833" operator="lessThan">
      <formula>$C$4</formula>
    </cfRule>
  </conditionalFormatting>
  <conditionalFormatting sqref="CB41">
    <cfRule type="cellIs" dxfId="9730" priority="4873" operator="lessThan">
      <formula>$C$4</formula>
    </cfRule>
  </conditionalFormatting>
  <conditionalFormatting sqref="CC41">
    <cfRule type="cellIs" dxfId="9731" priority="4913" operator="lessThan">
      <formula>$C$4</formula>
    </cfRule>
  </conditionalFormatting>
  <conditionalFormatting sqref="CD41">
    <cfRule type="cellIs" dxfId="9732" priority="4953" operator="lessThan">
      <formula>$C$4</formula>
    </cfRule>
  </conditionalFormatting>
  <conditionalFormatting sqref="CE41">
    <cfRule type="cellIs" dxfId="9733" priority="4993" operator="lessThan">
      <formula>$C$4</formula>
    </cfRule>
  </conditionalFormatting>
  <conditionalFormatting sqref="CF41">
    <cfRule type="cellIs" dxfId="9734" priority="5033" operator="lessThan">
      <formula>$C$4</formula>
    </cfRule>
  </conditionalFormatting>
  <conditionalFormatting sqref="CG41">
    <cfRule type="cellIs" dxfId="9735" priority="5073" operator="lessThan">
      <formula>$C$4</formula>
    </cfRule>
  </conditionalFormatting>
  <conditionalFormatting sqref="CH41">
    <cfRule type="cellIs" dxfId="9736" priority="5113" operator="greaterThan">
      <formula>$BJ$2+15</formula>
    </cfRule>
  </conditionalFormatting>
  <conditionalFormatting sqref="CJ41">
    <cfRule type="cellIs" dxfId="9737" priority="5313" operator="lessThan">
      <formula>$C$4</formula>
    </cfRule>
  </conditionalFormatting>
  <conditionalFormatting sqref="P42">
    <cfRule type="cellIs" dxfId="9738" priority="2474" operator="lessThan">
      <formula>$C$4</formula>
    </cfRule>
  </conditionalFormatting>
  <conditionalFormatting sqref="Q42">
    <cfRule type="cellIs" dxfId="9739" priority="2514" operator="lessThan">
      <formula>$C$4</formula>
    </cfRule>
  </conditionalFormatting>
  <conditionalFormatting sqref="R42">
    <cfRule type="cellIs" dxfId="9740" priority="2554" operator="lessThan">
      <formula>$C$4</formula>
    </cfRule>
  </conditionalFormatting>
  <conditionalFormatting sqref="S42">
    <cfRule type="cellIs" dxfId="9741" priority="5154" operator="lessThan">
      <formula>$C$4</formula>
    </cfRule>
  </conditionalFormatting>
  <conditionalFormatting sqref="T42">
    <cfRule type="cellIs" dxfId="9742" priority="5194" operator="lessThan">
      <formula>$C$4</formula>
    </cfRule>
  </conditionalFormatting>
  <conditionalFormatting sqref="U42">
    <cfRule type="cellIs" dxfId="9743" priority="2594" operator="lessThan">
      <formula>$C$4</formula>
    </cfRule>
  </conditionalFormatting>
  <conditionalFormatting sqref="V42">
    <cfRule type="cellIs" dxfId="9744" priority="5234" operator="lessThan">
      <formula>$C$4</formula>
    </cfRule>
  </conditionalFormatting>
  <conditionalFormatting sqref="W42">
    <cfRule type="cellIs" dxfId="9745" priority="222" operator="lessThan">
      <formula>$C$4</formula>
    </cfRule>
  </conditionalFormatting>
  <conditionalFormatting sqref="X42">
    <cfRule type="cellIs" dxfId="9746" priority="2634" operator="lessThan">
      <formula>$C$4</formula>
    </cfRule>
  </conditionalFormatting>
  <conditionalFormatting sqref="Y42">
    <cfRule type="cellIs" dxfId="9747" priority="2674" operator="lessThan">
      <formula>$C$4</formula>
    </cfRule>
  </conditionalFormatting>
  <conditionalFormatting sqref="Z42">
    <cfRule type="cellIs" dxfId="9748" priority="190" operator="lessThan">
      <formula>$C$4</formula>
    </cfRule>
  </conditionalFormatting>
  <conditionalFormatting sqref="AA42">
    <cfRule type="cellIs" dxfId="9749" priority="2754" operator="lessThan">
      <formula>$C$4</formula>
    </cfRule>
  </conditionalFormatting>
  <conditionalFormatting sqref="AB42">
    <cfRule type="cellIs" dxfId="9750" priority="2794" operator="lessThan">
      <formula>$C$4</formula>
    </cfRule>
  </conditionalFormatting>
  <conditionalFormatting sqref="AC42">
    <cfRule type="cellIs" dxfId="9751" priority="158" operator="lessThan">
      <formula>$C$4</formula>
    </cfRule>
  </conditionalFormatting>
  <conditionalFormatting sqref="AD42">
    <cfRule type="cellIs" dxfId="9752" priority="2874" operator="lessThan">
      <formula>$C$4</formula>
    </cfRule>
  </conditionalFormatting>
  <conditionalFormatting sqref="AE42">
    <cfRule type="cellIs" dxfId="9753" priority="2914" operator="lessThan">
      <formula>$C$4</formula>
    </cfRule>
  </conditionalFormatting>
  <conditionalFormatting sqref="AF42">
    <cfRule type="cellIs" dxfId="9754" priority="126" operator="lessThan">
      <formula>$C$4</formula>
    </cfRule>
  </conditionalFormatting>
  <conditionalFormatting sqref="AG42">
    <cfRule type="cellIs" dxfId="9755" priority="2994" operator="lessThan">
      <formula>$C$4</formula>
    </cfRule>
  </conditionalFormatting>
  <conditionalFormatting sqref="AH42">
    <cfRule type="cellIs" dxfId="9756" priority="3034" operator="lessThan">
      <formula>$C$4</formula>
    </cfRule>
  </conditionalFormatting>
  <conditionalFormatting sqref="AI42">
    <cfRule type="cellIs" dxfId="9757" priority="94" operator="lessThan">
      <formula>$C$4</formula>
    </cfRule>
  </conditionalFormatting>
  <conditionalFormatting sqref="AJ42">
    <cfRule type="cellIs" dxfId="9758" priority="3114" operator="lessThan">
      <formula>$C$4</formula>
    </cfRule>
  </conditionalFormatting>
  <conditionalFormatting sqref="AK42">
    <cfRule type="cellIs" dxfId="9759" priority="3154" operator="lessThan">
      <formula>$C$4</formula>
    </cfRule>
  </conditionalFormatting>
  <conditionalFormatting sqref="AL42">
    <cfRule type="cellIs" dxfId="9760" priority="3194" operator="lessThan">
      <formula>$C$4</formula>
    </cfRule>
  </conditionalFormatting>
  <conditionalFormatting sqref="AM42">
    <cfRule type="cellIs" dxfId="9761" priority="3234" operator="lessThan">
      <formula>$C$4</formula>
    </cfRule>
  </conditionalFormatting>
  <conditionalFormatting sqref="AN42">
    <cfRule type="cellIs" dxfId="9762" priority="3274" operator="lessThan">
      <formula>$C$4</formula>
    </cfRule>
  </conditionalFormatting>
  <conditionalFormatting sqref="AO42">
    <cfRule type="cellIs" dxfId="9763" priority="3314" operator="lessThan">
      <formula>$C$4</formula>
    </cfRule>
  </conditionalFormatting>
  <conditionalFormatting sqref="AP42">
    <cfRule type="cellIs" dxfId="9764" priority="3354" operator="lessThan">
      <formula>$C$4</formula>
    </cfRule>
  </conditionalFormatting>
  <conditionalFormatting sqref="AQ42">
    <cfRule type="cellIs" dxfId="9765" priority="3394" operator="lessThan">
      <formula>$C$4</formula>
    </cfRule>
  </conditionalFormatting>
  <conditionalFormatting sqref="AR42">
    <cfRule type="cellIs" dxfId="9766" priority="3434" operator="lessThan">
      <formula>$C$4</formula>
    </cfRule>
  </conditionalFormatting>
  <conditionalFormatting sqref="AS42">
    <cfRule type="cellIs" dxfId="9767" priority="3474" operator="lessThan">
      <formula>$C$4</formula>
    </cfRule>
  </conditionalFormatting>
  <conditionalFormatting sqref="AT42">
    <cfRule type="cellIs" dxfId="9768" priority="3514" operator="lessThan">
      <formula>$C$4</formula>
    </cfRule>
  </conditionalFormatting>
  <conditionalFormatting sqref="AU42">
    <cfRule type="cellIs" dxfId="9769" priority="3554" operator="lessThan">
      <formula>$C$4</formula>
    </cfRule>
  </conditionalFormatting>
  <conditionalFormatting sqref="AV42">
    <cfRule type="cellIs" dxfId="9770" priority="3594" operator="lessThan">
      <formula>$C$4</formula>
    </cfRule>
  </conditionalFormatting>
  <conditionalFormatting sqref="AW42">
    <cfRule type="cellIs" dxfId="9771" priority="3634" operator="lessThan">
      <formula>$C$4</formula>
    </cfRule>
  </conditionalFormatting>
  <conditionalFormatting sqref="AX42">
    <cfRule type="cellIs" dxfId="9772" priority="3674" operator="lessThan">
      <formula>$C$4</formula>
    </cfRule>
  </conditionalFormatting>
  <conditionalFormatting sqref="AY42">
    <cfRule type="cellIs" dxfId="9773" priority="3714" operator="lessThan">
      <formula>$C$4</formula>
    </cfRule>
  </conditionalFormatting>
  <conditionalFormatting sqref="AZ42">
    <cfRule type="cellIs" dxfId="9774" priority="3754" operator="lessThan">
      <formula>$C$4</formula>
    </cfRule>
  </conditionalFormatting>
  <conditionalFormatting sqref="BA42">
    <cfRule type="cellIs" dxfId="9775" priority="3794" operator="lessThan">
      <formula>$C$4</formula>
    </cfRule>
  </conditionalFormatting>
  <conditionalFormatting sqref="BB42">
    <cfRule type="cellIs" dxfId="9776" priority="3834" operator="lessThan">
      <formula>$C$4</formula>
    </cfRule>
  </conditionalFormatting>
  <conditionalFormatting sqref="BC42">
    <cfRule type="cellIs" dxfId="9777" priority="3874" operator="lessThan">
      <formula>$C$4</formula>
    </cfRule>
  </conditionalFormatting>
  <conditionalFormatting sqref="BD42">
    <cfRule type="cellIs" dxfId="9778" priority="3914" operator="lessThan">
      <formula>$C$4</formula>
    </cfRule>
  </conditionalFormatting>
  <conditionalFormatting sqref="BE42">
    <cfRule type="cellIs" dxfId="9779" priority="3954" operator="lessThan">
      <formula>$C$4</formula>
    </cfRule>
  </conditionalFormatting>
  <conditionalFormatting sqref="BF42">
    <cfRule type="cellIs" dxfId="9780" priority="3994" operator="lessThan">
      <formula>$C$4</formula>
    </cfRule>
  </conditionalFormatting>
  <conditionalFormatting sqref="BG42">
    <cfRule type="cellIs" dxfId="9781" priority="4034" operator="lessThan">
      <formula>$C$4</formula>
    </cfRule>
  </conditionalFormatting>
  <conditionalFormatting sqref="BH42">
    <cfRule type="cellIs" dxfId="9782" priority="4074" operator="lessThan">
      <formula>$C$4</formula>
    </cfRule>
  </conditionalFormatting>
  <conditionalFormatting sqref="BI42">
    <cfRule type="cellIs" dxfId="9783" priority="4114" operator="lessThan">
      <formula>$C$4</formula>
    </cfRule>
  </conditionalFormatting>
  <conditionalFormatting sqref="BJ42">
    <cfRule type="cellIs" dxfId="9784" priority="4154" operator="lessThan">
      <formula>$C$4</formula>
    </cfRule>
  </conditionalFormatting>
  <conditionalFormatting sqref="BK42">
    <cfRule type="cellIs" dxfId="9785" priority="4194" operator="lessThan">
      <formula>$C$4</formula>
    </cfRule>
  </conditionalFormatting>
  <conditionalFormatting sqref="BL42">
    <cfRule type="cellIs" dxfId="9786" priority="4234" operator="lessThan">
      <formula>$C$4</formula>
    </cfRule>
  </conditionalFormatting>
  <conditionalFormatting sqref="BM42">
    <cfRule type="cellIs" dxfId="9787" priority="286" operator="lessThan">
      <formula>$C$4</formula>
    </cfRule>
  </conditionalFormatting>
  <conditionalFormatting sqref="BN42">
    <cfRule type="cellIs" dxfId="9788" priority="290" operator="lessThan">
      <formula>$C$4</formula>
    </cfRule>
  </conditionalFormatting>
  <conditionalFormatting sqref="BO42">
    <cfRule type="cellIs" dxfId="9789" priority="294" operator="lessThan">
      <formula>$C$4</formula>
    </cfRule>
  </conditionalFormatting>
  <conditionalFormatting sqref="BP42">
    <cfRule type="cellIs" dxfId="9790" priority="298" operator="lessThan">
      <formula>$C$4</formula>
    </cfRule>
  </conditionalFormatting>
  <conditionalFormatting sqref="BQ42">
    <cfRule type="cellIs" dxfId="9791" priority="302" operator="lessThan">
      <formula>$C$4</formula>
    </cfRule>
  </conditionalFormatting>
  <conditionalFormatting sqref="BR42">
    <cfRule type="cellIs" dxfId="9792" priority="4474" operator="lessThan">
      <formula>$C$4</formula>
    </cfRule>
  </conditionalFormatting>
  <conditionalFormatting sqref="BS42">
    <cfRule type="cellIs" dxfId="9793" priority="4514" operator="lessThan">
      <formula>$C$4</formula>
    </cfRule>
  </conditionalFormatting>
  <conditionalFormatting sqref="BT42">
    <cfRule type="cellIs" dxfId="9794" priority="4554" operator="lessThan">
      <formula>$C$4</formula>
    </cfRule>
  </conditionalFormatting>
  <conditionalFormatting sqref="BU42">
    <cfRule type="cellIs" dxfId="9795" priority="4594" operator="lessThan">
      <formula>$C$4</formula>
    </cfRule>
  </conditionalFormatting>
  <conditionalFormatting sqref="BV42">
    <cfRule type="cellIs" dxfId="9796" priority="4634" operator="lessThan">
      <formula>$C$4</formula>
    </cfRule>
  </conditionalFormatting>
  <conditionalFormatting sqref="BW42">
    <cfRule type="cellIs" dxfId="9797" priority="4674" operator="lessThan">
      <formula>$C$4</formula>
    </cfRule>
  </conditionalFormatting>
  <conditionalFormatting sqref="BX42">
    <cfRule type="cellIs" dxfId="9798" priority="4714" operator="lessThan">
      <formula>$C$4</formula>
    </cfRule>
  </conditionalFormatting>
  <conditionalFormatting sqref="BY42">
    <cfRule type="cellIs" dxfId="9799" priority="4754" operator="lessThan">
      <formula>$C$4</formula>
    </cfRule>
  </conditionalFormatting>
  <conditionalFormatting sqref="BZ42">
    <cfRule type="cellIs" dxfId="9800" priority="4794" operator="lessThan">
      <formula>$C$4</formula>
    </cfRule>
  </conditionalFormatting>
  <conditionalFormatting sqref="CA42">
    <cfRule type="cellIs" dxfId="9801" priority="4834" operator="lessThan">
      <formula>$C$4</formula>
    </cfRule>
  </conditionalFormatting>
  <conditionalFormatting sqref="CB42">
    <cfRule type="cellIs" dxfId="9802" priority="4874" operator="lessThan">
      <formula>$C$4</formula>
    </cfRule>
  </conditionalFormatting>
  <conditionalFormatting sqref="CC42">
    <cfRule type="cellIs" dxfId="9803" priority="4914" operator="lessThan">
      <formula>$C$4</formula>
    </cfRule>
  </conditionalFormatting>
  <conditionalFormatting sqref="CD42">
    <cfRule type="cellIs" dxfId="9804" priority="4954" operator="lessThan">
      <formula>$C$4</formula>
    </cfRule>
  </conditionalFormatting>
  <conditionalFormatting sqref="CE42">
    <cfRule type="cellIs" dxfId="9805" priority="4994" operator="lessThan">
      <formula>$C$4</formula>
    </cfRule>
  </conditionalFormatting>
  <conditionalFormatting sqref="CF42">
    <cfRule type="cellIs" dxfId="9806" priority="5034" operator="lessThan">
      <formula>$C$4</formula>
    </cfRule>
  </conditionalFormatting>
  <conditionalFormatting sqref="CG42">
    <cfRule type="cellIs" dxfId="9807" priority="5074" operator="lessThan">
      <formula>$C$4</formula>
    </cfRule>
  </conditionalFormatting>
  <conditionalFormatting sqref="CH42">
    <cfRule type="cellIs" dxfId="9808" priority="5114" operator="greaterThan">
      <formula>$BJ$2+15</formula>
    </cfRule>
  </conditionalFormatting>
  <conditionalFormatting sqref="CJ42">
    <cfRule type="cellIs" dxfId="9809" priority="5314" operator="lessThan">
      <formula>$C$4</formula>
    </cfRule>
  </conditionalFormatting>
  <conditionalFormatting sqref="P43">
    <cfRule type="cellIs" dxfId="9810" priority="2475" operator="lessThan">
      <formula>$C$4</formula>
    </cfRule>
  </conditionalFormatting>
  <conditionalFormatting sqref="Q43">
    <cfRule type="cellIs" dxfId="9811" priority="2515" operator="lessThan">
      <formula>$C$4</formula>
    </cfRule>
  </conditionalFormatting>
  <conditionalFormatting sqref="R43">
    <cfRule type="cellIs" dxfId="9812" priority="2555" operator="lessThan">
      <formula>$C$4</formula>
    </cfRule>
  </conditionalFormatting>
  <conditionalFormatting sqref="S43">
    <cfRule type="cellIs" dxfId="9813" priority="5155" operator="lessThan">
      <formula>$C$4</formula>
    </cfRule>
  </conditionalFormatting>
  <conditionalFormatting sqref="T43">
    <cfRule type="cellIs" dxfId="9814" priority="5195" operator="lessThan">
      <formula>$C$4</formula>
    </cfRule>
  </conditionalFormatting>
  <conditionalFormatting sqref="U43">
    <cfRule type="cellIs" dxfId="9815" priority="2595" operator="lessThan">
      <formula>$C$4</formula>
    </cfRule>
  </conditionalFormatting>
  <conditionalFormatting sqref="V43">
    <cfRule type="cellIs" dxfId="9816" priority="5235" operator="lessThan">
      <formula>$C$4</formula>
    </cfRule>
  </conditionalFormatting>
  <conditionalFormatting sqref="W43">
    <cfRule type="cellIs" dxfId="9817" priority="5275" operator="lessThan">
      <formula>$C$4</formula>
    </cfRule>
  </conditionalFormatting>
  <conditionalFormatting sqref="X43">
    <cfRule type="cellIs" dxfId="9818" priority="2635" operator="lessThan">
      <formula>$C$4</formula>
    </cfRule>
  </conditionalFormatting>
  <conditionalFormatting sqref="Y43">
    <cfRule type="cellIs" dxfId="9819" priority="2675" operator="lessThan">
      <formula>$C$4</formula>
    </cfRule>
  </conditionalFormatting>
  <conditionalFormatting sqref="Z43">
    <cfRule type="cellIs" dxfId="9820" priority="2715" operator="lessThan">
      <formula>$C$4</formula>
    </cfRule>
  </conditionalFormatting>
  <conditionalFormatting sqref="AA43">
    <cfRule type="cellIs" dxfId="9821" priority="2755" operator="lessThan">
      <formula>$C$4</formula>
    </cfRule>
  </conditionalFormatting>
  <conditionalFormatting sqref="AB43">
    <cfRule type="cellIs" dxfId="9822" priority="2795" operator="lessThan">
      <formula>$C$4</formula>
    </cfRule>
  </conditionalFormatting>
  <conditionalFormatting sqref="AC43">
    <cfRule type="cellIs" dxfId="9823" priority="2835" operator="lessThan">
      <formula>$C$4</formula>
    </cfRule>
  </conditionalFormatting>
  <conditionalFormatting sqref="AD43">
    <cfRule type="cellIs" dxfId="9824" priority="2875" operator="lessThan">
      <formula>$C$4</formula>
    </cfRule>
  </conditionalFormatting>
  <conditionalFormatting sqref="AE43">
    <cfRule type="cellIs" dxfId="9825" priority="2915" operator="lessThan">
      <formula>$C$4</formula>
    </cfRule>
  </conditionalFormatting>
  <conditionalFormatting sqref="AF43">
    <cfRule type="cellIs" dxfId="9826" priority="2955" operator="lessThan">
      <formula>$C$4</formula>
    </cfRule>
  </conditionalFormatting>
  <conditionalFormatting sqref="AG43">
    <cfRule type="cellIs" dxfId="9827" priority="2995" operator="lessThan">
      <formula>$C$4</formula>
    </cfRule>
  </conditionalFormatting>
  <conditionalFormatting sqref="AH43">
    <cfRule type="cellIs" dxfId="9828" priority="3035" operator="lessThan">
      <formula>$C$4</formula>
    </cfRule>
  </conditionalFormatting>
  <conditionalFormatting sqref="AI43">
    <cfRule type="cellIs" dxfId="9829" priority="3075" operator="lessThan">
      <formula>$C$4</formula>
    </cfRule>
  </conditionalFormatting>
  <conditionalFormatting sqref="AJ43">
    <cfRule type="cellIs" dxfId="9830" priority="3115" operator="lessThan">
      <formula>$C$4</formula>
    </cfRule>
  </conditionalFormatting>
  <conditionalFormatting sqref="AK43">
    <cfRule type="cellIs" dxfId="9831" priority="3155" operator="lessThan">
      <formula>$C$4</formula>
    </cfRule>
  </conditionalFormatting>
  <conditionalFormatting sqref="AL43">
    <cfRule type="cellIs" dxfId="9832" priority="3195" operator="lessThan">
      <formula>$C$4</formula>
    </cfRule>
  </conditionalFormatting>
  <conditionalFormatting sqref="AM43">
    <cfRule type="cellIs" dxfId="9833" priority="3235" operator="lessThan">
      <formula>$C$4</formula>
    </cfRule>
  </conditionalFormatting>
  <conditionalFormatting sqref="AN43">
    <cfRule type="cellIs" dxfId="9834" priority="3275" operator="lessThan">
      <formula>$C$4</formula>
    </cfRule>
  </conditionalFormatting>
  <conditionalFormatting sqref="AO43">
    <cfRule type="cellIs" dxfId="9835" priority="3315" operator="lessThan">
      <formula>$C$4</formula>
    </cfRule>
  </conditionalFormatting>
  <conditionalFormatting sqref="AP43">
    <cfRule type="cellIs" dxfId="9836" priority="3355" operator="lessThan">
      <formula>$C$4</formula>
    </cfRule>
  </conditionalFormatting>
  <conditionalFormatting sqref="AQ43">
    <cfRule type="cellIs" dxfId="9837" priority="3395" operator="lessThan">
      <formula>$C$4</formula>
    </cfRule>
  </conditionalFormatting>
  <conditionalFormatting sqref="AR43">
    <cfRule type="cellIs" dxfId="9838" priority="3435" operator="lessThan">
      <formula>$C$4</formula>
    </cfRule>
  </conditionalFormatting>
  <conditionalFormatting sqref="AS43">
    <cfRule type="cellIs" dxfId="9839" priority="3475" operator="lessThan">
      <formula>$C$4</formula>
    </cfRule>
  </conditionalFormatting>
  <conditionalFormatting sqref="AT43">
    <cfRule type="cellIs" dxfId="9840" priority="3515" operator="lessThan">
      <formula>$C$4</formula>
    </cfRule>
  </conditionalFormatting>
  <conditionalFormatting sqref="AU43">
    <cfRule type="cellIs" dxfId="9841" priority="3555" operator="lessThan">
      <formula>$C$4</formula>
    </cfRule>
  </conditionalFormatting>
  <conditionalFormatting sqref="AV43">
    <cfRule type="cellIs" dxfId="9842" priority="3595" operator="lessThan">
      <formula>$C$4</formula>
    </cfRule>
  </conditionalFormatting>
  <conditionalFormatting sqref="AW43">
    <cfRule type="cellIs" dxfId="9843" priority="3635" operator="lessThan">
      <formula>$C$4</formula>
    </cfRule>
  </conditionalFormatting>
  <conditionalFormatting sqref="AX43">
    <cfRule type="cellIs" dxfId="9844" priority="3675" operator="lessThan">
      <formula>$C$4</formula>
    </cfRule>
  </conditionalFormatting>
  <conditionalFormatting sqref="AY43">
    <cfRule type="cellIs" dxfId="9845" priority="3715" operator="lessThan">
      <formula>$C$4</formula>
    </cfRule>
  </conditionalFormatting>
  <conditionalFormatting sqref="AZ43">
    <cfRule type="cellIs" dxfId="9846" priority="3755" operator="lessThan">
      <formula>$C$4</formula>
    </cfRule>
  </conditionalFormatting>
  <conditionalFormatting sqref="BA43">
    <cfRule type="cellIs" dxfId="9847" priority="3795" operator="lessThan">
      <formula>$C$4</formula>
    </cfRule>
  </conditionalFormatting>
  <conditionalFormatting sqref="BB43">
    <cfRule type="cellIs" dxfId="9848" priority="3835" operator="lessThan">
      <formula>$C$4</formula>
    </cfRule>
  </conditionalFormatting>
  <conditionalFormatting sqref="BC43">
    <cfRule type="cellIs" dxfId="9849" priority="3875" operator="lessThan">
      <formula>$C$4</formula>
    </cfRule>
  </conditionalFormatting>
  <conditionalFormatting sqref="BD43">
    <cfRule type="cellIs" dxfId="9850" priority="3915" operator="lessThan">
      <formula>$C$4</formula>
    </cfRule>
  </conditionalFormatting>
  <conditionalFormatting sqref="BE43">
    <cfRule type="cellIs" dxfId="9851" priority="3955" operator="lessThan">
      <formula>$C$4</formula>
    </cfRule>
  </conditionalFormatting>
  <conditionalFormatting sqref="BF43">
    <cfRule type="cellIs" dxfId="9852" priority="3995" operator="lessThan">
      <formula>$C$4</formula>
    </cfRule>
  </conditionalFormatting>
  <conditionalFormatting sqref="BG43">
    <cfRule type="cellIs" dxfId="9853" priority="4035" operator="lessThan">
      <formula>$C$4</formula>
    </cfRule>
  </conditionalFormatting>
  <conditionalFormatting sqref="BH43">
    <cfRule type="cellIs" dxfId="9854" priority="4075" operator="lessThan">
      <formula>$C$4</formula>
    </cfRule>
  </conditionalFormatting>
  <conditionalFormatting sqref="BI43">
    <cfRule type="cellIs" dxfId="9855" priority="4115" operator="lessThan">
      <formula>$C$4</formula>
    </cfRule>
  </conditionalFormatting>
  <conditionalFormatting sqref="BJ43">
    <cfRule type="cellIs" dxfId="9856" priority="4155" operator="lessThan">
      <formula>$C$4</formula>
    </cfRule>
  </conditionalFormatting>
  <conditionalFormatting sqref="BK43">
    <cfRule type="cellIs" dxfId="9857" priority="4195" operator="lessThan">
      <formula>$C$4</formula>
    </cfRule>
  </conditionalFormatting>
  <conditionalFormatting sqref="BL43">
    <cfRule type="cellIs" dxfId="9858" priority="4235" operator="lessThan">
      <formula>$C$4</formula>
    </cfRule>
  </conditionalFormatting>
  <conditionalFormatting sqref="BM43">
    <cfRule type="cellIs" dxfId="9859" priority="287" operator="lessThan">
      <formula>$C$4</formula>
    </cfRule>
  </conditionalFormatting>
  <conditionalFormatting sqref="BN43">
    <cfRule type="cellIs" dxfId="9860" priority="291" operator="lessThan">
      <formula>$C$4</formula>
    </cfRule>
  </conditionalFormatting>
  <conditionalFormatting sqref="BO43">
    <cfRule type="cellIs" dxfId="9861" priority="295" operator="lessThan">
      <formula>$C$4</formula>
    </cfRule>
  </conditionalFormatting>
  <conditionalFormatting sqref="BP43">
    <cfRule type="cellIs" dxfId="9862" priority="299" operator="lessThan">
      <formula>$C$4</formula>
    </cfRule>
  </conditionalFormatting>
  <conditionalFormatting sqref="BQ43">
    <cfRule type="cellIs" dxfId="9863" priority="303" operator="lessThan">
      <formula>$C$4</formula>
    </cfRule>
  </conditionalFormatting>
  <conditionalFormatting sqref="BR43">
    <cfRule type="cellIs" dxfId="9864" priority="4475" operator="lessThan">
      <formula>$C$4</formula>
    </cfRule>
  </conditionalFormatting>
  <conditionalFormatting sqref="BS43">
    <cfRule type="cellIs" dxfId="9865" priority="4515" operator="lessThan">
      <formula>$C$4</formula>
    </cfRule>
  </conditionalFormatting>
  <conditionalFormatting sqref="BT43">
    <cfRule type="cellIs" dxfId="9866" priority="4555" operator="lessThan">
      <formula>$C$4</formula>
    </cfRule>
  </conditionalFormatting>
  <conditionalFormatting sqref="BU43">
    <cfRule type="cellIs" dxfId="9867" priority="4595" operator="lessThan">
      <formula>$C$4</formula>
    </cfRule>
  </conditionalFormatting>
  <conditionalFormatting sqref="BV43">
    <cfRule type="cellIs" dxfId="9868" priority="4635" operator="lessThan">
      <formula>$C$4</formula>
    </cfRule>
  </conditionalFormatting>
  <conditionalFormatting sqref="BW43">
    <cfRule type="cellIs" dxfId="9869" priority="4675" operator="lessThan">
      <formula>$C$4</formula>
    </cfRule>
  </conditionalFormatting>
  <conditionalFormatting sqref="BX43">
    <cfRule type="cellIs" dxfId="9870" priority="4715" operator="lessThan">
      <formula>$C$4</formula>
    </cfRule>
  </conditionalFormatting>
  <conditionalFormatting sqref="BY43">
    <cfRule type="cellIs" dxfId="9871" priority="4755" operator="lessThan">
      <formula>$C$4</formula>
    </cfRule>
  </conditionalFormatting>
  <conditionalFormatting sqref="BZ43">
    <cfRule type="cellIs" dxfId="9872" priority="4795" operator="lessThan">
      <formula>$C$4</formula>
    </cfRule>
  </conditionalFormatting>
  <conditionalFormatting sqref="CA43">
    <cfRule type="cellIs" dxfId="9873" priority="4835" operator="lessThan">
      <formula>$C$4</formula>
    </cfRule>
  </conditionalFormatting>
  <conditionalFormatting sqref="CB43">
    <cfRule type="cellIs" dxfId="9874" priority="4875" operator="lessThan">
      <formula>$C$4</formula>
    </cfRule>
  </conditionalFormatting>
  <conditionalFormatting sqref="CC43">
    <cfRule type="cellIs" dxfId="9875" priority="4915" operator="lessThan">
      <formula>$C$4</formula>
    </cfRule>
  </conditionalFormatting>
  <conditionalFormatting sqref="CD43">
    <cfRule type="cellIs" dxfId="9876" priority="4955" operator="lessThan">
      <formula>$C$4</formula>
    </cfRule>
  </conditionalFormatting>
  <conditionalFormatting sqref="CE43">
    <cfRule type="cellIs" dxfId="9877" priority="4995" operator="lessThan">
      <formula>$C$4</formula>
    </cfRule>
  </conditionalFormatting>
  <conditionalFormatting sqref="CF43">
    <cfRule type="cellIs" dxfId="9878" priority="5035" operator="lessThan">
      <formula>$C$4</formula>
    </cfRule>
  </conditionalFormatting>
  <conditionalFormatting sqref="CG43">
    <cfRule type="cellIs" dxfId="9879" priority="5075" operator="lessThan">
      <formula>$C$4</formula>
    </cfRule>
  </conditionalFormatting>
  <conditionalFormatting sqref="CH43">
    <cfRule type="cellIs" dxfId="9880" priority="5115" operator="greaterThan">
      <formula>$BJ$2+15</formula>
    </cfRule>
  </conditionalFormatting>
  <conditionalFormatting sqref="CJ43">
    <cfRule type="cellIs" dxfId="9881" priority="5315" operator="lessThan">
      <formula>$C$4</formula>
    </cfRule>
  </conditionalFormatting>
  <conditionalFormatting sqref="P44">
    <cfRule type="cellIs" dxfId="9882" priority="2476" operator="lessThan">
      <formula>$C$4</formula>
    </cfRule>
  </conditionalFormatting>
  <conditionalFormatting sqref="Q44">
    <cfRule type="cellIs" dxfId="9883" priority="2516" operator="lessThan">
      <formula>$C$4</formula>
    </cfRule>
  </conditionalFormatting>
  <conditionalFormatting sqref="R44">
    <cfRule type="cellIs" dxfId="9884" priority="2556" operator="lessThan">
      <formula>$C$4</formula>
    </cfRule>
  </conditionalFormatting>
  <conditionalFormatting sqref="S44">
    <cfRule type="cellIs" dxfId="9885" priority="5156" operator="lessThan">
      <formula>$C$4</formula>
    </cfRule>
  </conditionalFormatting>
  <conditionalFormatting sqref="T44">
    <cfRule type="cellIs" dxfId="9886" priority="5196" operator="lessThan">
      <formula>$C$4</formula>
    </cfRule>
  </conditionalFormatting>
  <conditionalFormatting sqref="U44">
    <cfRule type="cellIs" dxfId="9887" priority="2596" operator="lessThan">
      <formula>$C$4</formula>
    </cfRule>
  </conditionalFormatting>
  <conditionalFormatting sqref="V44">
    <cfRule type="cellIs" dxfId="9888" priority="5236" operator="lessThan">
      <formula>$C$4</formula>
    </cfRule>
  </conditionalFormatting>
  <conditionalFormatting sqref="W44">
    <cfRule type="cellIs" dxfId="9889" priority="5276" operator="lessThan">
      <formula>$C$4</formula>
    </cfRule>
  </conditionalFormatting>
  <conditionalFormatting sqref="X44">
    <cfRule type="cellIs" dxfId="9890" priority="2636" operator="lessThan">
      <formula>$C$4</formula>
    </cfRule>
  </conditionalFormatting>
  <conditionalFormatting sqref="Y44">
    <cfRule type="cellIs" dxfId="9891" priority="2676" operator="lessThan">
      <formula>$C$4</formula>
    </cfRule>
  </conditionalFormatting>
  <conditionalFormatting sqref="Z44">
    <cfRule type="cellIs" dxfId="9892" priority="2716" operator="lessThan">
      <formula>$C$4</formula>
    </cfRule>
  </conditionalFormatting>
  <conditionalFormatting sqref="AA44">
    <cfRule type="cellIs" dxfId="9893" priority="2756" operator="lessThan">
      <formula>$C$4</formula>
    </cfRule>
  </conditionalFormatting>
  <conditionalFormatting sqref="AB44">
    <cfRule type="cellIs" dxfId="9894" priority="2796" operator="lessThan">
      <formula>$C$4</formula>
    </cfRule>
  </conditionalFormatting>
  <conditionalFormatting sqref="AC44">
    <cfRule type="cellIs" dxfId="9895" priority="2836" operator="lessThan">
      <formula>$C$4</formula>
    </cfRule>
  </conditionalFormatting>
  <conditionalFormatting sqref="AD44">
    <cfRule type="cellIs" dxfId="9896" priority="2876" operator="lessThan">
      <formula>$C$4</formula>
    </cfRule>
  </conditionalFormatting>
  <conditionalFormatting sqref="AE44">
    <cfRule type="cellIs" dxfId="9897" priority="2916" operator="lessThan">
      <formula>$C$4</formula>
    </cfRule>
  </conditionalFormatting>
  <conditionalFormatting sqref="AF44">
    <cfRule type="cellIs" dxfId="9898" priority="2956" operator="lessThan">
      <formula>$C$4</formula>
    </cfRule>
  </conditionalFormatting>
  <conditionalFormatting sqref="AG44">
    <cfRule type="cellIs" dxfId="9899" priority="2996" operator="lessThan">
      <formula>$C$4</formula>
    </cfRule>
  </conditionalFormatting>
  <conditionalFormatting sqref="AH44">
    <cfRule type="cellIs" dxfId="9900" priority="3036" operator="lessThan">
      <formula>$C$4</formula>
    </cfRule>
  </conditionalFormatting>
  <conditionalFormatting sqref="AI44">
    <cfRule type="cellIs" dxfId="9901" priority="3076" operator="lessThan">
      <formula>$C$4</formula>
    </cfRule>
  </conditionalFormatting>
  <conditionalFormatting sqref="AJ44">
    <cfRule type="cellIs" dxfId="9902" priority="3116" operator="lessThan">
      <formula>$C$4</formula>
    </cfRule>
  </conditionalFormatting>
  <conditionalFormatting sqref="AK44">
    <cfRule type="cellIs" dxfId="9903" priority="3156" operator="lessThan">
      <formula>$C$4</formula>
    </cfRule>
  </conditionalFormatting>
  <conditionalFormatting sqref="AL44">
    <cfRule type="cellIs" dxfId="9904" priority="3196" operator="lessThan">
      <formula>$C$4</formula>
    </cfRule>
  </conditionalFormatting>
  <conditionalFormatting sqref="AM44">
    <cfRule type="cellIs" dxfId="9905" priority="3236" operator="lessThan">
      <formula>$C$4</formula>
    </cfRule>
  </conditionalFormatting>
  <conditionalFormatting sqref="AN44">
    <cfRule type="cellIs" dxfId="9906" priority="3276" operator="lessThan">
      <formula>$C$4</formula>
    </cfRule>
  </conditionalFormatting>
  <conditionalFormatting sqref="AO44">
    <cfRule type="cellIs" dxfId="9907" priority="3316" operator="lessThan">
      <formula>$C$4</formula>
    </cfRule>
  </conditionalFormatting>
  <conditionalFormatting sqref="AP44">
    <cfRule type="cellIs" dxfId="9908" priority="3356" operator="lessThan">
      <formula>$C$4</formula>
    </cfRule>
  </conditionalFormatting>
  <conditionalFormatting sqref="AQ44">
    <cfRule type="cellIs" dxfId="9909" priority="3396" operator="lessThan">
      <formula>$C$4</formula>
    </cfRule>
  </conditionalFormatting>
  <conditionalFormatting sqref="AR44">
    <cfRule type="cellIs" dxfId="9910" priority="3436" operator="lessThan">
      <formula>$C$4</formula>
    </cfRule>
  </conditionalFormatting>
  <conditionalFormatting sqref="AS44">
    <cfRule type="cellIs" dxfId="9911" priority="3476" operator="lessThan">
      <formula>$C$4</formula>
    </cfRule>
  </conditionalFormatting>
  <conditionalFormatting sqref="AT44">
    <cfRule type="cellIs" dxfId="9912" priority="3516" operator="lessThan">
      <formula>$C$4</formula>
    </cfRule>
  </conditionalFormatting>
  <conditionalFormatting sqref="AU44">
    <cfRule type="cellIs" dxfId="9913" priority="3556" operator="lessThan">
      <formula>$C$4</formula>
    </cfRule>
  </conditionalFormatting>
  <conditionalFormatting sqref="AV44">
    <cfRule type="cellIs" dxfId="9914" priority="3596" operator="lessThan">
      <formula>$C$4</formula>
    </cfRule>
  </conditionalFormatting>
  <conditionalFormatting sqref="AW44">
    <cfRule type="cellIs" dxfId="9915" priority="3636" operator="lessThan">
      <formula>$C$4</formula>
    </cfRule>
  </conditionalFormatting>
  <conditionalFormatting sqref="AX44">
    <cfRule type="cellIs" dxfId="9916" priority="3676" operator="lessThan">
      <formula>$C$4</formula>
    </cfRule>
  </conditionalFormatting>
  <conditionalFormatting sqref="AY44">
    <cfRule type="cellIs" dxfId="9917" priority="3716" operator="lessThan">
      <formula>$C$4</formula>
    </cfRule>
  </conditionalFormatting>
  <conditionalFormatting sqref="AZ44">
    <cfRule type="cellIs" dxfId="9918" priority="3756" operator="lessThan">
      <formula>$C$4</formula>
    </cfRule>
  </conditionalFormatting>
  <conditionalFormatting sqref="BA44">
    <cfRule type="cellIs" dxfId="9919" priority="3796" operator="lessThan">
      <formula>$C$4</formula>
    </cfRule>
  </conditionalFormatting>
  <conditionalFormatting sqref="BB44">
    <cfRule type="cellIs" dxfId="9920" priority="3836" operator="lessThan">
      <formula>$C$4</formula>
    </cfRule>
  </conditionalFormatting>
  <conditionalFormatting sqref="BC44">
    <cfRule type="cellIs" dxfId="9921" priority="3876" operator="lessThan">
      <formula>$C$4</formula>
    </cfRule>
  </conditionalFormatting>
  <conditionalFormatting sqref="BD44">
    <cfRule type="cellIs" dxfId="9922" priority="3916" operator="lessThan">
      <formula>$C$4</formula>
    </cfRule>
  </conditionalFormatting>
  <conditionalFormatting sqref="BE44">
    <cfRule type="cellIs" dxfId="9923" priority="3956" operator="lessThan">
      <formula>$C$4</formula>
    </cfRule>
  </conditionalFormatting>
  <conditionalFormatting sqref="BF44">
    <cfRule type="cellIs" dxfId="9924" priority="3996" operator="lessThan">
      <formula>$C$4</formula>
    </cfRule>
  </conditionalFormatting>
  <conditionalFormatting sqref="BG44">
    <cfRule type="cellIs" dxfId="9925" priority="4036" operator="lessThan">
      <formula>$C$4</formula>
    </cfRule>
  </conditionalFormatting>
  <conditionalFormatting sqref="BH44">
    <cfRule type="cellIs" dxfId="9926" priority="4076" operator="lessThan">
      <formula>$C$4</formula>
    </cfRule>
  </conditionalFormatting>
  <conditionalFormatting sqref="BI44">
    <cfRule type="cellIs" dxfId="9927" priority="4116" operator="lessThan">
      <formula>$C$4</formula>
    </cfRule>
  </conditionalFormatting>
  <conditionalFormatting sqref="BJ44">
    <cfRule type="cellIs" dxfId="9928" priority="4156" operator="lessThan">
      <formula>$C$4</formula>
    </cfRule>
  </conditionalFormatting>
  <conditionalFormatting sqref="BK44">
    <cfRule type="cellIs" dxfId="9929" priority="4196" operator="lessThan">
      <formula>$C$4</formula>
    </cfRule>
  </conditionalFormatting>
  <conditionalFormatting sqref="BL44">
    <cfRule type="cellIs" dxfId="9930" priority="4236" operator="lessThan">
      <formula>$C$4</formula>
    </cfRule>
  </conditionalFormatting>
  <conditionalFormatting sqref="BM44">
    <cfRule type="cellIs" dxfId="9931" priority="288" operator="lessThan">
      <formula>$C$4</formula>
    </cfRule>
  </conditionalFormatting>
  <conditionalFormatting sqref="BN44">
    <cfRule type="cellIs" dxfId="9932" priority="292" operator="lessThan">
      <formula>$C$4</formula>
    </cfRule>
  </conditionalFormatting>
  <conditionalFormatting sqref="BO44">
    <cfRule type="cellIs" dxfId="9933" priority="296" operator="lessThan">
      <formula>$C$4</formula>
    </cfRule>
  </conditionalFormatting>
  <conditionalFormatting sqref="BP44">
    <cfRule type="cellIs" dxfId="9934" priority="300" operator="lessThan">
      <formula>$C$4</formula>
    </cfRule>
  </conditionalFormatting>
  <conditionalFormatting sqref="BQ44">
    <cfRule type="cellIs" dxfId="9935" priority="304" operator="lessThan">
      <formula>$C$4</formula>
    </cfRule>
  </conditionalFormatting>
  <conditionalFormatting sqref="BR44">
    <cfRule type="cellIs" dxfId="9936" priority="4476" operator="lessThan">
      <formula>$C$4</formula>
    </cfRule>
  </conditionalFormatting>
  <conditionalFormatting sqref="BS44">
    <cfRule type="cellIs" dxfId="9937" priority="4516" operator="lessThan">
      <formula>$C$4</formula>
    </cfRule>
  </conditionalFormatting>
  <conditionalFormatting sqref="BT44">
    <cfRule type="cellIs" dxfId="9938" priority="4556" operator="lessThan">
      <formula>$C$4</formula>
    </cfRule>
  </conditionalFormatting>
  <conditionalFormatting sqref="BU44">
    <cfRule type="cellIs" dxfId="9939" priority="4596" operator="lessThan">
      <formula>$C$4</formula>
    </cfRule>
  </conditionalFormatting>
  <conditionalFormatting sqref="BV44">
    <cfRule type="cellIs" dxfId="9940" priority="4636" operator="lessThan">
      <formula>$C$4</formula>
    </cfRule>
  </conditionalFormatting>
  <conditionalFormatting sqref="BW44">
    <cfRule type="cellIs" dxfId="9941" priority="4676" operator="lessThan">
      <formula>$C$4</formula>
    </cfRule>
  </conditionalFormatting>
  <conditionalFormatting sqref="BX44">
    <cfRule type="cellIs" dxfId="9942" priority="4716" operator="lessThan">
      <formula>$C$4</formula>
    </cfRule>
  </conditionalFormatting>
  <conditionalFormatting sqref="BY44">
    <cfRule type="cellIs" dxfId="9943" priority="4756" operator="lessThan">
      <formula>$C$4</formula>
    </cfRule>
  </conditionalFormatting>
  <conditionalFormatting sqref="BZ44">
    <cfRule type="cellIs" dxfId="9944" priority="4796" operator="lessThan">
      <formula>$C$4</formula>
    </cfRule>
  </conditionalFormatting>
  <conditionalFormatting sqref="CA44">
    <cfRule type="cellIs" dxfId="9945" priority="4836" operator="lessThan">
      <formula>$C$4</formula>
    </cfRule>
  </conditionalFormatting>
  <conditionalFormatting sqref="CB44">
    <cfRule type="cellIs" dxfId="9946" priority="4876" operator="lessThan">
      <formula>$C$4</formula>
    </cfRule>
  </conditionalFormatting>
  <conditionalFormatting sqref="CC44">
    <cfRule type="cellIs" dxfId="9947" priority="4916" operator="lessThan">
      <formula>$C$4</formula>
    </cfRule>
  </conditionalFormatting>
  <conditionalFormatting sqref="CD44">
    <cfRule type="cellIs" dxfId="9948" priority="4956" operator="lessThan">
      <formula>$C$4</formula>
    </cfRule>
  </conditionalFormatting>
  <conditionalFormatting sqref="CE44">
    <cfRule type="cellIs" dxfId="9949" priority="4996" operator="lessThan">
      <formula>$C$4</formula>
    </cfRule>
  </conditionalFormatting>
  <conditionalFormatting sqref="CF44">
    <cfRule type="cellIs" dxfId="9950" priority="5036" operator="lessThan">
      <formula>$C$4</formula>
    </cfRule>
  </conditionalFormatting>
  <conditionalFormatting sqref="CG44">
    <cfRule type="cellIs" dxfId="9951" priority="5076" operator="lessThan">
      <formula>$C$4</formula>
    </cfRule>
  </conditionalFormatting>
  <conditionalFormatting sqref="CH44">
    <cfRule type="cellIs" dxfId="9952" priority="5116" operator="greaterThan">
      <formula>$BJ$2+15</formula>
    </cfRule>
  </conditionalFormatting>
  <conditionalFormatting sqref="CJ44">
    <cfRule type="cellIs" dxfId="9953" priority="5316" operator="lessThan">
      <formula>$C$4</formula>
    </cfRule>
  </conditionalFormatting>
  <conditionalFormatting sqref="P45">
    <cfRule type="cellIs" dxfId="9954" priority="2477" operator="lessThan">
      <formula>$C$4</formula>
    </cfRule>
  </conditionalFormatting>
  <conditionalFormatting sqref="Q45">
    <cfRule type="cellIs" dxfId="9955" priority="2517" operator="lessThan">
      <formula>$C$4</formula>
    </cfRule>
  </conditionalFormatting>
  <conditionalFormatting sqref="R45">
    <cfRule type="cellIs" dxfId="9956" priority="2557" operator="lessThan">
      <formula>$C$4</formula>
    </cfRule>
  </conditionalFormatting>
  <conditionalFormatting sqref="S45">
    <cfRule type="cellIs" dxfId="9957" priority="5157" operator="lessThan">
      <formula>$C$4</formula>
    </cfRule>
  </conditionalFormatting>
  <conditionalFormatting sqref="T45">
    <cfRule type="cellIs" dxfId="9958" priority="5197" operator="lessThan">
      <formula>$C$4</formula>
    </cfRule>
  </conditionalFormatting>
  <conditionalFormatting sqref="U45">
    <cfRule type="cellIs" dxfId="9959" priority="2597" operator="lessThan">
      <formula>$C$4</formula>
    </cfRule>
  </conditionalFormatting>
  <conditionalFormatting sqref="V45">
    <cfRule type="cellIs" dxfId="9960" priority="5237" operator="lessThan">
      <formula>$C$4</formula>
    </cfRule>
  </conditionalFormatting>
  <conditionalFormatting sqref="W45">
    <cfRule type="cellIs" dxfId="9961" priority="5277" operator="lessThan">
      <formula>$C$4</formula>
    </cfRule>
  </conditionalFormatting>
  <conditionalFormatting sqref="X45">
    <cfRule type="cellIs" dxfId="9962" priority="2637" operator="lessThan">
      <formula>$C$4</formula>
    </cfRule>
  </conditionalFormatting>
  <conditionalFormatting sqref="Y45">
    <cfRule type="cellIs" dxfId="9963" priority="2677" operator="lessThan">
      <formula>$C$4</formula>
    </cfRule>
  </conditionalFormatting>
  <conditionalFormatting sqref="Z45">
    <cfRule type="cellIs" dxfId="9964" priority="2717" operator="lessThan">
      <formula>$C$4</formula>
    </cfRule>
  </conditionalFormatting>
  <conditionalFormatting sqref="AA45">
    <cfRule type="cellIs" dxfId="9965" priority="2757" operator="lessThan">
      <formula>$C$4</formula>
    </cfRule>
  </conditionalFormatting>
  <conditionalFormatting sqref="AB45">
    <cfRule type="cellIs" dxfId="9966" priority="2797" operator="lessThan">
      <formula>$C$4</formula>
    </cfRule>
  </conditionalFormatting>
  <conditionalFormatting sqref="AC45">
    <cfRule type="cellIs" dxfId="9967" priority="2837" operator="lessThan">
      <formula>$C$4</formula>
    </cfRule>
  </conditionalFormatting>
  <conditionalFormatting sqref="AD45">
    <cfRule type="cellIs" dxfId="9968" priority="2877" operator="lessThan">
      <formula>$C$4</formula>
    </cfRule>
  </conditionalFormatting>
  <conditionalFormatting sqref="AE45">
    <cfRule type="cellIs" dxfId="9969" priority="2917" operator="lessThan">
      <formula>$C$4</formula>
    </cfRule>
  </conditionalFormatting>
  <conditionalFormatting sqref="AF45">
    <cfRule type="cellIs" dxfId="9970" priority="2957" operator="lessThan">
      <formula>$C$4</formula>
    </cfRule>
  </conditionalFormatting>
  <conditionalFormatting sqref="AG45">
    <cfRule type="cellIs" dxfId="9971" priority="2997" operator="lessThan">
      <formula>$C$4</formula>
    </cfRule>
  </conditionalFormatting>
  <conditionalFormatting sqref="AH45">
    <cfRule type="cellIs" dxfId="9972" priority="3037" operator="lessThan">
      <formula>$C$4</formula>
    </cfRule>
  </conditionalFormatting>
  <conditionalFormatting sqref="AI45">
    <cfRule type="cellIs" dxfId="9973" priority="3077" operator="lessThan">
      <formula>$C$4</formula>
    </cfRule>
  </conditionalFormatting>
  <conditionalFormatting sqref="AJ45">
    <cfRule type="cellIs" dxfId="9974" priority="3117" operator="lessThan">
      <formula>$C$4</formula>
    </cfRule>
  </conditionalFormatting>
  <conditionalFormatting sqref="AK45">
    <cfRule type="cellIs" dxfId="9975" priority="3157" operator="lessThan">
      <formula>$C$4</formula>
    </cfRule>
  </conditionalFormatting>
  <conditionalFormatting sqref="AL45">
    <cfRule type="cellIs" dxfId="9976" priority="3197" operator="lessThan">
      <formula>$C$4</formula>
    </cfRule>
  </conditionalFormatting>
  <conditionalFormatting sqref="AM45">
    <cfRule type="cellIs" dxfId="9977" priority="3237" operator="lessThan">
      <formula>$C$4</formula>
    </cfRule>
  </conditionalFormatting>
  <conditionalFormatting sqref="AN45">
    <cfRule type="cellIs" dxfId="9978" priority="3277" operator="lessThan">
      <formula>$C$4</formula>
    </cfRule>
  </conditionalFormatting>
  <conditionalFormatting sqref="AO45">
    <cfRule type="cellIs" dxfId="9979" priority="3317" operator="lessThan">
      <formula>$C$4</formula>
    </cfRule>
  </conditionalFormatting>
  <conditionalFormatting sqref="AP45">
    <cfRule type="cellIs" dxfId="9980" priority="3357" operator="lessThan">
      <formula>$C$4</formula>
    </cfRule>
  </conditionalFormatting>
  <conditionalFormatting sqref="AQ45">
    <cfRule type="cellIs" dxfId="9981" priority="3397" operator="lessThan">
      <formula>$C$4</formula>
    </cfRule>
  </conditionalFormatting>
  <conditionalFormatting sqref="AR45">
    <cfRule type="cellIs" dxfId="9982" priority="3437" operator="lessThan">
      <formula>$C$4</formula>
    </cfRule>
  </conditionalFormatting>
  <conditionalFormatting sqref="AS45">
    <cfRule type="cellIs" dxfId="9983" priority="3477" operator="lessThan">
      <formula>$C$4</formula>
    </cfRule>
  </conditionalFormatting>
  <conditionalFormatting sqref="AT45">
    <cfRule type="cellIs" dxfId="9984" priority="3517" operator="lessThan">
      <formula>$C$4</formula>
    </cfRule>
  </conditionalFormatting>
  <conditionalFormatting sqref="AU45">
    <cfRule type="cellIs" dxfId="9985" priority="3557" operator="lessThan">
      <formula>$C$4</formula>
    </cfRule>
  </conditionalFormatting>
  <conditionalFormatting sqref="AV45">
    <cfRule type="cellIs" dxfId="9986" priority="3597" operator="lessThan">
      <formula>$C$4</formula>
    </cfRule>
  </conditionalFormatting>
  <conditionalFormatting sqref="AW45">
    <cfRule type="cellIs" dxfId="9987" priority="3637" operator="lessThan">
      <formula>$C$4</formula>
    </cfRule>
  </conditionalFormatting>
  <conditionalFormatting sqref="AX45">
    <cfRule type="cellIs" dxfId="9988" priority="3677" operator="lessThan">
      <formula>$C$4</formula>
    </cfRule>
  </conditionalFormatting>
  <conditionalFormatting sqref="AY45">
    <cfRule type="cellIs" dxfId="9989" priority="3717" operator="lessThan">
      <formula>$C$4</formula>
    </cfRule>
  </conditionalFormatting>
  <conditionalFormatting sqref="AZ45">
    <cfRule type="cellIs" dxfId="9990" priority="3757" operator="lessThan">
      <formula>$C$4</formula>
    </cfRule>
  </conditionalFormatting>
  <conditionalFormatting sqref="BA45">
    <cfRule type="cellIs" dxfId="9991" priority="3797" operator="lessThan">
      <formula>$C$4</formula>
    </cfRule>
  </conditionalFormatting>
  <conditionalFormatting sqref="BB45">
    <cfRule type="cellIs" dxfId="9992" priority="3837" operator="lessThan">
      <formula>$C$4</formula>
    </cfRule>
  </conditionalFormatting>
  <conditionalFormatting sqref="BC45">
    <cfRule type="cellIs" dxfId="9993" priority="3877" operator="lessThan">
      <formula>$C$4</formula>
    </cfRule>
  </conditionalFormatting>
  <conditionalFormatting sqref="BD45">
    <cfRule type="cellIs" dxfId="9994" priority="3917" operator="lessThan">
      <formula>$C$4</formula>
    </cfRule>
  </conditionalFormatting>
  <conditionalFormatting sqref="BE45">
    <cfRule type="cellIs" dxfId="9995" priority="3957" operator="lessThan">
      <formula>$C$4</formula>
    </cfRule>
  </conditionalFormatting>
  <conditionalFormatting sqref="BF45">
    <cfRule type="cellIs" dxfId="9996" priority="3997" operator="lessThan">
      <formula>$C$4</formula>
    </cfRule>
  </conditionalFormatting>
  <conditionalFormatting sqref="BG45">
    <cfRule type="cellIs" dxfId="9997" priority="4037" operator="lessThan">
      <formula>$C$4</formula>
    </cfRule>
  </conditionalFormatting>
  <conditionalFormatting sqref="BH45">
    <cfRule type="cellIs" dxfId="9998" priority="4077" operator="lessThan">
      <formula>$C$4</formula>
    </cfRule>
  </conditionalFormatting>
  <conditionalFormatting sqref="BI45">
    <cfRule type="cellIs" dxfId="9999" priority="4117" operator="lessThan">
      <formula>$C$4</formula>
    </cfRule>
  </conditionalFormatting>
  <conditionalFormatting sqref="BJ45">
    <cfRule type="cellIs" dxfId="10000" priority="4157" operator="lessThan">
      <formula>$C$4</formula>
    </cfRule>
  </conditionalFormatting>
  <conditionalFormatting sqref="BK45">
    <cfRule type="cellIs" dxfId="10001" priority="4197" operator="lessThan">
      <formula>$C$4</formula>
    </cfRule>
  </conditionalFormatting>
  <conditionalFormatting sqref="BL45">
    <cfRule type="cellIs" dxfId="10002" priority="4237" operator="lessThan">
      <formula>$C$4</formula>
    </cfRule>
  </conditionalFormatting>
  <conditionalFormatting sqref="BM45">
    <cfRule type="cellIs" dxfId="10003" priority="265" operator="lessThan">
      <formula>$C$4</formula>
    </cfRule>
  </conditionalFormatting>
  <conditionalFormatting sqref="BN45">
    <cfRule type="cellIs" dxfId="10004" priority="269" operator="lessThan">
      <formula>$C$4</formula>
    </cfRule>
  </conditionalFormatting>
  <conditionalFormatting sqref="BO45">
    <cfRule type="cellIs" dxfId="10005" priority="273" operator="lessThan">
      <formula>$C$4</formula>
    </cfRule>
  </conditionalFormatting>
  <conditionalFormatting sqref="BP45">
    <cfRule type="cellIs" dxfId="10006" priority="277" operator="lessThan">
      <formula>$C$4</formula>
    </cfRule>
  </conditionalFormatting>
  <conditionalFormatting sqref="BQ45">
    <cfRule type="cellIs" dxfId="10007" priority="281" operator="lessThan">
      <formula>$C$4</formula>
    </cfRule>
  </conditionalFormatting>
  <conditionalFormatting sqref="BR45">
    <cfRule type="cellIs" dxfId="10008" priority="4477" operator="lessThan">
      <formula>$C$4</formula>
    </cfRule>
  </conditionalFormatting>
  <conditionalFormatting sqref="BS45">
    <cfRule type="cellIs" dxfId="10009" priority="4517" operator="lessThan">
      <formula>$C$4</formula>
    </cfRule>
  </conditionalFormatting>
  <conditionalFormatting sqref="BT45">
    <cfRule type="cellIs" dxfId="10010" priority="4557" operator="lessThan">
      <formula>$C$4</formula>
    </cfRule>
  </conditionalFormatting>
  <conditionalFormatting sqref="BU45">
    <cfRule type="cellIs" dxfId="10011" priority="4597" operator="lessThan">
      <formula>$C$4</formula>
    </cfRule>
  </conditionalFormatting>
  <conditionalFormatting sqref="BV45">
    <cfRule type="cellIs" dxfId="10012" priority="4637" operator="lessThan">
      <formula>$C$4</formula>
    </cfRule>
  </conditionalFormatting>
  <conditionalFormatting sqref="BW45">
    <cfRule type="cellIs" dxfId="10013" priority="4677" operator="lessThan">
      <formula>$C$4</formula>
    </cfRule>
  </conditionalFormatting>
  <conditionalFormatting sqref="BX45">
    <cfRule type="cellIs" dxfId="10014" priority="4717" operator="lessThan">
      <formula>$C$4</formula>
    </cfRule>
  </conditionalFormatting>
  <conditionalFormatting sqref="BY45">
    <cfRule type="cellIs" dxfId="10015" priority="4757" operator="lessThan">
      <formula>$C$4</formula>
    </cfRule>
  </conditionalFormatting>
  <conditionalFormatting sqref="BZ45">
    <cfRule type="cellIs" dxfId="10016" priority="4797" operator="lessThan">
      <formula>$C$4</formula>
    </cfRule>
  </conditionalFormatting>
  <conditionalFormatting sqref="CA45">
    <cfRule type="cellIs" dxfId="10017" priority="4837" operator="lessThan">
      <formula>$C$4</formula>
    </cfRule>
  </conditionalFormatting>
  <conditionalFormatting sqref="CB45">
    <cfRule type="cellIs" dxfId="10018" priority="4877" operator="lessThan">
      <formula>$C$4</formula>
    </cfRule>
  </conditionalFormatting>
  <conditionalFormatting sqref="CC45">
    <cfRule type="cellIs" dxfId="10019" priority="4917" operator="lessThan">
      <formula>$C$4</formula>
    </cfRule>
  </conditionalFormatting>
  <conditionalFormatting sqref="CD45">
    <cfRule type="cellIs" dxfId="10020" priority="4957" operator="lessThan">
      <formula>$C$4</formula>
    </cfRule>
  </conditionalFormatting>
  <conditionalFormatting sqref="CE45">
    <cfRule type="cellIs" dxfId="10021" priority="4997" operator="lessThan">
      <formula>$C$4</formula>
    </cfRule>
  </conditionalFormatting>
  <conditionalFormatting sqref="CF45">
    <cfRule type="cellIs" dxfId="10022" priority="5037" operator="lessThan">
      <formula>$C$4</formula>
    </cfRule>
  </conditionalFormatting>
  <conditionalFormatting sqref="CG45">
    <cfRule type="cellIs" dxfId="10023" priority="5077" operator="lessThan">
      <formula>$C$4</formula>
    </cfRule>
  </conditionalFormatting>
  <conditionalFormatting sqref="CH45">
    <cfRule type="cellIs" dxfId="10024" priority="5117" operator="greaterThan">
      <formula>$BJ$2+15</formula>
    </cfRule>
  </conditionalFormatting>
  <conditionalFormatting sqref="CJ45">
    <cfRule type="cellIs" dxfId="10025" priority="5317" operator="lessThan">
      <formula>$C$4</formula>
    </cfRule>
  </conditionalFormatting>
  <conditionalFormatting sqref="P46">
    <cfRule type="cellIs" dxfId="10026" priority="2478" operator="lessThan">
      <formula>$C$4</formula>
    </cfRule>
  </conditionalFormatting>
  <conditionalFormatting sqref="Q46">
    <cfRule type="cellIs" dxfId="10027" priority="2518" operator="lessThan">
      <formula>$C$4</formula>
    </cfRule>
  </conditionalFormatting>
  <conditionalFormatting sqref="R46">
    <cfRule type="cellIs" dxfId="10028" priority="2558" operator="lessThan">
      <formula>$C$4</formula>
    </cfRule>
  </conditionalFormatting>
  <conditionalFormatting sqref="S46">
    <cfRule type="cellIs" dxfId="10029" priority="5158" operator="lessThan">
      <formula>$C$4</formula>
    </cfRule>
  </conditionalFormatting>
  <conditionalFormatting sqref="T46">
    <cfRule type="cellIs" dxfId="10030" priority="5198" operator="lessThan">
      <formula>$C$4</formula>
    </cfRule>
  </conditionalFormatting>
  <conditionalFormatting sqref="U46">
    <cfRule type="cellIs" dxfId="10031" priority="2598" operator="lessThan">
      <formula>$C$4</formula>
    </cfRule>
  </conditionalFormatting>
  <conditionalFormatting sqref="V46">
    <cfRule type="cellIs" dxfId="10032" priority="5238" operator="lessThan">
      <formula>$C$4</formula>
    </cfRule>
  </conditionalFormatting>
  <conditionalFormatting sqref="W46">
    <cfRule type="cellIs" dxfId="10033" priority="5278" operator="lessThan">
      <formula>$C$4</formula>
    </cfRule>
  </conditionalFormatting>
  <conditionalFormatting sqref="X46">
    <cfRule type="cellIs" dxfId="10034" priority="2638" operator="lessThan">
      <formula>$C$4</formula>
    </cfRule>
  </conditionalFormatting>
  <conditionalFormatting sqref="Y46">
    <cfRule type="cellIs" dxfId="10035" priority="2678" operator="lessThan">
      <formula>$C$4</formula>
    </cfRule>
  </conditionalFormatting>
  <conditionalFormatting sqref="Z46">
    <cfRule type="cellIs" dxfId="10036" priority="2718" operator="lessThan">
      <formula>$C$4</formula>
    </cfRule>
  </conditionalFormatting>
  <conditionalFormatting sqref="AA46">
    <cfRule type="cellIs" dxfId="10037" priority="2758" operator="lessThan">
      <formula>$C$4</formula>
    </cfRule>
  </conditionalFormatting>
  <conditionalFormatting sqref="AB46">
    <cfRule type="cellIs" dxfId="10038" priority="2798" operator="lessThan">
      <formula>$C$4</formula>
    </cfRule>
  </conditionalFormatting>
  <conditionalFormatting sqref="AC46">
    <cfRule type="cellIs" dxfId="10039" priority="2838" operator="lessThan">
      <formula>$C$4</formula>
    </cfRule>
  </conditionalFormatting>
  <conditionalFormatting sqref="AD46">
    <cfRule type="cellIs" dxfId="10040" priority="2878" operator="lessThan">
      <formula>$C$4</formula>
    </cfRule>
  </conditionalFormatting>
  <conditionalFormatting sqref="AE46">
    <cfRule type="cellIs" dxfId="10041" priority="2918" operator="lessThan">
      <formula>$C$4</formula>
    </cfRule>
  </conditionalFormatting>
  <conditionalFormatting sqref="AF46">
    <cfRule type="cellIs" dxfId="10042" priority="2958" operator="lessThan">
      <formula>$C$4</formula>
    </cfRule>
  </conditionalFormatting>
  <conditionalFormatting sqref="AG46">
    <cfRule type="cellIs" dxfId="10043" priority="2998" operator="lessThan">
      <formula>$C$4</formula>
    </cfRule>
  </conditionalFormatting>
  <conditionalFormatting sqref="AH46">
    <cfRule type="cellIs" dxfId="10044" priority="3038" operator="lessThan">
      <formula>$C$4</formula>
    </cfRule>
  </conditionalFormatting>
  <conditionalFormatting sqref="AI46">
    <cfRule type="cellIs" dxfId="10045" priority="3078" operator="lessThan">
      <formula>$C$4</formula>
    </cfRule>
  </conditionalFormatting>
  <conditionalFormatting sqref="AJ46">
    <cfRule type="cellIs" dxfId="10046" priority="3118" operator="lessThan">
      <formula>$C$4</formula>
    </cfRule>
  </conditionalFormatting>
  <conditionalFormatting sqref="AK46">
    <cfRule type="cellIs" dxfId="10047" priority="3158" operator="lessThan">
      <formula>$C$4</formula>
    </cfRule>
  </conditionalFormatting>
  <conditionalFormatting sqref="AL46">
    <cfRule type="cellIs" dxfId="10048" priority="3198" operator="lessThan">
      <formula>$C$4</formula>
    </cfRule>
  </conditionalFormatting>
  <conditionalFormatting sqref="AM46">
    <cfRule type="cellIs" dxfId="10049" priority="3238" operator="lessThan">
      <formula>$C$4</formula>
    </cfRule>
  </conditionalFormatting>
  <conditionalFormatting sqref="AN46">
    <cfRule type="cellIs" dxfId="10050" priority="3278" operator="lessThan">
      <formula>$C$4</formula>
    </cfRule>
  </conditionalFormatting>
  <conditionalFormatting sqref="AO46">
    <cfRule type="cellIs" dxfId="10051" priority="3318" operator="lessThan">
      <formula>$C$4</formula>
    </cfRule>
  </conditionalFormatting>
  <conditionalFormatting sqref="AP46">
    <cfRule type="cellIs" dxfId="10052" priority="3358" operator="lessThan">
      <formula>$C$4</formula>
    </cfRule>
  </conditionalFormatting>
  <conditionalFormatting sqref="AQ46">
    <cfRule type="cellIs" dxfId="10053" priority="3398" operator="lessThan">
      <formula>$C$4</formula>
    </cfRule>
  </conditionalFormatting>
  <conditionalFormatting sqref="AR46">
    <cfRule type="cellIs" dxfId="10054" priority="3438" operator="lessThan">
      <formula>$C$4</formula>
    </cfRule>
  </conditionalFormatting>
  <conditionalFormatting sqref="AS46">
    <cfRule type="cellIs" dxfId="10055" priority="3478" operator="lessThan">
      <formula>$C$4</formula>
    </cfRule>
  </conditionalFormatting>
  <conditionalFormatting sqref="AT46">
    <cfRule type="cellIs" dxfId="10056" priority="3518" operator="lessThan">
      <formula>$C$4</formula>
    </cfRule>
  </conditionalFormatting>
  <conditionalFormatting sqref="AU46">
    <cfRule type="cellIs" dxfId="10057" priority="3558" operator="lessThan">
      <formula>$C$4</formula>
    </cfRule>
  </conditionalFormatting>
  <conditionalFormatting sqref="AV46">
    <cfRule type="cellIs" dxfId="10058" priority="3598" operator="lessThan">
      <formula>$C$4</formula>
    </cfRule>
  </conditionalFormatting>
  <conditionalFormatting sqref="AW46">
    <cfRule type="cellIs" dxfId="10059" priority="3638" operator="lessThan">
      <formula>$C$4</formula>
    </cfRule>
  </conditionalFormatting>
  <conditionalFormatting sqref="AX46">
    <cfRule type="cellIs" dxfId="10060" priority="3678" operator="lessThan">
      <formula>$C$4</formula>
    </cfRule>
  </conditionalFormatting>
  <conditionalFormatting sqref="AY46">
    <cfRule type="cellIs" dxfId="10061" priority="3718" operator="lessThan">
      <formula>$C$4</formula>
    </cfRule>
  </conditionalFormatting>
  <conditionalFormatting sqref="AZ46">
    <cfRule type="cellIs" dxfId="10062" priority="3758" operator="lessThan">
      <formula>$C$4</formula>
    </cfRule>
  </conditionalFormatting>
  <conditionalFormatting sqref="BA46">
    <cfRule type="cellIs" dxfId="10063" priority="3798" operator="lessThan">
      <formula>$C$4</formula>
    </cfRule>
  </conditionalFormatting>
  <conditionalFormatting sqref="BB46">
    <cfRule type="cellIs" dxfId="10064" priority="3838" operator="lessThan">
      <formula>$C$4</formula>
    </cfRule>
  </conditionalFormatting>
  <conditionalFormatting sqref="BC46">
    <cfRule type="cellIs" dxfId="10065" priority="3878" operator="lessThan">
      <formula>$C$4</formula>
    </cfRule>
  </conditionalFormatting>
  <conditionalFormatting sqref="BD46">
    <cfRule type="cellIs" dxfId="10066" priority="3918" operator="lessThan">
      <formula>$C$4</formula>
    </cfRule>
  </conditionalFormatting>
  <conditionalFormatting sqref="BE46">
    <cfRule type="cellIs" dxfId="10067" priority="3958" operator="lessThan">
      <formula>$C$4</formula>
    </cfRule>
  </conditionalFormatting>
  <conditionalFormatting sqref="BF46">
    <cfRule type="cellIs" dxfId="10068" priority="3998" operator="lessThan">
      <formula>$C$4</formula>
    </cfRule>
  </conditionalFormatting>
  <conditionalFormatting sqref="BG46">
    <cfRule type="cellIs" dxfId="10069" priority="4038" operator="lessThan">
      <formula>$C$4</formula>
    </cfRule>
  </conditionalFormatting>
  <conditionalFormatting sqref="BH46">
    <cfRule type="cellIs" dxfId="10070" priority="4078" operator="lessThan">
      <formula>$C$4</formula>
    </cfRule>
  </conditionalFormatting>
  <conditionalFormatting sqref="BI46">
    <cfRule type="cellIs" dxfId="10071" priority="4118" operator="lessThan">
      <formula>$C$4</formula>
    </cfRule>
  </conditionalFormatting>
  <conditionalFormatting sqref="BJ46">
    <cfRule type="cellIs" dxfId="10072" priority="4158" operator="lessThan">
      <formula>$C$4</formula>
    </cfRule>
  </conditionalFormatting>
  <conditionalFormatting sqref="BK46">
    <cfRule type="cellIs" dxfId="10073" priority="4198" operator="lessThan">
      <formula>$C$4</formula>
    </cfRule>
  </conditionalFormatting>
  <conditionalFormatting sqref="BL46">
    <cfRule type="cellIs" dxfId="10074" priority="4238" operator="lessThan">
      <formula>$C$4</formula>
    </cfRule>
  </conditionalFormatting>
  <conditionalFormatting sqref="BM46">
    <cfRule type="cellIs" dxfId="10075" priority="266" operator="lessThan">
      <formula>$C$4</formula>
    </cfRule>
  </conditionalFormatting>
  <conditionalFormatting sqref="BN46">
    <cfRule type="cellIs" dxfId="10076" priority="270" operator="lessThan">
      <formula>$C$4</formula>
    </cfRule>
  </conditionalFormatting>
  <conditionalFormatting sqref="BO46">
    <cfRule type="cellIs" dxfId="10077" priority="274" operator="lessThan">
      <formula>$C$4</formula>
    </cfRule>
  </conditionalFormatting>
  <conditionalFormatting sqref="BP46">
    <cfRule type="cellIs" dxfId="10078" priority="278" operator="lessThan">
      <formula>$C$4</formula>
    </cfRule>
  </conditionalFormatting>
  <conditionalFormatting sqref="BQ46">
    <cfRule type="cellIs" dxfId="10079" priority="282" operator="lessThan">
      <formula>$C$4</formula>
    </cfRule>
  </conditionalFormatting>
  <conditionalFormatting sqref="BR46">
    <cfRule type="cellIs" dxfId="10080" priority="4478" operator="lessThan">
      <formula>$C$4</formula>
    </cfRule>
  </conditionalFormatting>
  <conditionalFormatting sqref="BS46">
    <cfRule type="cellIs" dxfId="10081" priority="4518" operator="lessThan">
      <formula>$C$4</formula>
    </cfRule>
  </conditionalFormatting>
  <conditionalFormatting sqref="BT46">
    <cfRule type="cellIs" dxfId="10082" priority="4558" operator="lessThan">
      <formula>$C$4</formula>
    </cfRule>
  </conditionalFormatting>
  <conditionalFormatting sqref="BU46">
    <cfRule type="cellIs" dxfId="10083" priority="4598" operator="lessThan">
      <formula>$C$4</formula>
    </cfRule>
  </conditionalFormatting>
  <conditionalFormatting sqref="BV46">
    <cfRule type="cellIs" dxfId="10084" priority="4638" operator="lessThan">
      <formula>$C$4</formula>
    </cfRule>
  </conditionalFormatting>
  <conditionalFormatting sqref="BW46">
    <cfRule type="cellIs" dxfId="10085" priority="4678" operator="lessThan">
      <formula>$C$4</formula>
    </cfRule>
  </conditionalFormatting>
  <conditionalFormatting sqref="BX46">
    <cfRule type="cellIs" dxfId="10086" priority="4718" operator="lessThan">
      <formula>$C$4</formula>
    </cfRule>
  </conditionalFormatting>
  <conditionalFormatting sqref="BY46">
    <cfRule type="cellIs" dxfId="10087" priority="4758" operator="lessThan">
      <formula>$C$4</formula>
    </cfRule>
  </conditionalFormatting>
  <conditionalFormatting sqref="BZ46">
    <cfRule type="cellIs" dxfId="10088" priority="4798" operator="lessThan">
      <formula>$C$4</formula>
    </cfRule>
  </conditionalFormatting>
  <conditionalFormatting sqref="CA46">
    <cfRule type="cellIs" dxfId="10089" priority="4838" operator="lessThan">
      <formula>$C$4</formula>
    </cfRule>
  </conditionalFormatting>
  <conditionalFormatting sqref="CB46">
    <cfRule type="cellIs" dxfId="10090" priority="4878" operator="lessThan">
      <formula>$C$4</formula>
    </cfRule>
  </conditionalFormatting>
  <conditionalFormatting sqref="CC46">
    <cfRule type="cellIs" dxfId="10091" priority="4918" operator="lessThan">
      <formula>$C$4</formula>
    </cfRule>
  </conditionalFormatting>
  <conditionalFormatting sqref="CD46">
    <cfRule type="cellIs" dxfId="10092" priority="4958" operator="lessThan">
      <formula>$C$4</formula>
    </cfRule>
  </conditionalFormatting>
  <conditionalFormatting sqref="CE46">
    <cfRule type="cellIs" dxfId="10093" priority="4998" operator="lessThan">
      <formula>$C$4</formula>
    </cfRule>
  </conditionalFormatting>
  <conditionalFormatting sqref="CF46">
    <cfRule type="cellIs" dxfId="10094" priority="5038" operator="lessThan">
      <formula>$C$4</formula>
    </cfRule>
  </conditionalFormatting>
  <conditionalFormatting sqref="CG46">
    <cfRule type="cellIs" dxfId="10095" priority="5078" operator="lessThan">
      <formula>$C$4</formula>
    </cfRule>
  </conditionalFormatting>
  <conditionalFormatting sqref="CH46">
    <cfRule type="cellIs" dxfId="10096" priority="5118" operator="greaterThan">
      <formula>$BJ$2+15</formula>
    </cfRule>
  </conditionalFormatting>
  <conditionalFormatting sqref="CJ46">
    <cfRule type="cellIs" dxfId="10097" priority="5318" operator="lessThan">
      <formula>$C$4</formula>
    </cfRule>
  </conditionalFormatting>
  <conditionalFormatting sqref="P47">
    <cfRule type="cellIs" dxfId="10098" priority="2479" operator="lessThan">
      <formula>$C$4</formula>
    </cfRule>
  </conditionalFormatting>
  <conditionalFormatting sqref="Q47">
    <cfRule type="cellIs" dxfId="10099" priority="2519" operator="lessThan">
      <formula>$C$4</formula>
    </cfRule>
  </conditionalFormatting>
  <conditionalFormatting sqref="R47">
    <cfRule type="cellIs" dxfId="10100" priority="2559" operator="lessThan">
      <formula>$C$4</formula>
    </cfRule>
  </conditionalFormatting>
  <conditionalFormatting sqref="S47">
    <cfRule type="cellIs" dxfId="10101" priority="5159" operator="lessThan">
      <formula>$C$4</formula>
    </cfRule>
  </conditionalFormatting>
  <conditionalFormatting sqref="T47">
    <cfRule type="cellIs" dxfId="10102" priority="5199" operator="lessThan">
      <formula>$C$4</formula>
    </cfRule>
  </conditionalFormatting>
  <conditionalFormatting sqref="U47">
    <cfRule type="cellIs" dxfId="10103" priority="2599" operator="lessThan">
      <formula>$C$4</formula>
    </cfRule>
  </conditionalFormatting>
  <conditionalFormatting sqref="V47">
    <cfRule type="cellIs" dxfId="10104" priority="5239" operator="lessThan">
      <formula>$C$4</formula>
    </cfRule>
  </conditionalFormatting>
  <conditionalFormatting sqref="W47">
    <cfRule type="cellIs" dxfId="10105" priority="5279" operator="lessThan">
      <formula>$C$4</formula>
    </cfRule>
  </conditionalFormatting>
  <conditionalFormatting sqref="X47">
    <cfRule type="cellIs" dxfId="10106" priority="2639" operator="lessThan">
      <formula>$C$4</formula>
    </cfRule>
  </conditionalFormatting>
  <conditionalFormatting sqref="Y47">
    <cfRule type="cellIs" dxfId="10107" priority="2679" operator="lessThan">
      <formula>$C$4</formula>
    </cfRule>
  </conditionalFormatting>
  <conditionalFormatting sqref="Z47">
    <cfRule type="cellIs" dxfId="10108" priority="2719" operator="lessThan">
      <formula>$C$4</formula>
    </cfRule>
  </conditionalFormatting>
  <conditionalFormatting sqref="AA47">
    <cfRule type="cellIs" dxfId="10109" priority="2759" operator="lessThan">
      <formula>$C$4</formula>
    </cfRule>
  </conditionalFormatting>
  <conditionalFormatting sqref="AB47">
    <cfRule type="cellIs" dxfId="10110" priority="2799" operator="lessThan">
      <formula>$C$4</formula>
    </cfRule>
  </conditionalFormatting>
  <conditionalFormatting sqref="AC47">
    <cfRule type="cellIs" dxfId="10111" priority="2839" operator="lessThan">
      <formula>$C$4</formula>
    </cfRule>
  </conditionalFormatting>
  <conditionalFormatting sqref="AD47">
    <cfRule type="cellIs" dxfId="10112" priority="2879" operator="lessThan">
      <formula>$C$4</formula>
    </cfRule>
  </conditionalFormatting>
  <conditionalFormatting sqref="AE47">
    <cfRule type="cellIs" dxfId="10113" priority="2919" operator="lessThan">
      <formula>$C$4</formula>
    </cfRule>
  </conditionalFormatting>
  <conditionalFormatting sqref="AF47">
    <cfRule type="cellIs" dxfId="10114" priority="2959" operator="lessThan">
      <formula>$C$4</formula>
    </cfRule>
  </conditionalFormatting>
  <conditionalFormatting sqref="AG47">
    <cfRule type="cellIs" dxfId="10115" priority="2999" operator="lessThan">
      <formula>$C$4</formula>
    </cfRule>
  </conditionalFormatting>
  <conditionalFormatting sqref="AH47">
    <cfRule type="cellIs" dxfId="10116" priority="3039" operator="lessThan">
      <formula>$C$4</formula>
    </cfRule>
  </conditionalFormatting>
  <conditionalFormatting sqref="AI47">
    <cfRule type="cellIs" dxfId="10117" priority="3079" operator="lessThan">
      <formula>$C$4</formula>
    </cfRule>
  </conditionalFormatting>
  <conditionalFormatting sqref="AJ47">
    <cfRule type="cellIs" dxfId="10118" priority="3119" operator="lessThan">
      <formula>$C$4</formula>
    </cfRule>
  </conditionalFormatting>
  <conditionalFormatting sqref="AK47">
    <cfRule type="cellIs" dxfId="10119" priority="3159" operator="lessThan">
      <formula>$C$4</formula>
    </cfRule>
  </conditionalFormatting>
  <conditionalFormatting sqref="AL47">
    <cfRule type="cellIs" dxfId="10120" priority="3199" operator="lessThan">
      <formula>$C$4</formula>
    </cfRule>
  </conditionalFormatting>
  <conditionalFormatting sqref="AM47">
    <cfRule type="cellIs" dxfId="10121" priority="3239" operator="lessThan">
      <formula>$C$4</formula>
    </cfRule>
  </conditionalFormatting>
  <conditionalFormatting sqref="AN47">
    <cfRule type="cellIs" dxfId="10122" priority="3279" operator="lessThan">
      <formula>$C$4</formula>
    </cfRule>
  </conditionalFormatting>
  <conditionalFormatting sqref="AO47">
    <cfRule type="cellIs" dxfId="10123" priority="3319" operator="lessThan">
      <formula>$C$4</formula>
    </cfRule>
  </conditionalFormatting>
  <conditionalFormatting sqref="AP47">
    <cfRule type="cellIs" dxfId="10124" priority="3359" operator="lessThan">
      <formula>$C$4</formula>
    </cfRule>
  </conditionalFormatting>
  <conditionalFormatting sqref="AQ47">
    <cfRule type="cellIs" dxfId="10125" priority="3399" operator="lessThan">
      <formula>$C$4</formula>
    </cfRule>
  </conditionalFormatting>
  <conditionalFormatting sqref="AR47">
    <cfRule type="cellIs" dxfId="10126" priority="3439" operator="lessThan">
      <formula>$C$4</formula>
    </cfRule>
  </conditionalFormatting>
  <conditionalFormatting sqref="AS47">
    <cfRule type="cellIs" dxfId="10127" priority="3479" operator="lessThan">
      <formula>$C$4</formula>
    </cfRule>
  </conditionalFormatting>
  <conditionalFormatting sqref="AT47">
    <cfRule type="cellIs" dxfId="10128" priority="3519" operator="lessThan">
      <formula>$C$4</formula>
    </cfRule>
  </conditionalFormatting>
  <conditionalFormatting sqref="AU47">
    <cfRule type="cellIs" dxfId="10129" priority="3559" operator="lessThan">
      <formula>$C$4</formula>
    </cfRule>
  </conditionalFormatting>
  <conditionalFormatting sqref="AV47">
    <cfRule type="cellIs" dxfId="10130" priority="3599" operator="lessThan">
      <formula>$C$4</formula>
    </cfRule>
  </conditionalFormatting>
  <conditionalFormatting sqref="AW47">
    <cfRule type="cellIs" dxfId="10131" priority="3639" operator="lessThan">
      <formula>$C$4</formula>
    </cfRule>
  </conditionalFormatting>
  <conditionalFormatting sqref="AX47">
    <cfRule type="cellIs" dxfId="10132" priority="3679" operator="lessThan">
      <formula>$C$4</formula>
    </cfRule>
  </conditionalFormatting>
  <conditionalFormatting sqref="AY47">
    <cfRule type="cellIs" dxfId="10133" priority="3719" operator="lessThan">
      <formula>$C$4</formula>
    </cfRule>
  </conditionalFormatting>
  <conditionalFormatting sqref="AZ47">
    <cfRule type="cellIs" dxfId="10134" priority="3759" operator="lessThan">
      <formula>$C$4</formula>
    </cfRule>
  </conditionalFormatting>
  <conditionalFormatting sqref="BA47">
    <cfRule type="cellIs" dxfId="10135" priority="3799" operator="lessThan">
      <formula>$C$4</formula>
    </cfRule>
  </conditionalFormatting>
  <conditionalFormatting sqref="BB47">
    <cfRule type="cellIs" dxfId="10136" priority="3839" operator="lessThan">
      <formula>$C$4</formula>
    </cfRule>
  </conditionalFormatting>
  <conditionalFormatting sqref="BC47">
    <cfRule type="cellIs" dxfId="10137" priority="3879" operator="lessThan">
      <formula>$C$4</formula>
    </cfRule>
  </conditionalFormatting>
  <conditionalFormatting sqref="BD47">
    <cfRule type="cellIs" dxfId="10138" priority="3919" operator="lessThan">
      <formula>$C$4</formula>
    </cfRule>
  </conditionalFormatting>
  <conditionalFormatting sqref="BE47">
    <cfRule type="cellIs" dxfId="10139" priority="3959" operator="lessThan">
      <formula>$C$4</formula>
    </cfRule>
  </conditionalFormatting>
  <conditionalFormatting sqref="BF47">
    <cfRule type="cellIs" dxfId="10140" priority="3999" operator="lessThan">
      <formula>$C$4</formula>
    </cfRule>
  </conditionalFormatting>
  <conditionalFormatting sqref="BG47">
    <cfRule type="cellIs" dxfId="10141" priority="4039" operator="lessThan">
      <formula>$C$4</formula>
    </cfRule>
  </conditionalFormatting>
  <conditionalFormatting sqref="BH47">
    <cfRule type="cellIs" dxfId="10142" priority="4079" operator="lessThan">
      <formula>$C$4</formula>
    </cfRule>
  </conditionalFormatting>
  <conditionalFormatting sqref="BI47">
    <cfRule type="cellIs" dxfId="10143" priority="4119" operator="lessThan">
      <formula>$C$4</formula>
    </cfRule>
  </conditionalFormatting>
  <conditionalFormatting sqref="BJ47">
    <cfRule type="cellIs" dxfId="10144" priority="4159" operator="lessThan">
      <formula>$C$4</formula>
    </cfRule>
  </conditionalFormatting>
  <conditionalFormatting sqref="BK47">
    <cfRule type="cellIs" dxfId="10145" priority="4199" operator="lessThan">
      <formula>$C$4</formula>
    </cfRule>
  </conditionalFormatting>
  <conditionalFormatting sqref="BL47">
    <cfRule type="cellIs" dxfId="10146" priority="4239" operator="lessThan">
      <formula>$C$4</formula>
    </cfRule>
  </conditionalFormatting>
  <conditionalFormatting sqref="BM47">
    <cfRule type="cellIs" dxfId="10147" priority="267" operator="lessThan">
      <formula>$C$4</formula>
    </cfRule>
  </conditionalFormatting>
  <conditionalFormatting sqref="BN47">
    <cfRule type="cellIs" dxfId="10148" priority="271" operator="lessThan">
      <formula>$C$4</formula>
    </cfRule>
  </conditionalFormatting>
  <conditionalFormatting sqref="BO47">
    <cfRule type="cellIs" dxfId="10149" priority="275" operator="lessThan">
      <formula>$C$4</formula>
    </cfRule>
  </conditionalFormatting>
  <conditionalFormatting sqref="BP47">
    <cfRule type="cellIs" dxfId="10150" priority="279" operator="lessThan">
      <formula>$C$4</formula>
    </cfRule>
  </conditionalFormatting>
  <conditionalFormatting sqref="BQ47">
    <cfRule type="cellIs" dxfId="10151" priority="283" operator="lessThan">
      <formula>$C$4</formula>
    </cfRule>
  </conditionalFormatting>
  <conditionalFormatting sqref="BR47">
    <cfRule type="cellIs" dxfId="10152" priority="4479" operator="lessThan">
      <formula>$C$4</formula>
    </cfRule>
  </conditionalFormatting>
  <conditionalFormatting sqref="BS47">
    <cfRule type="cellIs" dxfId="10153" priority="4519" operator="lessThan">
      <formula>$C$4</formula>
    </cfRule>
  </conditionalFormatting>
  <conditionalFormatting sqref="BT47">
    <cfRule type="cellIs" dxfId="10154" priority="4559" operator="lessThan">
      <formula>$C$4</formula>
    </cfRule>
  </conditionalFormatting>
  <conditionalFormatting sqref="BU47">
    <cfRule type="cellIs" dxfId="10155" priority="4599" operator="lessThan">
      <formula>$C$4</formula>
    </cfRule>
  </conditionalFormatting>
  <conditionalFormatting sqref="BV47">
    <cfRule type="cellIs" dxfId="10156" priority="4639" operator="lessThan">
      <formula>$C$4</formula>
    </cfRule>
  </conditionalFormatting>
  <conditionalFormatting sqref="BW47">
    <cfRule type="cellIs" dxfId="10157" priority="4679" operator="lessThan">
      <formula>$C$4</formula>
    </cfRule>
  </conditionalFormatting>
  <conditionalFormatting sqref="BX47">
    <cfRule type="cellIs" dxfId="10158" priority="4719" operator="lessThan">
      <formula>$C$4</formula>
    </cfRule>
  </conditionalFormatting>
  <conditionalFormatting sqref="BY47">
    <cfRule type="cellIs" dxfId="10159" priority="4759" operator="lessThan">
      <formula>$C$4</formula>
    </cfRule>
  </conditionalFormatting>
  <conditionalFormatting sqref="BZ47">
    <cfRule type="cellIs" dxfId="10160" priority="4799" operator="lessThan">
      <formula>$C$4</formula>
    </cfRule>
  </conditionalFormatting>
  <conditionalFormatting sqref="CA47">
    <cfRule type="cellIs" dxfId="10161" priority="4839" operator="lessThan">
      <formula>$C$4</formula>
    </cfRule>
  </conditionalFormatting>
  <conditionalFormatting sqref="CB47">
    <cfRule type="cellIs" dxfId="10162" priority="4879" operator="lessThan">
      <formula>$C$4</formula>
    </cfRule>
  </conditionalFormatting>
  <conditionalFormatting sqref="CC47">
    <cfRule type="cellIs" dxfId="10163" priority="4919" operator="lessThan">
      <formula>$C$4</formula>
    </cfRule>
  </conditionalFormatting>
  <conditionalFormatting sqref="CD47">
    <cfRule type="cellIs" dxfId="10164" priority="4959" operator="lessThan">
      <formula>$C$4</formula>
    </cfRule>
  </conditionalFormatting>
  <conditionalFormatting sqref="CE47">
    <cfRule type="cellIs" dxfId="10165" priority="4999" operator="lessThan">
      <formula>$C$4</formula>
    </cfRule>
  </conditionalFormatting>
  <conditionalFormatting sqref="CF47">
    <cfRule type="cellIs" dxfId="10166" priority="5039" operator="lessThan">
      <formula>$C$4</formula>
    </cfRule>
  </conditionalFormatting>
  <conditionalFormatting sqref="CG47">
    <cfRule type="cellIs" dxfId="10167" priority="5079" operator="lessThan">
      <formula>$C$4</formula>
    </cfRule>
  </conditionalFormatting>
  <conditionalFormatting sqref="CH47">
    <cfRule type="cellIs" dxfId="10168" priority="5119" operator="greaterThan">
      <formula>$BJ$2+15</formula>
    </cfRule>
  </conditionalFormatting>
  <conditionalFormatting sqref="CJ47">
    <cfRule type="cellIs" dxfId="10169" priority="5319" operator="lessThan">
      <formula>$C$4</formula>
    </cfRule>
  </conditionalFormatting>
  <conditionalFormatting sqref="P48">
    <cfRule type="cellIs" dxfId="10170" priority="2480" operator="lessThan">
      <formula>$C$4</formula>
    </cfRule>
  </conditionalFormatting>
  <conditionalFormatting sqref="Q48">
    <cfRule type="cellIs" dxfId="10171" priority="2520" operator="lessThan">
      <formula>$C$4</formula>
    </cfRule>
  </conditionalFormatting>
  <conditionalFormatting sqref="R48">
    <cfRule type="cellIs" dxfId="10172" priority="2560" operator="lessThan">
      <formula>$C$4</formula>
    </cfRule>
  </conditionalFormatting>
  <conditionalFormatting sqref="S48">
    <cfRule type="cellIs" dxfId="10173" priority="5160" operator="lessThan">
      <formula>$C$4</formula>
    </cfRule>
  </conditionalFormatting>
  <conditionalFormatting sqref="T48">
    <cfRule type="cellIs" dxfId="10174" priority="5200" operator="lessThan">
      <formula>$C$4</formula>
    </cfRule>
  </conditionalFormatting>
  <conditionalFormatting sqref="U48">
    <cfRule type="cellIs" dxfId="10175" priority="2600" operator="lessThan">
      <formula>$C$4</formula>
    </cfRule>
  </conditionalFormatting>
  <conditionalFormatting sqref="V48">
    <cfRule type="cellIs" dxfId="10176" priority="5240" operator="lessThan">
      <formula>$C$4</formula>
    </cfRule>
  </conditionalFormatting>
  <conditionalFormatting sqref="W48">
    <cfRule type="cellIs" dxfId="10177" priority="5280" operator="lessThan">
      <formula>$C$4</formula>
    </cfRule>
  </conditionalFormatting>
  <conditionalFormatting sqref="X48">
    <cfRule type="cellIs" dxfId="10178" priority="2640" operator="lessThan">
      <formula>$C$4</formula>
    </cfRule>
  </conditionalFormatting>
  <conditionalFormatting sqref="Y48">
    <cfRule type="cellIs" dxfId="10179" priority="2680" operator="lessThan">
      <formula>$C$4</formula>
    </cfRule>
  </conditionalFormatting>
  <conditionalFormatting sqref="Z48">
    <cfRule type="cellIs" dxfId="10180" priority="2720" operator="lessThan">
      <formula>$C$4</formula>
    </cfRule>
  </conditionalFormatting>
  <conditionalFormatting sqref="AA48">
    <cfRule type="cellIs" dxfId="10181" priority="2760" operator="lessThan">
      <formula>$C$4</formula>
    </cfRule>
  </conditionalFormatting>
  <conditionalFormatting sqref="AB48">
    <cfRule type="cellIs" dxfId="10182" priority="2800" operator="lessThan">
      <formula>$C$4</formula>
    </cfRule>
  </conditionalFormatting>
  <conditionalFormatting sqref="AC48">
    <cfRule type="cellIs" dxfId="10183" priority="2840" operator="lessThan">
      <formula>$C$4</formula>
    </cfRule>
  </conditionalFormatting>
  <conditionalFormatting sqref="AD48">
    <cfRule type="cellIs" dxfId="10184" priority="2880" operator="lessThan">
      <formula>$C$4</formula>
    </cfRule>
  </conditionalFormatting>
  <conditionalFormatting sqref="AE48">
    <cfRule type="cellIs" dxfId="10185" priority="2920" operator="lessThan">
      <formula>$C$4</formula>
    </cfRule>
  </conditionalFormatting>
  <conditionalFormatting sqref="AF48">
    <cfRule type="cellIs" dxfId="10186" priority="2960" operator="lessThan">
      <formula>$C$4</formula>
    </cfRule>
  </conditionalFormatting>
  <conditionalFormatting sqref="AG48">
    <cfRule type="cellIs" dxfId="10187" priority="3000" operator="lessThan">
      <formula>$C$4</formula>
    </cfRule>
  </conditionalFormatting>
  <conditionalFormatting sqref="AH48">
    <cfRule type="cellIs" dxfId="10188" priority="3040" operator="lessThan">
      <formula>$C$4</formula>
    </cfRule>
  </conditionalFormatting>
  <conditionalFormatting sqref="AI48">
    <cfRule type="cellIs" dxfId="10189" priority="3080" operator="lessThan">
      <formula>$C$4</formula>
    </cfRule>
  </conditionalFormatting>
  <conditionalFormatting sqref="AJ48">
    <cfRule type="cellIs" dxfId="10190" priority="3120" operator="lessThan">
      <formula>$C$4</formula>
    </cfRule>
  </conditionalFormatting>
  <conditionalFormatting sqref="AK48">
    <cfRule type="cellIs" dxfId="10191" priority="3160" operator="lessThan">
      <formula>$C$4</formula>
    </cfRule>
  </conditionalFormatting>
  <conditionalFormatting sqref="AL48">
    <cfRule type="cellIs" dxfId="10192" priority="3200" operator="lessThan">
      <formula>$C$4</formula>
    </cfRule>
  </conditionalFormatting>
  <conditionalFormatting sqref="AM48">
    <cfRule type="cellIs" dxfId="10193" priority="3240" operator="lessThan">
      <formula>$C$4</formula>
    </cfRule>
  </conditionalFormatting>
  <conditionalFormatting sqref="AN48">
    <cfRule type="cellIs" dxfId="10194" priority="3280" operator="lessThan">
      <formula>$C$4</formula>
    </cfRule>
  </conditionalFormatting>
  <conditionalFormatting sqref="AO48">
    <cfRule type="cellIs" dxfId="10195" priority="3320" operator="lessThan">
      <formula>$C$4</formula>
    </cfRule>
  </conditionalFormatting>
  <conditionalFormatting sqref="AP48">
    <cfRule type="cellIs" dxfId="10196" priority="3360" operator="lessThan">
      <formula>$C$4</formula>
    </cfRule>
  </conditionalFormatting>
  <conditionalFormatting sqref="AQ48">
    <cfRule type="cellIs" dxfId="10197" priority="3400" operator="lessThan">
      <formula>$C$4</formula>
    </cfRule>
  </conditionalFormatting>
  <conditionalFormatting sqref="AR48">
    <cfRule type="cellIs" dxfId="10198" priority="3440" operator="lessThan">
      <formula>$C$4</formula>
    </cfRule>
  </conditionalFormatting>
  <conditionalFormatting sqref="AS48">
    <cfRule type="cellIs" dxfId="10199" priority="3480" operator="lessThan">
      <formula>$C$4</formula>
    </cfRule>
  </conditionalFormatting>
  <conditionalFormatting sqref="AT48">
    <cfRule type="cellIs" dxfId="10200" priority="3520" operator="lessThan">
      <formula>$C$4</formula>
    </cfRule>
  </conditionalFormatting>
  <conditionalFormatting sqref="AU48">
    <cfRule type="cellIs" dxfId="10201" priority="3560" operator="lessThan">
      <formula>$C$4</formula>
    </cfRule>
  </conditionalFormatting>
  <conditionalFormatting sqref="AV48">
    <cfRule type="cellIs" dxfId="10202" priority="3600" operator="lessThan">
      <formula>$C$4</formula>
    </cfRule>
  </conditionalFormatting>
  <conditionalFormatting sqref="AW48">
    <cfRule type="cellIs" dxfId="10203" priority="3640" operator="lessThan">
      <formula>$C$4</formula>
    </cfRule>
  </conditionalFormatting>
  <conditionalFormatting sqref="AX48">
    <cfRule type="cellIs" dxfId="10204" priority="3680" operator="lessThan">
      <formula>$C$4</formula>
    </cfRule>
  </conditionalFormatting>
  <conditionalFormatting sqref="AY48">
    <cfRule type="cellIs" dxfId="10205" priority="3720" operator="lessThan">
      <formula>$C$4</formula>
    </cfRule>
  </conditionalFormatting>
  <conditionalFormatting sqref="AZ48">
    <cfRule type="cellIs" dxfId="10206" priority="3760" operator="lessThan">
      <formula>$C$4</formula>
    </cfRule>
  </conditionalFormatting>
  <conditionalFormatting sqref="BA48">
    <cfRule type="cellIs" dxfId="10207" priority="3800" operator="lessThan">
      <formula>$C$4</formula>
    </cfRule>
  </conditionalFormatting>
  <conditionalFormatting sqref="BB48">
    <cfRule type="cellIs" dxfId="10208" priority="3840" operator="lessThan">
      <formula>$C$4</formula>
    </cfRule>
  </conditionalFormatting>
  <conditionalFormatting sqref="BC48">
    <cfRule type="cellIs" dxfId="10209" priority="3880" operator="lessThan">
      <formula>$C$4</formula>
    </cfRule>
  </conditionalFormatting>
  <conditionalFormatting sqref="BD48">
    <cfRule type="cellIs" dxfId="10210" priority="3920" operator="lessThan">
      <formula>$C$4</formula>
    </cfRule>
  </conditionalFormatting>
  <conditionalFormatting sqref="BE48">
    <cfRule type="cellIs" dxfId="10211" priority="3960" operator="lessThan">
      <formula>$C$4</formula>
    </cfRule>
  </conditionalFormatting>
  <conditionalFormatting sqref="BF48">
    <cfRule type="cellIs" dxfId="10212" priority="4000" operator="lessThan">
      <formula>$C$4</formula>
    </cfRule>
  </conditionalFormatting>
  <conditionalFormatting sqref="BG48">
    <cfRule type="cellIs" dxfId="10213" priority="4040" operator="lessThan">
      <formula>$C$4</formula>
    </cfRule>
  </conditionalFormatting>
  <conditionalFormatting sqref="BH48">
    <cfRule type="cellIs" dxfId="10214" priority="4080" operator="lessThan">
      <formula>$C$4</formula>
    </cfRule>
  </conditionalFormatting>
  <conditionalFormatting sqref="BI48">
    <cfRule type="cellIs" dxfId="10215" priority="4120" operator="lessThan">
      <formula>$C$4</formula>
    </cfRule>
  </conditionalFormatting>
  <conditionalFormatting sqref="BJ48">
    <cfRule type="cellIs" dxfId="10216" priority="4160" operator="lessThan">
      <formula>$C$4</formula>
    </cfRule>
  </conditionalFormatting>
  <conditionalFormatting sqref="BK48">
    <cfRule type="cellIs" dxfId="10217" priority="4200" operator="lessThan">
      <formula>$C$4</formula>
    </cfRule>
  </conditionalFormatting>
  <conditionalFormatting sqref="BL48">
    <cfRule type="cellIs" dxfId="10218" priority="4240" operator="lessThan">
      <formula>$C$4</formula>
    </cfRule>
  </conditionalFormatting>
  <conditionalFormatting sqref="BM48">
    <cfRule type="cellIs" dxfId="10219" priority="268" operator="lessThan">
      <formula>$C$4</formula>
    </cfRule>
  </conditionalFormatting>
  <conditionalFormatting sqref="BN48">
    <cfRule type="cellIs" dxfId="10220" priority="272" operator="lessThan">
      <formula>$C$4</formula>
    </cfRule>
  </conditionalFormatting>
  <conditionalFormatting sqref="BO48">
    <cfRule type="cellIs" dxfId="10221" priority="276" operator="lessThan">
      <formula>$C$4</formula>
    </cfRule>
  </conditionalFormatting>
  <conditionalFormatting sqref="BP48">
    <cfRule type="cellIs" dxfId="10222" priority="280" operator="lessThan">
      <formula>$C$4</formula>
    </cfRule>
  </conditionalFormatting>
  <conditionalFormatting sqref="BQ48">
    <cfRule type="cellIs" dxfId="10223" priority="284" operator="lessThan">
      <formula>$C$4</formula>
    </cfRule>
  </conditionalFormatting>
  <conditionalFormatting sqref="BR48">
    <cfRule type="cellIs" dxfId="10224" priority="4480" operator="lessThan">
      <formula>$C$4</formula>
    </cfRule>
  </conditionalFormatting>
  <conditionalFormatting sqref="BS48">
    <cfRule type="cellIs" dxfId="10225" priority="4520" operator="lessThan">
      <formula>$C$4</formula>
    </cfRule>
  </conditionalFormatting>
  <conditionalFormatting sqref="BT48">
    <cfRule type="cellIs" dxfId="10226" priority="4560" operator="lessThan">
      <formula>$C$4</formula>
    </cfRule>
  </conditionalFormatting>
  <conditionalFormatting sqref="BU48">
    <cfRule type="cellIs" dxfId="10227" priority="4600" operator="lessThan">
      <formula>$C$4</formula>
    </cfRule>
  </conditionalFormatting>
  <conditionalFormatting sqref="BV48">
    <cfRule type="cellIs" dxfId="10228" priority="4640" operator="lessThan">
      <formula>$C$4</formula>
    </cfRule>
  </conditionalFormatting>
  <conditionalFormatting sqref="BW48">
    <cfRule type="cellIs" dxfId="10229" priority="4680" operator="lessThan">
      <formula>$C$4</formula>
    </cfRule>
  </conditionalFormatting>
  <conditionalFormatting sqref="BX48">
    <cfRule type="cellIs" dxfId="10230" priority="4720" operator="lessThan">
      <formula>$C$4</formula>
    </cfRule>
  </conditionalFormatting>
  <conditionalFormatting sqref="BY48">
    <cfRule type="cellIs" dxfId="10231" priority="4760" operator="lessThan">
      <formula>$C$4</formula>
    </cfRule>
  </conditionalFormatting>
  <conditionalFormatting sqref="BZ48">
    <cfRule type="cellIs" dxfId="10232" priority="4800" operator="lessThan">
      <formula>$C$4</formula>
    </cfRule>
  </conditionalFormatting>
  <conditionalFormatting sqref="CA48">
    <cfRule type="cellIs" dxfId="10233" priority="4840" operator="lessThan">
      <formula>$C$4</formula>
    </cfRule>
  </conditionalFormatting>
  <conditionalFormatting sqref="CB48">
    <cfRule type="cellIs" dxfId="10234" priority="4880" operator="lessThan">
      <formula>$C$4</formula>
    </cfRule>
  </conditionalFormatting>
  <conditionalFormatting sqref="CC48">
    <cfRule type="cellIs" dxfId="10235" priority="4920" operator="lessThan">
      <formula>$C$4</formula>
    </cfRule>
  </conditionalFormatting>
  <conditionalFormatting sqref="CD48">
    <cfRule type="cellIs" dxfId="10236" priority="4960" operator="lessThan">
      <formula>$C$4</formula>
    </cfRule>
  </conditionalFormatting>
  <conditionalFormatting sqref="CE48">
    <cfRule type="cellIs" dxfId="10237" priority="5000" operator="lessThan">
      <formula>$C$4</formula>
    </cfRule>
  </conditionalFormatting>
  <conditionalFormatting sqref="CF48">
    <cfRule type="cellIs" dxfId="10238" priority="5040" operator="lessThan">
      <formula>$C$4</formula>
    </cfRule>
  </conditionalFormatting>
  <conditionalFormatting sqref="CG48">
    <cfRule type="cellIs" dxfId="10239" priority="5080" operator="lessThan">
      <formula>$C$4</formula>
    </cfRule>
  </conditionalFormatting>
  <conditionalFormatting sqref="CH48">
    <cfRule type="cellIs" dxfId="10240" priority="5120" operator="greaterThan">
      <formula>$BJ$2+15</formula>
    </cfRule>
  </conditionalFormatting>
  <conditionalFormatting sqref="CJ48">
    <cfRule type="cellIs" dxfId="10241" priority="5320" operator="lessThan">
      <formula>$C$4</formula>
    </cfRule>
  </conditionalFormatting>
  <conditionalFormatting sqref="P49">
    <cfRule type="cellIs" dxfId="10242" priority="2481" operator="lessThan">
      <formula>$C$4</formula>
    </cfRule>
  </conditionalFormatting>
  <conditionalFormatting sqref="Q49">
    <cfRule type="cellIs" dxfId="10243" priority="2521" operator="lessThan">
      <formula>$C$4</formula>
    </cfRule>
  </conditionalFormatting>
  <conditionalFormatting sqref="R49">
    <cfRule type="cellIs" dxfId="10244" priority="2561" operator="lessThan">
      <formula>$C$4</formula>
    </cfRule>
  </conditionalFormatting>
  <conditionalFormatting sqref="S49">
    <cfRule type="cellIs" dxfId="10245" priority="5161" operator="lessThan">
      <formula>$C$4</formula>
    </cfRule>
  </conditionalFormatting>
  <conditionalFormatting sqref="T49">
    <cfRule type="cellIs" dxfId="10246" priority="5201" operator="lessThan">
      <formula>$C$4</formula>
    </cfRule>
  </conditionalFormatting>
  <conditionalFormatting sqref="U49">
    <cfRule type="cellIs" dxfId="10247" priority="2601" operator="lessThan">
      <formula>$C$4</formula>
    </cfRule>
  </conditionalFormatting>
  <conditionalFormatting sqref="V49">
    <cfRule type="cellIs" dxfId="10248" priority="5241" operator="lessThan">
      <formula>$C$4</formula>
    </cfRule>
  </conditionalFormatting>
  <conditionalFormatting sqref="W49">
    <cfRule type="cellIs" dxfId="10249" priority="5281" operator="lessThan">
      <formula>$C$4</formula>
    </cfRule>
  </conditionalFormatting>
  <conditionalFormatting sqref="X49">
    <cfRule type="cellIs" dxfId="10250" priority="2641" operator="lessThan">
      <formula>$C$4</formula>
    </cfRule>
  </conditionalFormatting>
  <conditionalFormatting sqref="Y49">
    <cfRule type="cellIs" dxfId="10251" priority="2681" operator="lessThan">
      <formula>$C$4</formula>
    </cfRule>
  </conditionalFormatting>
  <conditionalFormatting sqref="Z49">
    <cfRule type="cellIs" dxfId="10252" priority="2721" operator="lessThan">
      <formula>$C$4</formula>
    </cfRule>
  </conditionalFormatting>
  <conditionalFormatting sqref="AA49">
    <cfRule type="cellIs" dxfId="10253" priority="2761" operator="lessThan">
      <formula>$C$4</formula>
    </cfRule>
  </conditionalFormatting>
  <conditionalFormatting sqref="AB49">
    <cfRule type="cellIs" dxfId="10254" priority="2801" operator="lessThan">
      <formula>$C$4</formula>
    </cfRule>
  </conditionalFormatting>
  <conditionalFormatting sqref="AC49">
    <cfRule type="cellIs" dxfId="10255" priority="2841" operator="lessThan">
      <formula>$C$4</formula>
    </cfRule>
  </conditionalFormatting>
  <conditionalFormatting sqref="AD49">
    <cfRule type="cellIs" dxfId="10256" priority="2881" operator="lessThan">
      <formula>$C$4</formula>
    </cfRule>
  </conditionalFormatting>
  <conditionalFormatting sqref="AE49">
    <cfRule type="cellIs" dxfId="10257" priority="2921" operator="lessThan">
      <formula>$C$4</formula>
    </cfRule>
  </conditionalFormatting>
  <conditionalFormatting sqref="AF49">
    <cfRule type="cellIs" dxfId="10258" priority="2961" operator="lessThan">
      <formula>$C$4</formula>
    </cfRule>
  </conditionalFormatting>
  <conditionalFormatting sqref="AG49">
    <cfRule type="cellIs" dxfId="10259" priority="3001" operator="lessThan">
      <formula>$C$4</formula>
    </cfRule>
  </conditionalFormatting>
  <conditionalFormatting sqref="AH49">
    <cfRule type="cellIs" dxfId="10260" priority="3041" operator="lessThan">
      <formula>$C$4</formula>
    </cfRule>
  </conditionalFormatting>
  <conditionalFormatting sqref="AI49">
    <cfRule type="cellIs" dxfId="10261" priority="3081" operator="lessThan">
      <formula>$C$4</formula>
    </cfRule>
  </conditionalFormatting>
  <conditionalFormatting sqref="AJ49">
    <cfRule type="cellIs" dxfId="10262" priority="3121" operator="lessThan">
      <formula>$C$4</formula>
    </cfRule>
  </conditionalFormatting>
  <conditionalFormatting sqref="AK49">
    <cfRule type="cellIs" dxfId="10263" priority="3161" operator="lessThan">
      <formula>$C$4</formula>
    </cfRule>
  </conditionalFormatting>
  <conditionalFormatting sqref="AL49">
    <cfRule type="cellIs" dxfId="10264" priority="3201" operator="lessThan">
      <formula>$C$4</formula>
    </cfRule>
  </conditionalFormatting>
  <conditionalFormatting sqref="AM49">
    <cfRule type="cellIs" dxfId="10265" priority="3241" operator="lessThan">
      <formula>$C$4</formula>
    </cfRule>
  </conditionalFormatting>
  <conditionalFormatting sqref="AN49">
    <cfRule type="cellIs" dxfId="10266" priority="3281" operator="lessThan">
      <formula>$C$4</formula>
    </cfRule>
  </conditionalFormatting>
  <conditionalFormatting sqref="AO49">
    <cfRule type="cellIs" dxfId="10267" priority="3321" operator="lessThan">
      <formula>$C$4</formula>
    </cfRule>
  </conditionalFormatting>
  <conditionalFormatting sqref="AP49">
    <cfRule type="cellIs" dxfId="10268" priority="3361" operator="lessThan">
      <formula>$C$4</formula>
    </cfRule>
  </conditionalFormatting>
  <conditionalFormatting sqref="AQ49">
    <cfRule type="cellIs" dxfId="10269" priority="3401" operator="lessThan">
      <formula>$C$4</formula>
    </cfRule>
  </conditionalFormatting>
  <conditionalFormatting sqref="AR49">
    <cfRule type="cellIs" dxfId="10270" priority="3441" operator="lessThan">
      <formula>$C$4</formula>
    </cfRule>
  </conditionalFormatting>
  <conditionalFormatting sqref="AS49">
    <cfRule type="cellIs" dxfId="10271" priority="3481" operator="lessThan">
      <formula>$C$4</formula>
    </cfRule>
  </conditionalFormatting>
  <conditionalFormatting sqref="AT49">
    <cfRule type="cellIs" dxfId="10272" priority="3521" operator="lessThan">
      <formula>$C$4</formula>
    </cfRule>
  </conditionalFormatting>
  <conditionalFormatting sqref="AU49">
    <cfRule type="cellIs" dxfId="10273" priority="3561" operator="lessThan">
      <formula>$C$4</formula>
    </cfRule>
  </conditionalFormatting>
  <conditionalFormatting sqref="AV49">
    <cfRule type="cellIs" dxfId="10274" priority="3601" operator="lessThan">
      <formula>$C$4</formula>
    </cfRule>
  </conditionalFormatting>
  <conditionalFormatting sqref="AW49">
    <cfRule type="cellIs" dxfId="10275" priority="3641" operator="lessThan">
      <formula>$C$4</formula>
    </cfRule>
  </conditionalFormatting>
  <conditionalFormatting sqref="AX49">
    <cfRule type="cellIs" dxfId="10276" priority="3681" operator="lessThan">
      <formula>$C$4</formula>
    </cfRule>
  </conditionalFormatting>
  <conditionalFormatting sqref="AY49">
    <cfRule type="cellIs" dxfId="10277" priority="3721" operator="lessThan">
      <formula>$C$4</formula>
    </cfRule>
  </conditionalFormatting>
  <conditionalFormatting sqref="AZ49">
    <cfRule type="cellIs" dxfId="10278" priority="3761" operator="lessThan">
      <formula>$C$4</formula>
    </cfRule>
  </conditionalFormatting>
  <conditionalFormatting sqref="BA49">
    <cfRule type="cellIs" dxfId="10279" priority="3801" operator="lessThan">
      <formula>$C$4</formula>
    </cfRule>
  </conditionalFormatting>
  <conditionalFormatting sqref="BB49">
    <cfRule type="cellIs" dxfId="10280" priority="3841" operator="lessThan">
      <formula>$C$4</formula>
    </cfRule>
  </conditionalFormatting>
  <conditionalFormatting sqref="BC49">
    <cfRule type="cellIs" dxfId="10281" priority="3881" operator="lessThan">
      <formula>$C$4</formula>
    </cfRule>
  </conditionalFormatting>
  <conditionalFormatting sqref="BD49">
    <cfRule type="cellIs" dxfId="10282" priority="3921" operator="lessThan">
      <formula>$C$4</formula>
    </cfRule>
  </conditionalFormatting>
  <conditionalFormatting sqref="BE49">
    <cfRule type="cellIs" dxfId="10283" priority="3961" operator="lessThan">
      <formula>$C$4</formula>
    </cfRule>
  </conditionalFormatting>
  <conditionalFormatting sqref="BF49">
    <cfRule type="cellIs" dxfId="10284" priority="4001" operator="lessThan">
      <formula>$C$4</formula>
    </cfRule>
  </conditionalFormatting>
  <conditionalFormatting sqref="BG49">
    <cfRule type="cellIs" dxfId="10285" priority="4041" operator="lessThan">
      <formula>$C$4</formula>
    </cfRule>
  </conditionalFormatting>
  <conditionalFormatting sqref="BH49">
    <cfRule type="cellIs" dxfId="10286" priority="4081" operator="lessThan">
      <formula>$C$4</formula>
    </cfRule>
  </conditionalFormatting>
  <conditionalFormatting sqref="BI49">
    <cfRule type="cellIs" dxfId="10287" priority="4121" operator="lessThan">
      <formula>$C$4</formula>
    </cfRule>
  </conditionalFormatting>
  <conditionalFormatting sqref="BJ49">
    <cfRule type="cellIs" dxfId="10288" priority="4161" operator="lessThan">
      <formula>$C$4</formula>
    </cfRule>
  </conditionalFormatting>
  <conditionalFormatting sqref="BK49">
    <cfRule type="cellIs" dxfId="10289" priority="4201" operator="lessThan">
      <formula>$C$4</formula>
    </cfRule>
  </conditionalFormatting>
  <conditionalFormatting sqref="BL49">
    <cfRule type="cellIs" dxfId="10290" priority="4241" operator="lessThan">
      <formula>$C$4</formula>
    </cfRule>
  </conditionalFormatting>
  <conditionalFormatting sqref="BM49">
    <cfRule type="cellIs" dxfId="10291" priority="4281" operator="lessThan">
      <formula>$C$4</formula>
    </cfRule>
  </conditionalFormatting>
  <conditionalFormatting sqref="BN49">
    <cfRule type="cellIs" dxfId="10292" priority="4321" operator="lessThan">
      <formula>$C$4</formula>
    </cfRule>
  </conditionalFormatting>
  <conditionalFormatting sqref="BO49">
    <cfRule type="cellIs" dxfId="10293" priority="4361" operator="lessThan">
      <formula>$C$4</formula>
    </cfRule>
  </conditionalFormatting>
  <conditionalFormatting sqref="BP49">
    <cfRule type="cellIs" dxfId="10294" priority="4401" operator="lessThan">
      <formula>$C$4</formula>
    </cfRule>
  </conditionalFormatting>
  <conditionalFormatting sqref="BQ49">
    <cfRule type="cellIs" dxfId="10295" priority="4441" operator="lessThan">
      <formula>$C$4</formula>
    </cfRule>
  </conditionalFormatting>
  <conditionalFormatting sqref="BR49">
    <cfRule type="cellIs" dxfId="10296" priority="4481" operator="lessThan">
      <formula>$C$4</formula>
    </cfRule>
  </conditionalFormatting>
  <conditionalFormatting sqref="BS49">
    <cfRule type="cellIs" dxfId="10297" priority="4521" operator="lessThan">
      <formula>$C$4</formula>
    </cfRule>
  </conditionalFormatting>
  <conditionalFormatting sqref="BT49">
    <cfRule type="cellIs" dxfId="10298" priority="4561" operator="lessThan">
      <formula>$C$4</formula>
    </cfRule>
  </conditionalFormatting>
  <conditionalFormatting sqref="BU49">
    <cfRule type="cellIs" dxfId="10299" priority="4601" operator="lessThan">
      <formula>$C$4</formula>
    </cfRule>
  </conditionalFormatting>
  <conditionalFormatting sqref="BV49">
    <cfRule type="cellIs" dxfId="10300" priority="4641" operator="lessThan">
      <formula>$C$4</formula>
    </cfRule>
  </conditionalFormatting>
  <conditionalFormatting sqref="BW49">
    <cfRule type="cellIs" dxfId="10301" priority="4681" operator="lessThan">
      <formula>$C$4</formula>
    </cfRule>
  </conditionalFormatting>
  <conditionalFormatting sqref="BX49">
    <cfRule type="cellIs" dxfId="10302" priority="4721" operator="lessThan">
      <formula>$C$4</formula>
    </cfRule>
  </conditionalFormatting>
  <conditionalFormatting sqref="BY49">
    <cfRule type="cellIs" dxfId="10303" priority="4761" operator="lessThan">
      <formula>$C$4</formula>
    </cfRule>
  </conditionalFormatting>
  <conditionalFormatting sqref="BZ49">
    <cfRule type="cellIs" dxfId="10304" priority="4801" operator="lessThan">
      <formula>$C$4</formula>
    </cfRule>
  </conditionalFormatting>
  <conditionalFormatting sqref="CA49">
    <cfRule type="cellIs" dxfId="10305" priority="4841" operator="lessThan">
      <formula>$C$4</formula>
    </cfRule>
  </conditionalFormatting>
  <conditionalFormatting sqref="CB49">
    <cfRule type="cellIs" dxfId="10306" priority="4881" operator="lessThan">
      <formula>$C$4</formula>
    </cfRule>
  </conditionalFormatting>
  <conditionalFormatting sqref="CC49">
    <cfRule type="cellIs" dxfId="10307" priority="4921" operator="lessThan">
      <formula>$C$4</formula>
    </cfRule>
  </conditionalFormatting>
  <conditionalFormatting sqref="CD49">
    <cfRule type="cellIs" dxfId="10308" priority="4961" operator="lessThan">
      <formula>$C$4</formula>
    </cfRule>
  </conditionalFormatting>
  <conditionalFormatting sqref="CE49">
    <cfRule type="cellIs" dxfId="10309" priority="5001" operator="lessThan">
      <formula>$C$4</formula>
    </cfRule>
  </conditionalFormatting>
  <conditionalFormatting sqref="CF49">
    <cfRule type="cellIs" dxfId="10310" priority="5041" operator="lessThan">
      <formula>$C$4</formula>
    </cfRule>
  </conditionalFormatting>
  <conditionalFormatting sqref="CG49">
    <cfRule type="cellIs" dxfId="10311" priority="5081" operator="lessThan">
      <formula>$C$4</formula>
    </cfRule>
  </conditionalFormatting>
  <conditionalFormatting sqref="CH49">
    <cfRule type="cellIs" dxfId="10312" priority="5121" operator="greaterThan">
      <formula>$BJ$2+15</formula>
    </cfRule>
  </conditionalFormatting>
  <conditionalFormatting sqref="CJ49">
    <cfRule type="cellIs" dxfId="10313" priority="5321" operator="lessThan">
      <formula>$C$4</formula>
    </cfRule>
  </conditionalFormatting>
  <conditionalFormatting sqref="P50">
    <cfRule type="cellIs" dxfId="10314" priority="2482" operator="lessThan">
      <formula>$C$4</formula>
    </cfRule>
  </conditionalFormatting>
  <conditionalFormatting sqref="Q50">
    <cfRule type="cellIs" dxfId="10315" priority="2522" operator="lessThan">
      <formula>$C$4</formula>
    </cfRule>
  </conditionalFormatting>
  <conditionalFormatting sqref="R50">
    <cfRule type="cellIs" dxfId="10316" priority="2562" operator="lessThan">
      <formula>$C$4</formula>
    </cfRule>
  </conditionalFormatting>
  <conditionalFormatting sqref="S50">
    <cfRule type="cellIs" dxfId="10317" priority="5162" operator="lessThan">
      <formula>$C$4</formula>
    </cfRule>
  </conditionalFormatting>
  <conditionalFormatting sqref="T50">
    <cfRule type="cellIs" dxfId="10318" priority="5202" operator="lessThan">
      <formula>$C$4</formula>
    </cfRule>
  </conditionalFormatting>
  <conditionalFormatting sqref="U50">
    <cfRule type="cellIs" dxfId="10319" priority="2602" operator="lessThan">
      <formula>$C$4</formula>
    </cfRule>
  </conditionalFormatting>
  <conditionalFormatting sqref="V50">
    <cfRule type="cellIs" dxfId="10320" priority="5242" operator="lessThan">
      <formula>$C$4</formula>
    </cfRule>
  </conditionalFormatting>
  <conditionalFormatting sqref="W50">
    <cfRule type="cellIs" dxfId="10321" priority="5282" operator="lessThan">
      <formula>$C$4</formula>
    </cfRule>
  </conditionalFormatting>
  <conditionalFormatting sqref="X50">
    <cfRule type="cellIs" dxfId="10322" priority="2642" operator="lessThan">
      <formula>$C$4</formula>
    </cfRule>
  </conditionalFormatting>
  <conditionalFormatting sqref="Y50">
    <cfRule type="cellIs" dxfId="10323" priority="2682" operator="lessThan">
      <formula>$C$4</formula>
    </cfRule>
  </conditionalFormatting>
  <conditionalFormatting sqref="Z50">
    <cfRule type="cellIs" dxfId="10324" priority="2722" operator="lessThan">
      <formula>$C$4</formula>
    </cfRule>
  </conditionalFormatting>
  <conditionalFormatting sqref="AA50">
    <cfRule type="cellIs" dxfId="10325" priority="2762" operator="lessThan">
      <formula>$C$4</formula>
    </cfRule>
  </conditionalFormatting>
  <conditionalFormatting sqref="AB50">
    <cfRule type="cellIs" dxfId="10326" priority="2802" operator="lessThan">
      <formula>$C$4</formula>
    </cfRule>
  </conditionalFormatting>
  <conditionalFormatting sqref="AC50">
    <cfRule type="cellIs" dxfId="10327" priority="2842" operator="lessThan">
      <formula>$C$4</formula>
    </cfRule>
  </conditionalFormatting>
  <conditionalFormatting sqref="AD50">
    <cfRule type="cellIs" dxfId="10328" priority="2882" operator="lessThan">
      <formula>$C$4</formula>
    </cfRule>
  </conditionalFormatting>
  <conditionalFormatting sqref="AE50">
    <cfRule type="cellIs" dxfId="10329" priority="2922" operator="lessThan">
      <formula>$C$4</formula>
    </cfRule>
  </conditionalFormatting>
  <conditionalFormatting sqref="AF50">
    <cfRule type="cellIs" dxfId="10330" priority="2962" operator="lessThan">
      <formula>$C$4</formula>
    </cfRule>
  </conditionalFormatting>
  <conditionalFormatting sqref="AG50">
    <cfRule type="cellIs" dxfId="10331" priority="3002" operator="lessThan">
      <formula>$C$4</formula>
    </cfRule>
  </conditionalFormatting>
  <conditionalFormatting sqref="AH50">
    <cfRule type="cellIs" dxfId="10332" priority="3042" operator="lessThan">
      <formula>$C$4</formula>
    </cfRule>
  </conditionalFormatting>
  <conditionalFormatting sqref="AI50">
    <cfRule type="cellIs" dxfId="10333" priority="3082" operator="lessThan">
      <formula>$C$4</formula>
    </cfRule>
  </conditionalFormatting>
  <conditionalFormatting sqref="AJ50">
    <cfRule type="cellIs" dxfId="10334" priority="3122" operator="lessThan">
      <formula>$C$4</formula>
    </cfRule>
  </conditionalFormatting>
  <conditionalFormatting sqref="AK50">
    <cfRule type="cellIs" dxfId="10335" priority="3162" operator="lessThan">
      <formula>$C$4</formula>
    </cfRule>
  </conditionalFormatting>
  <conditionalFormatting sqref="AL50">
    <cfRule type="cellIs" dxfId="10336" priority="3202" operator="lessThan">
      <formula>$C$4</formula>
    </cfRule>
  </conditionalFormatting>
  <conditionalFormatting sqref="AM50">
    <cfRule type="cellIs" dxfId="10337" priority="3242" operator="lessThan">
      <formula>$C$4</formula>
    </cfRule>
  </conditionalFormatting>
  <conditionalFormatting sqref="AN50">
    <cfRule type="cellIs" dxfId="10338" priority="3282" operator="lessThan">
      <formula>$C$4</formula>
    </cfRule>
  </conditionalFormatting>
  <conditionalFormatting sqref="AO50">
    <cfRule type="cellIs" dxfId="10339" priority="3322" operator="lessThan">
      <formula>$C$4</formula>
    </cfRule>
  </conditionalFormatting>
  <conditionalFormatting sqref="AP50">
    <cfRule type="cellIs" dxfId="10340" priority="3362" operator="lessThan">
      <formula>$C$4</formula>
    </cfRule>
  </conditionalFormatting>
  <conditionalFormatting sqref="AQ50">
    <cfRule type="cellIs" dxfId="10341" priority="3402" operator="lessThan">
      <formula>$C$4</formula>
    </cfRule>
  </conditionalFormatting>
  <conditionalFormatting sqref="AR50">
    <cfRule type="cellIs" dxfId="10342" priority="3442" operator="lessThan">
      <formula>$C$4</formula>
    </cfRule>
  </conditionalFormatting>
  <conditionalFormatting sqref="AS50">
    <cfRule type="cellIs" dxfId="10343" priority="3482" operator="lessThan">
      <formula>$C$4</formula>
    </cfRule>
  </conditionalFormatting>
  <conditionalFormatting sqref="AT50">
    <cfRule type="cellIs" dxfId="10344" priority="3522" operator="lessThan">
      <formula>$C$4</formula>
    </cfRule>
  </conditionalFormatting>
  <conditionalFormatting sqref="AU50">
    <cfRule type="cellIs" dxfId="10345" priority="3562" operator="lessThan">
      <formula>$C$4</formula>
    </cfRule>
  </conditionalFormatting>
  <conditionalFormatting sqref="AV50">
    <cfRule type="cellIs" dxfId="10346" priority="3602" operator="lessThan">
      <formula>$C$4</formula>
    </cfRule>
  </conditionalFormatting>
  <conditionalFormatting sqref="AW50">
    <cfRule type="cellIs" dxfId="10347" priority="3642" operator="lessThan">
      <formula>$C$4</formula>
    </cfRule>
  </conditionalFormatting>
  <conditionalFormatting sqref="AX50">
    <cfRule type="cellIs" dxfId="10348" priority="3682" operator="lessThan">
      <formula>$C$4</formula>
    </cfRule>
  </conditionalFormatting>
  <conditionalFormatting sqref="AY50">
    <cfRule type="cellIs" dxfId="10349" priority="3722" operator="lessThan">
      <formula>$C$4</formula>
    </cfRule>
  </conditionalFormatting>
  <conditionalFormatting sqref="AZ50">
    <cfRule type="cellIs" dxfId="10350" priority="3762" operator="lessThan">
      <formula>$C$4</formula>
    </cfRule>
  </conditionalFormatting>
  <conditionalFormatting sqref="BA50">
    <cfRule type="cellIs" dxfId="10351" priority="3802" operator="lessThan">
      <formula>$C$4</formula>
    </cfRule>
  </conditionalFormatting>
  <conditionalFormatting sqref="BB50">
    <cfRule type="cellIs" dxfId="10352" priority="3842" operator="lessThan">
      <formula>$C$4</formula>
    </cfRule>
  </conditionalFormatting>
  <conditionalFormatting sqref="BC50">
    <cfRule type="cellIs" dxfId="10353" priority="3882" operator="lessThan">
      <formula>$C$4</formula>
    </cfRule>
  </conditionalFormatting>
  <conditionalFormatting sqref="BD50">
    <cfRule type="cellIs" dxfId="10354" priority="3922" operator="lessThan">
      <formula>$C$4</formula>
    </cfRule>
  </conditionalFormatting>
  <conditionalFormatting sqref="BE50">
    <cfRule type="cellIs" dxfId="10355" priority="3962" operator="lessThan">
      <formula>$C$4</formula>
    </cfRule>
  </conditionalFormatting>
  <conditionalFormatting sqref="BF50">
    <cfRule type="cellIs" dxfId="10356" priority="4002" operator="lessThan">
      <formula>$C$4</formula>
    </cfRule>
  </conditionalFormatting>
  <conditionalFormatting sqref="BG50">
    <cfRule type="cellIs" dxfId="10357" priority="4042" operator="lessThan">
      <formula>$C$4</formula>
    </cfRule>
  </conditionalFormatting>
  <conditionalFormatting sqref="BH50">
    <cfRule type="cellIs" dxfId="10358" priority="4082" operator="lessThan">
      <formula>$C$4</formula>
    </cfRule>
  </conditionalFormatting>
  <conditionalFormatting sqref="BI50">
    <cfRule type="cellIs" dxfId="10359" priority="4122" operator="lessThan">
      <formula>$C$4</formula>
    </cfRule>
  </conditionalFormatting>
  <conditionalFormatting sqref="BJ50">
    <cfRule type="cellIs" dxfId="10360" priority="4162" operator="lessThan">
      <formula>$C$4</formula>
    </cfRule>
  </conditionalFormatting>
  <conditionalFormatting sqref="BK50">
    <cfRule type="cellIs" dxfId="10361" priority="4202" operator="lessThan">
      <formula>$C$4</formula>
    </cfRule>
  </conditionalFormatting>
  <conditionalFormatting sqref="BL50">
    <cfRule type="cellIs" dxfId="10362" priority="4242" operator="lessThan">
      <formula>$C$4</formula>
    </cfRule>
  </conditionalFormatting>
  <conditionalFormatting sqref="BM50">
    <cfRule type="cellIs" dxfId="10363" priority="4282" operator="lessThan">
      <formula>$C$4</formula>
    </cfRule>
  </conditionalFormatting>
  <conditionalFormatting sqref="BN50">
    <cfRule type="cellIs" dxfId="10364" priority="4322" operator="lessThan">
      <formula>$C$4</formula>
    </cfRule>
  </conditionalFormatting>
  <conditionalFormatting sqref="BO50">
    <cfRule type="cellIs" dxfId="10365" priority="4362" operator="lessThan">
      <formula>$C$4</formula>
    </cfRule>
  </conditionalFormatting>
  <conditionalFormatting sqref="BP50">
    <cfRule type="cellIs" dxfId="10366" priority="4402" operator="lessThan">
      <formula>$C$4</formula>
    </cfRule>
  </conditionalFormatting>
  <conditionalFormatting sqref="BQ50">
    <cfRule type="cellIs" dxfId="10367" priority="4442" operator="lessThan">
      <formula>$C$4</formula>
    </cfRule>
  </conditionalFormatting>
  <conditionalFormatting sqref="BR50">
    <cfRule type="cellIs" dxfId="10368" priority="4482" operator="lessThan">
      <formula>$C$4</formula>
    </cfRule>
  </conditionalFormatting>
  <conditionalFormatting sqref="BS50">
    <cfRule type="cellIs" dxfId="10369" priority="4522" operator="lessThan">
      <formula>$C$4</formula>
    </cfRule>
  </conditionalFormatting>
  <conditionalFormatting sqref="BT50">
    <cfRule type="cellIs" dxfId="10370" priority="4562" operator="lessThan">
      <formula>$C$4</formula>
    </cfRule>
  </conditionalFormatting>
  <conditionalFormatting sqref="BU50">
    <cfRule type="cellIs" dxfId="10371" priority="4602" operator="lessThan">
      <formula>$C$4</formula>
    </cfRule>
  </conditionalFormatting>
  <conditionalFormatting sqref="BV50">
    <cfRule type="cellIs" dxfId="10372" priority="4642" operator="lessThan">
      <formula>$C$4</formula>
    </cfRule>
  </conditionalFormatting>
  <conditionalFormatting sqref="BW50">
    <cfRule type="cellIs" dxfId="10373" priority="4682" operator="lessThan">
      <formula>$C$4</formula>
    </cfRule>
  </conditionalFormatting>
  <conditionalFormatting sqref="BX50">
    <cfRule type="cellIs" dxfId="10374" priority="4722" operator="lessThan">
      <formula>$C$4</formula>
    </cfRule>
  </conditionalFormatting>
  <conditionalFormatting sqref="BY50">
    <cfRule type="cellIs" dxfId="10375" priority="4762" operator="lessThan">
      <formula>$C$4</formula>
    </cfRule>
  </conditionalFormatting>
  <conditionalFormatting sqref="BZ50">
    <cfRule type="cellIs" dxfId="10376" priority="4802" operator="lessThan">
      <formula>$C$4</formula>
    </cfRule>
  </conditionalFormatting>
  <conditionalFormatting sqref="CA50">
    <cfRule type="cellIs" dxfId="10377" priority="4842" operator="lessThan">
      <formula>$C$4</formula>
    </cfRule>
  </conditionalFormatting>
  <conditionalFormatting sqref="CB50">
    <cfRule type="cellIs" dxfId="10378" priority="4882" operator="lessThan">
      <formula>$C$4</formula>
    </cfRule>
  </conditionalFormatting>
  <conditionalFormatting sqref="CC50">
    <cfRule type="cellIs" dxfId="10379" priority="4922" operator="lessThan">
      <formula>$C$4</formula>
    </cfRule>
  </conditionalFormatting>
  <conditionalFormatting sqref="CD50">
    <cfRule type="cellIs" dxfId="10380" priority="4962" operator="lessThan">
      <formula>$C$4</formula>
    </cfRule>
  </conditionalFormatting>
  <conditionalFormatting sqref="CE50">
    <cfRule type="cellIs" dxfId="10381" priority="5002" operator="lessThan">
      <formula>$C$4</formula>
    </cfRule>
  </conditionalFormatting>
  <conditionalFormatting sqref="CF50">
    <cfRule type="cellIs" dxfId="10382" priority="5042" operator="lessThan">
      <formula>$C$4</formula>
    </cfRule>
  </conditionalFormatting>
  <conditionalFormatting sqref="CG50">
    <cfRule type="cellIs" dxfId="10383" priority="5082" operator="lessThan">
      <formula>$C$4</formula>
    </cfRule>
  </conditionalFormatting>
  <conditionalFormatting sqref="CH50">
    <cfRule type="cellIs" dxfId="10384" priority="5122" operator="greaterThan">
      <formula>$BJ$2+15</formula>
    </cfRule>
  </conditionalFormatting>
  <conditionalFormatting sqref="CJ50">
    <cfRule type="cellIs" dxfId="10385" priority="5322" operator="lessThan">
      <formula>$C$4</formula>
    </cfRule>
  </conditionalFormatting>
  <conditionalFormatting sqref="P11:P40">
    <cfRule type="cellIs" dxfId="10386" priority="369" operator="lessThan">
      <formula>$C$4</formula>
    </cfRule>
  </conditionalFormatting>
  <conditionalFormatting sqref="V11:V38">
    <cfRule type="cellIs" dxfId="10387" priority="229" operator="lessThan">
      <formula>$C$4</formula>
    </cfRule>
  </conditionalFormatting>
  <conditionalFormatting sqref="V39:V40">
    <cfRule type="cellIs" dxfId="10388" priority="224" operator="lessThan">
      <formula>$C$4</formula>
    </cfRule>
  </conditionalFormatting>
  <conditionalFormatting sqref="Y11:Y38">
    <cfRule type="cellIs" dxfId="10389" priority="230" operator="lessThan">
      <formula>$C$4</formula>
    </cfRule>
  </conditionalFormatting>
  <conditionalFormatting sqref="Y39:Y40">
    <cfRule type="cellIs" dxfId="10390" priority="225" operator="lessThan">
      <formula>$C$4</formula>
    </cfRule>
  </conditionalFormatting>
  <conditionalFormatting sqref="AB11:AB38">
    <cfRule type="cellIs" dxfId="10391" priority="228" operator="lessThan">
      <formula>$C$4</formula>
    </cfRule>
  </conditionalFormatting>
  <conditionalFormatting sqref="AB39:AB40">
    <cfRule type="cellIs" dxfId="10392" priority="223" operator="lessThan">
      <formula>$C$4</formula>
    </cfRule>
  </conditionalFormatting>
  <conditionalFormatting sqref="X11:X38 AA11:AA38 AD11:AE38 AG11:AG38 AJ11:AJ38">
    <cfRule type="cellIs" dxfId="10393" priority="232" operator="lessThan">
      <formula>$C$4</formula>
    </cfRule>
  </conditionalFormatting>
  <conditionalFormatting sqref="AW38:AZ40 AW11:AZ37">
    <cfRule type="cellIs" dxfId="10394" priority="234" operator="lessThan">
      <formula>$C$4</formula>
    </cfRule>
  </conditionalFormatting>
  <conditionalFormatting sqref="BK11:BL40">
    <cfRule type="cellIs" dxfId="10395" priority="368" operator="lessThan">
      <formula>$C$4</formula>
    </cfRule>
  </conditionalFormatting>
  <conditionalFormatting sqref="BM11:BP40">
    <cfRule type="cellIs" dxfId="10396" priority="305" operator="lessThan">
      <formula>$C$4</formula>
    </cfRule>
  </conditionalFormatting>
  <conditionalFormatting sqref="BW11:BX39">
    <cfRule type="cellIs" dxfId="10397" priority="307" operator="lessThan">
      <formula>$C$4</formula>
    </cfRule>
  </conditionalFormatting>
  <conditionalFormatting sqref="BY38:CB40 BY11:CB37">
    <cfRule type="cellIs" dxfId="10398" priority="233" operator="lessThan">
      <formula>$C$4</formula>
    </cfRule>
  </conditionalFormatting>
  <conditionalFormatting sqref="X39:X40 AA39:AA40 AD39:AE40 AG39:AG40 AJ39:AJ40">
    <cfRule type="cellIs" dxfId="10399" priority="227" operator="lessThan">
      <formula>$C$4</formula>
    </cfRule>
  </conditionalFormatting>
  <dataValidations count="1">
    <dataValidation allowBlank="1" showInputMessage="1" showErrorMessage="1" sqref="R11 U11 AM11 AP11 AS11 R12 U12 AM12 AP12 AS12 R13 U13 AM13 AP13 AS13 R14 U14 AM14 AP14 AS14 R15 U15 AM15 AP15 AS15 R16 U16 AM16 AP16 AS16 R17 U17 AM17 AP17 AS17 R18 U18 AM18 AP18 AS18 R19 U19 AM19 AP19 AS19 R20 U20 AM20 AP20 AS20 R21 U21 AM21 AP21 AS21 R22 U22 AM22 AP22 AS22 R23 U23 AM23 AP23 AS23 R24 U24 AM24 AP24 AS24 R25 U25 AM25 AP25 AS25 R26 U26 AM26 AP26 AS26 R27 U27 AM27 AP27 AS27 R28 U28 AM28 AP28 AS28 R29 U29 AM29 AP29 AS29 R30 U30 AM30 AP30 AS30 R31 U31 AM31 AP31 AS31 R32 U32 AM32 AP32 AS32 R33 U33 AM33 AP33 AS33 R34 U34 AM34 AP34 AS34 R35 U35 AM35 AP35 AS35 R36 U36 AM36 AP36 AS36 R37 U37 AM37 AP37 AS37 R38 U38 AM38 AP38 AS38 R39 U39 AM39 AP39 AS39 R40 U40 AM40 AP40 AS40 R41 U41 X41 AA41 AD41 AG41 AJ41 AM41 AP41 AS41 R42 U42 X42 AA42 AD42 AG42 AJ42 AM42 AP42 AS42 R43 U43 X43 AA43 AD43 AG43 AJ43 AM43 AP43 AS43 R44 U44 X44 AA44 AD44 AG44 AJ44 AM44 AP44 AS44 R45 U45 X45 AA45 AD45 AG45 AJ45 AM45 AP45 AS45 R46 U46 X46 AA46 AD46 AG46 AJ46 AM46 AP46 AS46 R47 U47 X47 AA47 AD47 AG47 AJ47 AM47 AP47 AS47 R48 U48 X48 AA48 AD48 AG48 AJ48 AM48 AP48 AS48 R49 U49 X49 AA49 AD49 AG49 AJ49 AM49 AP49 AS49 R50 U50 X50 AA50 AD50 AG50 AJ50 AM50 AP50 AS50 X11:X38 X39:X40 AA11:AA38 AA39:AA40 AD11:AD38 AD39:AD40 AG11:AG38 AG39:AG40 AJ11:AJ38 AJ39:AJ40"/>
  </dataValidations>
  <pageMargins left="0.699305555555556" right="0.699305555555556" top="0.75" bottom="0.75" header="0.510416666666667" footer="0.510416666666667"/>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5</vt:i4>
      </vt:variant>
    </vt:vector>
  </HeadingPairs>
  <TitlesOfParts>
    <vt:vector size="5" baseType="lpstr">
      <vt:lpstr>XII IPA 1</vt:lpstr>
      <vt:lpstr>XII IPA 2</vt:lpstr>
      <vt:lpstr>XII IPA 3</vt:lpstr>
      <vt:lpstr>XII IPA 4</vt:lpstr>
      <vt:lpstr>XII IPA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fredy</dc:creator>
  <cp:lastModifiedBy>Humas-pc</cp:lastModifiedBy>
  <dcterms:created xsi:type="dcterms:W3CDTF">2013-11-22T21:31:00Z</dcterms:created>
  <dcterms:modified xsi:type="dcterms:W3CDTF">2016-12-14T05:03:23Z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1033-10.1.0.5785</vt:lpwstr>
  </property>
</Properties>
</file>