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19815" windowHeight="9915"/>
  </bookViews>
  <sheets>
    <sheet name="XI MIPA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G60" i="1"/>
  <c r="E60" i="1"/>
  <c r="F60" i="1" s="1"/>
  <c r="CT59" i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G59" i="1"/>
  <c r="E59" i="1"/>
  <c r="F59" i="1" s="1"/>
  <c r="CT58" i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G58" i="1"/>
  <c r="E58" i="1"/>
  <c r="F58" i="1" s="1"/>
  <c r="CT57" i="1"/>
  <c r="CQ57" i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G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G56" i="1"/>
  <c r="E56" i="1"/>
  <c r="F56" i="1" s="1"/>
  <c r="CT55" i="1"/>
  <c r="CQ55" i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G55" i="1"/>
  <c r="E55" i="1"/>
  <c r="F55" i="1" s="1"/>
  <c r="CT54" i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G54" i="1"/>
  <c r="E54" i="1"/>
  <c r="F54" i="1" s="1"/>
  <c r="CT53" i="1"/>
  <c r="CQ53" i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G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G52" i="1"/>
  <c r="E52" i="1"/>
  <c r="F52" i="1" s="1"/>
  <c r="CT51" i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G51" i="1"/>
  <c r="E51" i="1"/>
  <c r="F51" i="1" s="1"/>
  <c r="CT50" i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J50" i="1"/>
  <c r="G50" i="1"/>
  <c r="E50" i="1"/>
  <c r="F50" i="1" s="1"/>
  <c r="CT49" i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G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G48" i="1"/>
  <c r="E48" i="1"/>
  <c r="F48" i="1" s="1"/>
  <c r="CT47" i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J47" i="1"/>
  <c r="I47" i="1"/>
  <c r="G47" i="1"/>
  <c r="E47" i="1"/>
  <c r="F47" i="1" s="1"/>
  <c r="CT46" i="1"/>
  <c r="CQ46" i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J46" i="1"/>
  <c r="I46" i="1"/>
  <c r="G46" i="1"/>
  <c r="E46" i="1"/>
  <c r="F46" i="1" s="1"/>
  <c r="CT45" i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J45" i="1"/>
  <c r="I45" i="1"/>
  <c r="G45" i="1"/>
  <c r="E45" i="1"/>
  <c r="F45" i="1" s="1"/>
  <c r="CT44" i="1"/>
  <c r="CQ44" i="1"/>
  <c r="CM44" i="1"/>
  <c r="CN44" i="1" s="1"/>
  <c r="H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I44" i="1"/>
  <c r="G44" i="1"/>
  <c r="E44" i="1"/>
  <c r="F44" i="1" s="1"/>
  <c r="CT43" i="1"/>
  <c r="CQ43" i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I43" i="1"/>
  <c r="G43" i="1"/>
  <c r="E43" i="1"/>
  <c r="F43" i="1" s="1"/>
  <c r="CT42" i="1"/>
  <c r="CQ42" i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I42" i="1"/>
  <c r="G42" i="1"/>
  <c r="E42" i="1"/>
  <c r="F42" i="1" s="1"/>
  <c r="CT41" i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I41" i="1"/>
  <c r="G41" i="1"/>
  <c r="E41" i="1"/>
  <c r="F41" i="1" s="1"/>
  <c r="CT40" i="1"/>
  <c r="CQ40" i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I40" i="1"/>
  <c r="G40" i="1"/>
  <c r="E40" i="1"/>
  <c r="F40" i="1" s="1"/>
  <c r="CT39" i="1"/>
  <c r="CQ39" i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I39" i="1"/>
  <c r="G39" i="1"/>
  <c r="E39" i="1"/>
  <c r="F39" i="1" s="1"/>
  <c r="CT38" i="1"/>
  <c r="CQ38" i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I38" i="1"/>
  <c r="G38" i="1"/>
  <c r="E38" i="1"/>
  <c r="F38" i="1" s="1"/>
  <c r="CT37" i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I37" i="1"/>
  <c r="G37" i="1"/>
  <c r="E37" i="1"/>
  <c r="F37" i="1" s="1"/>
  <c r="CT36" i="1"/>
  <c r="CQ36" i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I36" i="1"/>
  <c r="G36" i="1"/>
  <c r="E36" i="1"/>
  <c r="F36" i="1" s="1"/>
  <c r="CT35" i="1"/>
  <c r="CQ35" i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I35" i="1"/>
  <c r="G35" i="1"/>
  <c r="E35" i="1"/>
  <c r="F35" i="1" s="1"/>
  <c r="CT34" i="1"/>
  <c r="CQ34" i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I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I16" i="1"/>
  <c r="G16" i="1"/>
  <c r="E16" i="1"/>
  <c r="F16" i="1" s="1"/>
  <c r="DF15" i="1"/>
  <c r="CT15" i="1"/>
  <c r="J15" i="1" s="1"/>
  <c r="CQ15" i="1"/>
  <c r="CN15" i="1"/>
  <c r="CL15" i="1"/>
  <c r="CK15" i="1"/>
  <c r="CJ15" i="1"/>
  <c r="CI15" i="1"/>
  <c r="CH15" i="1"/>
  <c r="CM15" i="1" s="1"/>
  <c r="BQ15" i="1"/>
  <c r="BP15" i="1"/>
  <c r="BO15" i="1"/>
  <c r="BN15" i="1"/>
  <c r="BM15" i="1"/>
  <c r="BR15" i="1" s="1"/>
  <c r="AU15" i="1"/>
  <c r="AV15" i="1" s="1"/>
  <c r="E15" i="1" s="1"/>
  <c r="AD15" i="1"/>
  <c r="M15" i="1"/>
  <c r="L15" i="1"/>
  <c r="H15" i="1"/>
  <c r="I15" i="1" s="1"/>
  <c r="G15" i="1"/>
  <c r="F15" i="1"/>
  <c r="DF14" i="1"/>
  <c r="CT14" i="1"/>
  <c r="CQ14" i="1"/>
  <c r="CM14" i="1"/>
  <c r="CN14" i="1" s="1"/>
  <c r="H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I14" i="1"/>
  <c r="G14" i="1"/>
  <c r="E14" i="1"/>
  <c r="F14" i="1" s="1"/>
  <c r="DF13" i="1"/>
  <c r="J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AD13" i="1"/>
  <c r="L13" i="1" s="1"/>
  <c r="M13" i="1"/>
  <c r="G13" i="1"/>
  <c r="F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G12" i="1"/>
  <c r="DF11" i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  <c r="BR13" i="1" l="1"/>
  <c r="BR12" i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<sst xmlns="http://schemas.openxmlformats.org/spreadsheetml/2006/main" count="138" uniqueCount="58">
  <si>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</si>
  <si>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</si>
  <si>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</si>
  <si>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R. Arjun Sigit Prayitno, S.Ag..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</si>
  <si>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</si>
  <si>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</si>
  <si>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</si>
  <si>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</si>
  <si>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</si>
  <si>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</si>
  <si>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</si>
  <si>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</si>
  <si>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</si>
  <si>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</si>
  <si>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</si>
  <si>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</si>
  <si>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</si>
  <si>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</si>
  <si>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</si>
  <si>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</si>
  <si>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</si>
  <si>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</si>
  <si>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</si>
  <si>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</si>
  <si>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</si>
  <si>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</si>
  <si>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</si>
  <si>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</si>
  <si>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</si>
  <si>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</si>
  <si>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</si>
  <si>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</si>
  <si>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</si>
  <si>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</si>
  <si>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</si>
  <si>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</si>
  <si>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</si>
  <si>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</si>
  <si>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</si>
  <si>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</si>
  <si>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</si>
  <si>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</si>
  <si>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</si>
  <si>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</si>
  <si>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DANIEL REVYDO ENGGAR PRABADINATA</t>
  </si>
  <si>
    <t>Predikat Pengetahuan</t>
  </si>
  <si>
    <t>RIO CANDRA DIRGANTARA</t>
  </si>
  <si>
    <t>Minimal</t>
  </si>
  <si>
    <t>Maximal</t>
  </si>
  <si>
    <t>Predikat</t>
  </si>
  <si>
    <t>TERESA PUSPITA PADMADHITA</t>
  </si>
  <si>
    <t>D</t>
  </si>
  <si>
    <t>C</t>
  </si>
  <si>
    <t>B</t>
  </si>
  <si>
    <t>KETERANGAN KETERAMPILAN</t>
  </si>
  <si>
    <t>Predikat Keterampilan</t>
  </si>
  <si>
    <t>Memiliki kemampuan dalam memahami Gereja dan Dunia</t>
  </si>
  <si>
    <t>Membaca dan memahami Kitab Suci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</si>
</sst>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70822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dalam memahami Gereja dan Dunia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Membaca dan memahami Kitab Suci Baik</v>
      </c>
      <c r="K11" s="13"/>
      <c r="L11" s="41">
        <f t="shared" ref="L11:L42" si="6">AD11</f>
        <v>85</v>
      </c>
      <c r="M11" s="41">
        <f t="shared" ref="M11:M42" si="7">IF(COUNTBLANK(AT11:AT11),"",AT11)</f>
        <v>84</v>
      </c>
      <c r="O11" s="41">
        <v>84</v>
      </c>
      <c r="P11" s="41"/>
      <c r="Q11" s="42">
        <v>86</v>
      </c>
      <c r="R11" s="41">
        <v>82</v>
      </c>
      <c r="S11" s="41"/>
      <c r="T11" s="42">
        <v>86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86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85.142857142857139</v>
      </c>
      <c r="AV11" s="44">
        <f t="shared" ref="AV11:AV42" si="10">IF(AU11="","",ROUND(AU11,0))</f>
        <v>85</v>
      </c>
      <c r="AW11" s="45"/>
      <c r="AX11" s="41">
        <v>84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85.5</v>
      </c>
      <c r="CN11" s="44">
        <f t="shared" ref="CN11:CN42" si="23">IF(CM11="","",ROUND(CM11,0))</f>
        <v>86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71107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>Memiliki kemampuan dalam memahami Gereja dan Dunia</v>
      </c>
      <c r="H12" s="47">
        <f t="shared" si="3"/>
        <v>86</v>
      </c>
      <c r="I12" s="8" t="str">
        <f t="shared" si="4"/>
        <v>B</v>
      </c>
      <c r="J12" s="8" t="str">
        <f t="shared" si="5"/>
        <v>Membaca dan memahami Kitab Suci Baik</v>
      </c>
      <c r="K12" s="13"/>
      <c r="L12" s="41">
        <f t="shared" si="6"/>
        <v>85</v>
      </c>
      <c r="M12" s="41">
        <f t="shared" si="7"/>
        <v>84</v>
      </c>
      <c r="O12" s="41">
        <v>82</v>
      </c>
      <c r="P12" s="41"/>
      <c r="Q12" s="42">
        <v>84</v>
      </c>
      <c r="R12" s="41">
        <v>86</v>
      </c>
      <c r="S12" s="41"/>
      <c r="T12" s="42">
        <v>86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86</v>
      </c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85.142857142857139</v>
      </c>
      <c r="AV12" s="44">
        <f t="shared" si="10"/>
        <v>85</v>
      </c>
      <c r="AW12" s="45"/>
      <c r="AX12" s="41">
        <v>82</v>
      </c>
      <c r="AY12" s="41"/>
      <c r="AZ12" s="42"/>
      <c r="BA12" s="41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84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71197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>Memiliki kemampuan dalam memahami Gereja dan Dunia</v>
      </c>
      <c r="H13" s="47">
        <f t="shared" si="3"/>
        <v>87</v>
      </c>
      <c r="I13" s="8" t="str">
        <f t="shared" si="4"/>
        <v>B</v>
      </c>
      <c r="J13" s="8" t="str">
        <f t="shared" si="5"/>
        <v>Membaca dan memahami Kitab Suci Baik</v>
      </c>
      <c r="K13" s="13"/>
      <c r="L13" s="41">
        <f t="shared" si="6"/>
        <v>85</v>
      </c>
      <c r="M13" s="41">
        <f t="shared" si="7"/>
        <v>86</v>
      </c>
      <c r="O13" s="41">
        <v>86</v>
      </c>
      <c r="P13" s="41"/>
      <c r="Q13" s="42">
        <v>86</v>
      </c>
      <c r="R13" s="41">
        <v>82</v>
      </c>
      <c r="S13" s="41"/>
      <c r="T13" s="42">
        <v>84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88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86</v>
      </c>
      <c r="AU13" s="43">
        <f t="shared" si="9"/>
        <v>85.714285714285708</v>
      </c>
      <c r="AV13" s="44">
        <f t="shared" si="10"/>
        <v>86</v>
      </c>
      <c r="AW13" s="45"/>
      <c r="AX13" s="41">
        <v>86</v>
      </c>
      <c r="AY13" s="41"/>
      <c r="AZ13" s="42"/>
      <c r="BA13" s="41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84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ref="CQ14:CQ42" si="24">IF(CP14="","",VLOOKUP(CP14,$DE$9:$DF$20,2,0))</f>
        <v/>
      </c>
      <c r="CR14" s="45"/>
      <c r="CS14" s="41"/>
      <c r="CT14" s="46" t="str">
        <f t="shared" ref="CT14:CT42" si="25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2018-06-02T03:43:09Z</dcterms:modified>
  <cp:category/>
</cp:coreProperties>
</file>