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/>
  </bookViews>
  <sheets>
    <sheet name="X MIPA 5" sheetId="1" r:id="rId1"/>
  </sheets>
  <calcPr calcId="124519"/>
</workbook>
</file>

<file path=xl/calcChain.xml><?xml version="1.0" encoding="utf-8"?>
<calcChain xmlns="http://schemas.openxmlformats.org/spreadsheetml/2006/main">
  <c r="CT60" i="1"/>
  <c r="CQ60"/>
  <c r="CL60"/>
  <c r="CK60"/>
  <c r="CJ60"/>
  <c r="CI60"/>
  <c r="CH60"/>
  <c r="CM60" s="1"/>
  <c r="CN60" s="1"/>
  <c r="H60" s="1"/>
  <c r="I60" s="1"/>
  <c r="BQ60"/>
  <c r="BP60"/>
  <c r="BO60"/>
  <c r="BN60"/>
  <c r="BM60"/>
  <c r="BR60" s="1"/>
  <c r="AU60"/>
  <c r="AV60" s="1"/>
  <c r="E60" s="1"/>
  <c r="F60" s="1"/>
  <c r="AD60"/>
  <c r="M60"/>
  <c r="L60"/>
  <c r="J60"/>
  <c r="G60"/>
  <c r="CT59"/>
  <c r="CQ59"/>
  <c r="CL59"/>
  <c r="CK59"/>
  <c r="CJ59"/>
  <c r="CI59"/>
  <c r="CH59"/>
  <c r="CM59" s="1"/>
  <c r="CN59" s="1"/>
  <c r="H59" s="1"/>
  <c r="I59" s="1"/>
  <c r="BQ59"/>
  <c r="BP59"/>
  <c r="BO59"/>
  <c r="BN59"/>
  <c r="BM59"/>
  <c r="BR59" s="1"/>
  <c r="AU59"/>
  <c r="AV59" s="1"/>
  <c r="E59" s="1"/>
  <c r="F59" s="1"/>
  <c r="AD59"/>
  <c r="M59"/>
  <c r="L59"/>
  <c r="J59"/>
  <c r="G59"/>
  <c r="CT58"/>
  <c r="CQ58"/>
  <c r="CL58"/>
  <c r="CK58"/>
  <c r="CJ58"/>
  <c r="CI58"/>
  <c r="CH58"/>
  <c r="CM58" s="1"/>
  <c r="CN58" s="1"/>
  <c r="H58" s="1"/>
  <c r="I58" s="1"/>
  <c r="BQ58"/>
  <c r="BP58"/>
  <c r="BO58"/>
  <c r="BN58"/>
  <c r="BM58"/>
  <c r="BR58" s="1"/>
  <c r="AU58"/>
  <c r="AV58" s="1"/>
  <c r="E58" s="1"/>
  <c r="F58" s="1"/>
  <c r="AD58"/>
  <c r="M58"/>
  <c r="L58"/>
  <c r="J58"/>
  <c r="G58"/>
  <c r="CT57"/>
  <c r="CQ57"/>
  <c r="CL57"/>
  <c r="CK57"/>
  <c r="CJ57"/>
  <c r="CI57"/>
  <c r="CH57"/>
  <c r="CM57" s="1"/>
  <c r="CN57" s="1"/>
  <c r="H57" s="1"/>
  <c r="I57" s="1"/>
  <c r="BQ57"/>
  <c r="BP57"/>
  <c r="BO57"/>
  <c r="BN57"/>
  <c r="BM57"/>
  <c r="BR57" s="1"/>
  <c r="AU57"/>
  <c r="AV57" s="1"/>
  <c r="E57" s="1"/>
  <c r="F57" s="1"/>
  <c r="AD57"/>
  <c r="M57"/>
  <c r="L57"/>
  <c r="J57"/>
  <c r="G57"/>
  <c r="CT56"/>
  <c r="CQ56"/>
  <c r="CL56"/>
  <c r="CK56"/>
  <c r="CJ56"/>
  <c r="CI56"/>
  <c r="CH56"/>
  <c r="CM56" s="1"/>
  <c r="CN56" s="1"/>
  <c r="H56" s="1"/>
  <c r="I56" s="1"/>
  <c r="BQ56"/>
  <c r="BP56"/>
  <c r="BO56"/>
  <c r="BN56"/>
  <c r="BM56"/>
  <c r="BR56" s="1"/>
  <c r="AU56"/>
  <c r="AV56" s="1"/>
  <c r="E56" s="1"/>
  <c r="F56" s="1"/>
  <c r="AD56"/>
  <c r="M56"/>
  <c r="L56"/>
  <c r="J56"/>
  <c r="G56"/>
  <c r="CT55"/>
  <c r="CQ55"/>
  <c r="CL55"/>
  <c r="CK55"/>
  <c r="CJ55"/>
  <c r="CI55"/>
  <c r="CH55"/>
  <c r="CM55" s="1"/>
  <c r="CN55" s="1"/>
  <c r="H55" s="1"/>
  <c r="I55" s="1"/>
  <c r="BQ55"/>
  <c r="BP55"/>
  <c r="BO55"/>
  <c r="BN55"/>
  <c r="BM55"/>
  <c r="BR55" s="1"/>
  <c r="AU55"/>
  <c r="AV55" s="1"/>
  <c r="E55" s="1"/>
  <c r="F55" s="1"/>
  <c r="AD55"/>
  <c r="M55"/>
  <c r="L55"/>
  <c r="J55"/>
  <c r="G55"/>
  <c r="CT54"/>
  <c r="CQ54"/>
  <c r="CL54"/>
  <c r="CK54"/>
  <c r="CJ54"/>
  <c r="CI54"/>
  <c r="CH54"/>
  <c r="CM54" s="1"/>
  <c r="CN54" s="1"/>
  <c r="H54" s="1"/>
  <c r="I54" s="1"/>
  <c r="BQ54"/>
  <c r="BP54"/>
  <c r="BO54"/>
  <c r="BN54"/>
  <c r="BM54"/>
  <c r="BR54" s="1"/>
  <c r="AU54"/>
  <c r="AV54" s="1"/>
  <c r="E54" s="1"/>
  <c r="F54" s="1"/>
  <c r="AD54"/>
  <c r="M54"/>
  <c r="L54"/>
  <c r="J54"/>
  <c r="G54"/>
  <c r="CT53"/>
  <c r="CQ53"/>
  <c r="CL53"/>
  <c r="CK53"/>
  <c r="CJ53"/>
  <c r="CI53"/>
  <c r="CH53"/>
  <c r="CM53" s="1"/>
  <c r="CN53" s="1"/>
  <c r="H53" s="1"/>
  <c r="I53" s="1"/>
  <c r="BQ53"/>
  <c r="BP53"/>
  <c r="BO53"/>
  <c r="BN53"/>
  <c r="BM53"/>
  <c r="BR53" s="1"/>
  <c r="AU53"/>
  <c r="AV53" s="1"/>
  <c r="E53" s="1"/>
  <c r="F53" s="1"/>
  <c r="AD53"/>
  <c r="M53"/>
  <c r="L53"/>
  <c r="J53"/>
  <c r="G53"/>
  <c r="CT52"/>
  <c r="CQ52"/>
  <c r="CL52"/>
  <c r="CK52"/>
  <c r="CJ52"/>
  <c r="CI52"/>
  <c r="CH52"/>
  <c r="CM52" s="1"/>
  <c r="CN52" s="1"/>
  <c r="H52" s="1"/>
  <c r="I52" s="1"/>
  <c r="BQ52"/>
  <c r="BP52"/>
  <c r="BO52"/>
  <c r="BN52"/>
  <c r="BM52"/>
  <c r="BR52" s="1"/>
  <c r="AU52"/>
  <c r="AV52" s="1"/>
  <c r="E52" s="1"/>
  <c r="F52" s="1"/>
  <c r="AD52"/>
  <c r="M52"/>
  <c r="L52"/>
  <c r="J52"/>
  <c r="G52"/>
  <c r="CT51"/>
  <c r="CQ51"/>
  <c r="CL51"/>
  <c r="CK51"/>
  <c r="CJ51"/>
  <c r="CI51"/>
  <c r="CH51"/>
  <c r="CM51" s="1"/>
  <c r="CN51" s="1"/>
  <c r="H51" s="1"/>
  <c r="I51" s="1"/>
  <c r="BQ51"/>
  <c r="BP51"/>
  <c r="BO51"/>
  <c r="BN51"/>
  <c r="BM51"/>
  <c r="BR51" s="1"/>
  <c r="AU51"/>
  <c r="AV51" s="1"/>
  <c r="E51" s="1"/>
  <c r="F51" s="1"/>
  <c r="AD51"/>
  <c r="M51"/>
  <c r="L51"/>
  <c r="J51"/>
  <c r="G51"/>
  <c r="CT50"/>
  <c r="J50" s="1"/>
  <c r="CQ50"/>
  <c r="G50" s="1"/>
  <c r="CN50"/>
  <c r="CL50"/>
  <c r="CK50"/>
  <c r="CJ50"/>
  <c r="CI50"/>
  <c r="CH50"/>
  <c r="CM50" s="1"/>
  <c r="BQ50"/>
  <c r="BP50"/>
  <c r="BO50"/>
  <c r="BN50"/>
  <c r="BM50"/>
  <c r="BR50" s="1"/>
  <c r="AU50"/>
  <c r="AV50" s="1"/>
  <c r="E50" s="1"/>
  <c r="AD50"/>
  <c r="M50"/>
  <c r="L50"/>
  <c r="H50"/>
  <c r="I50" s="1"/>
  <c r="F50"/>
  <c r="CT49"/>
  <c r="CQ49"/>
  <c r="CL49"/>
  <c r="CK49"/>
  <c r="CJ49"/>
  <c r="CI49"/>
  <c r="CH49"/>
  <c r="CM49" s="1"/>
  <c r="CN49" s="1"/>
  <c r="H49" s="1"/>
  <c r="I49" s="1"/>
  <c r="BQ49"/>
  <c r="BP49"/>
  <c r="BO49"/>
  <c r="BN49"/>
  <c r="BM49"/>
  <c r="BR49" s="1"/>
  <c r="AU49"/>
  <c r="AV49" s="1"/>
  <c r="E49" s="1"/>
  <c r="F49" s="1"/>
  <c r="AD49"/>
  <c r="M49"/>
  <c r="L49"/>
  <c r="J49"/>
  <c r="G49"/>
  <c r="CT48"/>
  <c r="J48" s="1"/>
  <c r="CQ48"/>
  <c r="G48" s="1"/>
  <c r="CN48"/>
  <c r="CL48"/>
  <c r="CK48"/>
  <c r="CJ48"/>
  <c r="CI48"/>
  <c r="CH48"/>
  <c r="CM48" s="1"/>
  <c r="BQ48"/>
  <c r="BP48"/>
  <c r="BO48"/>
  <c r="BN48"/>
  <c r="BM48"/>
  <c r="BR48" s="1"/>
  <c r="AU48"/>
  <c r="AV48" s="1"/>
  <c r="E48" s="1"/>
  <c r="AD48"/>
  <c r="M48"/>
  <c r="L48"/>
  <c r="H48"/>
  <c r="I48" s="1"/>
  <c r="F48"/>
  <c r="CT47"/>
  <c r="CQ47"/>
  <c r="CL47"/>
  <c r="CK47"/>
  <c r="CJ47"/>
  <c r="CI47"/>
  <c r="CH47"/>
  <c r="CM47" s="1"/>
  <c r="CN47" s="1"/>
  <c r="H47" s="1"/>
  <c r="I47" s="1"/>
  <c r="BQ47"/>
  <c r="BP47"/>
  <c r="BO47"/>
  <c r="BN47"/>
  <c r="BM47"/>
  <c r="BR47" s="1"/>
  <c r="AU47"/>
  <c r="AV47" s="1"/>
  <c r="E47" s="1"/>
  <c r="F47" s="1"/>
  <c r="AD47"/>
  <c r="M47"/>
  <c r="L47"/>
  <c r="J47"/>
  <c r="G47"/>
  <c r="CL46"/>
  <c r="CK46"/>
  <c r="CJ46"/>
  <c r="CI46"/>
  <c r="CH46"/>
  <c r="CM46" s="1"/>
  <c r="CN46" s="1"/>
  <c r="H46" s="1"/>
  <c r="I46" s="1"/>
  <c r="BQ46"/>
  <c r="BP46"/>
  <c r="BO46"/>
  <c r="BN46"/>
  <c r="BM46"/>
  <c r="BR46" s="1"/>
  <c r="AU46"/>
  <c r="AV46" s="1"/>
  <c r="E46" s="1"/>
  <c r="F46" s="1"/>
  <c r="AD46"/>
  <c r="M46"/>
  <c r="L46"/>
  <c r="CL45"/>
  <c r="CK45"/>
  <c r="CJ45"/>
  <c r="CI45"/>
  <c r="CH45"/>
  <c r="CM45" s="1"/>
  <c r="CN45" s="1"/>
  <c r="H45" s="1"/>
  <c r="I45" s="1"/>
  <c r="BQ45"/>
  <c r="BP45"/>
  <c r="BO45"/>
  <c r="BN45"/>
  <c r="BM45"/>
  <c r="BR45" s="1"/>
  <c r="AU45"/>
  <c r="AV45" s="1"/>
  <c r="E45" s="1"/>
  <c r="F45" s="1"/>
  <c r="AD45"/>
  <c r="L45" s="1"/>
  <c r="M45"/>
  <c r="CL44"/>
  <c r="CK44"/>
  <c r="CJ44"/>
  <c r="CI44"/>
  <c r="CH44"/>
  <c r="CM44" s="1"/>
  <c r="CN44" s="1"/>
  <c r="H44" s="1"/>
  <c r="I44" s="1"/>
  <c r="BQ44"/>
  <c r="BP44"/>
  <c r="BO44"/>
  <c r="BN44"/>
  <c r="BM44"/>
  <c r="BR44" s="1"/>
  <c r="AU44"/>
  <c r="AV44" s="1"/>
  <c r="E44" s="1"/>
  <c r="AD44"/>
  <c r="L44" s="1"/>
  <c r="M44"/>
  <c r="F44"/>
  <c r="CL43"/>
  <c r="CK43"/>
  <c r="CJ43"/>
  <c r="CI43"/>
  <c r="CH43"/>
  <c r="CM43" s="1"/>
  <c r="CN43" s="1"/>
  <c r="H43" s="1"/>
  <c r="I43" s="1"/>
  <c r="BQ43"/>
  <c r="BP43"/>
  <c r="BO43"/>
  <c r="BN43"/>
  <c r="BM43"/>
  <c r="BR43" s="1"/>
  <c r="AU43"/>
  <c r="AV43" s="1"/>
  <c r="E43" s="1"/>
  <c r="F43" s="1"/>
  <c r="AD43"/>
  <c r="M43"/>
  <c r="L43"/>
  <c r="CN42"/>
  <c r="CL42"/>
  <c r="CK42"/>
  <c r="CJ42"/>
  <c r="CI42"/>
  <c r="CH42"/>
  <c r="CM42" s="1"/>
  <c r="BQ42"/>
  <c r="BP42"/>
  <c r="BO42"/>
  <c r="BN42"/>
  <c r="BM42"/>
  <c r="BR42" s="1"/>
  <c r="AU42"/>
  <c r="AV42" s="1"/>
  <c r="E42" s="1"/>
  <c r="F42" s="1"/>
  <c r="AD42"/>
  <c r="L42" s="1"/>
  <c r="M42"/>
  <c r="H42"/>
  <c r="I42" s="1"/>
  <c r="CL41"/>
  <c r="CK41"/>
  <c r="CJ41"/>
  <c r="CI41"/>
  <c r="CH41"/>
  <c r="CM41" s="1"/>
  <c r="CN41" s="1"/>
  <c r="H41" s="1"/>
  <c r="I41" s="1"/>
  <c r="BQ41"/>
  <c r="BP41"/>
  <c r="BO41"/>
  <c r="BN41"/>
  <c r="BM41"/>
  <c r="BR41" s="1"/>
  <c r="AU41"/>
  <c r="AV41" s="1"/>
  <c r="E41" s="1"/>
  <c r="F41" s="1"/>
  <c r="AD41"/>
  <c r="L41" s="1"/>
  <c r="M41"/>
  <c r="CL40"/>
  <c r="CK40"/>
  <c r="CJ40"/>
  <c r="CI40"/>
  <c r="CH40"/>
  <c r="CM40" s="1"/>
  <c r="CN40" s="1"/>
  <c r="H40" s="1"/>
  <c r="I40" s="1"/>
  <c r="BQ40"/>
  <c r="BP40"/>
  <c r="BO40"/>
  <c r="BN40"/>
  <c r="BM40"/>
  <c r="BR40" s="1"/>
  <c r="AU40"/>
  <c r="AV40" s="1"/>
  <c r="E40" s="1"/>
  <c r="F40" s="1"/>
  <c r="AD40"/>
  <c r="M40"/>
  <c r="L40"/>
  <c r="CL39"/>
  <c r="CK39"/>
  <c r="CJ39"/>
  <c r="CI39"/>
  <c r="CH39"/>
  <c r="CM39" s="1"/>
  <c r="CN39" s="1"/>
  <c r="H39" s="1"/>
  <c r="I39" s="1"/>
  <c r="BQ39"/>
  <c r="BP39"/>
  <c r="BO39"/>
  <c r="BN39"/>
  <c r="BM39"/>
  <c r="BR39" s="1"/>
  <c r="AU39"/>
  <c r="AV39" s="1"/>
  <c r="E39" s="1"/>
  <c r="F39" s="1"/>
  <c r="AD39"/>
  <c r="L39" s="1"/>
  <c r="M39"/>
  <c r="CL38"/>
  <c r="CK38"/>
  <c r="CJ38"/>
  <c r="CI38"/>
  <c r="CH38"/>
  <c r="CM38" s="1"/>
  <c r="CN38" s="1"/>
  <c r="H38" s="1"/>
  <c r="I38" s="1"/>
  <c r="BQ38"/>
  <c r="BP38"/>
  <c r="BO38"/>
  <c r="BN38"/>
  <c r="BM38"/>
  <c r="BR38" s="1"/>
  <c r="AU38"/>
  <c r="AV38" s="1"/>
  <c r="E38" s="1"/>
  <c r="F38" s="1"/>
  <c r="AD38"/>
  <c r="L38" s="1"/>
  <c r="M38"/>
  <c r="CL37"/>
  <c r="CK37"/>
  <c r="CJ37"/>
  <c r="CI37"/>
  <c r="CH37"/>
  <c r="CM37" s="1"/>
  <c r="CN37" s="1"/>
  <c r="H37" s="1"/>
  <c r="I37" s="1"/>
  <c r="BQ37"/>
  <c r="BP37"/>
  <c r="BO37"/>
  <c r="BN37"/>
  <c r="BM37"/>
  <c r="BR37" s="1"/>
  <c r="AU37"/>
  <c r="AV37" s="1"/>
  <c r="E37" s="1"/>
  <c r="F37" s="1"/>
  <c r="AD37"/>
  <c r="L37" s="1"/>
  <c r="M37"/>
  <c r="CN36"/>
  <c r="CL36"/>
  <c r="CK36"/>
  <c r="CJ36"/>
  <c r="CI36"/>
  <c r="CH36"/>
  <c r="CM36" s="1"/>
  <c r="BQ36"/>
  <c r="BP36"/>
  <c r="BO36"/>
  <c r="BN36"/>
  <c r="BM36"/>
  <c r="BR36" s="1"/>
  <c r="AU36"/>
  <c r="AV36" s="1"/>
  <c r="E36" s="1"/>
  <c r="F36" s="1"/>
  <c r="AD36"/>
  <c r="L36" s="1"/>
  <c r="M36"/>
  <c r="H36"/>
  <c r="I36" s="1"/>
  <c r="CL35"/>
  <c r="CK35"/>
  <c r="CJ35"/>
  <c r="CI35"/>
  <c r="CH35"/>
  <c r="CM35" s="1"/>
  <c r="CN35" s="1"/>
  <c r="H35" s="1"/>
  <c r="I35" s="1"/>
  <c r="BQ35"/>
  <c r="BP35"/>
  <c r="BO35"/>
  <c r="BN35"/>
  <c r="BM35"/>
  <c r="BR35" s="1"/>
  <c r="AU35"/>
  <c r="AV35" s="1"/>
  <c r="E35" s="1"/>
  <c r="F35" s="1"/>
  <c r="AD35"/>
  <c r="L35" s="1"/>
  <c r="M35"/>
  <c r="CL34"/>
  <c r="CK34"/>
  <c r="CJ34"/>
  <c r="CI34"/>
  <c r="CH34"/>
  <c r="CM34" s="1"/>
  <c r="CN34" s="1"/>
  <c r="H34" s="1"/>
  <c r="I34" s="1"/>
  <c r="BQ34"/>
  <c r="BP34"/>
  <c r="BO34"/>
  <c r="BN34"/>
  <c r="BM34"/>
  <c r="BR34" s="1"/>
  <c r="AU34"/>
  <c r="AV34" s="1"/>
  <c r="E34" s="1"/>
  <c r="F34" s="1"/>
  <c r="AD34"/>
  <c r="M34"/>
  <c r="L34"/>
  <c r="DF33"/>
  <c r="CM33"/>
  <c r="CN33" s="1"/>
  <c r="H33" s="1"/>
  <c r="I33" s="1"/>
  <c r="CL33"/>
  <c r="CK33"/>
  <c r="CJ33"/>
  <c r="CI33"/>
  <c r="CH33"/>
  <c r="BQ33"/>
  <c r="BP33"/>
  <c r="BO33"/>
  <c r="BN33"/>
  <c r="BM33"/>
  <c r="BR33" s="1"/>
  <c r="AU33"/>
  <c r="AV33" s="1"/>
  <c r="E33" s="1"/>
  <c r="F33" s="1"/>
  <c r="AD33"/>
  <c r="L33" s="1"/>
  <c r="M33"/>
  <c r="DF32"/>
  <c r="CL32"/>
  <c r="CK32"/>
  <c r="CJ32"/>
  <c r="CI32"/>
  <c r="CH32"/>
  <c r="CM32" s="1"/>
  <c r="CN32" s="1"/>
  <c r="H32" s="1"/>
  <c r="I32" s="1"/>
  <c r="BQ32"/>
  <c r="BP32"/>
  <c r="BO32"/>
  <c r="BN32"/>
  <c r="BM32"/>
  <c r="BR32" s="1"/>
  <c r="AU32"/>
  <c r="AV32" s="1"/>
  <c r="E32" s="1"/>
  <c r="F32" s="1"/>
  <c r="AD32"/>
  <c r="L32" s="1"/>
  <c r="M32"/>
  <c r="DF31"/>
  <c r="CL31"/>
  <c r="CK31"/>
  <c r="CJ31"/>
  <c r="CI31"/>
  <c r="CH31"/>
  <c r="CM31" s="1"/>
  <c r="CN31" s="1"/>
  <c r="H31" s="1"/>
  <c r="I31" s="1"/>
  <c r="BQ31"/>
  <c r="BP31"/>
  <c r="BO31"/>
  <c r="BN31"/>
  <c r="BM31"/>
  <c r="BR31" s="1"/>
  <c r="AU31"/>
  <c r="AV31" s="1"/>
  <c r="E31" s="1"/>
  <c r="F31" s="1"/>
  <c r="AD31"/>
  <c r="M31"/>
  <c r="L31"/>
  <c r="DF30"/>
  <c r="CL30"/>
  <c r="CK30"/>
  <c r="CJ30"/>
  <c r="CI30"/>
  <c r="CH30"/>
  <c r="CM30" s="1"/>
  <c r="CN30" s="1"/>
  <c r="H30" s="1"/>
  <c r="I30" s="1"/>
  <c r="BQ30"/>
  <c r="BP30"/>
  <c r="BO30"/>
  <c r="BN30"/>
  <c r="BM30"/>
  <c r="BR30" s="1"/>
  <c r="AU30"/>
  <c r="AV30" s="1"/>
  <c r="E30" s="1"/>
  <c r="F30" s="1"/>
  <c r="AD30"/>
  <c r="M30"/>
  <c r="L30"/>
  <c r="DF29"/>
  <c r="CM29"/>
  <c r="CN29" s="1"/>
  <c r="H29" s="1"/>
  <c r="I29" s="1"/>
  <c r="CL29"/>
  <c r="CK29"/>
  <c r="CJ29"/>
  <c r="CI29"/>
  <c r="CH29"/>
  <c r="BQ29"/>
  <c r="BP29"/>
  <c r="BO29"/>
  <c r="BN29"/>
  <c r="BM29"/>
  <c r="BR29" s="1"/>
  <c r="AU29"/>
  <c r="AV29" s="1"/>
  <c r="E29" s="1"/>
  <c r="F29" s="1"/>
  <c r="AD29"/>
  <c r="L29" s="1"/>
  <c r="M29"/>
  <c r="DF28"/>
  <c r="CL28"/>
  <c r="CK28"/>
  <c r="CJ28"/>
  <c r="CI28"/>
  <c r="CH28"/>
  <c r="CM28" s="1"/>
  <c r="CN28" s="1"/>
  <c r="H28" s="1"/>
  <c r="I28" s="1"/>
  <c r="BQ28"/>
  <c r="BP28"/>
  <c r="BO28"/>
  <c r="BN28"/>
  <c r="BM28"/>
  <c r="BR28" s="1"/>
  <c r="AU28"/>
  <c r="AV28" s="1"/>
  <c r="E28" s="1"/>
  <c r="F28" s="1"/>
  <c r="AD28"/>
  <c r="L28" s="1"/>
  <c r="M28"/>
  <c r="DF27"/>
  <c r="CM27"/>
  <c r="CN27" s="1"/>
  <c r="H27" s="1"/>
  <c r="I27" s="1"/>
  <c r="CL27"/>
  <c r="CK27"/>
  <c r="CJ27"/>
  <c r="CI27"/>
  <c r="CH27"/>
  <c r="BQ27"/>
  <c r="BP27"/>
  <c r="BO27"/>
  <c r="BN27"/>
  <c r="BM27"/>
  <c r="BR27" s="1"/>
  <c r="AU27"/>
  <c r="AV27" s="1"/>
  <c r="E27" s="1"/>
  <c r="F27" s="1"/>
  <c r="AD27"/>
  <c r="L27" s="1"/>
  <c r="M27"/>
  <c r="DF26"/>
  <c r="CL26"/>
  <c r="CK26"/>
  <c r="CJ26"/>
  <c r="CI26"/>
  <c r="CH26"/>
  <c r="CM26" s="1"/>
  <c r="CN26" s="1"/>
  <c r="H26" s="1"/>
  <c r="I26" s="1"/>
  <c r="BQ26"/>
  <c r="BP26"/>
  <c r="BO26"/>
  <c r="BN26"/>
  <c r="BM26"/>
  <c r="BR26" s="1"/>
  <c r="AU26"/>
  <c r="AV26" s="1"/>
  <c r="E26" s="1"/>
  <c r="F26" s="1"/>
  <c r="AD26"/>
  <c r="L26" s="1"/>
  <c r="M26"/>
  <c r="DF25"/>
  <c r="CL25"/>
  <c r="CK25"/>
  <c r="CJ25"/>
  <c r="CI25"/>
  <c r="CH25"/>
  <c r="CM25" s="1"/>
  <c r="CN25" s="1"/>
  <c r="H25" s="1"/>
  <c r="I25" s="1"/>
  <c r="BR25"/>
  <c r="BQ25"/>
  <c r="BP25"/>
  <c r="BO25"/>
  <c r="BN25"/>
  <c r="BM25"/>
  <c r="AU25"/>
  <c r="AV25" s="1"/>
  <c r="E25" s="1"/>
  <c r="F25" s="1"/>
  <c r="AD25"/>
  <c r="L25" s="1"/>
  <c r="M25"/>
  <c r="DF24"/>
  <c r="CT45" s="1"/>
  <c r="J45" s="1"/>
  <c r="CL24"/>
  <c r="CK24"/>
  <c r="CJ24"/>
  <c r="CI24"/>
  <c r="CH24"/>
  <c r="CM24" s="1"/>
  <c r="CN24" s="1"/>
  <c r="H24" s="1"/>
  <c r="I24" s="1"/>
  <c r="BQ24"/>
  <c r="BP24"/>
  <c r="BO24"/>
  <c r="BN24"/>
  <c r="BM24"/>
  <c r="BR24" s="1"/>
  <c r="AU24"/>
  <c r="AV24" s="1"/>
  <c r="E24" s="1"/>
  <c r="F24" s="1"/>
  <c r="AD24"/>
  <c r="L24" s="1"/>
  <c r="M24"/>
  <c r="DF23"/>
  <c r="CM23"/>
  <c r="CN23" s="1"/>
  <c r="H23" s="1"/>
  <c r="I23" s="1"/>
  <c r="CL23"/>
  <c r="CK23"/>
  <c r="CJ23"/>
  <c r="CI23"/>
  <c r="CH23"/>
  <c r="BQ23"/>
  <c r="BP23"/>
  <c r="BO23"/>
  <c r="BN23"/>
  <c r="BM23"/>
  <c r="BR23" s="1"/>
  <c r="AU23"/>
  <c r="AV23" s="1"/>
  <c r="E23" s="1"/>
  <c r="F23" s="1"/>
  <c r="AD23"/>
  <c r="L23" s="1"/>
  <c r="M23"/>
  <c r="DF22"/>
  <c r="CT38" s="1"/>
  <c r="J38" s="1"/>
  <c r="CT22"/>
  <c r="J22" s="1"/>
  <c r="CL22"/>
  <c r="CK22"/>
  <c r="CJ22"/>
  <c r="CI22"/>
  <c r="CH22"/>
  <c r="CM22" s="1"/>
  <c r="CN22" s="1"/>
  <c r="H22" s="1"/>
  <c r="I22" s="1"/>
  <c r="BQ22"/>
  <c r="BP22"/>
  <c r="BO22"/>
  <c r="BN22"/>
  <c r="BM22"/>
  <c r="BR22" s="1"/>
  <c r="AU22"/>
  <c r="AV22" s="1"/>
  <c r="E22" s="1"/>
  <c r="F22" s="1"/>
  <c r="AD22"/>
  <c r="L22" s="1"/>
  <c r="M22"/>
  <c r="CT21"/>
  <c r="J21" s="1"/>
  <c r="CL21"/>
  <c r="CK21"/>
  <c r="CJ21"/>
  <c r="CI21"/>
  <c r="CH21"/>
  <c r="CM21" s="1"/>
  <c r="CN21" s="1"/>
  <c r="H21" s="1"/>
  <c r="I21" s="1"/>
  <c r="BQ21"/>
  <c r="BP21"/>
  <c r="BO21"/>
  <c r="BN21"/>
  <c r="BM21"/>
  <c r="BR21" s="1"/>
  <c r="AU21"/>
  <c r="AV21" s="1"/>
  <c r="E21" s="1"/>
  <c r="F21" s="1"/>
  <c r="AD21"/>
  <c r="L21" s="1"/>
  <c r="M21"/>
  <c r="DF20"/>
  <c r="CT20"/>
  <c r="CL20"/>
  <c r="CK20"/>
  <c r="CJ20"/>
  <c r="CI20"/>
  <c r="CH20"/>
  <c r="CM20" s="1"/>
  <c r="CN20" s="1"/>
  <c r="H20" s="1"/>
  <c r="I20" s="1"/>
  <c r="BQ20"/>
  <c r="BP20"/>
  <c r="BO20"/>
  <c r="BN20"/>
  <c r="BM20"/>
  <c r="BR20" s="1"/>
  <c r="AU20"/>
  <c r="AV20" s="1"/>
  <c r="E20" s="1"/>
  <c r="F20" s="1"/>
  <c r="AD20"/>
  <c r="L20" s="1"/>
  <c r="M20"/>
  <c r="J20"/>
  <c r="DF19"/>
  <c r="CT19"/>
  <c r="J19" s="1"/>
  <c r="CQ19"/>
  <c r="G19" s="1"/>
  <c r="CL19"/>
  <c r="CK19"/>
  <c r="CJ19"/>
  <c r="CI19"/>
  <c r="CH19"/>
  <c r="CM19" s="1"/>
  <c r="CN19" s="1"/>
  <c r="H19" s="1"/>
  <c r="I19" s="1"/>
  <c r="BQ19"/>
  <c r="BP19"/>
  <c r="BO19"/>
  <c r="BN19"/>
  <c r="BM19"/>
  <c r="BR19" s="1"/>
  <c r="AU19"/>
  <c r="AV19" s="1"/>
  <c r="E19" s="1"/>
  <c r="F19" s="1"/>
  <c r="AD19"/>
  <c r="L19" s="1"/>
  <c r="M19"/>
  <c r="DF18"/>
  <c r="CT18"/>
  <c r="J18" s="1"/>
  <c r="CQ18"/>
  <c r="CM18"/>
  <c r="CN18" s="1"/>
  <c r="H18" s="1"/>
  <c r="I18" s="1"/>
  <c r="CL18"/>
  <c r="CK18"/>
  <c r="CJ18"/>
  <c r="CI18"/>
  <c r="CH18"/>
  <c r="BR18"/>
  <c r="BQ18"/>
  <c r="BP18"/>
  <c r="BO18"/>
  <c r="BN18"/>
  <c r="BM18"/>
  <c r="AU18"/>
  <c r="AV18" s="1"/>
  <c r="E18" s="1"/>
  <c r="F18" s="1"/>
  <c r="AD18"/>
  <c r="L18" s="1"/>
  <c r="M18"/>
  <c r="G18"/>
  <c r="DF17"/>
  <c r="CT17"/>
  <c r="J17" s="1"/>
  <c r="CL17"/>
  <c r="CK17"/>
  <c r="CJ17"/>
  <c r="CI17"/>
  <c r="CH17"/>
  <c r="CM17" s="1"/>
  <c r="CN17" s="1"/>
  <c r="H17" s="1"/>
  <c r="I17" s="1"/>
  <c r="BQ17"/>
  <c r="BP17"/>
  <c r="BO17"/>
  <c r="BN17"/>
  <c r="BM17"/>
  <c r="BR17" s="1"/>
  <c r="AU17"/>
  <c r="AV17" s="1"/>
  <c r="E17" s="1"/>
  <c r="F17" s="1"/>
  <c r="AD17"/>
  <c r="L17" s="1"/>
  <c r="M17"/>
  <c r="DF16"/>
  <c r="CT16"/>
  <c r="J16" s="1"/>
  <c r="CQ16"/>
  <c r="G16" s="1"/>
  <c r="CL16"/>
  <c r="CK16"/>
  <c r="CJ16"/>
  <c r="CI16"/>
  <c r="CH16"/>
  <c r="CM16" s="1"/>
  <c r="CN16" s="1"/>
  <c r="H16" s="1"/>
  <c r="I16" s="1"/>
  <c r="BQ16"/>
  <c r="BP16"/>
  <c r="BO16"/>
  <c r="BN16"/>
  <c r="BM16"/>
  <c r="BR16" s="1"/>
  <c r="AU16"/>
  <c r="AV16" s="1"/>
  <c r="E16" s="1"/>
  <c r="F16" s="1"/>
  <c r="AD16"/>
  <c r="L16" s="1"/>
  <c r="M16"/>
  <c r="DF15"/>
  <c r="CT15"/>
  <c r="J15" s="1"/>
  <c r="CL15"/>
  <c r="CK15"/>
  <c r="CJ15"/>
  <c r="CI15"/>
  <c r="CH15"/>
  <c r="CM15" s="1"/>
  <c r="CN15" s="1"/>
  <c r="H15" s="1"/>
  <c r="I15" s="1"/>
  <c r="BQ15"/>
  <c r="BP15"/>
  <c r="BO15"/>
  <c r="BN15"/>
  <c r="BM15"/>
  <c r="BR15" s="1"/>
  <c r="AU15"/>
  <c r="AV15" s="1"/>
  <c r="E15" s="1"/>
  <c r="F15" s="1"/>
  <c r="AD15"/>
  <c r="L15" s="1"/>
  <c r="M15"/>
  <c r="DF14"/>
  <c r="CT14"/>
  <c r="J14" s="1"/>
  <c r="CL14"/>
  <c r="CK14"/>
  <c r="CJ14"/>
  <c r="CI14"/>
  <c r="CH14"/>
  <c r="CM14" s="1"/>
  <c r="CN14" s="1"/>
  <c r="H14" s="1"/>
  <c r="I14" s="1"/>
  <c r="BR14"/>
  <c r="BQ14"/>
  <c r="BP14"/>
  <c r="BO14"/>
  <c r="BN14"/>
  <c r="BM14"/>
  <c r="AU14"/>
  <c r="AV14" s="1"/>
  <c r="E14" s="1"/>
  <c r="F14" s="1"/>
  <c r="AD14"/>
  <c r="L14" s="1"/>
  <c r="M14"/>
  <c r="DF13"/>
  <c r="CT13"/>
  <c r="J13" s="1"/>
  <c r="CL13"/>
  <c r="CK13"/>
  <c r="CJ13"/>
  <c r="CI13"/>
  <c r="CH13"/>
  <c r="CM13" s="1"/>
  <c r="CN13" s="1"/>
  <c r="H13" s="1"/>
  <c r="I13" s="1"/>
  <c r="BQ13"/>
  <c r="BP13"/>
  <c r="BO13"/>
  <c r="BN13"/>
  <c r="BM13"/>
  <c r="BR13" s="1"/>
  <c r="AU13"/>
  <c r="AV13" s="1"/>
  <c r="E13" s="1"/>
  <c r="F13" s="1"/>
  <c r="AD13"/>
  <c r="L13" s="1"/>
  <c r="M13"/>
  <c r="DF12"/>
  <c r="CQ43" s="1"/>
  <c r="G43" s="1"/>
  <c r="CT12"/>
  <c r="J12" s="1"/>
  <c r="CQ12"/>
  <c r="G12" s="1"/>
  <c r="CL12"/>
  <c r="CK12"/>
  <c r="CJ12"/>
  <c r="CI12"/>
  <c r="CH12"/>
  <c r="CM12" s="1"/>
  <c r="CN12" s="1"/>
  <c r="H12" s="1"/>
  <c r="I12" s="1"/>
  <c r="BQ12"/>
  <c r="BP12"/>
  <c r="BO12"/>
  <c r="BN12"/>
  <c r="BM12"/>
  <c r="BR12" s="1"/>
  <c r="AU12"/>
  <c r="AV12" s="1"/>
  <c r="E12" s="1"/>
  <c r="F12" s="1"/>
  <c r="AD12"/>
  <c r="L12" s="1"/>
  <c r="M12"/>
  <c r="DF11"/>
  <c r="CT11"/>
  <c r="J11" s="1"/>
  <c r="CQ11"/>
  <c r="G11" s="1"/>
  <c r="CL11"/>
  <c r="CK11"/>
  <c r="CJ11"/>
  <c r="CI11"/>
  <c r="CH11"/>
  <c r="CM11" s="1"/>
  <c r="CN11" s="1"/>
  <c r="H11" s="1"/>
  <c r="I11" s="1"/>
  <c r="BQ11"/>
  <c r="BP11"/>
  <c r="BO11"/>
  <c r="BN11"/>
  <c r="BM11"/>
  <c r="BR11" s="1"/>
  <c r="AU11"/>
  <c r="AV11" s="1"/>
  <c r="E11" s="1"/>
  <c r="F11" s="1"/>
  <c r="AD11"/>
  <c r="L11" s="1"/>
  <c r="M11"/>
  <c r="DF10"/>
  <c r="DF9"/>
  <c r="CQ38" s="1"/>
  <c r="G38" s="1"/>
  <c r="BC2"/>
  <c r="T2"/>
  <c r="CT23" l="1"/>
  <c r="J23" s="1"/>
  <c r="CT24"/>
  <c r="J24" s="1"/>
  <c r="CT25"/>
  <c r="J25" s="1"/>
  <c r="CT27"/>
  <c r="J27" s="1"/>
  <c r="CT29"/>
  <c r="J29" s="1"/>
  <c r="CT30"/>
  <c r="J30" s="1"/>
  <c r="CT32"/>
  <c r="J32" s="1"/>
  <c r="CT37"/>
  <c r="J37" s="1"/>
  <c r="CT40"/>
  <c r="J40" s="1"/>
  <c r="CT41"/>
  <c r="J41" s="1"/>
  <c r="CT42"/>
  <c r="J42" s="1"/>
  <c r="CT43"/>
  <c r="J43" s="1"/>
  <c r="CT46"/>
  <c r="J46" s="1"/>
  <c r="CT26"/>
  <c r="J26" s="1"/>
  <c r="CT28"/>
  <c r="J28" s="1"/>
  <c r="CT31"/>
  <c r="J31" s="1"/>
  <c r="CT33"/>
  <c r="J33" s="1"/>
  <c r="CT34"/>
  <c r="J34" s="1"/>
  <c r="CT35"/>
  <c r="J35" s="1"/>
  <c r="CT36"/>
  <c r="J36" s="1"/>
  <c r="CT39"/>
  <c r="J39" s="1"/>
  <c r="CT44"/>
  <c r="J44" s="1"/>
  <c r="CQ15"/>
  <c r="G15" s="1"/>
  <c r="CQ24"/>
  <c r="G24" s="1"/>
  <c r="CQ26"/>
  <c r="G26" s="1"/>
  <c r="CQ28"/>
  <c r="G28" s="1"/>
  <c r="CQ29"/>
  <c r="G29" s="1"/>
  <c r="CQ34"/>
  <c r="G34" s="1"/>
  <c r="CQ44"/>
  <c r="G44" s="1"/>
  <c r="CQ45"/>
  <c r="G45" s="1"/>
  <c r="CQ46"/>
  <c r="G46" s="1"/>
  <c r="CQ13"/>
  <c r="G13" s="1"/>
  <c r="CQ14"/>
  <c r="G14" s="1"/>
  <c r="CQ17"/>
  <c r="G17" s="1"/>
  <c r="CQ20"/>
  <c r="G20" s="1"/>
  <c r="CQ21"/>
  <c r="G21" s="1"/>
  <c r="CQ22"/>
  <c r="G22" s="1"/>
  <c r="CQ23"/>
  <c r="G23" s="1"/>
  <c r="CQ25"/>
  <c r="G25" s="1"/>
  <c r="CQ27"/>
  <c r="G27" s="1"/>
  <c r="CQ30"/>
  <c r="G30" s="1"/>
  <c r="CQ31"/>
  <c r="G31" s="1"/>
  <c r="CQ32"/>
  <c r="G32" s="1"/>
  <c r="CQ33"/>
  <c r="G33" s="1"/>
  <c r="CQ35"/>
  <c r="G35" s="1"/>
  <c r="CQ36"/>
  <c r="G36" s="1"/>
  <c r="CQ37"/>
  <c r="G37" s="1"/>
  <c r="CQ39"/>
  <c r="G39" s="1"/>
  <c r="CQ40"/>
  <c r="G40" s="1"/>
  <c r="CQ41"/>
  <c r="G41" s="1"/>
  <c r="CQ42"/>
  <c r="G42" s="1"/>
</calcChain>
</file>

<file path=xl/sharedStrings.xml><?xml version="1.0" encoding="utf-8"?>
<sst xmlns="http://schemas.openxmlformats.org/spreadsheetml/2006/main" count="169" uniqueCount="92">
  <si>
    <t>PERINGATAN :: KOLOM INI TIDAK BOLEH DIGESER POSISINYA</t>
  </si>
  <si>
    <t>DAFTAR NILAI PESERTA DIDIK SMA NEGERI 8 SEMARANG</t>
  </si>
  <si>
    <t>Guru :</t>
  </si>
  <si>
    <t>Laylya Afryany, S.Pd.</t>
  </si>
  <si>
    <t>Kelas X MIPA 5</t>
  </si>
  <si>
    <t xml:space="preserve">KELAS </t>
  </si>
  <si>
    <t>:</t>
  </si>
  <si>
    <t>Mapel :</t>
  </si>
  <si>
    <t>Matematika [ Kelompok A (Wajib)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</si>
  <si>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</si>
  <si>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</si>
  <si>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</si>
  <si>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</si>
  <si>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</si>
  <si>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</si>
  <si>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</si>
  <si>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</si>
  <si>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</si>
  <si>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</si>
  <si>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</si>
  <si>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</si>
  <si>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</si>
  <si>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</si>
  <si>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</si>
  <si>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</si>
  <si>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</si>
  <si>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</si>
  <si>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</si>
  <si>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</si>
  <si>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</si>
  <si>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</si>
  <si>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</si>
  <si>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</si>
  <si>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</si>
  <si>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</si>
  <si>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</si>
  <si>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</si>
  <si>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</si>
  <si>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</si>
  <si>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</si>
  <si>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</si>
  <si>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</si>
  <si>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</si>
  <si>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</si>
  <si>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A`LA MUNA YUSTIKA AMINI</t>
  </si>
  <si>
    <t>Predikat Pengetahuan</t>
  </si>
  <si>
    <t>ALFINA ZIDANNAJIYAH</t>
  </si>
  <si>
    <t>Minimal</t>
  </si>
  <si>
    <t>Maximal</t>
  </si>
  <si>
    <t>Predikat</t>
  </si>
  <si>
    <t>ANISA FITRI HANITA</t>
  </si>
  <si>
    <t>D</t>
  </si>
  <si>
    <t>AR HINZA RAMADHANI PUTRA PURWOKO</t>
  </si>
  <si>
    <t>C</t>
  </si>
  <si>
    <t>AURELIA ARINI ARTHATAMI</t>
  </si>
  <si>
    <t>B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</si>
  <si>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</si>
  <si>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</si>
  <si>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</si>
  <si>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</si>
  <si>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</si>
  <si>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</si>
  <si>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KETERANGAN KETERAMPILAN</t>
  </si>
  <si>
    <t>FERDY HARISH MAULANA</t>
  </si>
  <si>
    <t>FINATUL NUR WAHYU FITRI</t>
  </si>
  <si>
    <t>GILANG FAJAR PRASETYO</t>
  </si>
  <si>
    <t>HERDINA ELOK AZ-ZAHRA</t>
  </si>
  <si>
    <t>Predikat Keterampilan</t>
  </si>
  <si>
    <t>HIBATUL AZIZI PUTRA ANANTA</t>
  </si>
  <si>
    <t>ISHIKA SUFA ANDORI</t>
  </si>
  <si>
    <t>LIESMA ROMADHONA PUSPITASARI</t>
  </si>
  <si>
    <t>LUCIA ADVENTIA DEANNOVA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</si>
  <si>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</si>
  <si>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</si>
  <si>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</si>
  <si>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</si>
  <si>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</si>
  <si>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</si>
  <si>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</si>
  <si>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PRAMUDYA ADAM RAMADHANI</t>
  </si>
  <si>
    <t>RIKO AKBAR KHOIRULHAKIM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</si>
  <si>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</si>
  <si>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</si>
  <si>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</si>
  <si>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</si>
  <si>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</si>
  <si>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</si>
  <si>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</si>
  <si>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</si>
  <si>
    <t>Rasio trigonometri</t>
  </si>
  <si>
    <t>Aturan sinus cosinus</t>
  </si>
  <si>
    <t>Penerapan rasio trigonometri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</si>
</sst>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CP24" activePane="bottomRight" state="frozen"/>
      <selection pane="topRight"/>
      <selection pane="bottomLeft"/>
      <selection pane="bottomRight" activeCell="CP11" sqref="CP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440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77" t="s">
        <v>16</v>
      </c>
      <c r="F7" s="78"/>
      <c r="G7" s="78"/>
      <c r="H7" s="78"/>
      <c r="I7" s="78"/>
      <c r="J7" s="79"/>
      <c r="K7" s="13"/>
      <c r="L7" s="71" t="s">
        <v>17</v>
      </c>
      <c r="M7" s="71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74" t="s">
        <v>18</v>
      </c>
      <c r="B8" s="75" t="s">
        <v>19</v>
      </c>
      <c r="C8" s="74" t="s">
        <v>20</v>
      </c>
      <c r="E8" s="80"/>
      <c r="F8" s="81"/>
      <c r="G8" s="81"/>
      <c r="H8" s="81"/>
      <c r="I8" s="81"/>
      <c r="J8" s="82"/>
      <c r="K8" s="13"/>
      <c r="L8" s="71"/>
      <c r="M8" s="71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2" t="s">
        <v>22</v>
      </c>
      <c r="AU8" s="65" t="s">
        <v>23</v>
      </c>
      <c r="AV8" s="60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5" t="s">
        <v>23</v>
      </c>
      <c r="CN8" s="60" t="s">
        <v>24</v>
      </c>
      <c r="CO8" s="34"/>
      <c r="CP8" s="59" t="s">
        <v>26</v>
      </c>
      <c r="CQ8" s="59" t="s">
        <v>27</v>
      </c>
      <c r="CR8" s="34"/>
      <c r="CS8" s="59" t="s">
        <v>26</v>
      </c>
      <c r="CT8" s="59" t="s">
        <v>28</v>
      </c>
      <c r="CV8" s="35" t="s">
        <v>29</v>
      </c>
    </row>
    <row r="9" spans="1:110" ht="15" customHeight="1">
      <c r="A9" s="74"/>
      <c r="B9" s="75"/>
      <c r="C9" s="74"/>
      <c r="E9" s="70" t="s">
        <v>30</v>
      </c>
      <c r="F9" s="70"/>
      <c r="G9" s="70"/>
      <c r="H9" s="76" t="s">
        <v>31</v>
      </c>
      <c r="I9" s="76"/>
      <c r="J9" s="76"/>
      <c r="K9" s="13"/>
      <c r="L9" s="70" t="s">
        <v>32</v>
      </c>
      <c r="M9" s="70" t="s">
        <v>22</v>
      </c>
      <c r="N9" s="9"/>
      <c r="O9" s="56">
        <v>1</v>
      </c>
      <c r="P9" s="57"/>
      <c r="Q9" s="58"/>
      <c r="R9" s="56">
        <v>2</v>
      </c>
      <c r="S9" s="57"/>
      <c r="T9" s="58"/>
      <c r="U9" s="56">
        <v>3</v>
      </c>
      <c r="V9" s="57"/>
      <c r="W9" s="58"/>
      <c r="X9" s="56">
        <v>4</v>
      </c>
      <c r="Y9" s="57"/>
      <c r="Z9" s="58"/>
      <c r="AA9" s="56">
        <v>5</v>
      </c>
      <c r="AB9" s="57"/>
      <c r="AC9" s="58"/>
      <c r="AD9" s="65" t="s">
        <v>32</v>
      </c>
      <c r="AE9" s="56">
        <v>6</v>
      </c>
      <c r="AF9" s="57"/>
      <c r="AG9" s="58"/>
      <c r="AH9" s="56">
        <v>7</v>
      </c>
      <c r="AI9" s="57"/>
      <c r="AJ9" s="58"/>
      <c r="AK9" s="56">
        <v>8</v>
      </c>
      <c r="AL9" s="57"/>
      <c r="AM9" s="58"/>
      <c r="AN9" s="56">
        <v>9</v>
      </c>
      <c r="AO9" s="57"/>
      <c r="AP9" s="58"/>
      <c r="AQ9" s="56">
        <v>10</v>
      </c>
      <c r="AR9" s="57"/>
      <c r="AS9" s="58"/>
      <c r="AT9" s="73"/>
      <c r="AU9" s="66"/>
      <c r="AV9" s="61"/>
      <c r="AW9" s="34"/>
      <c r="AX9" s="67">
        <v>1</v>
      </c>
      <c r="AY9" s="57"/>
      <c r="AZ9" s="58"/>
      <c r="BA9" s="56">
        <v>2</v>
      </c>
      <c r="BB9" s="57"/>
      <c r="BC9" s="58"/>
      <c r="BD9" s="56">
        <v>3</v>
      </c>
      <c r="BE9" s="57"/>
      <c r="BF9" s="58"/>
      <c r="BG9" s="56">
        <v>4</v>
      </c>
      <c r="BH9" s="57"/>
      <c r="BI9" s="58"/>
      <c r="BJ9" s="56">
        <v>5</v>
      </c>
      <c r="BK9" s="57"/>
      <c r="BL9" s="58"/>
      <c r="BM9" s="53"/>
      <c r="BN9" s="53"/>
      <c r="BO9" s="53"/>
      <c r="BP9" s="53"/>
      <c r="BQ9" s="53"/>
      <c r="BR9" s="65" t="s">
        <v>32</v>
      </c>
      <c r="BS9" s="56">
        <v>6</v>
      </c>
      <c r="BT9" s="57"/>
      <c r="BU9" s="58"/>
      <c r="BV9" s="56">
        <v>7</v>
      </c>
      <c r="BW9" s="57"/>
      <c r="BX9" s="58"/>
      <c r="BY9" s="56">
        <v>8</v>
      </c>
      <c r="BZ9" s="57"/>
      <c r="CA9" s="58"/>
      <c r="CB9" s="56">
        <v>9</v>
      </c>
      <c r="CC9" s="57"/>
      <c r="CD9" s="58"/>
      <c r="CE9" s="56">
        <v>10</v>
      </c>
      <c r="CF9" s="57"/>
      <c r="CG9" s="58"/>
      <c r="CH9" s="55"/>
      <c r="CI9" s="55"/>
      <c r="CJ9" s="55"/>
      <c r="CK9" s="55"/>
      <c r="CL9" s="55"/>
      <c r="CM9" s="66"/>
      <c r="CN9" s="61"/>
      <c r="CO9" s="34"/>
      <c r="CP9" s="59"/>
      <c r="CQ9" s="59"/>
      <c r="CR9" s="34"/>
      <c r="CS9" s="59"/>
      <c r="CT9" s="59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Rasio trigonometri, Aturan sinus cosinus, </v>
      </c>
    </row>
    <row r="10" spans="1:110">
      <c r="A10" s="74"/>
      <c r="B10" s="75"/>
      <c r="C10" s="74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0"/>
      <c r="M10" s="7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3"/>
      <c r="AU10" s="66"/>
      <c r="AV10" s="62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68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6"/>
      <c r="CN10" s="62"/>
      <c r="CO10" s="34"/>
      <c r="CP10" s="59"/>
      <c r="CQ10" s="59"/>
      <c r="CR10" s="34"/>
      <c r="CS10" s="59"/>
      <c r="CT10" s="59"/>
      <c r="CV10" s="40">
        <v>1</v>
      </c>
      <c r="CW10" s="52" t="s">
        <v>89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Aturan sinus cosinus, Masih perlu peningkatan pemahaman Rasio trigonometri.</v>
      </c>
    </row>
    <row r="11" spans="1:110">
      <c r="A11" s="8">
        <v>1</v>
      </c>
      <c r="B11" s="8">
        <v>80601</v>
      </c>
      <c r="C11" s="8" t="s">
        <v>44</v>
      </c>
      <c r="E11" s="47">
        <f t="shared" ref="E11:E42" si="0">AV11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Rasio trigonometri, Aturan sinus cosinus, </v>
      </c>
      <c r="H11" s="47">
        <f t="shared" ref="H11:H42" si="3">CN11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Penerapan rasio trigonometri, Aturan sinus cosinus, </v>
      </c>
      <c r="K11" s="13"/>
      <c r="L11" s="41">
        <f t="shared" ref="L11:L42" si="6">AD11</f>
        <v>79</v>
      </c>
      <c r="M11" s="41">
        <f t="shared" ref="M11:M42" si="7">IF(COUNTBLANK(AT11:AT11),"",AT11)</f>
        <v>74</v>
      </c>
      <c r="O11" s="41">
        <v>78</v>
      </c>
      <c r="P11" s="41"/>
      <c r="Q11" s="42">
        <v>80</v>
      </c>
      <c r="R11" s="41">
        <v>77</v>
      </c>
      <c r="S11" s="41"/>
      <c r="T11" s="42">
        <v>80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79</v>
      </c>
      <c r="AE11" s="41"/>
      <c r="AF11" s="41"/>
      <c r="AG11" s="42">
        <v>80</v>
      </c>
      <c r="AH11" s="41"/>
      <c r="AI11" s="41"/>
      <c r="AJ11" s="42">
        <v>80</v>
      </c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74</v>
      </c>
      <c r="AU11" s="43">
        <f t="shared" ref="AU11:AU42" si="9">IF(AT11="","",AVERAGE(O11:AC11,AE11:AT11))</f>
        <v>78.428571428571431</v>
      </c>
      <c r="AV11" s="44">
        <f t="shared" ref="AV11:AV42" si="10">IF(AU11="","",ROUND(AU11,0))</f>
        <v>78</v>
      </c>
      <c r="AW11" s="45"/>
      <c r="AX11" s="41">
        <v>75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75</v>
      </c>
      <c r="BS11" s="41">
        <v>80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77.5</v>
      </c>
      <c r="CN11" s="44">
        <f t="shared" ref="CN11:CN42" si="23">IF(CM11="","",ROUND(CM11,0))</f>
        <v>78</v>
      </c>
      <c r="CO11" s="45"/>
      <c r="CP11" s="41">
        <v>3</v>
      </c>
      <c r="CQ11" s="46" t="str">
        <f t="shared" ref="CQ11:CQ42" si="24">IF(CP11="","",VLOOKUP(CP11,$DE$9:$DF$20,2,0))</f>
        <v xml:space="preserve">Memiliki kemampuan pemahanan Rasio trigonometri, Aturan sinus cosinus, </v>
      </c>
      <c r="CR11" s="45"/>
      <c r="CS11" s="41">
        <v>3</v>
      </c>
      <c r="CT11" s="46" t="str">
        <f t="shared" ref="CT11:CT42" si="25">IF(CS11="","",VLOOKUP(CS11,$DE$22:$DF$33,2,0))</f>
        <v xml:space="preserve">Memiliki keterampilan Penerapan rasio trigonometri, Aturan sinus cosinus, </v>
      </c>
      <c r="CV11" s="40">
        <v>2</v>
      </c>
      <c r="CW11" s="52" t="s">
        <v>90</v>
      </c>
      <c r="CY11" s="63" t="s">
        <v>45</v>
      </c>
      <c r="CZ11" s="63"/>
      <c r="DA11" s="63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Rasio trigonometri, Masih perlu peningkatan pemahaman Aturan sinus cosinus.</v>
      </c>
    </row>
    <row r="12" spans="1:110">
      <c r="A12" s="8">
        <v>2</v>
      </c>
      <c r="B12" s="8">
        <v>80617</v>
      </c>
      <c r="C12" s="8" t="s">
        <v>46</v>
      </c>
      <c r="E12" s="47">
        <f t="shared" si="0"/>
        <v>82</v>
      </c>
      <c r="F12" s="8" t="str">
        <f t="shared" si="1"/>
        <v>B</v>
      </c>
      <c r="G12" s="8" t="str">
        <f t="shared" si="2"/>
        <v xml:space="preserve">Memiliki kemampuan pemahanan Rasio trigonometri, Aturan sinus cosinus, </v>
      </c>
      <c r="H12" s="47">
        <f t="shared" si="3"/>
        <v>79</v>
      </c>
      <c r="I12" s="8" t="str">
        <f t="shared" si="4"/>
        <v>B</v>
      </c>
      <c r="J12" s="8" t="str">
        <f t="shared" si="5"/>
        <v xml:space="preserve">Memiliki keterampilan Penerapan rasio trigonometri, Aturan sinus cosinus, </v>
      </c>
      <c r="K12" s="13"/>
      <c r="L12" s="41">
        <f t="shared" si="6"/>
        <v>82</v>
      </c>
      <c r="M12" s="41">
        <f t="shared" si="7"/>
        <v>80</v>
      </c>
      <c r="O12" s="41">
        <v>80</v>
      </c>
      <c r="P12" s="41"/>
      <c r="Q12" s="42">
        <v>83</v>
      </c>
      <c r="R12" s="41">
        <v>83</v>
      </c>
      <c r="S12" s="41"/>
      <c r="T12" s="42">
        <v>83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82</v>
      </c>
      <c r="AE12" s="41"/>
      <c r="AF12" s="41"/>
      <c r="AG12" s="42">
        <v>82</v>
      </c>
      <c r="AH12" s="41"/>
      <c r="AI12" s="41"/>
      <c r="AJ12" s="27">
        <v>81</v>
      </c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80</v>
      </c>
      <c r="AU12" s="43">
        <f t="shared" si="9"/>
        <v>81.714285714285708</v>
      </c>
      <c r="AV12" s="44">
        <f t="shared" si="10"/>
        <v>82</v>
      </c>
      <c r="AW12" s="45"/>
      <c r="AX12" s="41">
        <v>77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77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77</v>
      </c>
      <c r="BS12" s="41">
        <v>80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78.5</v>
      </c>
      <c r="CN12" s="44">
        <f t="shared" si="23"/>
        <v>79</v>
      </c>
      <c r="CO12" s="45"/>
      <c r="CP12" s="52">
        <v>3</v>
      </c>
      <c r="CQ12" s="46" t="str">
        <f t="shared" si="24"/>
        <v xml:space="preserve">Memiliki kemampuan pemahanan Rasio trigonometri, Aturan sinus cosinus, </v>
      </c>
      <c r="CR12" s="45"/>
      <c r="CS12" s="52">
        <v>3</v>
      </c>
      <c r="CT12" s="46" t="str">
        <f t="shared" si="25"/>
        <v xml:space="preserve">Memiliki keterampilan Penerapan rasio trigonometri, Aturan sinus cosinus,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pemahanan Rasio trigonometri, Aturan sinus cosinus, </v>
      </c>
    </row>
    <row r="13" spans="1:110">
      <c r="A13" s="8">
        <v>3</v>
      </c>
      <c r="B13" s="8">
        <v>80633</v>
      </c>
      <c r="C13" s="8" t="s">
        <v>50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pemahanan Rasio trigonometri, Aturan sinus cosinus, </v>
      </c>
      <c r="H13" s="47">
        <f t="shared" si="3"/>
        <v>78</v>
      </c>
      <c r="I13" s="8" t="str">
        <f t="shared" si="4"/>
        <v>B</v>
      </c>
      <c r="J13" s="8" t="str">
        <f t="shared" si="5"/>
        <v xml:space="preserve">Memiliki keterampilan Penerapan rasio trigonometri, Aturan sinus cosinus, </v>
      </c>
      <c r="K13" s="13"/>
      <c r="L13" s="41">
        <f t="shared" si="6"/>
        <v>80</v>
      </c>
      <c r="M13" s="41">
        <f t="shared" si="7"/>
        <v>75</v>
      </c>
      <c r="O13" s="41">
        <v>82</v>
      </c>
      <c r="P13" s="41"/>
      <c r="Q13" s="42">
        <v>80</v>
      </c>
      <c r="R13" s="41">
        <v>79</v>
      </c>
      <c r="S13" s="41"/>
      <c r="T13" s="42">
        <v>80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80</v>
      </c>
      <c r="AE13" s="41"/>
      <c r="AF13" s="41"/>
      <c r="AG13" s="42">
        <v>81</v>
      </c>
      <c r="AH13" s="41"/>
      <c r="AI13" s="41"/>
      <c r="AJ13" s="42">
        <v>80</v>
      </c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75</v>
      </c>
      <c r="AU13" s="43">
        <f t="shared" si="9"/>
        <v>79.571428571428569</v>
      </c>
      <c r="AV13" s="44">
        <f t="shared" si="10"/>
        <v>80</v>
      </c>
      <c r="AW13" s="45"/>
      <c r="AX13" s="41">
        <v>75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75</v>
      </c>
      <c r="BS13" s="41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77.5</v>
      </c>
      <c r="CN13" s="44">
        <f t="shared" si="23"/>
        <v>78</v>
      </c>
      <c r="CO13" s="45"/>
      <c r="CP13" s="52">
        <v>3</v>
      </c>
      <c r="CQ13" s="46" t="str">
        <f t="shared" si="24"/>
        <v xml:space="preserve">Memiliki kemampuan pemahanan Rasio trigonometri, Aturan sinus cosinus, </v>
      </c>
      <c r="CR13" s="45"/>
      <c r="CS13" s="52">
        <v>3</v>
      </c>
      <c r="CT13" s="46" t="str">
        <f t="shared" si="25"/>
        <v xml:space="preserve">Memiliki keterampilan Penerapan rasio trigonometri, Aturan sinus cosinus,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Rasio trigonometri, Aturan sinus cosinus, </v>
      </c>
    </row>
    <row r="14" spans="1:110">
      <c r="A14" s="8">
        <v>4</v>
      </c>
      <c r="B14" s="8">
        <v>80649</v>
      </c>
      <c r="C14" s="8" t="s">
        <v>52</v>
      </c>
      <c r="E14" s="47">
        <f t="shared" si="0"/>
        <v>75</v>
      </c>
      <c r="F14" s="8" t="str">
        <f t="shared" si="1"/>
        <v>C</v>
      </c>
      <c r="G14" s="8" t="str">
        <f t="shared" si="2"/>
        <v xml:space="preserve">Memiliki kemampuan pemahanan Rasio trigonometri, Aturan sinus cosinus, </v>
      </c>
      <c r="H14" s="47">
        <f t="shared" si="3"/>
        <v>76</v>
      </c>
      <c r="I14" s="8" t="str">
        <f t="shared" si="4"/>
        <v>B</v>
      </c>
      <c r="J14" s="8" t="str">
        <f t="shared" si="5"/>
        <v xml:space="preserve">Memiliki keterampilan Penerapan rasio trigonometri, Aturan sinus cosinus, </v>
      </c>
      <c r="K14" s="13"/>
      <c r="L14" s="41">
        <f t="shared" si="6"/>
        <v>75</v>
      </c>
      <c r="M14" s="41">
        <f t="shared" si="7"/>
        <v>74</v>
      </c>
      <c r="O14" s="41">
        <v>75</v>
      </c>
      <c r="P14" s="41"/>
      <c r="Q14" s="42">
        <v>78</v>
      </c>
      <c r="R14" s="41">
        <v>73</v>
      </c>
      <c r="S14" s="41"/>
      <c r="T14" s="42">
        <v>74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75</v>
      </c>
      <c r="AE14" s="41"/>
      <c r="AF14" s="41"/>
      <c r="AG14" s="42">
        <v>75</v>
      </c>
      <c r="AH14" s="41"/>
      <c r="AI14" s="41"/>
      <c r="AJ14" s="42">
        <v>76</v>
      </c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74</v>
      </c>
      <c r="AU14" s="43">
        <f t="shared" si="9"/>
        <v>75</v>
      </c>
      <c r="AV14" s="44">
        <f t="shared" si="10"/>
        <v>75</v>
      </c>
      <c r="AW14" s="45"/>
      <c r="AX14" s="41">
        <v>74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74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74</v>
      </c>
      <c r="BS14" s="41">
        <v>77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77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75.5</v>
      </c>
      <c r="CN14" s="44">
        <f t="shared" si="23"/>
        <v>76</v>
      </c>
      <c r="CO14" s="45"/>
      <c r="CP14" s="52">
        <v>3</v>
      </c>
      <c r="CQ14" s="46" t="str">
        <f t="shared" si="24"/>
        <v xml:space="preserve">Memiliki kemampuan pemahanan Rasio trigonometri, Aturan sinus cosinus, </v>
      </c>
      <c r="CR14" s="45"/>
      <c r="CS14" s="52">
        <v>3</v>
      </c>
      <c r="CT14" s="46" t="str">
        <f t="shared" si="25"/>
        <v xml:space="preserve">Memiliki keterampilan Penerapan rasio trigonometri, Aturan sinus cosinus,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Rasio trigonometri, Aturan sinus cosinus, </v>
      </c>
    </row>
    <row r="15" spans="1:110">
      <c r="A15" s="8">
        <v>5</v>
      </c>
      <c r="B15" s="8">
        <v>80665</v>
      </c>
      <c r="C15" s="8" t="s">
        <v>54</v>
      </c>
      <c r="E15" s="47">
        <f t="shared" si="0"/>
        <v>81</v>
      </c>
      <c r="F15" s="8" t="str">
        <f t="shared" si="1"/>
        <v>B</v>
      </c>
      <c r="G15" s="8" t="str">
        <f t="shared" si="2"/>
        <v xml:space="preserve">Memiliki kemampuan pemahanan Rasio trigonometri, Aturan sinus cosinus, </v>
      </c>
      <c r="H15" s="47">
        <f t="shared" si="3"/>
        <v>77</v>
      </c>
      <c r="I15" s="8" t="str">
        <f t="shared" si="4"/>
        <v>B</v>
      </c>
      <c r="J15" s="8" t="str">
        <f t="shared" si="5"/>
        <v xml:space="preserve">Memiliki keterampilan Penerapan rasio trigonometri, Aturan sinus cosinus, </v>
      </c>
      <c r="K15" s="13"/>
      <c r="L15" s="41">
        <f t="shared" si="6"/>
        <v>83</v>
      </c>
      <c r="M15" s="41">
        <f t="shared" si="7"/>
        <v>76</v>
      </c>
      <c r="O15" s="41">
        <v>85</v>
      </c>
      <c r="P15" s="41"/>
      <c r="Q15" s="42">
        <v>85</v>
      </c>
      <c r="R15" s="41">
        <v>80</v>
      </c>
      <c r="S15" s="41"/>
      <c r="T15" s="42">
        <v>80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83</v>
      </c>
      <c r="AE15" s="41"/>
      <c r="AF15" s="41"/>
      <c r="AG15" s="42">
        <v>80</v>
      </c>
      <c r="AH15" s="41"/>
      <c r="AI15" s="41"/>
      <c r="AJ15" s="42">
        <v>81</v>
      </c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76</v>
      </c>
      <c r="AU15" s="43">
        <f t="shared" si="9"/>
        <v>81</v>
      </c>
      <c r="AV15" s="44">
        <f t="shared" si="10"/>
        <v>81</v>
      </c>
      <c r="AW15" s="45"/>
      <c r="AX15" s="41">
        <v>74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74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74</v>
      </c>
      <c r="BS15" s="41">
        <v>79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79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76.5</v>
      </c>
      <c r="CN15" s="44">
        <f t="shared" si="23"/>
        <v>77</v>
      </c>
      <c r="CO15" s="45"/>
      <c r="CP15" s="52">
        <v>3</v>
      </c>
      <c r="CQ15" s="46" t="str">
        <f t="shared" si="24"/>
        <v xml:space="preserve">Memiliki kemampuan pemahanan Rasio trigonometri, Aturan sinus cosinus, </v>
      </c>
      <c r="CR15" s="45"/>
      <c r="CS15" s="52">
        <v>3</v>
      </c>
      <c r="CT15" s="46" t="str">
        <f t="shared" si="25"/>
        <v xml:space="preserve">Memiliki keterampilan Penerapan rasio trigonometri, Aturan sinus cosinus,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Rasio trigonometri, Aturan sinus cosinus, </v>
      </c>
    </row>
    <row r="16" spans="1:110">
      <c r="A16" s="8">
        <v>6</v>
      </c>
      <c r="B16" s="8">
        <v>80681</v>
      </c>
      <c r="C16" s="8" t="s">
        <v>56</v>
      </c>
      <c r="E16" s="47">
        <f t="shared" si="0"/>
        <v>81</v>
      </c>
      <c r="F16" s="8" t="str">
        <f t="shared" si="1"/>
        <v>B</v>
      </c>
      <c r="G16" s="8" t="str">
        <f t="shared" si="2"/>
        <v xml:space="preserve">Memiliki kemampuan pemahanan Rasio trigonometri, Aturan sinus cosinus, </v>
      </c>
      <c r="H16" s="47">
        <f t="shared" si="3"/>
        <v>79</v>
      </c>
      <c r="I16" s="8" t="str">
        <f t="shared" si="4"/>
        <v>B</v>
      </c>
      <c r="J16" s="8" t="str">
        <f t="shared" si="5"/>
        <v xml:space="preserve">Memiliki keterampilan Penerapan rasio trigonometri, Aturan sinus cosinus, </v>
      </c>
      <c r="K16" s="13"/>
      <c r="L16" s="41">
        <f t="shared" si="6"/>
        <v>81</v>
      </c>
      <c r="M16" s="41">
        <f t="shared" si="7"/>
        <v>78</v>
      </c>
      <c r="O16" s="41">
        <v>80</v>
      </c>
      <c r="P16" s="41"/>
      <c r="Q16" s="42">
        <v>85</v>
      </c>
      <c r="R16" s="41">
        <v>80</v>
      </c>
      <c r="S16" s="41"/>
      <c r="T16" s="42">
        <v>80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81</v>
      </c>
      <c r="AE16" s="41"/>
      <c r="AF16" s="41"/>
      <c r="AG16" s="42">
        <v>81</v>
      </c>
      <c r="AH16" s="41"/>
      <c r="AI16" s="41"/>
      <c r="AJ16" s="42">
        <v>82</v>
      </c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78</v>
      </c>
      <c r="AU16" s="43">
        <f t="shared" si="9"/>
        <v>80.857142857142861</v>
      </c>
      <c r="AV16" s="44">
        <f t="shared" si="10"/>
        <v>81</v>
      </c>
      <c r="AW16" s="45"/>
      <c r="AX16" s="41">
        <v>76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76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76</v>
      </c>
      <c r="BS16" s="41">
        <v>82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82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79</v>
      </c>
      <c r="CN16" s="44">
        <f t="shared" si="23"/>
        <v>79</v>
      </c>
      <c r="CO16" s="45"/>
      <c r="CP16" s="52">
        <v>3</v>
      </c>
      <c r="CQ16" s="46" t="str">
        <f t="shared" si="24"/>
        <v xml:space="preserve">Memiliki kemampuan pemahanan Rasio trigonometri, Aturan sinus cosinus, </v>
      </c>
      <c r="CR16" s="45"/>
      <c r="CS16" s="52">
        <v>3</v>
      </c>
      <c r="CT16" s="46" t="str">
        <f t="shared" si="25"/>
        <v xml:space="preserve">Memiliki keterampilan Penerapan rasio trigonometri, Aturan sinus cosinus,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Rasio trigonometri, Aturan sinus cosinus, </v>
      </c>
    </row>
    <row r="17" spans="1:110">
      <c r="A17" s="8">
        <v>7</v>
      </c>
      <c r="B17" s="8">
        <v>80697</v>
      </c>
      <c r="C17" s="8" t="s">
        <v>57</v>
      </c>
      <c r="E17" s="47">
        <f t="shared" si="0"/>
        <v>74</v>
      </c>
      <c r="F17" s="8" t="str">
        <f t="shared" si="1"/>
        <v>C</v>
      </c>
      <c r="G17" s="8" t="str">
        <f t="shared" si="2"/>
        <v xml:space="preserve">Memiliki kemampuan pemahanan Rasio trigonometri, Aturan sinus cosinus, </v>
      </c>
      <c r="H17" s="47">
        <f t="shared" si="3"/>
        <v>74</v>
      </c>
      <c r="I17" s="8" t="str">
        <f t="shared" si="4"/>
        <v>C</v>
      </c>
      <c r="J17" s="8" t="str">
        <f t="shared" si="5"/>
        <v xml:space="preserve">Memiliki keterampilan Penerapan rasio trigonometri, Aturan sinus cosinus, </v>
      </c>
      <c r="K17" s="13"/>
      <c r="L17" s="41">
        <f t="shared" si="6"/>
        <v>74</v>
      </c>
      <c r="M17" s="41">
        <f t="shared" si="7"/>
        <v>74</v>
      </c>
      <c r="O17" s="41">
        <v>73</v>
      </c>
      <c r="P17" s="41"/>
      <c r="Q17" s="42">
        <v>76</v>
      </c>
      <c r="R17" s="41">
        <v>73</v>
      </c>
      <c r="S17" s="41"/>
      <c r="T17" s="42">
        <v>75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74</v>
      </c>
      <c r="AE17" s="41"/>
      <c r="AF17" s="41"/>
      <c r="AG17" s="42">
        <v>75</v>
      </c>
      <c r="AH17" s="41"/>
      <c r="AI17" s="41"/>
      <c r="AJ17" s="42">
        <v>74</v>
      </c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74</v>
      </c>
      <c r="AU17" s="43">
        <f t="shared" si="9"/>
        <v>74.285714285714292</v>
      </c>
      <c r="AV17" s="44">
        <f t="shared" si="10"/>
        <v>74</v>
      </c>
      <c r="AW17" s="45"/>
      <c r="AX17" s="41">
        <v>72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72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72</v>
      </c>
      <c r="BS17" s="41">
        <v>76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76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74</v>
      </c>
      <c r="CN17" s="44">
        <f t="shared" si="23"/>
        <v>74</v>
      </c>
      <c r="CO17" s="45"/>
      <c r="CP17" s="52">
        <v>3</v>
      </c>
      <c r="CQ17" s="46" t="str">
        <f t="shared" si="24"/>
        <v xml:space="preserve">Memiliki kemampuan pemahanan Rasio trigonometri, Aturan sinus cosinus, </v>
      </c>
      <c r="CR17" s="45"/>
      <c r="CS17" s="52">
        <v>3</v>
      </c>
      <c r="CT17" s="46" t="str">
        <f t="shared" si="25"/>
        <v xml:space="preserve">Memiliki keterampilan Penerapan rasio trigonometri, Aturan sinus cosinus,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Rasio trigonometri, Aturan sinus cosinus, </v>
      </c>
    </row>
    <row r="18" spans="1:110">
      <c r="A18" s="8">
        <v>8</v>
      </c>
      <c r="B18" s="8">
        <v>80713</v>
      </c>
      <c r="C18" s="8" t="s">
        <v>58</v>
      </c>
      <c r="E18" s="47">
        <f t="shared" si="0"/>
        <v>81</v>
      </c>
      <c r="F18" s="8" t="str">
        <f t="shared" si="1"/>
        <v>B</v>
      </c>
      <c r="G18" s="8" t="str">
        <f t="shared" si="2"/>
        <v xml:space="preserve">Memiliki kemampuan pemahanan Rasio trigonometri, Aturan sinus cosinus, </v>
      </c>
      <c r="H18" s="47">
        <f t="shared" si="3"/>
        <v>79</v>
      </c>
      <c r="I18" s="8" t="str">
        <f t="shared" si="4"/>
        <v>B</v>
      </c>
      <c r="J18" s="8" t="str">
        <f t="shared" si="5"/>
        <v xml:space="preserve">Memiliki keterampilan Penerapan rasio trigonometri, Aturan sinus cosinus, </v>
      </c>
      <c r="K18" s="13"/>
      <c r="L18" s="41">
        <f t="shared" si="6"/>
        <v>81</v>
      </c>
      <c r="M18" s="41">
        <f t="shared" si="7"/>
        <v>78</v>
      </c>
      <c r="O18" s="41">
        <v>80</v>
      </c>
      <c r="P18" s="41"/>
      <c r="Q18" s="42">
        <v>85</v>
      </c>
      <c r="R18" s="41">
        <v>80</v>
      </c>
      <c r="S18" s="41"/>
      <c r="T18" s="42">
        <v>80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81</v>
      </c>
      <c r="AE18" s="41"/>
      <c r="AF18" s="41"/>
      <c r="AG18" s="42">
        <v>82</v>
      </c>
      <c r="AH18" s="41"/>
      <c r="AI18" s="41"/>
      <c r="AJ18" s="42">
        <v>80</v>
      </c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78</v>
      </c>
      <c r="AU18" s="43">
        <f t="shared" si="9"/>
        <v>80.714285714285708</v>
      </c>
      <c r="AV18" s="44">
        <f t="shared" si="10"/>
        <v>81</v>
      </c>
      <c r="AW18" s="45"/>
      <c r="AX18" s="41">
        <v>76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76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76</v>
      </c>
      <c r="BS18" s="41">
        <v>82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82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79</v>
      </c>
      <c r="CN18" s="44">
        <f t="shared" si="23"/>
        <v>79</v>
      </c>
      <c r="CO18" s="45"/>
      <c r="CP18" s="52">
        <v>3</v>
      </c>
      <c r="CQ18" s="46" t="str">
        <f t="shared" si="24"/>
        <v xml:space="preserve">Memiliki kemampuan pemahanan Rasio trigonometri, Aturan sinus cosinus, </v>
      </c>
      <c r="CR18" s="45"/>
      <c r="CS18" s="52">
        <v>3</v>
      </c>
      <c r="CT18" s="46" t="str">
        <f t="shared" si="25"/>
        <v xml:space="preserve">Memiliki keterampilan Penerapan rasio trigonometri, Aturan sinus cosinus,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Rasio trigonometri, Aturan sinus cosinus, </v>
      </c>
    </row>
    <row r="19" spans="1:110">
      <c r="A19" s="8">
        <v>9</v>
      </c>
      <c r="B19" s="8">
        <v>80729</v>
      </c>
      <c r="C19" s="8" t="s">
        <v>59</v>
      </c>
      <c r="E19" s="47">
        <f t="shared" si="0"/>
        <v>83</v>
      </c>
      <c r="F19" s="8" t="str">
        <f t="shared" si="1"/>
        <v>B</v>
      </c>
      <c r="G19" s="8" t="str">
        <f t="shared" si="2"/>
        <v xml:space="preserve">Memiliki kemampuan pemahanan Rasio trigonometri, Aturan sinus cosinus, </v>
      </c>
      <c r="H19" s="47">
        <f t="shared" si="3"/>
        <v>78</v>
      </c>
      <c r="I19" s="8" t="str">
        <f t="shared" si="4"/>
        <v>B</v>
      </c>
      <c r="J19" s="8" t="str">
        <f t="shared" si="5"/>
        <v xml:space="preserve">Memiliki keterampilan Penerapan rasio trigonometri, Aturan sinus cosinus, </v>
      </c>
      <c r="K19" s="13"/>
      <c r="L19" s="41">
        <f t="shared" si="6"/>
        <v>84</v>
      </c>
      <c r="M19" s="41">
        <f t="shared" si="7"/>
        <v>80</v>
      </c>
      <c r="O19" s="41">
        <v>84</v>
      </c>
      <c r="P19" s="41"/>
      <c r="Q19" s="42">
        <v>85</v>
      </c>
      <c r="R19" s="41">
        <v>84</v>
      </c>
      <c r="S19" s="41"/>
      <c r="T19" s="42">
        <v>84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84</v>
      </c>
      <c r="AE19" s="41"/>
      <c r="AF19" s="41"/>
      <c r="AG19" s="42">
        <v>83</v>
      </c>
      <c r="AH19" s="41"/>
      <c r="AI19" s="41"/>
      <c r="AJ19" s="42">
        <v>84</v>
      </c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80</v>
      </c>
      <c r="AU19" s="43">
        <f t="shared" si="9"/>
        <v>83.428571428571431</v>
      </c>
      <c r="AV19" s="44">
        <f t="shared" si="10"/>
        <v>83</v>
      </c>
      <c r="AW19" s="45"/>
      <c r="AX19" s="41">
        <v>76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76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76</v>
      </c>
      <c r="BS19" s="41">
        <v>80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78</v>
      </c>
      <c r="CN19" s="44">
        <f t="shared" si="23"/>
        <v>78</v>
      </c>
      <c r="CO19" s="45"/>
      <c r="CP19" s="52">
        <v>3</v>
      </c>
      <c r="CQ19" s="46" t="str">
        <f t="shared" si="24"/>
        <v xml:space="preserve">Memiliki kemampuan pemahanan Rasio trigonometri, Aturan sinus cosinus, </v>
      </c>
      <c r="CR19" s="45"/>
      <c r="CS19" s="52">
        <v>3</v>
      </c>
      <c r="CT19" s="46" t="str">
        <f t="shared" si="25"/>
        <v xml:space="preserve">Memiliki keterampilan Penerapan rasio trigonometri, Aturan sinus cosinus,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Rasio trigonometri, Aturan sinus cosinus, </v>
      </c>
    </row>
    <row r="20" spans="1:110">
      <c r="A20" s="8">
        <v>10</v>
      </c>
      <c r="B20" s="8">
        <v>80745</v>
      </c>
      <c r="C20" s="8" t="s">
        <v>60</v>
      </c>
      <c r="E20" s="47">
        <f t="shared" si="0"/>
        <v>75</v>
      </c>
      <c r="F20" s="8" t="str">
        <f t="shared" si="1"/>
        <v>C</v>
      </c>
      <c r="G20" s="8" t="str">
        <f t="shared" si="2"/>
        <v xml:space="preserve">Memiliki kemampuan pemahanan Rasio trigonometri, Aturan sinus cosinus, </v>
      </c>
      <c r="H20" s="47">
        <f t="shared" si="3"/>
        <v>76</v>
      </c>
      <c r="I20" s="8" t="str">
        <f t="shared" si="4"/>
        <v>B</v>
      </c>
      <c r="J20" s="8" t="str">
        <f t="shared" si="5"/>
        <v xml:space="preserve">Memiliki keterampilan Penerapan rasio trigonometri, Aturan sinus cosinus, </v>
      </c>
      <c r="K20" s="13"/>
      <c r="L20" s="41">
        <f t="shared" si="6"/>
        <v>75</v>
      </c>
      <c r="M20" s="41">
        <f t="shared" si="7"/>
        <v>72</v>
      </c>
      <c r="O20" s="41">
        <v>75</v>
      </c>
      <c r="P20" s="41"/>
      <c r="Q20" s="42">
        <v>78</v>
      </c>
      <c r="R20" s="41">
        <v>73</v>
      </c>
      <c r="S20" s="41"/>
      <c r="T20" s="42">
        <v>75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75</v>
      </c>
      <c r="AE20" s="41"/>
      <c r="AF20" s="41"/>
      <c r="AG20" s="42">
        <v>77</v>
      </c>
      <c r="AH20" s="41"/>
      <c r="AI20" s="41"/>
      <c r="AJ20" s="42">
        <v>76</v>
      </c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72</v>
      </c>
      <c r="AU20" s="43">
        <f t="shared" si="9"/>
        <v>75.142857142857139</v>
      </c>
      <c r="AV20" s="44">
        <f t="shared" si="10"/>
        <v>75</v>
      </c>
      <c r="AW20" s="45"/>
      <c r="AX20" s="41">
        <v>74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74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74</v>
      </c>
      <c r="BS20" s="41">
        <v>77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77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75.5</v>
      </c>
      <c r="CN20" s="44">
        <f t="shared" si="23"/>
        <v>76</v>
      </c>
      <c r="CO20" s="45"/>
      <c r="CP20" s="52">
        <v>3</v>
      </c>
      <c r="CQ20" s="46" t="str">
        <f t="shared" si="24"/>
        <v xml:space="preserve">Memiliki kemampuan pemahanan Rasio trigonometri, Aturan sinus cosinus, </v>
      </c>
      <c r="CR20" s="45"/>
      <c r="CS20" s="52">
        <v>3</v>
      </c>
      <c r="CT20" s="46" t="str">
        <f t="shared" si="25"/>
        <v xml:space="preserve">Memiliki keterampilan Penerapan rasio trigonometri, Aturan sinus cosinus,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Rasio trigonometri, Aturan sinus cosinus, </v>
      </c>
    </row>
    <row r="21" spans="1:110" ht="18.75" customHeight="1">
      <c r="A21" s="8">
        <v>11</v>
      </c>
      <c r="B21" s="8">
        <v>80761</v>
      </c>
      <c r="C21" s="8" t="s">
        <v>61</v>
      </c>
      <c r="E21" s="47">
        <f t="shared" si="0"/>
        <v>81</v>
      </c>
      <c r="F21" s="8" t="str">
        <f t="shared" si="1"/>
        <v>B</v>
      </c>
      <c r="G21" s="8" t="str">
        <f t="shared" si="2"/>
        <v xml:space="preserve">Memiliki kemampuan pemahanan Rasio trigonometri, Aturan sinus cosinus, </v>
      </c>
      <c r="H21" s="47">
        <f t="shared" si="3"/>
        <v>80</v>
      </c>
      <c r="I21" s="8" t="str">
        <f t="shared" si="4"/>
        <v>B</v>
      </c>
      <c r="J21" s="8" t="str">
        <f t="shared" si="5"/>
        <v xml:space="preserve">Memiliki keterampilan Penerapan rasio trigonometri, Aturan sinus cosinus, </v>
      </c>
      <c r="K21" s="13"/>
      <c r="L21" s="41">
        <f t="shared" si="6"/>
        <v>81</v>
      </c>
      <c r="M21" s="41">
        <f t="shared" si="7"/>
        <v>75</v>
      </c>
      <c r="O21" s="41">
        <v>80</v>
      </c>
      <c r="P21" s="41"/>
      <c r="Q21" s="42">
        <v>82</v>
      </c>
      <c r="R21" s="41">
        <v>80</v>
      </c>
      <c r="S21" s="41"/>
      <c r="T21" s="42">
        <v>82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81</v>
      </c>
      <c r="AE21" s="41"/>
      <c r="AF21" s="41"/>
      <c r="AG21" s="42">
        <v>83</v>
      </c>
      <c r="AH21" s="41"/>
      <c r="AI21" s="41"/>
      <c r="AJ21" s="42">
        <v>82</v>
      </c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75</v>
      </c>
      <c r="AU21" s="43">
        <f t="shared" si="9"/>
        <v>80.571428571428569</v>
      </c>
      <c r="AV21" s="44">
        <f t="shared" si="10"/>
        <v>81</v>
      </c>
      <c r="AW21" s="45"/>
      <c r="AX21" s="41">
        <v>77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77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77</v>
      </c>
      <c r="BS21" s="41">
        <v>83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83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</v>
      </c>
      <c r="CN21" s="44">
        <f t="shared" si="23"/>
        <v>80</v>
      </c>
      <c r="CO21" s="45"/>
      <c r="CP21" s="52">
        <v>3</v>
      </c>
      <c r="CQ21" s="46" t="str">
        <f t="shared" si="24"/>
        <v xml:space="preserve">Memiliki kemampuan pemahanan Rasio trigonometri, Aturan sinus cosinus, </v>
      </c>
      <c r="CR21" s="45"/>
      <c r="CS21" s="52">
        <v>3</v>
      </c>
      <c r="CT21" s="46" t="str">
        <f t="shared" si="25"/>
        <v xml:space="preserve">Memiliki keterampilan Penerapan rasio trigonometri, Aturan sinus cosinus, </v>
      </c>
      <c r="CV21" s="35" t="s">
        <v>62</v>
      </c>
      <c r="CY21" s="23"/>
      <c r="CZ21" s="23"/>
      <c r="DA21" s="23"/>
    </row>
    <row r="22" spans="1:110">
      <c r="A22" s="8">
        <v>12</v>
      </c>
      <c r="B22" s="8">
        <v>80777</v>
      </c>
      <c r="C22" s="8" t="s">
        <v>63</v>
      </c>
      <c r="E22" s="47">
        <f t="shared" si="0"/>
        <v>78</v>
      </c>
      <c r="F22" s="8" t="str">
        <f t="shared" si="1"/>
        <v>B</v>
      </c>
      <c r="G22" s="8" t="str">
        <f t="shared" si="2"/>
        <v xml:space="preserve">Memiliki kemampuan pemahanan Rasio trigonometri, Aturan sinus cosinus, </v>
      </c>
      <c r="H22" s="47">
        <f t="shared" si="3"/>
        <v>78</v>
      </c>
      <c r="I22" s="8" t="str">
        <f t="shared" si="4"/>
        <v>B</v>
      </c>
      <c r="J22" s="8" t="str">
        <f t="shared" si="5"/>
        <v xml:space="preserve">Memiliki keterampilan Penerapan rasio trigonometri, Aturan sinus cosinus, </v>
      </c>
      <c r="K22" s="13"/>
      <c r="L22" s="41">
        <f t="shared" si="6"/>
        <v>78</v>
      </c>
      <c r="M22" s="41">
        <f t="shared" si="7"/>
        <v>75</v>
      </c>
      <c r="O22" s="41">
        <v>78</v>
      </c>
      <c r="P22" s="41"/>
      <c r="Q22" s="42">
        <v>79</v>
      </c>
      <c r="R22" s="41">
        <v>76</v>
      </c>
      <c r="S22" s="41"/>
      <c r="T22" s="42">
        <v>79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78</v>
      </c>
      <c r="AE22" s="41"/>
      <c r="AF22" s="41"/>
      <c r="AG22" s="42">
        <v>80</v>
      </c>
      <c r="AH22" s="41"/>
      <c r="AI22" s="41"/>
      <c r="AJ22" s="42">
        <v>80</v>
      </c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75</v>
      </c>
      <c r="AU22" s="43">
        <f t="shared" si="9"/>
        <v>78.142857142857139</v>
      </c>
      <c r="AV22" s="44">
        <f t="shared" si="10"/>
        <v>78</v>
      </c>
      <c r="AW22" s="45"/>
      <c r="AX22" s="41">
        <v>75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75</v>
      </c>
      <c r="BS22" s="41">
        <v>80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77.5</v>
      </c>
      <c r="CN22" s="44">
        <f t="shared" si="23"/>
        <v>78</v>
      </c>
      <c r="CO22" s="45"/>
      <c r="CP22" s="52">
        <v>3</v>
      </c>
      <c r="CQ22" s="46" t="str">
        <f t="shared" si="24"/>
        <v xml:space="preserve">Memiliki kemampuan pemahanan Rasio trigonometri, Aturan sinus cosinus, </v>
      </c>
      <c r="CR22" s="45"/>
      <c r="CS22" s="52">
        <v>3</v>
      </c>
      <c r="CT22" s="46" t="str">
        <f t="shared" si="25"/>
        <v xml:space="preserve">Memiliki keterampilan Penerapan rasio trigonometri, Aturan sinus cosinus,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Penerapan rasio trigonometri, Aturan sinus cosinus, </v>
      </c>
    </row>
    <row r="23" spans="1:110">
      <c r="A23" s="8">
        <v>13</v>
      </c>
      <c r="B23" s="8">
        <v>80793</v>
      </c>
      <c r="C23" s="8" t="s">
        <v>64</v>
      </c>
      <c r="E23" s="47">
        <f t="shared" si="0"/>
        <v>78</v>
      </c>
      <c r="F23" s="8" t="str">
        <f t="shared" si="1"/>
        <v>B</v>
      </c>
      <c r="G23" s="8" t="str">
        <f t="shared" si="2"/>
        <v xml:space="preserve">Memiliki kemampuan pemahanan Rasio trigonometri, Aturan sinus cosinus, </v>
      </c>
      <c r="H23" s="47">
        <f t="shared" si="3"/>
        <v>76</v>
      </c>
      <c r="I23" s="8" t="str">
        <f t="shared" si="4"/>
        <v>B</v>
      </c>
      <c r="J23" s="8" t="str">
        <f t="shared" si="5"/>
        <v xml:space="preserve">Memiliki keterampilan Penerapan rasio trigonometri, Aturan sinus cosinus, </v>
      </c>
      <c r="K23" s="13"/>
      <c r="L23" s="41">
        <f t="shared" si="6"/>
        <v>78</v>
      </c>
      <c r="M23" s="41">
        <f t="shared" si="7"/>
        <v>72</v>
      </c>
      <c r="O23" s="41">
        <v>78</v>
      </c>
      <c r="P23" s="41"/>
      <c r="Q23" s="42">
        <v>80</v>
      </c>
      <c r="R23" s="41">
        <v>76</v>
      </c>
      <c r="S23" s="41"/>
      <c r="T23" s="42">
        <v>78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78</v>
      </c>
      <c r="AE23" s="41"/>
      <c r="AF23" s="41"/>
      <c r="AG23" s="42">
        <v>79</v>
      </c>
      <c r="AH23" s="41"/>
      <c r="AI23" s="41"/>
      <c r="AJ23" s="42">
        <v>80</v>
      </c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72</v>
      </c>
      <c r="AU23" s="43">
        <f t="shared" si="9"/>
        <v>77.571428571428569</v>
      </c>
      <c r="AV23" s="44">
        <f t="shared" si="10"/>
        <v>78</v>
      </c>
      <c r="AW23" s="45"/>
      <c r="AX23" s="41">
        <v>72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72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72</v>
      </c>
      <c r="BS23" s="41">
        <v>80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76</v>
      </c>
      <c r="CN23" s="44">
        <f t="shared" si="23"/>
        <v>76</v>
      </c>
      <c r="CO23" s="45"/>
      <c r="CP23" s="52">
        <v>3</v>
      </c>
      <c r="CQ23" s="46" t="str">
        <f t="shared" si="24"/>
        <v xml:space="preserve">Memiliki kemampuan pemahanan Rasio trigonometri, Aturan sinus cosinus, </v>
      </c>
      <c r="CR23" s="45"/>
      <c r="CS23" s="52">
        <v>3</v>
      </c>
      <c r="CT23" s="46" t="str">
        <f t="shared" si="25"/>
        <v xml:space="preserve">Memiliki keterampilan Penerapan rasio trigonometri, Aturan sinus cosinus, </v>
      </c>
      <c r="CV23" s="40">
        <v>1</v>
      </c>
      <c r="CW23" s="52" t="s">
        <v>91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Aturan sinus cosinus, Masih perlu peningkatan keterampilan Penerapan rasio trigonometri.</v>
      </c>
    </row>
    <row r="24" spans="1:110">
      <c r="A24" s="8">
        <v>14</v>
      </c>
      <c r="B24" s="8">
        <v>80809</v>
      </c>
      <c r="C24" s="8" t="s">
        <v>65</v>
      </c>
      <c r="E24" s="47">
        <f t="shared" si="0"/>
        <v>77</v>
      </c>
      <c r="F24" s="8" t="str">
        <f t="shared" si="1"/>
        <v>B</v>
      </c>
      <c r="G24" s="8" t="str">
        <f t="shared" si="2"/>
        <v xml:space="preserve">Memiliki kemampuan pemahanan Rasio trigonometri, Aturan sinus cosinus, 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Penerapan rasio trigonometri, Aturan sinus cosinus, </v>
      </c>
      <c r="K24" s="13"/>
      <c r="L24" s="41">
        <f t="shared" si="6"/>
        <v>78</v>
      </c>
      <c r="M24" s="41">
        <f t="shared" si="7"/>
        <v>70</v>
      </c>
      <c r="O24" s="41">
        <v>78</v>
      </c>
      <c r="P24" s="41"/>
      <c r="Q24" s="42">
        <v>80</v>
      </c>
      <c r="R24" s="41">
        <v>77</v>
      </c>
      <c r="S24" s="41"/>
      <c r="T24" s="42">
        <v>78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78</v>
      </c>
      <c r="AE24" s="41"/>
      <c r="AF24" s="41"/>
      <c r="AG24" s="42">
        <v>79</v>
      </c>
      <c r="AH24" s="41"/>
      <c r="AI24" s="41"/>
      <c r="AJ24" s="42">
        <v>79</v>
      </c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77.285714285714292</v>
      </c>
      <c r="AV24" s="44">
        <f t="shared" si="10"/>
        <v>77</v>
      </c>
      <c r="AW24" s="45"/>
      <c r="AX24" s="41">
        <v>76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76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76</v>
      </c>
      <c r="BS24" s="41">
        <v>80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78</v>
      </c>
      <c r="CN24" s="44">
        <f t="shared" si="23"/>
        <v>78</v>
      </c>
      <c r="CO24" s="45"/>
      <c r="CP24" s="52">
        <v>3</v>
      </c>
      <c r="CQ24" s="46" t="str">
        <f t="shared" si="24"/>
        <v xml:space="preserve">Memiliki kemampuan pemahanan Rasio trigonometri, Aturan sinus cosinus, </v>
      </c>
      <c r="CR24" s="45"/>
      <c r="CS24" s="52">
        <v>3</v>
      </c>
      <c r="CT24" s="46" t="str">
        <f t="shared" si="25"/>
        <v xml:space="preserve">Memiliki keterampilan Penerapan rasio trigonometri, Aturan sinus cosinus, </v>
      </c>
      <c r="CV24" s="40">
        <v>2</v>
      </c>
      <c r="CW24" s="52" t="s">
        <v>90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Penerapan rasio trigonometri, Masih perlu peningkatan keterampilan Aturan sinus cosinus.</v>
      </c>
    </row>
    <row r="25" spans="1:110">
      <c r="A25" s="8">
        <v>15</v>
      </c>
      <c r="B25" s="8">
        <v>80825</v>
      </c>
      <c r="C25" s="8" t="s">
        <v>66</v>
      </c>
      <c r="E25" s="47">
        <f t="shared" si="0"/>
        <v>78</v>
      </c>
      <c r="F25" s="8" t="str">
        <f t="shared" si="1"/>
        <v>B</v>
      </c>
      <c r="G25" s="8" t="str">
        <f t="shared" si="2"/>
        <v xml:space="preserve">Memiliki kemampuan pemahanan Rasio trigonometri, Aturan sinus cosinus, </v>
      </c>
      <c r="H25" s="47">
        <f t="shared" si="3"/>
        <v>76</v>
      </c>
      <c r="I25" s="8" t="str">
        <f t="shared" si="4"/>
        <v>B</v>
      </c>
      <c r="J25" s="8" t="str">
        <f t="shared" si="5"/>
        <v xml:space="preserve">Memiliki keterampilan Penerapan rasio trigonometri, Aturan sinus cosinus, </v>
      </c>
      <c r="K25" s="13"/>
      <c r="L25" s="41">
        <f t="shared" si="6"/>
        <v>78</v>
      </c>
      <c r="M25" s="41">
        <f t="shared" si="7"/>
        <v>75</v>
      </c>
      <c r="O25" s="41">
        <v>78</v>
      </c>
      <c r="P25" s="41"/>
      <c r="Q25" s="42">
        <v>80</v>
      </c>
      <c r="R25" s="41">
        <v>77</v>
      </c>
      <c r="S25" s="41"/>
      <c r="T25" s="42">
        <v>78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78</v>
      </c>
      <c r="AE25" s="41"/>
      <c r="AF25" s="41"/>
      <c r="AG25" s="42">
        <v>80</v>
      </c>
      <c r="AH25" s="41"/>
      <c r="AI25" s="41"/>
      <c r="AJ25" s="42">
        <v>79</v>
      </c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75</v>
      </c>
      <c r="AU25" s="43">
        <f t="shared" si="9"/>
        <v>78.142857142857139</v>
      </c>
      <c r="AV25" s="44">
        <f t="shared" si="10"/>
        <v>78</v>
      </c>
      <c r="AW25" s="45"/>
      <c r="AX25" s="41">
        <v>74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74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74</v>
      </c>
      <c r="BS25" s="41">
        <v>78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78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76</v>
      </c>
      <c r="CN25" s="44">
        <f t="shared" si="23"/>
        <v>76</v>
      </c>
      <c r="CO25" s="45"/>
      <c r="CP25" s="52">
        <v>3</v>
      </c>
      <c r="CQ25" s="46" t="str">
        <f t="shared" si="24"/>
        <v xml:space="preserve">Memiliki kemampuan pemahanan Rasio trigonometri, Aturan sinus cosinus, </v>
      </c>
      <c r="CR25" s="45"/>
      <c r="CS25" s="52">
        <v>3</v>
      </c>
      <c r="CT25" s="46" t="str">
        <f t="shared" si="25"/>
        <v xml:space="preserve">Memiliki keterampilan Penerapan rasio trigonometri, Aturan sinus cosinus, </v>
      </c>
      <c r="CV25" s="40">
        <v>3</v>
      </c>
      <c r="CW25" s="52"/>
      <c r="CY25" s="64" t="s">
        <v>67</v>
      </c>
      <c r="CZ25" s="64"/>
      <c r="DA25" s="64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Penerapan rasio trigonometri, Aturan sinus cosinus, </v>
      </c>
    </row>
    <row r="26" spans="1:110">
      <c r="A26" s="8">
        <v>16</v>
      </c>
      <c r="B26" s="8">
        <v>80841</v>
      </c>
      <c r="C26" s="8" t="s">
        <v>68</v>
      </c>
      <c r="E26" s="47">
        <f t="shared" si="0"/>
        <v>78</v>
      </c>
      <c r="F26" s="8" t="str">
        <f t="shared" si="1"/>
        <v>B</v>
      </c>
      <c r="G26" s="8" t="str">
        <f t="shared" si="2"/>
        <v xml:space="preserve">Memiliki kemampuan pemahanan Rasio trigonometri, Aturan sinus cosinus, </v>
      </c>
      <c r="H26" s="47">
        <f t="shared" si="3"/>
        <v>78</v>
      </c>
      <c r="I26" s="8" t="str">
        <f t="shared" si="4"/>
        <v>B</v>
      </c>
      <c r="J26" s="8" t="str">
        <f t="shared" si="5"/>
        <v xml:space="preserve">Memiliki keterampilan Penerapan rasio trigonometri, Aturan sinus cosinus, </v>
      </c>
      <c r="K26" s="13"/>
      <c r="L26" s="41">
        <f t="shared" si="6"/>
        <v>79</v>
      </c>
      <c r="M26" s="41">
        <f t="shared" si="7"/>
        <v>75</v>
      </c>
      <c r="O26" s="41">
        <v>78</v>
      </c>
      <c r="P26" s="41"/>
      <c r="Q26" s="42">
        <v>80</v>
      </c>
      <c r="R26" s="41">
        <v>78</v>
      </c>
      <c r="S26" s="41"/>
      <c r="T26" s="42">
        <v>78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79</v>
      </c>
      <c r="AE26" s="41"/>
      <c r="AF26" s="41"/>
      <c r="AG26" s="42">
        <v>80</v>
      </c>
      <c r="AH26" s="41"/>
      <c r="AI26" s="41"/>
      <c r="AJ26" s="42">
        <v>79</v>
      </c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75</v>
      </c>
      <c r="AU26" s="43">
        <f t="shared" si="9"/>
        <v>78.285714285714292</v>
      </c>
      <c r="AV26" s="44">
        <f t="shared" si="10"/>
        <v>78</v>
      </c>
      <c r="AW26" s="45"/>
      <c r="AX26" s="41">
        <v>75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75</v>
      </c>
      <c r="BS26" s="41">
        <v>80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77.5</v>
      </c>
      <c r="CN26" s="44">
        <f t="shared" si="23"/>
        <v>78</v>
      </c>
      <c r="CO26" s="45"/>
      <c r="CP26" s="52">
        <v>3</v>
      </c>
      <c r="CQ26" s="46" t="str">
        <f t="shared" si="24"/>
        <v xml:space="preserve">Memiliki kemampuan pemahanan Rasio trigonometri, Aturan sinus cosinus, </v>
      </c>
      <c r="CR26" s="45"/>
      <c r="CS26" s="52">
        <v>3</v>
      </c>
      <c r="CT26" s="46" t="str">
        <f t="shared" si="25"/>
        <v xml:space="preserve">Memiliki keterampilan Penerapan rasio trigonometri, Aturan sinus cosinus,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Penerapan rasio trigonometri, Aturan sinus cosinus, </v>
      </c>
    </row>
    <row r="27" spans="1:110">
      <c r="A27" s="8">
        <v>17</v>
      </c>
      <c r="B27" s="8">
        <v>80857</v>
      </c>
      <c r="C27" s="8" t="s">
        <v>69</v>
      </c>
      <c r="E27" s="47">
        <f t="shared" si="0"/>
        <v>78</v>
      </c>
      <c r="F27" s="8" t="str">
        <f t="shared" si="1"/>
        <v>B</v>
      </c>
      <c r="G27" s="8" t="str">
        <f t="shared" si="2"/>
        <v xml:space="preserve">Memiliki kemampuan pemahanan Rasio trigonometri, Aturan sinus cosinus, </v>
      </c>
      <c r="H27" s="47">
        <f t="shared" si="3"/>
        <v>77</v>
      </c>
      <c r="I27" s="8" t="str">
        <f t="shared" si="4"/>
        <v>B</v>
      </c>
      <c r="J27" s="8" t="str">
        <f t="shared" si="5"/>
        <v xml:space="preserve">Memiliki keterampilan Penerapan rasio trigonometri, Aturan sinus cosinus, </v>
      </c>
      <c r="K27" s="13"/>
      <c r="L27" s="41">
        <f t="shared" si="6"/>
        <v>79</v>
      </c>
      <c r="M27" s="41">
        <f t="shared" si="7"/>
        <v>75</v>
      </c>
      <c r="O27" s="41">
        <v>79</v>
      </c>
      <c r="P27" s="41"/>
      <c r="Q27" s="42">
        <v>80</v>
      </c>
      <c r="R27" s="41">
        <v>78</v>
      </c>
      <c r="S27" s="41"/>
      <c r="T27" s="42">
        <v>79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79</v>
      </c>
      <c r="AE27" s="41"/>
      <c r="AF27" s="41"/>
      <c r="AG27" s="42">
        <v>79</v>
      </c>
      <c r="AH27" s="41"/>
      <c r="AI27" s="41"/>
      <c r="AJ27" s="42">
        <v>79</v>
      </c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75</v>
      </c>
      <c r="AU27" s="43">
        <f t="shared" si="9"/>
        <v>78.428571428571431</v>
      </c>
      <c r="AV27" s="44">
        <f t="shared" si="10"/>
        <v>78</v>
      </c>
      <c r="AW27" s="45"/>
      <c r="AX27" s="41">
        <v>75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75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75</v>
      </c>
      <c r="BS27" s="41">
        <v>79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79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77</v>
      </c>
      <c r="CN27" s="44">
        <f t="shared" si="23"/>
        <v>77</v>
      </c>
      <c r="CO27" s="45"/>
      <c r="CP27" s="52">
        <v>3</v>
      </c>
      <c r="CQ27" s="46" t="str">
        <f t="shared" si="24"/>
        <v xml:space="preserve">Memiliki kemampuan pemahanan Rasio trigonometri, Aturan sinus cosinus, </v>
      </c>
      <c r="CR27" s="45"/>
      <c r="CS27" s="52">
        <v>3</v>
      </c>
      <c r="CT27" s="46" t="str">
        <f t="shared" si="25"/>
        <v xml:space="preserve">Memiliki keterampilan Penerapan rasio trigonometri, Aturan sinus cosinus,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Penerapan rasio trigonometri, Aturan sinus cosinus, </v>
      </c>
    </row>
    <row r="28" spans="1:110">
      <c r="A28" s="8">
        <v>18</v>
      </c>
      <c r="B28" s="8">
        <v>80873</v>
      </c>
      <c r="C28" s="8" t="s">
        <v>70</v>
      </c>
      <c r="E28" s="47">
        <f t="shared" si="0"/>
        <v>80</v>
      </c>
      <c r="F28" s="8" t="str">
        <f t="shared" si="1"/>
        <v>B</v>
      </c>
      <c r="G28" s="8" t="str">
        <f t="shared" si="2"/>
        <v xml:space="preserve">Memiliki kemampuan pemahanan Rasio trigonometri, Aturan sinus cosinus, </v>
      </c>
      <c r="H28" s="47">
        <f t="shared" si="3"/>
        <v>78</v>
      </c>
      <c r="I28" s="8" t="str">
        <f t="shared" si="4"/>
        <v>B</v>
      </c>
      <c r="J28" s="8" t="str">
        <f t="shared" si="5"/>
        <v xml:space="preserve">Memiliki keterampilan Penerapan rasio trigonometri, Aturan sinus cosinus, </v>
      </c>
      <c r="K28" s="13"/>
      <c r="L28" s="41">
        <f t="shared" si="6"/>
        <v>80</v>
      </c>
      <c r="M28" s="41">
        <f t="shared" si="7"/>
        <v>74</v>
      </c>
      <c r="O28" s="41">
        <v>78</v>
      </c>
      <c r="P28" s="41"/>
      <c r="Q28" s="42">
        <v>83</v>
      </c>
      <c r="R28" s="41">
        <v>79</v>
      </c>
      <c r="S28" s="41"/>
      <c r="T28" s="42">
        <v>80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80</v>
      </c>
      <c r="AE28" s="41"/>
      <c r="AF28" s="41"/>
      <c r="AG28" s="42">
        <v>82</v>
      </c>
      <c r="AH28" s="41"/>
      <c r="AI28" s="41"/>
      <c r="AJ28" s="42">
        <v>81</v>
      </c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74</v>
      </c>
      <c r="AU28" s="43">
        <f t="shared" si="9"/>
        <v>79.571428571428569</v>
      </c>
      <c r="AV28" s="44">
        <f t="shared" si="10"/>
        <v>80</v>
      </c>
      <c r="AW28" s="45"/>
      <c r="AX28" s="41">
        <v>74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74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74</v>
      </c>
      <c r="BS28" s="41">
        <v>82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82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78</v>
      </c>
      <c r="CN28" s="44">
        <f t="shared" si="23"/>
        <v>78</v>
      </c>
      <c r="CO28" s="45"/>
      <c r="CP28" s="52">
        <v>3</v>
      </c>
      <c r="CQ28" s="46" t="str">
        <f t="shared" si="24"/>
        <v xml:space="preserve">Memiliki kemampuan pemahanan Rasio trigonometri, Aturan sinus cosinus, </v>
      </c>
      <c r="CR28" s="45"/>
      <c r="CS28" s="52">
        <v>3</v>
      </c>
      <c r="CT28" s="46" t="str">
        <f t="shared" si="25"/>
        <v xml:space="preserve">Memiliki keterampilan Penerapan rasio trigonometri, Aturan sinus cosinus,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Penerapan rasio trigonometri, Aturan sinus cosinus, </v>
      </c>
    </row>
    <row r="29" spans="1:110">
      <c r="A29" s="8">
        <v>19</v>
      </c>
      <c r="B29" s="8">
        <v>80890</v>
      </c>
      <c r="C29" s="8" t="s">
        <v>71</v>
      </c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pemahanan Rasio trigonometri, Aturan sinus cosinus, </v>
      </c>
      <c r="H29" s="47">
        <f t="shared" si="3"/>
        <v>77</v>
      </c>
      <c r="I29" s="8" t="str">
        <f t="shared" si="4"/>
        <v>B</v>
      </c>
      <c r="J29" s="8" t="str">
        <f t="shared" si="5"/>
        <v xml:space="preserve">Memiliki keterampilan Penerapan rasio trigonometri, Aturan sinus cosinus, </v>
      </c>
      <c r="K29" s="13"/>
      <c r="L29" s="41">
        <f t="shared" si="6"/>
        <v>81</v>
      </c>
      <c r="M29" s="41">
        <f t="shared" si="7"/>
        <v>76</v>
      </c>
      <c r="O29" s="41">
        <v>80</v>
      </c>
      <c r="P29" s="41"/>
      <c r="Q29" s="42">
        <v>82</v>
      </c>
      <c r="R29" s="41">
        <v>80</v>
      </c>
      <c r="S29" s="41"/>
      <c r="T29" s="42">
        <v>80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81</v>
      </c>
      <c r="AE29" s="41"/>
      <c r="AF29" s="41"/>
      <c r="AG29" s="42">
        <v>82</v>
      </c>
      <c r="AH29" s="41"/>
      <c r="AI29" s="41"/>
      <c r="AJ29" s="42">
        <v>81</v>
      </c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76</v>
      </c>
      <c r="AU29" s="43">
        <f t="shared" si="9"/>
        <v>80.142857142857139</v>
      </c>
      <c r="AV29" s="44">
        <f t="shared" si="10"/>
        <v>80</v>
      </c>
      <c r="AW29" s="45"/>
      <c r="AX29" s="41">
        <v>74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74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74</v>
      </c>
      <c r="BS29" s="41">
        <v>80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77</v>
      </c>
      <c r="CN29" s="44">
        <f t="shared" si="23"/>
        <v>77</v>
      </c>
      <c r="CO29" s="45"/>
      <c r="CP29" s="52">
        <v>3</v>
      </c>
      <c r="CQ29" s="46" t="str">
        <f t="shared" si="24"/>
        <v xml:space="preserve">Memiliki kemampuan pemahanan Rasio trigonometri, Aturan sinus cosinus, </v>
      </c>
      <c r="CR29" s="45"/>
      <c r="CS29" s="52">
        <v>3</v>
      </c>
      <c r="CT29" s="46" t="str">
        <f t="shared" si="25"/>
        <v xml:space="preserve">Memiliki keterampilan Penerapan rasio trigonometri, Aturan sinus cosinus,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Penerapan rasio trigonometri, Aturan sinus cosinus, </v>
      </c>
    </row>
    <row r="30" spans="1:110">
      <c r="A30" s="8">
        <v>20</v>
      </c>
      <c r="B30" s="8">
        <v>80905</v>
      </c>
      <c r="C30" s="8" t="s">
        <v>72</v>
      </c>
      <c r="E30" s="47">
        <f t="shared" si="0"/>
        <v>79</v>
      </c>
      <c r="F30" s="8" t="str">
        <f t="shared" si="1"/>
        <v>B</v>
      </c>
      <c r="G30" s="8" t="str">
        <f t="shared" si="2"/>
        <v xml:space="preserve">Memiliki kemampuan pemahanan Rasio trigonometri, Aturan sinus cosinus, </v>
      </c>
      <c r="H30" s="47">
        <f t="shared" si="3"/>
        <v>78</v>
      </c>
      <c r="I30" s="8" t="str">
        <f t="shared" si="4"/>
        <v>B</v>
      </c>
      <c r="J30" s="8" t="str">
        <f t="shared" si="5"/>
        <v xml:space="preserve">Memiliki keterampilan Penerapan rasio trigonometri, Aturan sinus cosinus, </v>
      </c>
      <c r="K30" s="13"/>
      <c r="L30" s="41">
        <f t="shared" si="6"/>
        <v>81</v>
      </c>
      <c r="M30" s="41">
        <f t="shared" si="7"/>
        <v>73</v>
      </c>
      <c r="O30" s="41">
        <v>80</v>
      </c>
      <c r="P30" s="41"/>
      <c r="Q30" s="42">
        <v>83</v>
      </c>
      <c r="R30" s="41">
        <v>79</v>
      </c>
      <c r="S30" s="41"/>
      <c r="T30" s="42">
        <v>80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81</v>
      </c>
      <c r="AE30" s="41"/>
      <c r="AF30" s="41"/>
      <c r="AG30" s="42">
        <v>78</v>
      </c>
      <c r="AH30" s="41"/>
      <c r="AI30" s="41"/>
      <c r="AJ30" s="42">
        <v>77</v>
      </c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73</v>
      </c>
      <c r="AU30" s="43">
        <f t="shared" si="9"/>
        <v>78.571428571428569</v>
      </c>
      <c r="AV30" s="44">
        <f t="shared" si="10"/>
        <v>79</v>
      </c>
      <c r="AW30" s="45"/>
      <c r="AX30" s="41">
        <v>76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76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76</v>
      </c>
      <c r="BS30" s="41">
        <v>80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78</v>
      </c>
      <c r="CN30" s="44">
        <f t="shared" si="23"/>
        <v>78</v>
      </c>
      <c r="CO30" s="45"/>
      <c r="CP30" s="52">
        <v>3</v>
      </c>
      <c r="CQ30" s="46" t="str">
        <f t="shared" si="24"/>
        <v xml:space="preserve">Memiliki kemampuan pemahanan Rasio trigonometri, Aturan sinus cosinus, </v>
      </c>
      <c r="CR30" s="45"/>
      <c r="CS30" s="52">
        <v>3</v>
      </c>
      <c r="CT30" s="46" t="str">
        <f t="shared" si="25"/>
        <v xml:space="preserve">Memiliki keterampilan Penerapan rasio trigonometri, Aturan sinus cosinus,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Penerapan rasio trigonometri, Aturan sinus cosinus, </v>
      </c>
    </row>
    <row r="31" spans="1:110">
      <c r="A31" s="8">
        <v>21</v>
      </c>
      <c r="B31" s="8">
        <v>80921</v>
      </c>
      <c r="C31" s="8" t="s">
        <v>73</v>
      </c>
      <c r="E31" s="47">
        <f t="shared" si="0"/>
        <v>80</v>
      </c>
      <c r="F31" s="8" t="str">
        <f t="shared" si="1"/>
        <v>B</v>
      </c>
      <c r="G31" s="8" t="str">
        <f t="shared" si="2"/>
        <v xml:space="preserve">Memiliki kemampuan pemahanan Rasio trigonometri, Aturan sinus cosinus, </v>
      </c>
      <c r="H31" s="47">
        <f t="shared" si="3"/>
        <v>79</v>
      </c>
      <c r="I31" s="8" t="str">
        <f t="shared" si="4"/>
        <v>B</v>
      </c>
      <c r="J31" s="8" t="str">
        <f t="shared" si="5"/>
        <v xml:space="preserve">Memiliki keterampilan Penerapan rasio trigonometri, Aturan sinus cosinus, </v>
      </c>
      <c r="K31" s="13"/>
      <c r="L31" s="41">
        <f t="shared" si="6"/>
        <v>80</v>
      </c>
      <c r="M31" s="41">
        <f t="shared" si="7"/>
        <v>76</v>
      </c>
      <c r="O31" s="41">
        <v>78</v>
      </c>
      <c r="P31" s="41"/>
      <c r="Q31" s="42">
        <v>84</v>
      </c>
      <c r="R31" s="41">
        <v>79</v>
      </c>
      <c r="S31" s="41"/>
      <c r="T31" s="42">
        <v>80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80</v>
      </c>
      <c r="AE31" s="41"/>
      <c r="AF31" s="41"/>
      <c r="AG31" s="42">
        <v>80</v>
      </c>
      <c r="AH31" s="41"/>
      <c r="AI31" s="41"/>
      <c r="AJ31" s="42">
        <v>81</v>
      </c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76</v>
      </c>
      <c r="AU31" s="43">
        <f t="shared" si="9"/>
        <v>79.714285714285708</v>
      </c>
      <c r="AV31" s="44">
        <f t="shared" si="10"/>
        <v>80</v>
      </c>
      <c r="AW31" s="45"/>
      <c r="AX31" s="41">
        <v>75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75</v>
      </c>
      <c r="BS31" s="41">
        <v>82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82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78.5</v>
      </c>
      <c r="CN31" s="44">
        <f t="shared" si="23"/>
        <v>79</v>
      </c>
      <c r="CO31" s="45"/>
      <c r="CP31" s="52">
        <v>3</v>
      </c>
      <c r="CQ31" s="46" t="str">
        <f t="shared" si="24"/>
        <v xml:space="preserve">Memiliki kemampuan pemahanan Rasio trigonometri, Aturan sinus cosinus, </v>
      </c>
      <c r="CR31" s="45"/>
      <c r="CS31" s="52">
        <v>3</v>
      </c>
      <c r="CT31" s="46" t="str">
        <f t="shared" si="25"/>
        <v xml:space="preserve">Memiliki keterampilan Penerapan rasio trigonometri, Aturan sinus cosinus,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Penerapan rasio trigonometri, Aturan sinus cosinus, </v>
      </c>
    </row>
    <row r="32" spans="1:110">
      <c r="A32" s="8">
        <v>22</v>
      </c>
      <c r="B32" s="8">
        <v>80937</v>
      </c>
      <c r="C32" s="8" t="s">
        <v>74</v>
      </c>
      <c r="E32" s="47">
        <f t="shared" si="0"/>
        <v>71</v>
      </c>
      <c r="F32" s="8" t="str">
        <f t="shared" si="1"/>
        <v>C</v>
      </c>
      <c r="G32" s="8" t="str">
        <f t="shared" si="2"/>
        <v xml:space="preserve">Memiliki kemampuan pemahanan Rasio trigonometri, Aturan sinus cosinus, </v>
      </c>
      <c r="H32" s="47">
        <f t="shared" si="3"/>
        <v>78</v>
      </c>
      <c r="I32" s="8" t="str">
        <f t="shared" si="4"/>
        <v>B</v>
      </c>
      <c r="J32" s="8" t="str">
        <f t="shared" si="5"/>
        <v xml:space="preserve">Memiliki keterampilan Penerapan rasio trigonometri, Aturan sinus cosinus, </v>
      </c>
      <c r="K32" s="13"/>
      <c r="L32" s="41">
        <f t="shared" si="6"/>
        <v>70</v>
      </c>
      <c r="M32" s="41">
        <f t="shared" si="7"/>
        <v>72</v>
      </c>
      <c r="O32" s="41">
        <v>74</v>
      </c>
      <c r="P32" s="41"/>
      <c r="Q32" s="42">
        <v>60</v>
      </c>
      <c r="R32" s="41">
        <v>74</v>
      </c>
      <c r="S32" s="41"/>
      <c r="T32" s="42">
        <v>70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70</v>
      </c>
      <c r="AE32" s="41"/>
      <c r="AF32" s="41"/>
      <c r="AG32" s="42">
        <v>73</v>
      </c>
      <c r="AH32" s="41"/>
      <c r="AI32" s="41"/>
      <c r="AJ32" s="42">
        <v>74</v>
      </c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72</v>
      </c>
      <c r="AU32" s="43">
        <f t="shared" si="9"/>
        <v>71</v>
      </c>
      <c r="AV32" s="44">
        <f t="shared" si="10"/>
        <v>71</v>
      </c>
      <c r="AW32" s="45"/>
      <c r="AX32" s="41">
        <v>77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77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77</v>
      </c>
      <c r="BS32" s="41">
        <v>78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78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77.5</v>
      </c>
      <c r="CN32" s="44">
        <f t="shared" si="23"/>
        <v>78</v>
      </c>
      <c r="CO32" s="45"/>
      <c r="CP32" s="52">
        <v>3</v>
      </c>
      <c r="CQ32" s="46" t="str">
        <f t="shared" si="24"/>
        <v xml:space="preserve">Memiliki kemampuan pemahanan Rasio trigonometri, Aturan sinus cosinus, </v>
      </c>
      <c r="CR32" s="45"/>
      <c r="CS32" s="52">
        <v>3</v>
      </c>
      <c r="CT32" s="46" t="str">
        <f t="shared" si="25"/>
        <v xml:space="preserve">Memiliki keterampilan Penerapan rasio trigonometri, Aturan sinus cosinus,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Penerapan rasio trigonometri, Aturan sinus cosinus, </v>
      </c>
    </row>
    <row r="33" spans="1:110">
      <c r="A33" s="8">
        <v>23</v>
      </c>
      <c r="B33" s="8">
        <v>80953</v>
      </c>
      <c r="C33" s="8" t="s">
        <v>75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pemahanan Rasio trigonometri, Aturan sinus cosinus, </v>
      </c>
      <c r="H33" s="47">
        <f t="shared" si="3"/>
        <v>79</v>
      </c>
      <c r="I33" s="8" t="str">
        <f t="shared" si="4"/>
        <v>B</v>
      </c>
      <c r="J33" s="8" t="str">
        <f t="shared" si="5"/>
        <v xml:space="preserve">Memiliki keterampilan Penerapan rasio trigonometri, Aturan sinus cosinus, </v>
      </c>
      <c r="K33" s="13"/>
      <c r="L33" s="41">
        <f t="shared" si="6"/>
        <v>81</v>
      </c>
      <c r="M33" s="41">
        <f t="shared" si="7"/>
        <v>75</v>
      </c>
      <c r="O33" s="41">
        <v>80</v>
      </c>
      <c r="P33" s="41"/>
      <c r="Q33" s="42">
        <v>84</v>
      </c>
      <c r="R33" s="41">
        <v>79</v>
      </c>
      <c r="S33" s="41"/>
      <c r="T33" s="42">
        <v>80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81</v>
      </c>
      <c r="AE33" s="41"/>
      <c r="AF33" s="41"/>
      <c r="AG33" s="42">
        <v>82</v>
      </c>
      <c r="AH33" s="41"/>
      <c r="AI33" s="41"/>
      <c r="AJ33" s="42">
        <v>80</v>
      </c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75</v>
      </c>
      <c r="AU33" s="43">
        <f t="shared" si="9"/>
        <v>80</v>
      </c>
      <c r="AV33" s="44">
        <f t="shared" si="10"/>
        <v>80</v>
      </c>
      <c r="AW33" s="45"/>
      <c r="AX33" s="41">
        <v>75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75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75</v>
      </c>
      <c r="BS33" s="41">
        <v>82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82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78.5</v>
      </c>
      <c r="CN33" s="44">
        <f t="shared" si="23"/>
        <v>79</v>
      </c>
      <c r="CO33" s="45"/>
      <c r="CP33" s="52">
        <v>3</v>
      </c>
      <c r="CQ33" s="46" t="str">
        <f t="shared" si="24"/>
        <v xml:space="preserve">Memiliki kemampuan pemahanan Rasio trigonometri, Aturan sinus cosinus, </v>
      </c>
      <c r="CR33" s="45"/>
      <c r="CS33" s="52">
        <v>3</v>
      </c>
      <c r="CT33" s="46" t="str">
        <f t="shared" si="25"/>
        <v xml:space="preserve">Memiliki keterampilan Penerapan rasio trigonometri, Aturan sinus cosinus,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Penerapan rasio trigonometri, Aturan sinus cosinus, </v>
      </c>
    </row>
    <row r="34" spans="1:110">
      <c r="A34" s="8">
        <v>24</v>
      </c>
      <c r="B34" s="8">
        <v>80969</v>
      </c>
      <c r="C34" s="8" t="s">
        <v>76</v>
      </c>
      <c r="E34" s="47">
        <f t="shared" si="0"/>
        <v>81</v>
      </c>
      <c r="F34" s="8" t="str">
        <f t="shared" si="1"/>
        <v>B</v>
      </c>
      <c r="G34" s="8" t="str">
        <f t="shared" si="2"/>
        <v xml:space="preserve">Memiliki kemampuan pemahanan Rasio trigonometri, Aturan sinus cosinus,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Penerapan rasio trigonometri, Aturan sinus cosinus, </v>
      </c>
      <c r="K34" s="13"/>
      <c r="L34" s="41">
        <f t="shared" si="6"/>
        <v>83</v>
      </c>
      <c r="M34" s="41">
        <f t="shared" si="7"/>
        <v>76</v>
      </c>
      <c r="O34" s="41">
        <v>81</v>
      </c>
      <c r="P34" s="41"/>
      <c r="Q34" s="42">
        <v>84</v>
      </c>
      <c r="R34" s="41">
        <v>82</v>
      </c>
      <c r="S34" s="41"/>
      <c r="T34" s="42">
        <v>83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83</v>
      </c>
      <c r="AE34" s="41"/>
      <c r="AF34" s="41"/>
      <c r="AG34" s="42">
        <v>80</v>
      </c>
      <c r="AH34" s="41"/>
      <c r="AI34" s="41"/>
      <c r="AJ34" s="42">
        <v>82</v>
      </c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76</v>
      </c>
      <c r="AU34" s="43">
        <f t="shared" si="9"/>
        <v>81.142857142857139</v>
      </c>
      <c r="AV34" s="44">
        <f t="shared" si="10"/>
        <v>81</v>
      </c>
      <c r="AW34" s="45"/>
      <c r="AX34" s="41">
        <v>80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80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41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</v>
      </c>
      <c r="CN34" s="44">
        <f t="shared" si="23"/>
        <v>80</v>
      </c>
      <c r="CO34" s="45"/>
      <c r="CP34" s="52">
        <v>3</v>
      </c>
      <c r="CQ34" s="46" t="str">
        <f t="shared" si="24"/>
        <v xml:space="preserve">Memiliki kemampuan pemahanan Rasio trigonometri, Aturan sinus cosinus, </v>
      </c>
      <c r="CR34" s="45"/>
      <c r="CS34" s="52">
        <v>3</v>
      </c>
      <c r="CT34" s="46" t="str">
        <f t="shared" si="25"/>
        <v xml:space="preserve">Memiliki keterampilan Penerapan rasio trigonometri, Aturan sinus cosinus, </v>
      </c>
    </row>
    <row r="35" spans="1:110">
      <c r="A35" s="8">
        <v>25</v>
      </c>
      <c r="B35" s="8">
        <v>80985</v>
      </c>
      <c r="C35" s="8" t="s">
        <v>77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pemahanan Rasio trigonometri, Aturan sinus cosinus, </v>
      </c>
      <c r="H35" s="47">
        <f t="shared" si="3"/>
        <v>81</v>
      </c>
      <c r="I35" s="8" t="str">
        <f t="shared" si="4"/>
        <v>B</v>
      </c>
      <c r="J35" s="8" t="str">
        <f t="shared" si="5"/>
        <v xml:space="preserve">Memiliki keterampilan Penerapan rasio trigonometri, Aturan sinus cosinus, </v>
      </c>
      <c r="K35" s="13"/>
      <c r="L35" s="41">
        <f t="shared" si="6"/>
        <v>82</v>
      </c>
      <c r="M35" s="41">
        <f t="shared" si="7"/>
        <v>76</v>
      </c>
      <c r="O35" s="41">
        <v>80</v>
      </c>
      <c r="P35" s="41"/>
      <c r="Q35" s="42">
        <v>85</v>
      </c>
      <c r="R35" s="41">
        <v>80</v>
      </c>
      <c r="S35" s="41"/>
      <c r="T35" s="42">
        <v>81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82</v>
      </c>
      <c r="AE35" s="41"/>
      <c r="AF35" s="41"/>
      <c r="AG35" s="42">
        <v>83</v>
      </c>
      <c r="AH35" s="41"/>
      <c r="AI35" s="41"/>
      <c r="AJ35" s="42">
        <v>82</v>
      </c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76</v>
      </c>
      <c r="AU35" s="43">
        <f t="shared" si="9"/>
        <v>81</v>
      </c>
      <c r="AV35" s="44">
        <f t="shared" si="10"/>
        <v>81</v>
      </c>
      <c r="AW35" s="45"/>
      <c r="AX35" s="41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41">
        <v>82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82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81</v>
      </c>
      <c r="CN35" s="44">
        <f t="shared" si="23"/>
        <v>81</v>
      </c>
      <c r="CO35" s="45"/>
      <c r="CP35" s="52">
        <v>3</v>
      </c>
      <c r="CQ35" s="46" t="str">
        <f t="shared" si="24"/>
        <v xml:space="preserve">Memiliki kemampuan pemahanan Rasio trigonometri, Aturan sinus cosinus, </v>
      </c>
      <c r="CR35" s="45"/>
      <c r="CS35" s="52">
        <v>3</v>
      </c>
      <c r="CT35" s="46" t="str">
        <f t="shared" si="25"/>
        <v xml:space="preserve">Memiliki keterampilan Penerapan rasio trigonometri, Aturan sinus cosinus, </v>
      </c>
    </row>
    <row r="36" spans="1:110">
      <c r="A36" s="8">
        <v>26</v>
      </c>
      <c r="B36" s="8">
        <v>81001</v>
      </c>
      <c r="C36" s="8" t="s">
        <v>78</v>
      </c>
      <c r="E36" s="47">
        <f t="shared" si="0"/>
        <v>79</v>
      </c>
      <c r="F36" s="8" t="str">
        <f t="shared" si="1"/>
        <v>B</v>
      </c>
      <c r="G36" s="8" t="str">
        <f t="shared" si="2"/>
        <v xml:space="preserve">Memiliki kemampuan pemahanan Rasio trigonometri, Aturan sinus cosinus, </v>
      </c>
      <c r="H36" s="47">
        <f t="shared" si="3"/>
        <v>78</v>
      </c>
      <c r="I36" s="8" t="str">
        <f t="shared" si="4"/>
        <v>B</v>
      </c>
      <c r="J36" s="8" t="str">
        <f t="shared" si="5"/>
        <v xml:space="preserve">Memiliki keterampilan Penerapan rasio trigonometri, Aturan sinus cosinus, </v>
      </c>
      <c r="K36" s="13"/>
      <c r="L36" s="41">
        <f t="shared" si="6"/>
        <v>80</v>
      </c>
      <c r="M36" s="41">
        <f t="shared" si="7"/>
        <v>70</v>
      </c>
      <c r="O36" s="41">
        <v>79</v>
      </c>
      <c r="P36" s="41"/>
      <c r="Q36" s="42">
        <v>83</v>
      </c>
      <c r="R36" s="41">
        <v>79</v>
      </c>
      <c r="S36" s="41"/>
      <c r="T36" s="42">
        <v>80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80</v>
      </c>
      <c r="AE36" s="41"/>
      <c r="AF36" s="41"/>
      <c r="AG36" s="42">
        <v>81</v>
      </c>
      <c r="AH36" s="41"/>
      <c r="AI36" s="41"/>
      <c r="AJ36" s="42">
        <v>81</v>
      </c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70</v>
      </c>
      <c r="AU36" s="43">
        <f t="shared" si="9"/>
        <v>79</v>
      </c>
      <c r="AV36" s="44">
        <f t="shared" si="10"/>
        <v>79</v>
      </c>
      <c r="AW36" s="45"/>
      <c r="AX36" s="41">
        <v>74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74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74</v>
      </c>
      <c r="BS36" s="41">
        <v>82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82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78</v>
      </c>
      <c r="CN36" s="44">
        <f t="shared" si="23"/>
        <v>78</v>
      </c>
      <c r="CO36" s="45"/>
      <c r="CP36" s="52">
        <v>3</v>
      </c>
      <c r="CQ36" s="46" t="str">
        <f t="shared" si="24"/>
        <v xml:space="preserve">Memiliki kemampuan pemahanan Rasio trigonometri, Aturan sinus cosinus, </v>
      </c>
      <c r="CR36" s="45"/>
      <c r="CS36" s="52">
        <v>3</v>
      </c>
      <c r="CT36" s="46" t="str">
        <f t="shared" si="25"/>
        <v xml:space="preserve">Memiliki keterampilan Penerapan rasio trigonometri, Aturan sinus cosinus, </v>
      </c>
    </row>
    <row r="37" spans="1:110">
      <c r="A37" s="8">
        <v>27</v>
      </c>
      <c r="B37" s="8">
        <v>81017</v>
      </c>
      <c r="C37" s="8" t="s">
        <v>79</v>
      </c>
      <c r="E37" s="47">
        <f t="shared" si="0"/>
        <v>75</v>
      </c>
      <c r="F37" s="8" t="str">
        <f t="shared" si="1"/>
        <v>C</v>
      </c>
      <c r="G37" s="8" t="str">
        <f t="shared" si="2"/>
        <v xml:space="preserve">Memiliki kemampuan pemahanan Rasio trigonometri, Aturan sinus cosinus, </v>
      </c>
      <c r="H37" s="47">
        <f t="shared" si="3"/>
        <v>79</v>
      </c>
      <c r="I37" s="8" t="str">
        <f t="shared" si="4"/>
        <v>B</v>
      </c>
      <c r="J37" s="8" t="str">
        <f t="shared" si="5"/>
        <v xml:space="preserve">Memiliki keterampilan Penerapan rasio trigonometri, Aturan sinus cosinus, </v>
      </c>
      <c r="K37" s="13"/>
      <c r="L37" s="41">
        <f t="shared" si="6"/>
        <v>75</v>
      </c>
      <c r="M37" s="41">
        <f t="shared" si="7"/>
        <v>75</v>
      </c>
      <c r="O37" s="41">
        <v>77</v>
      </c>
      <c r="P37" s="41"/>
      <c r="Q37" s="42">
        <v>72</v>
      </c>
      <c r="R37" s="41">
        <v>75</v>
      </c>
      <c r="S37" s="41"/>
      <c r="T37" s="42">
        <v>75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75</v>
      </c>
      <c r="AE37" s="41"/>
      <c r="AF37" s="41"/>
      <c r="AG37" s="42">
        <v>76</v>
      </c>
      <c r="AH37" s="41"/>
      <c r="AI37" s="41"/>
      <c r="AJ37" s="42">
        <v>77</v>
      </c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75</v>
      </c>
      <c r="AU37" s="43">
        <f t="shared" si="9"/>
        <v>75.285714285714292</v>
      </c>
      <c r="AV37" s="44">
        <f t="shared" si="10"/>
        <v>75</v>
      </c>
      <c r="AW37" s="45"/>
      <c r="AX37" s="41">
        <v>78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78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78</v>
      </c>
      <c r="BS37" s="41">
        <v>79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79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78.5</v>
      </c>
      <c r="CN37" s="44">
        <f t="shared" si="23"/>
        <v>79</v>
      </c>
      <c r="CO37" s="45"/>
      <c r="CP37" s="52">
        <v>3</v>
      </c>
      <c r="CQ37" s="46" t="str">
        <f t="shared" si="24"/>
        <v xml:space="preserve">Memiliki kemampuan pemahanan Rasio trigonometri, Aturan sinus cosinus, </v>
      </c>
      <c r="CR37" s="45"/>
      <c r="CS37" s="52">
        <v>3</v>
      </c>
      <c r="CT37" s="46" t="str">
        <f t="shared" si="25"/>
        <v xml:space="preserve">Memiliki keterampilan Penerapan rasio trigonometri, Aturan sinus cosinus, </v>
      </c>
    </row>
    <row r="38" spans="1:110">
      <c r="A38" s="8">
        <v>28</v>
      </c>
      <c r="B38" s="8">
        <v>81033</v>
      </c>
      <c r="C38" s="8" t="s">
        <v>80</v>
      </c>
      <c r="E38" s="47">
        <f t="shared" si="0"/>
        <v>42</v>
      </c>
      <c r="F38" s="8" t="str">
        <f t="shared" si="1"/>
        <v>D</v>
      </c>
      <c r="G38" s="8" t="str">
        <f t="shared" si="2"/>
        <v xml:space="preserve">Perlu peningkatan pemahaman  Rasio trigonometri, Aturan sinus cosinus, </v>
      </c>
      <c r="H38" s="47">
        <f t="shared" si="3"/>
        <v>38</v>
      </c>
      <c r="I38" s="8" t="str">
        <f t="shared" si="4"/>
        <v>D</v>
      </c>
      <c r="J38" s="8" t="str">
        <f t="shared" si="5"/>
        <v xml:space="preserve">Perlu peningkatan keterampilan  Penerapan rasio trigonometri, Aturan sinus cosinus, </v>
      </c>
      <c r="K38" s="13"/>
      <c r="L38" s="41">
        <f t="shared" si="6"/>
        <v>74</v>
      </c>
      <c r="M38" s="41">
        <f t="shared" si="7"/>
        <v>0</v>
      </c>
      <c r="O38" s="41">
        <v>73</v>
      </c>
      <c r="P38" s="41"/>
      <c r="Q38" s="42">
        <v>73</v>
      </c>
      <c r="R38" s="41">
        <v>76</v>
      </c>
      <c r="S38" s="41"/>
      <c r="T38" s="42">
        <v>75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74</v>
      </c>
      <c r="AE38" s="41"/>
      <c r="AF38" s="41"/>
      <c r="AG38" s="42">
        <v>0</v>
      </c>
      <c r="AH38" s="41"/>
      <c r="AI38" s="41"/>
      <c r="AJ38" s="42">
        <v>0</v>
      </c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0</v>
      </c>
      <c r="AU38" s="43">
        <f t="shared" si="9"/>
        <v>42.428571428571431</v>
      </c>
      <c r="AV38" s="44">
        <f t="shared" si="10"/>
        <v>42</v>
      </c>
      <c r="AW38" s="45"/>
      <c r="AX38" s="41">
        <v>76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76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76</v>
      </c>
      <c r="BS38" s="41">
        <v>0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38</v>
      </c>
      <c r="CN38" s="44">
        <f t="shared" si="23"/>
        <v>38</v>
      </c>
      <c r="CO38" s="45"/>
      <c r="CP38" s="52">
        <v>0</v>
      </c>
      <c r="CQ38" s="46" t="str">
        <f t="shared" si="24"/>
        <v xml:space="preserve">Perlu peningkatan pemahaman  Rasio trigonometri, Aturan sinus cosinus, </v>
      </c>
      <c r="CR38" s="45"/>
      <c r="CS38" s="52">
        <v>0</v>
      </c>
      <c r="CT38" s="46" t="str">
        <f t="shared" si="25"/>
        <v xml:space="preserve">Perlu peningkatan keterampilan  Penerapan rasio trigonometri, Aturan sinus cosinus, </v>
      </c>
    </row>
    <row r="39" spans="1:110">
      <c r="A39" s="8">
        <v>29</v>
      </c>
      <c r="B39" s="8">
        <v>81049</v>
      </c>
      <c r="C39" s="8" t="s">
        <v>81</v>
      </c>
      <c r="E39" s="47">
        <f t="shared" si="0"/>
        <v>76</v>
      </c>
      <c r="F39" s="8" t="str">
        <f t="shared" si="1"/>
        <v>B</v>
      </c>
      <c r="G39" s="8" t="str">
        <f t="shared" si="2"/>
        <v xml:space="preserve">Memiliki kemampuan pemahanan Rasio trigonometri, Aturan sinus cosinus, </v>
      </c>
      <c r="H39" s="47">
        <f t="shared" si="3"/>
        <v>76</v>
      </c>
      <c r="I39" s="8" t="str">
        <f t="shared" si="4"/>
        <v>B</v>
      </c>
      <c r="J39" s="8" t="str">
        <f t="shared" si="5"/>
        <v xml:space="preserve">Memiliki keterampilan Penerapan rasio trigonometri, Aturan sinus cosinus, </v>
      </c>
      <c r="K39" s="13"/>
      <c r="L39" s="41">
        <f t="shared" si="6"/>
        <v>76</v>
      </c>
      <c r="M39" s="41">
        <f t="shared" si="7"/>
        <v>75</v>
      </c>
      <c r="O39" s="41">
        <v>75</v>
      </c>
      <c r="P39" s="41"/>
      <c r="Q39" s="42">
        <v>77</v>
      </c>
      <c r="R39" s="41">
        <v>75</v>
      </c>
      <c r="S39" s="41"/>
      <c r="T39" s="42">
        <v>77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76</v>
      </c>
      <c r="AE39" s="41"/>
      <c r="AF39" s="41"/>
      <c r="AG39" s="42">
        <v>78</v>
      </c>
      <c r="AH39" s="41"/>
      <c r="AI39" s="41"/>
      <c r="AJ39" s="42">
        <v>78</v>
      </c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75</v>
      </c>
      <c r="AU39" s="43">
        <f t="shared" si="9"/>
        <v>76.428571428571431</v>
      </c>
      <c r="AV39" s="44">
        <f t="shared" si="10"/>
        <v>76</v>
      </c>
      <c r="AW39" s="45"/>
      <c r="AX39" s="41">
        <v>74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74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74</v>
      </c>
      <c r="BS39" s="41">
        <v>78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78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76</v>
      </c>
      <c r="CN39" s="44">
        <f t="shared" si="23"/>
        <v>76</v>
      </c>
      <c r="CO39" s="45"/>
      <c r="CP39" s="52">
        <v>3</v>
      </c>
      <c r="CQ39" s="46" t="str">
        <f t="shared" si="24"/>
        <v xml:space="preserve">Memiliki kemampuan pemahanan Rasio trigonometri, Aturan sinus cosinus, </v>
      </c>
      <c r="CR39" s="45"/>
      <c r="CS39" s="52">
        <v>3</v>
      </c>
      <c r="CT39" s="46" t="str">
        <f t="shared" si="25"/>
        <v xml:space="preserve">Memiliki keterampilan Penerapan rasio trigonometri, Aturan sinus cosinus, </v>
      </c>
    </row>
    <row r="40" spans="1:110">
      <c r="A40" s="8">
        <v>30</v>
      </c>
      <c r="B40" s="8">
        <v>81065</v>
      </c>
      <c r="C40" s="8" t="s">
        <v>82</v>
      </c>
      <c r="E40" s="47">
        <f t="shared" si="0"/>
        <v>84</v>
      </c>
      <c r="F40" s="8" t="str">
        <f t="shared" si="1"/>
        <v>B</v>
      </c>
      <c r="G40" s="8" t="str">
        <f t="shared" si="2"/>
        <v xml:space="preserve">Memiliki kemampuan pemahanan Rasio trigonometri, Aturan sinus cosinus,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Penerapan rasio trigonometri, Aturan sinus cosinus, </v>
      </c>
      <c r="K40" s="13"/>
      <c r="L40" s="41">
        <f t="shared" si="6"/>
        <v>85</v>
      </c>
      <c r="M40" s="41">
        <f t="shared" si="7"/>
        <v>78</v>
      </c>
      <c r="O40" s="41">
        <v>86</v>
      </c>
      <c r="P40" s="41"/>
      <c r="Q40" s="42">
        <v>86</v>
      </c>
      <c r="R40" s="41">
        <v>84</v>
      </c>
      <c r="S40" s="41"/>
      <c r="T40" s="42">
        <v>85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85</v>
      </c>
      <c r="AE40" s="41"/>
      <c r="AF40" s="41"/>
      <c r="AG40" s="42">
        <v>84</v>
      </c>
      <c r="AH40" s="41"/>
      <c r="AI40" s="41"/>
      <c r="AJ40" s="42">
        <v>85</v>
      </c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78</v>
      </c>
      <c r="AU40" s="43">
        <f t="shared" si="9"/>
        <v>84</v>
      </c>
      <c r="AV40" s="44">
        <f t="shared" si="10"/>
        <v>84</v>
      </c>
      <c r="AW40" s="45"/>
      <c r="AX40" s="41">
        <v>82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82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82</v>
      </c>
      <c r="BS40" s="41">
        <v>84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84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83</v>
      </c>
      <c r="CN40" s="44">
        <f t="shared" si="23"/>
        <v>83</v>
      </c>
      <c r="CO40" s="45"/>
      <c r="CP40" s="52">
        <v>3</v>
      </c>
      <c r="CQ40" s="46" t="str">
        <f t="shared" si="24"/>
        <v xml:space="preserve">Memiliki kemampuan pemahanan Rasio trigonometri, Aturan sinus cosinus, </v>
      </c>
      <c r="CR40" s="45"/>
      <c r="CS40" s="52">
        <v>3</v>
      </c>
      <c r="CT40" s="46" t="str">
        <f t="shared" si="25"/>
        <v xml:space="preserve">Memiliki keterampilan Penerapan rasio trigonometri, Aturan sinus cosinus, </v>
      </c>
    </row>
    <row r="41" spans="1:110">
      <c r="A41" s="8">
        <v>31</v>
      </c>
      <c r="B41" s="8">
        <v>81081</v>
      </c>
      <c r="C41" s="8" t="s">
        <v>83</v>
      </c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pemahanan Rasio trigonometri, Aturan sinus cosinus, </v>
      </c>
      <c r="H41" s="47">
        <f t="shared" si="3"/>
        <v>78</v>
      </c>
      <c r="I41" s="8" t="str">
        <f t="shared" si="4"/>
        <v>B</v>
      </c>
      <c r="J41" s="8" t="str">
        <f t="shared" si="5"/>
        <v xml:space="preserve">Memiliki keterampilan Penerapan rasio trigonometri, Aturan sinus cosinus, </v>
      </c>
      <c r="K41" s="13"/>
      <c r="L41" s="41">
        <f t="shared" si="6"/>
        <v>80</v>
      </c>
      <c r="M41" s="41">
        <f t="shared" si="7"/>
        <v>76</v>
      </c>
      <c r="O41" s="41">
        <v>80</v>
      </c>
      <c r="P41" s="41"/>
      <c r="Q41" s="42">
        <v>78</v>
      </c>
      <c r="R41" s="41">
        <v>80</v>
      </c>
      <c r="S41" s="41"/>
      <c r="T41" s="42">
        <v>80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80</v>
      </c>
      <c r="AE41" s="41"/>
      <c r="AF41" s="41"/>
      <c r="AG41" s="42">
        <v>82</v>
      </c>
      <c r="AH41" s="41"/>
      <c r="AI41" s="41"/>
      <c r="AJ41" s="42">
        <v>82</v>
      </c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76</v>
      </c>
      <c r="AU41" s="43">
        <f t="shared" si="9"/>
        <v>79.714285714285708</v>
      </c>
      <c r="AV41" s="44">
        <f t="shared" si="10"/>
        <v>80</v>
      </c>
      <c r="AW41" s="45"/>
      <c r="AX41" s="41">
        <v>76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76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76</v>
      </c>
      <c r="BS41" s="41">
        <v>80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78</v>
      </c>
      <c r="CN41" s="44">
        <f t="shared" si="23"/>
        <v>78</v>
      </c>
      <c r="CO41" s="45"/>
      <c r="CP41" s="52">
        <v>3</v>
      </c>
      <c r="CQ41" s="46" t="str">
        <f t="shared" si="24"/>
        <v xml:space="preserve">Memiliki kemampuan pemahanan Rasio trigonometri, Aturan sinus cosinus, </v>
      </c>
      <c r="CR41" s="45"/>
      <c r="CS41" s="52">
        <v>3</v>
      </c>
      <c r="CT41" s="46" t="str">
        <f t="shared" si="25"/>
        <v xml:space="preserve">Memiliki keterampilan Penerapan rasio trigonometri, Aturan sinus cosinus, </v>
      </c>
    </row>
    <row r="42" spans="1:110">
      <c r="A42" s="8">
        <v>32</v>
      </c>
      <c r="B42" s="8">
        <v>81097</v>
      </c>
      <c r="C42" s="8" t="s">
        <v>84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pemahanan Rasio trigonometri, Aturan sinus cosinus, </v>
      </c>
      <c r="H42" s="47">
        <f t="shared" si="3"/>
        <v>78</v>
      </c>
      <c r="I42" s="8" t="str">
        <f t="shared" si="4"/>
        <v>B</v>
      </c>
      <c r="J42" s="8" t="str">
        <f t="shared" si="5"/>
        <v xml:space="preserve">Memiliki keterampilan Penerapan rasio trigonometri, Aturan sinus cosinus, </v>
      </c>
      <c r="K42" s="13"/>
      <c r="L42" s="41">
        <f t="shared" si="6"/>
        <v>78</v>
      </c>
      <c r="M42" s="41">
        <f t="shared" si="7"/>
        <v>70</v>
      </c>
      <c r="O42" s="41">
        <v>75</v>
      </c>
      <c r="P42" s="41"/>
      <c r="Q42" s="42">
        <v>83</v>
      </c>
      <c r="R42" s="41">
        <v>77</v>
      </c>
      <c r="S42" s="41"/>
      <c r="T42" s="42">
        <v>78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78</v>
      </c>
      <c r="AE42" s="41"/>
      <c r="AF42" s="41"/>
      <c r="AG42" s="42">
        <v>80</v>
      </c>
      <c r="AH42" s="41"/>
      <c r="AI42" s="41"/>
      <c r="AJ42" s="42">
        <v>80</v>
      </c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77.571428571428569</v>
      </c>
      <c r="AV42" s="44">
        <f t="shared" si="10"/>
        <v>78</v>
      </c>
      <c r="AW42" s="45"/>
      <c r="AX42" s="41">
        <v>76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76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76</v>
      </c>
      <c r="BS42" s="41">
        <v>80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78</v>
      </c>
      <c r="CN42" s="44">
        <f t="shared" si="23"/>
        <v>78</v>
      </c>
      <c r="CO42" s="45"/>
      <c r="CP42" s="52">
        <v>3</v>
      </c>
      <c r="CQ42" s="46" t="str">
        <f t="shared" si="24"/>
        <v xml:space="preserve">Memiliki kemampuan pemahanan Rasio trigonometri, Aturan sinus cosinus, </v>
      </c>
      <c r="CR42" s="45"/>
      <c r="CS42" s="52">
        <v>3</v>
      </c>
      <c r="CT42" s="46" t="str">
        <f t="shared" si="25"/>
        <v xml:space="preserve">Memiliki keterampilan Penerapan rasio trigonometri, Aturan sinus cosinus, </v>
      </c>
    </row>
    <row r="43" spans="1:110">
      <c r="A43" s="8">
        <v>33</v>
      </c>
      <c r="B43" s="8">
        <v>81113</v>
      </c>
      <c r="C43" s="8" t="s">
        <v>85</v>
      </c>
      <c r="E43" s="47">
        <f t="shared" ref="E43:E60" si="26">AV43</f>
        <v>78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Rasio trigonometri, Aturan sinus cosinus, </v>
      </c>
      <c r="H43" s="47">
        <f t="shared" ref="H43:H60" si="29">CN43</f>
        <v>77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Penerapan rasio trigonometri, Aturan sinus cosinus, </v>
      </c>
      <c r="K43" s="13"/>
      <c r="L43" s="41">
        <f t="shared" ref="L43:L60" si="32">AD43</f>
        <v>78</v>
      </c>
      <c r="M43" s="41">
        <f t="shared" ref="M43:M60" si="33">IF(COUNTBLANK(AT43:AT43),"",AT43)</f>
        <v>74</v>
      </c>
      <c r="O43" s="41">
        <v>76</v>
      </c>
      <c r="P43" s="41"/>
      <c r="Q43" s="42">
        <v>80</v>
      </c>
      <c r="R43" s="41">
        <v>77</v>
      </c>
      <c r="S43" s="41"/>
      <c r="T43" s="42">
        <v>78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78</v>
      </c>
      <c r="AE43" s="41"/>
      <c r="AF43" s="41"/>
      <c r="AG43" s="42">
        <v>79</v>
      </c>
      <c r="AH43" s="41"/>
      <c r="AI43" s="41"/>
      <c r="AJ43" s="42">
        <v>80</v>
      </c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74</v>
      </c>
      <c r="AU43" s="43">
        <f t="shared" ref="AU43:AU60" si="35">IF(AT43="","",AVERAGE(O43:AC43,AE43:AT43))</f>
        <v>77.714285714285708</v>
      </c>
      <c r="AV43" s="44">
        <f t="shared" ref="AV43:AV60" si="36">IF(AU43="","",ROUND(AU43,0))</f>
        <v>78</v>
      </c>
      <c r="AW43" s="45"/>
      <c r="AX43" s="41">
        <v>74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74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74</v>
      </c>
      <c r="BS43" s="41">
        <v>79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79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76.5</v>
      </c>
      <c r="CN43" s="44">
        <f t="shared" ref="CN43:CN60" si="49">IF(CM43="","",ROUND(CM43,0))</f>
        <v>77</v>
      </c>
      <c r="CO43" s="45"/>
      <c r="CP43" s="52">
        <v>3</v>
      </c>
      <c r="CQ43" s="46" t="str">
        <f t="shared" ref="CQ43:CQ60" si="50">IF(CP43="","",VLOOKUP(CP43,$DE$9:$DF$20,2,0))</f>
        <v xml:space="preserve">Memiliki kemampuan pemahanan Rasio trigonometri, Aturan sinus cosinus, </v>
      </c>
      <c r="CR43" s="45"/>
      <c r="CS43" s="52">
        <v>3</v>
      </c>
      <c r="CT43" s="46" t="str">
        <f t="shared" ref="CT43:CT60" si="51">IF(CS43="","",VLOOKUP(CS43,$DE$22:$DF$33,2,0))</f>
        <v xml:space="preserve">Memiliki keterampilan Penerapan rasio trigonometri, Aturan sinus cosinus, </v>
      </c>
    </row>
    <row r="44" spans="1:110">
      <c r="A44" s="8">
        <v>34</v>
      </c>
      <c r="B44" s="8">
        <v>81129</v>
      </c>
      <c r="C44" s="8" t="s">
        <v>86</v>
      </c>
      <c r="E44" s="47">
        <f t="shared" si="26"/>
        <v>79</v>
      </c>
      <c r="F44" s="8" t="str">
        <f t="shared" si="27"/>
        <v>B</v>
      </c>
      <c r="G44" s="8" t="str">
        <f t="shared" si="28"/>
        <v xml:space="preserve">Memiliki kemampuan pemahanan Rasio trigonometri, Aturan sinus cosinus, </v>
      </c>
      <c r="H44" s="47">
        <f t="shared" si="29"/>
        <v>78</v>
      </c>
      <c r="I44" s="8" t="str">
        <f t="shared" si="30"/>
        <v>B</v>
      </c>
      <c r="J44" s="8" t="str">
        <f t="shared" si="31"/>
        <v xml:space="preserve">Memiliki keterampilan Penerapan rasio trigonometri, Aturan sinus cosinus, </v>
      </c>
      <c r="K44" s="13"/>
      <c r="L44" s="41">
        <f t="shared" si="32"/>
        <v>80</v>
      </c>
      <c r="M44" s="41">
        <f t="shared" si="33"/>
        <v>74</v>
      </c>
      <c r="O44" s="41">
        <v>77</v>
      </c>
      <c r="P44" s="41"/>
      <c r="Q44" s="42">
        <v>80</v>
      </c>
      <c r="R44" s="41">
        <v>80</v>
      </c>
      <c r="S44" s="41"/>
      <c r="T44" s="42">
        <v>82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80</v>
      </c>
      <c r="AE44" s="41"/>
      <c r="AF44" s="41"/>
      <c r="AG44" s="42">
        <v>81</v>
      </c>
      <c r="AH44" s="41"/>
      <c r="AI44" s="41"/>
      <c r="AJ44" s="42">
        <v>80</v>
      </c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74</v>
      </c>
      <c r="AU44" s="43">
        <f t="shared" si="35"/>
        <v>79.142857142857139</v>
      </c>
      <c r="AV44" s="44">
        <f t="shared" si="36"/>
        <v>79</v>
      </c>
      <c r="AW44" s="45"/>
      <c r="AX44" s="41">
        <v>76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76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76</v>
      </c>
      <c r="BS44" s="41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78</v>
      </c>
      <c r="CN44" s="44">
        <f t="shared" si="49"/>
        <v>78</v>
      </c>
      <c r="CO44" s="45"/>
      <c r="CP44" s="52">
        <v>3</v>
      </c>
      <c r="CQ44" s="46" t="str">
        <f t="shared" si="50"/>
        <v xml:space="preserve">Memiliki kemampuan pemahanan Rasio trigonometri, Aturan sinus cosinus, </v>
      </c>
      <c r="CR44" s="45"/>
      <c r="CS44" s="52">
        <v>3</v>
      </c>
      <c r="CT44" s="46" t="str">
        <f t="shared" si="51"/>
        <v xml:space="preserve">Memiliki keterampilan Penerapan rasio trigonometri, Aturan sinus cosinus, </v>
      </c>
    </row>
    <row r="45" spans="1:110">
      <c r="A45" s="8">
        <v>35</v>
      </c>
      <c r="B45" s="8">
        <v>81145</v>
      </c>
      <c r="C45" s="8" t="s">
        <v>87</v>
      </c>
      <c r="E45" s="47">
        <f t="shared" si="26"/>
        <v>79</v>
      </c>
      <c r="F45" s="8" t="str">
        <f t="shared" si="27"/>
        <v>B</v>
      </c>
      <c r="G45" s="8" t="str">
        <f t="shared" si="28"/>
        <v xml:space="preserve">Memiliki kemampuan pemahanan Rasio trigonometri, Aturan sinus cosinus, 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Memiliki keterampilan Penerapan rasio trigonometri, Aturan sinus cosinus, </v>
      </c>
      <c r="K45" s="13"/>
      <c r="L45" s="41">
        <f t="shared" si="32"/>
        <v>80</v>
      </c>
      <c r="M45" s="41">
        <f t="shared" si="33"/>
        <v>74</v>
      </c>
      <c r="O45" s="41">
        <v>78</v>
      </c>
      <c r="P45" s="41"/>
      <c r="Q45" s="42">
        <v>82</v>
      </c>
      <c r="R45" s="41">
        <v>79</v>
      </c>
      <c r="S45" s="41"/>
      <c r="T45" s="42">
        <v>80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80</v>
      </c>
      <c r="AE45" s="41"/>
      <c r="AF45" s="41"/>
      <c r="AG45" s="42">
        <v>81</v>
      </c>
      <c r="AH45" s="41"/>
      <c r="AI45" s="41"/>
      <c r="AJ45" s="42">
        <v>80</v>
      </c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74</v>
      </c>
      <c r="AU45" s="43">
        <f t="shared" si="35"/>
        <v>79.142857142857139</v>
      </c>
      <c r="AV45" s="44">
        <f t="shared" si="36"/>
        <v>79</v>
      </c>
      <c r="AW45" s="45"/>
      <c r="AX45" s="41">
        <v>77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77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77</v>
      </c>
      <c r="BS45" s="41">
        <v>82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82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79.5</v>
      </c>
      <c r="CN45" s="44">
        <f t="shared" si="49"/>
        <v>80</v>
      </c>
      <c r="CO45" s="45"/>
      <c r="CP45" s="52">
        <v>3</v>
      </c>
      <c r="CQ45" s="46" t="str">
        <f t="shared" si="50"/>
        <v xml:space="preserve">Memiliki kemampuan pemahanan Rasio trigonometri, Aturan sinus cosinus, </v>
      </c>
      <c r="CR45" s="45"/>
      <c r="CS45" s="52">
        <v>3</v>
      </c>
      <c r="CT45" s="46" t="str">
        <f t="shared" si="51"/>
        <v xml:space="preserve">Memiliki keterampilan Penerapan rasio trigonometri, Aturan sinus cosinus, </v>
      </c>
    </row>
    <row r="46" spans="1:110">
      <c r="A46" s="8">
        <v>36</v>
      </c>
      <c r="B46" s="8">
        <v>81161</v>
      </c>
      <c r="C46" s="8" t="s">
        <v>88</v>
      </c>
      <c r="E46" s="47">
        <f t="shared" si="26"/>
        <v>81</v>
      </c>
      <c r="F46" s="8" t="str">
        <f t="shared" si="27"/>
        <v>B</v>
      </c>
      <c r="G46" s="8" t="str">
        <f t="shared" si="28"/>
        <v xml:space="preserve">Memiliki kemampuan pemahanan Rasio trigonometri, Aturan sinus cosinus, </v>
      </c>
      <c r="H46" s="47">
        <f t="shared" si="29"/>
        <v>81</v>
      </c>
      <c r="I46" s="8" t="str">
        <f t="shared" si="30"/>
        <v>B</v>
      </c>
      <c r="J46" s="8" t="str">
        <f t="shared" si="31"/>
        <v xml:space="preserve">Memiliki keterampilan Penerapan rasio trigonometri, Aturan sinus cosinus, </v>
      </c>
      <c r="K46" s="13"/>
      <c r="L46" s="41">
        <f t="shared" si="32"/>
        <v>82</v>
      </c>
      <c r="M46" s="41">
        <f t="shared" si="33"/>
        <v>76</v>
      </c>
      <c r="O46" s="41">
        <v>80</v>
      </c>
      <c r="P46" s="41"/>
      <c r="Q46" s="42">
        <v>82</v>
      </c>
      <c r="R46" s="41">
        <v>83</v>
      </c>
      <c r="S46" s="41"/>
      <c r="T46" s="42">
        <v>84</v>
      </c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82</v>
      </c>
      <c r="AE46" s="41"/>
      <c r="AF46" s="41"/>
      <c r="AG46" s="42">
        <v>83</v>
      </c>
      <c r="AH46" s="41"/>
      <c r="AI46" s="41"/>
      <c r="AJ46" s="42">
        <v>82</v>
      </c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76</v>
      </c>
      <c r="AU46" s="43">
        <f t="shared" si="35"/>
        <v>81.428571428571431</v>
      </c>
      <c r="AV46" s="44">
        <f t="shared" si="36"/>
        <v>81</v>
      </c>
      <c r="AW46" s="45"/>
      <c r="AX46" s="41">
        <v>79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79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79</v>
      </c>
      <c r="BS46" s="41">
        <v>83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83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81</v>
      </c>
      <c r="CN46" s="44">
        <f t="shared" si="49"/>
        <v>81</v>
      </c>
      <c r="CO46" s="45"/>
      <c r="CP46" s="52">
        <v>3</v>
      </c>
      <c r="CQ46" s="46" t="str">
        <f t="shared" si="50"/>
        <v xml:space="preserve">Memiliki kemampuan pemahanan Rasio trigonometri, Aturan sinus cosinus, </v>
      </c>
      <c r="CR46" s="45"/>
      <c r="CS46" s="52">
        <v>3</v>
      </c>
      <c r="CT46" s="46" t="str">
        <f t="shared" si="51"/>
        <v xml:space="preserve">Memiliki keterampilan Penerapan rasio trigonometri, Aturan sinus cosinus, </v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:V60 W12:AI13 W14:AJ60 W11:AJ11 AK11:CP60 L11:M60 CR11:CS60">
    <cfRule type="cellIs" dxfId="4" priority="1" operator="lessThan">
      <formula>$C$4</formula>
    </cfRule>
  </conditionalFormatting>
  <conditionalFormatting sqref="AJ13">
    <cfRule type="cellIs" dxfId="3" priority="852" operator="lessThan">
      <formula>$C$4</formula>
    </cfRule>
  </conditionalFormatting>
  <conditionalFormatting sqref="L11:M60 AX11:BQ60 CP11:CP60 CH11:CL60 CR11:CS60">
    <cfRule type="cellIs" dxfId="2" priority="2701" operator="lessThan">
      <formula>$C$4</formula>
    </cfRule>
  </conditionalFormatting>
  <conditionalFormatting sqref="CW10:CW19 CW23:CW32">
    <cfRule type="cellIs" dxfId="1" priority="3001" operator="lessThan">
      <formula>1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3:AJ60 AJ11 AG11:AG60 Q11:Q60 Z11:Z60 W11:W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NOTEBOOK</cp:lastModifiedBy>
  <dcterms:created xsi:type="dcterms:W3CDTF">2015-09-01T09:01:01Z</dcterms:created>
  <dcterms:modified xsi:type="dcterms:W3CDTF">2018-06-04T06:00:10Z</dcterms:modified>
  <cp:category/>
</cp:coreProperties>
</file>