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7190" windowHeight="11280"/>
  </bookViews>
  <sheets>
    <sheet name="X MIPA 5" sheetId="1" r:id="rId1"/>
  </sheets>
  <calcPr calcId="144525"/>
  <extLst/>
</workbook>
</file>

<file path=xl/sharedStrings.xml><?xml version="1.0" encoding="utf-8"?>
<sst xmlns="http://schemas.openxmlformats.org/spreadsheetml/2006/main" count="97">
  <si>
    <t>PERINGATAN :: KOLOM INI TIDAK BOLEH DIGESER POSISINYA</t>
  </si>
  <si>
    <t>DAFTAR NILAI PESERTA DIDIK SMA NEGERI 8 SEMARANG</t>
  </si>
  <si>
    <t>Guru :</t>
  </si>
  <si>
    <t>Dra. Sri Rejeki S</t>
  </si>
  <si>
    <t>Kelas X MIPA 5</t>
  </si>
  <si>
    <t xml:space="preserve">KELAS </t>
  </si>
  <si>
    <t>:</t>
  </si>
  <si>
    <t>Mapel :</t>
  </si>
  <si>
    <t>Matematika [ Kelompok A (Wajib) ]</t>
  </si>
  <si>
    <t>didownload 20/10/2016</t>
  </si>
  <si>
    <t>DAFTAR NILAI SEMESTER GASAL</t>
  </si>
  <si>
    <t xml:space="preserve">Wali Kelas </t>
  </si>
  <si>
    <t>KKM :</t>
  </si>
  <si>
    <t>TAHUN PELAJARAN 2016/2017</t>
  </si>
  <si>
    <t>Semester Gasal Tahun Pelajaran 2016/2017</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</si>
  <si>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</si>
  <si>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</si>
  <si>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</si>
  <si>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</si>
  <si>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</si>
  <si>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</si>
  <si>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</si>
  <si>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</si>
  <si>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</si>
  <si>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</si>
  <si>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</si>
  <si>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</si>
  <si>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</si>
  <si>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</si>
  <si>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</si>
  <si>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</si>
  <si>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</si>
  <si>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NILAI TENGAH SEMESTER</t>
  </si>
  <si>
    <t>KD 5</t>
  </si>
  <si>
    <t>PTS</t>
  </si>
  <si>
    <t>Kode</t>
  </si>
  <si>
    <t>Catatan</t>
  </si>
  <si>
    <t>NILAI</t>
  </si>
  <si>
    <t>PRED.</t>
  </si>
  <si>
    <t>DESKRIPSI</t>
  </si>
  <si>
    <t>T / L / P</t>
  </si>
  <si>
    <t>TLS</t>
  </si>
  <si>
    <t>LSN</t>
  </si>
  <si>
    <t>TGS</t>
  </si>
  <si>
    <t>PRTK</t>
  </si>
  <si>
    <t>PRYK</t>
  </si>
  <si>
    <t>PRTFL</t>
  </si>
  <si>
    <t>nilai mutlak</t>
  </si>
  <si>
    <t>ALFIRHA AULIYADIQNA SUGI PURBANDARI</t>
  </si>
  <si>
    <t>sistem pertidaksamaan</t>
  </si>
  <si>
    <t>Predikat Pengetahuan</t>
  </si>
  <si>
    <t>ALRICO RIZKI WIBOWO</t>
  </si>
  <si>
    <t>SPLTV</t>
  </si>
  <si>
    <t>Minimal</t>
  </si>
  <si>
    <t>Maximal</t>
  </si>
  <si>
    <t>Predikat</t>
  </si>
  <si>
    <t>AMELIA DAMAYANTI</t>
  </si>
  <si>
    <t>fungsi komposisi dan fungsi invers</t>
  </si>
  <si>
    <t>D</t>
  </si>
  <si>
    <t>ANNISA AMALIA</t>
  </si>
  <si>
    <t>C</t>
  </si>
  <si>
    <t>AVINA DAMAYANTI</t>
  </si>
  <si>
    <t>B</t>
  </si>
  <si>
    <t>BAHTIAR HENDRAWAN PRADIPTA</t>
  </si>
  <si>
    <t>CHARESTA VIDA RESWARA</t>
  </si>
  <si>
    <t>DEWI DESTINA RAHMAWATI</t>
  </si>
  <si>
    <t>DIMAS ALRICO</t>
  </si>
  <si>
    <t>EKA WAHYUNINGTYAS</t>
  </si>
  <si>
    <t>FADZILAH SUKMAWATI</t>
  </si>
  <si>
    <t>KETERANGAN KETERAMPILAN</t>
  </si>
  <si>
    <t>FARID NAUFALABROR</t>
  </si>
  <si>
    <t>FAUSTINA HELENE TUNGGADEWI</t>
  </si>
  <si>
    <t>IKA ANNISA FITRI ASTUTI</t>
  </si>
  <si>
    <t>INTAN NURHAYATI</t>
  </si>
  <si>
    <t>fungsi komposisi, fungsi invers</t>
  </si>
  <si>
    <t>Predikat Keterampilan</t>
  </si>
  <si>
    <t>KARTIKA RAHMA APRILIANI</t>
  </si>
  <si>
    <t>KHOIRUL ANSOR</t>
  </si>
  <si>
    <t>LAELATUS ZIFA NUR MALIANA</t>
  </si>
  <si>
    <t>LUTHFIYYAH NUR HANTY</t>
  </si>
  <si>
    <t>MEIRA PRADIPTA PUTRI</t>
  </si>
  <si>
    <t>MILADIA MAULAYA IKMILA</t>
  </si>
  <si>
    <t>MUCHAMAD BIMA PURNAMA</t>
  </si>
  <si>
    <t>MUHAMMAD WIMAS BAHRURRIZQI</t>
  </si>
  <si>
    <t>NOVIA RIZKY FADILAH</t>
  </si>
  <si>
    <t>PUTRI AYU NOOR KUSUMANINGTYAS</t>
  </si>
  <si>
    <t>QATHRUNNADA KAMILIA FIRDAUS</t>
  </si>
  <si>
    <t>RADITYA DWI HARDHANI</t>
  </si>
  <si>
    <t>RINDI ANTIKA</t>
  </si>
  <si>
    <t>RIVAL NUR IHSAN</t>
  </si>
  <si>
    <t>RUWA NOFTA SABILLA</t>
  </si>
  <si>
    <t>SEPTIA RINI ASTUTIK</t>
  </si>
  <si>
    <t>SISKA SUSILAWATI</t>
  </si>
  <si>
    <t>TASYA ARDILLA PRAMESTHI</t>
  </si>
  <si>
    <t>UMMU HANNI AMALIA</t>
  </si>
  <si>
    <t>WISNU SETYO AJI</t>
  </si>
  <si>
    <t>YULIKA PRAMESTI NINGRUM</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</si>
</sst>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44" formatCode="_(&quot;$&quot;* #,##0.00_);_(&quot;$&quot;* \(#,##0.00\);_(&quot;$&quot;* &quot;-&quot;??_);_(@_)"/>
    <numFmt numFmtId="177" formatCode="_ * #,##0_ ;_ * \-#,##0_ ;_ * &quot;-&quot;_ ;_ @_ "/>
  </numFmts>
  <fonts count="22">
    <font>
      <sz val="11"/>
      <color indexed="8"/>
      <name val="Calibri"/>
      <charset val="134"/>
    </font>
    <font>
      <sz val="10"/>
      <color indexed="10"/>
      <name val="Times New Roman"/>
      <charset val="134"/>
    </font>
    <font>
      <b/>
      <sz val="14"/>
      <color indexed="8"/>
      <name val="Times New Roman"/>
      <charset val="134"/>
    </font>
    <font>
      <b/>
      <sz val="12"/>
      <color indexed="8"/>
      <name val="Arial"/>
      <charset val="134"/>
    </font>
    <font>
      <b/>
      <sz val="11"/>
      <color indexed="8"/>
      <name val="Calibri"/>
      <charset val="134"/>
    </font>
    <font>
      <b/>
      <sz val="10"/>
      <color indexed="8"/>
      <name val="Calibri"/>
      <charset val="134"/>
    </font>
    <font>
      <b/>
      <sz val="10"/>
      <color indexed="8"/>
      <name val="Arial"/>
      <charset val="134"/>
    </font>
    <font>
      <sz val="11"/>
      <color indexed="8"/>
      <name val="Arial"/>
      <charset val="134"/>
    </font>
    <font>
      <sz val="10"/>
      <color indexed="8"/>
      <name val="Arial"/>
      <charset val="134"/>
    </font>
    <font>
      <b/>
      <sz val="11"/>
      <color indexed="8"/>
      <name val="Times New Roman"/>
      <charset val="134"/>
    </font>
    <font>
      <b/>
      <sz val="10"/>
      <color indexed="8"/>
      <name val="Times New Roman"/>
      <charset val="134"/>
    </font>
    <font>
      <sz val="9"/>
      <color indexed="8"/>
      <name val="Calibri"/>
      <charset val="134"/>
    </font>
    <font>
      <b/>
      <sz val="8"/>
      <color indexed="8"/>
      <name val="Times New Roman"/>
      <charset val="134"/>
    </font>
    <font>
      <b/>
      <sz val="14"/>
      <color indexed="8"/>
      <name val="Segoe UI"/>
      <charset val="134"/>
    </font>
    <font>
      <sz val="8"/>
      <color indexed="8"/>
      <name val="Arial"/>
      <charset val="134"/>
    </font>
    <font>
      <b/>
      <sz val="10"/>
      <color indexed="8"/>
      <name val="Segoe UI"/>
      <charset val="134"/>
    </font>
    <font>
      <sz val="10"/>
      <color indexed="8"/>
      <name val="Segoe UI"/>
      <charset val="134"/>
    </font>
    <font>
      <b/>
      <i/>
      <sz val="10"/>
      <color indexed="8"/>
      <name val="Segoe UI"/>
      <charset val="134"/>
    </font>
    <font>
      <b/>
      <sz val="12"/>
      <color indexed="8"/>
      <name val="Segoe UI"/>
      <charset val="134"/>
    </font>
    <font>
      <sz val="12"/>
      <color indexed="8"/>
      <name val="Segoe UI"/>
      <charset val="134"/>
    </font>
    <font>
      <sz val="10"/>
      <color indexed="8"/>
      <name val="Times New Roman"/>
      <charset val="134"/>
    </font>
    <font>
      <sz val="12"/>
      <name val="Times New Roman"/>
      <charset val="134"/>
    </font>
  </fonts>
  <fills count="11">
    <fill>
      <patternFill patternType="none"/>
    </fill>
    <fill>
      <patternFill patternType="gray125"/>
    </fill>
    <fill>
      <patternFill patternType="solid">
        <fgColor indexed="10"/>
        <bgColor indexed="9"/>
      </patternFill>
    </fill>
    <fill>
      <patternFill patternType="solid">
        <fgColor indexed="13"/>
        <bgColor indexed="9"/>
      </patternFill>
    </fill>
    <fill>
      <patternFill patternType="solid">
        <fgColor indexed="22"/>
        <bgColor indexed="31"/>
      </patternFill>
    </fill>
    <fill>
      <patternFill patternType="solid">
        <fgColor indexed="29"/>
        <bgColor indexed="29"/>
      </patternFill>
    </fill>
    <fill>
      <patternFill patternType="solid">
        <fgColor indexed="51"/>
        <bgColor indexed="9"/>
      </patternFill>
    </fill>
    <fill>
      <patternFill patternType="solid">
        <fgColor indexed="51"/>
        <bgColor indexed="29"/>
      </patternFill>
    </fill>
    <fill>
      <patternFill patternType="solid">
        <fgColor indexed="11"/>
        <bgColor indexed="9"/>
      </patternFill>
    </fill>
    <fill>
      <patternFill patternType="solid">
        <fgColor indexed="29"/>
        <bgColor indexed="9"/>
      </patternFill>
    </fill>
    <fill>
      <patternFill patternType="solid">
        <fgColor indexed="11"/>
        <bgColor indexed="29"/>
      </patternFill>
    </fill>
  </fills>
  <borders count="17">
    <border>
      <left/>
      <right/>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style="thin">
        <color indexed="8"/>
      </left>
      <right/>
      <top/>
      <bottom style="thin">
        <color indexed="8"/>
      </bottom>
      <diagonal/>
    </border>
    <border>
      <left/>
      <right/>
      <top/>
      <bottom style="thin">
        <color indexed="8"/>
      </bottom>
      <diagonal/>
    </border>
    <border>
      <left/>
      <right style="thin">
        <color indexed="8"/>
      </right>
      <top style="thin">
        <color indexed="8"/>
      </top>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style="thin">
        <color indexed="8"/>
      </right>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8"/>
      </left>
      <right/>
      <top/>
      <bottom/>
      <diagonal/>
    </border>
    <border>
      <left/>
      <right style="thin">
        <color indexed="8"/>
      </right>
      <top/>
      <bottom/>
      <diagonal/>
    </border>
    <border>
      <left/>
      <right style="medium">
        <color indexed="8"/>
      </right>
      <top style="thin">
        <color indexed="8"/>
      </top>
      <bottom style="thin">
        <color indexed="8"/>
      </bottom>
      <diagonal/>
    </border>
  </borders>
  <cellStyleXfs count="6">
    <xf numFmtId="0" fontId="0" fillId="0" borderId="0">
      <alignment vertical="center"/>
    </xf>
    <xf numFmtId="176" fontId="21" fillId="0" borderId="0" applyFont="0" applyFill="0" applyBorder="0" applyAlignment="0" applyProtection="0">
      <alignment vertical="center"/>
    </xf>
    <xf numFmtId="44" fontId="21" fillId="0" borderId="0" applyFont="0" applyFill="0" applyBorder="0" applyAlignment="0" applyProtection="0">
      <alignment vertical="center"/>
    </xf>
    <xf numFmtId="177" fontId="21" fillId="0" borderId="0" applyFont="0" applyFill="0" applyBorder="0" applyAlignment="0" applyProtection="0">
      <alignment vertical="center"/>
    </xf>
    <xf numFmtId="9" fontId="21" fillId="0" borderId="0" applyFont="0" applyFill="0" applyBorder="0" applyAlignment="0" applyProtection="0">
      <alignment vertical="center"/>
    </xf>
    <xf numFmtId="42" fontId="21" fillId="0" borderId="0" applyFont="0" applyFill="0" applyBorder="0" applyAlignment="0" applyProtection="0">
      <alignment vertical="center"/>
    </xf>
  </cellStyleXfs>
  <cellXfs count="77">
    <xf numFmtId="0" fontId="0" fillId="0" borderId="0" xfId="0" applyFill="1" applyAlignment="1"/>
    <xf numFmtId="0" fontId="1" fillId="2" borderId="0" xfId="0" applyFont="1" applyFill="1" applyAlignment="1">
      <alignment horizontal="center" vertical="center"/>
    </xf>
    <xf numFmtId="0" fontId="2" fillId="0" borderId="0" xfId="0" applyFont="1" applyFill="1" applyAlignment="1"/>
    <xf numFmtId="0" fontId="3" fillId="2" borderId="0" xfId="0" applyFont="1" applyFill="1" applyAlignment="1">
      <alignment horizontal="center" vertical="center"/>
    </xf>
    <xf numFmtId="0" fontId="4" fillId="0" borderId="0" xfId="0" applyFont="1" applyFill="1" applyAlignment="1">
      <alignment horizontal="left"/>
    </xf>
    <xf numFmtId="0" fontId="5" fillId="0" borderId="0" xfId="0" applyFont="1" applyFill="1" applyAlignment="1">
      <alignment horizontal="left"/>
    </xf>
    <xf numFmtId="0" fontId="6" fillId="0" borderId="0" xfId="0" applyFont="1" applyFill="1" applyAlignment="1">
      <alignment shrinkToFit="1"/>
    </xf>
    <xf numFmtId="0" fontId="7" fillId="0" borderId="0" xfId="0" applyFont="1" applyFill="1" applyAlignment="1">
      <alignment vertical="top"/>
    </xf>
    <xf numFmtId="0" fontId="8" fillId="0" borderId="0" xfId="0" applyFont="1" applyFill="1" applyAlignment="1">
      <alignment vertical="top"/>
    </xf>
    <xf numFmtId="0" fontId="4" fillId="3" borderId="1" xfId="0" applyFont="1" applyFill="1" applyBorder="1" applyAlignment="1">
      <alignment horizontal="left"/>
    </xf>
    <xf numFmtId="0" fontId="6" fillId="0" borderId="1" xfId="0" applyFont="1" applyFill="1" applyBorder="1" applyAlignment="1">
      <alignment shrinkToFit="1"/>
    </xf>
    <xf numFmtId="0" fontId="9" fillId="3" borderId="2" xfId="0" applyFont="1" applyFill="1" applyBorder="1" applyAlignment="1">
      <alignment horizontal="center" vertical="center"/>
    </xf>
    <xf numFmtId="0" fontId="9" fillId="3" borderId="3"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4" xfId="0" applyFont="1" applyFill="1" applyBorder="1" applyAlignment="1">
      <alignment horizontal="center" vertical="center"/>
    </xf>
    <xf numFmtId="0" fontId="9" fillId="3" borderId="5" xfId="0" applyFont="1" applyFill="1" applyBorder="1" applyAlignment="1">
      <alignment horizontal="center" vertical="center"/>
    </xf>
    <xf numFmtId="0" fontId="9" fillId="5" borderId="1" xfId="0" applyFont="1" applyFill="1" applyBorder="1" applyAlignment="1" applyProtection="1">
      <alignment horizontal="center" vertical="center"/>
      <protection locked="0"/>
    </xf>
    <xf numFmtId="0" fontId="9" fillId="6" borderId="1" xfId="0" applyFont="1" applyFill="1" applyBorder="1" applyAlignment="1">
      <alignment horizontal="center"/>
    </xf>
    <xf numFmtId="0" fontId="10" fillId="5" borderId="1" xfId="0" applyFont="1" applyFill="1" applyBorder="1" applyAlignment="1" applyProtection="1">
      <alignment horizontal="center" vertical="center"/>
      <protection locked="0"/>
    </xf>
    <xf numFmtId="0" fontId="10" fillId="7" borderId="1" xfId="0" applyFont="1" applyFill="1" applyBorder="1" applyAlignment="1" applyProtection="1">
      <alignment horizontal="center" vertical="center"/>
      <protection locked="0"/>
    </xf>
    <xf numFmtId="0" fontId="0" fillId="0" borderId="1" xfId="0" applyFill="1" applyBorder="1" applyAlignment="1"/>
    <xf numFmtId="1" fontId="0" fillId="0" borderId="1" xfId="0" applyNumberFormat="1" applyFill="1" applyBorder="1" applyAlignment="1"/>
    <xf numFmtId="0" fontId="0" fillId="8" borderId="0" xfId="0" applyFill="1" applyAlignment="1"/>
    <xf numFmtId="0" fontId="9" fillId="3" borderId="6" xfId="0" applyFont="1" applyFill="1" applyBorder="1" applyAlignment="1">
      <alignment horizontal="center" vertical="center"/>
    </xf>
    <xf numFmtId="0" fontId="9" fillId="3" borderId="6" xfId="0" applyFont="1" applyFill="1" applyBorder="1" applyAlignment="1">
      <alignment vertical="center"/>
    </xf>
    <xf numFmtId="0" fontId="9" fillId="3" borderId="1" xfId="0" applyFont="1" applyFill="1" applyBorder="1" applyAlignment="1">
      <alignment horizontal="center" wrapText="1"/>
    </xf>
    <xf numFmtId="0" fontId="9" fillId="3" borderId="7" xfId="0" applyFont="1" applyFill="1" applyBorder="1" applyAlignment="1">
      <alignment horizontal="center" vertical="center"/>
    </xf>
    <xf numFmtId="0" fontId="9" fillId="3" borderId="7" xfId="0" applyFont="1" applyFill="1" applyBorder="1" applyAlignment="1">
      <alignment vertical="center"/>
    </xf>
    <xf numFmtId="0" fontId="9" fillId="9" borderId="8" xfId="0" applyFont="1" applyFill="1" applyBorder="1" applyAlignment="1"/>
    <xf numFmtId="0" fontId="11" fillId="0" borderId="0" xfId="0" applyFont="1" applyFill="1" applyAlignment="1"/>
    <xf numFmtId="0" fontId="12" fillId="10" borderId="1" xfId="0" applyFont="1" applyFill="1" applyBorder="1" applyAlignment="1" applyProtection="1">
      <alignment horizontal="center" vertical="center" wrapText="1"/>
      <protection locked="0"/>
    </xf>
    <xf numFmtId="0" fontId="9" fillId="5" borderId="8" xfId="0" applyFont="1" applyFill="1" applyBorder="1" applyAlignment="1" applyProtection="1">
      <alignment horizontal="center" vertical="center"/>
      <protection locked="0"/>
    </xf>
    <xf numFmtId="0" fontId="0" fillId="0" borderId="9" xfId="0" applyFill="1" applyBorder="1" applyAlignment="1" applyProtection="1">
      <alignment horizontal="right"/>
      <protection locked="0"/>
    </xf>
    <xf numFmtId="0" fontId="0" fillId="0" borderId="1" xfId="0" applyFill="1" applyBorder="1" applyAlignment="1">
      <alignment shrinkToFit="1"/>
    </xf>
    <xf numFmtId="0" fontId="13" fillId="0" borderId="0" xfId="0" applyFont="1" applyFill="1" applyAlignment="1">
      <alignment horizontal="left" vertical="center"/>
    </xf>
    <xf numFmtId="0" fontId="14" fillId="0" borderId="0" xfId="0" applyFont="1" applyFill="1" applyAlignment="1">
      <alignment vertical="center"/>
    </xf>
    <xf numFmtId="0" fontId="6" fillId="0" borderId="0" xfId="0" applyFont="1" applyFill="1" applyAlignment="1">
      <alignment vertical="center"/>
    </xf>
    <xf numFmtId="0" fontId="15" fillId="0" borderId="8" xfId="0" applyFont="1" applyFill="1" applyBorder="1" applyAlignment="1">
      <alignment horizontal="centerContinuous" vertical="center"/>
    </xf>
    <xf numFmtId="0" fontId="15" fillId="0" borderId="10" xfId="0" applyFont="1" applyFill="1" applyBorder="1" applyAlignment="1">
      <alignment horizontal="centerContinuous" vertical="center"/>
    </xf>
    <xf numFmtId="0" fontId="16" fillId="0" borderId="8" xfId="0" applyFont="1" applyFill="1" applyBorder="1" applyAlignment="1">
      <alignment horizontal="center" vertical="center"/>
    </xf>
    <xf numFmtId="0" fontId="16" fillId="0" borderId="10" xfId="0" applyFont="1" applyFill="1" applyBorder="1" applyAlignment="1">
      <alignment horizontal="center" vertical="center"/>
    </xf>
    <xf numFmtId="0" fontId="16" fillId="0" borderId="11" xfId="0" applyFont="1" applyFill="1" applyBorder="1" applyAlignment="1">
      <alignment horizontal="center" vertical="center"/>
    </xf>
    <xf numFmtId="0" fontId="16" fillId="0" borderId="12" xfId="0" applyFont="1" applyFill="1" applyBorder="1" applyAlignment="1">
      <alignment horizontal="center" vertical="center"/>
    </xf>
    <xf numFmtId="0" fontId="16" fillId="0" borderId="1" xfId="0" applyFont="1" applyFill="1" applyBorder="1" applyAlignment="1" applyProtection="1">
      <alignment horizontal="center" vertical="center" shrinkToFit="1"/>
      <protection locked="0"/>
    </xf>
    <xf numFmtId="0" fontId="15" fillId="0" borderId="13" xfId="0" applyFont="1" applyFill="1" applyBorder="1" applyAlignment="1">
      <alignment horizontal="center" vertical="center"/>
    </xf>
    <xf numFmtId="0" fontId="15" fillId="0" borderId="9" xfId="0" applyFont="1" applyFill="1" applyBorder="1" applyAlignment="1">
      <alignment horizontal="center" vertical="center"/>
    </xf>
    <xf numFmtId="0" fontId="15" fillId="0" borderId="11" xfId="0" applyFont="1" applyFill="1" applyBorder="1" applyAlignment="1">
      <alignment horizontal="centerContinuous" vertical="center"/>
    </xf>
    <xf numFmtId="0" fontId="15" fillId="0" borderId="13" xfId="0" applyFont="1" applyFill="1" applyBorder="1" applyAlignment="1">
      <alignment horizontal="center" vertical="center" wrapText="1"/>
    </xf>
    <xf numFmtId="0" fontId="17" fillId="0" borderId="12" xfId="0" applyFont="1" applyFill="1" applyBorder="1" applyAlignment="1">
      <alignment horizontal="center" vertical="center" wrapText="1"/>
    </xf>
    <xf numFmtId="0" fontId="18" fillId="0" borderId="13" xfId="0" applyFont="1" applyFill="1" applyBorder="1" applyAlignment="1">
      <alignment horizontal="center" vertical="center"/>
    </xf>
    <xf numFmtId="0" fontId="0" fillId="0" borderId="12" xfId="0" applyFill="1" applyBorder="1" applyAlignment="1"/>
    <xf numFmtId="0" fontId="15" fillId="0" borderId="12" xfId="0" applyFont="1" applyFill="1" applyBorder="1" applyAlignment="1">
      <alignment horizontal="center" vertical="center"/>
    </xf>
    <xf numFmtId="0" fontId="18" fillId="0" borderId="12" xfId="0" applyFont="1" applyFill="1" applyBorder="1" applyAlignment="1">
      <alignment horizontal="center" vertical="center"/>
    </xf>
    <xf numFmtId="0" fontId="16" fillId="0" borderId="2" xfId="0" applyFont="1" applyFill="1" applyBorder="1" applyAlignment="1">
      <alignment horizontal="center" vertical="center"/>
    </xf>
    <xf numFmtId="0" fontId="19" fillId="0" borderId="12" xfId="0" applyFont="1" applyFill="1" applyBorder="1" applyAlignment="1">
      <alignment vertical="center"/>
    </xf>
    <xf numFmtId="0" fontId="0" fillId="0" borderId="14" xfId="0" applyFill="1" applyBorder="1" applyAlignment="1"/>
    <xf numFmtId="0" fontId="16" fillId="0" borderId="1" xfId="0" applyFont="1" applyFill="1" applyBorder="1" applyAlignment="1">
      <alignment horizontal="center" vertical="center" shrinkToFit="1"/>
    </xf>
    <xf numFmtId="0" fontId="16" fillId="0" borderId="15" xfId="0" applyFont="1" applyFill="1" applyBorder="1" applyAlignment="1">
      <alignment horizontal="center" vertical="center" shrinkToFit="1"/>
    </xf>
    <xf numFmtId="0" fontId="16" fillId="0" borderId="12" xfId="0" applyFont="1" applyFill="1" applyBorder="1" applyAlignment="1">
      <alignment horizontal="center" vertical="center" shrinkToFit="1"/>
    </xf>
    <xf numFmtId="2" fontId="16" fillId="0" borderId="1" xfId="0" applyNumberFormat="1" applyFont="1" applyFill="1" applyBorder="1" applyAlignment="1" applyProtection="1">
      <alignment horizontal="center" vertical="center" shrinkToFit="1"/>
      <protection locked="0"/>
    </xf>
    <xf numFmtId="1" fontId="15" fillId="0" borderId="1" xfId="0" applyNumberFormat="1" applyFont="1" applyFill="1" applyBorder="1" applyAlignment="1" applyProtection="1">
      <alignment horizontal="center" vertical="center" shrinkToFit="1"/>
      <protection locked="0"/>
    </xf>
    <xf numFmtId="0" fontId="0" fillId="0" borderId="12" xfId="0" applyFill="1" applyBorder="1" applyAlignment="1">
      <alignment shrinkToFit="1"/>
    </xf>
    <xf numFmtId="0" fontId="4" fillId="0" borderId="1" xfId="0" applyFont="1" applyFill="1" applyBorder="1" applyAlignment="1">
      <alignment horizontal="center" vertical="center"/>
    </xf>
    <xf numFmtId="0" fontId="20" fillId="0" borderId="16" xfId="0" applyFont="1" applyFill="1" applyBorder="1" applyAlignment="1" applyProtection="1">
      <alignment horizontal="left" vertical="center"/>
      <protection hidden="1"/>
    </xf>
    <xf numFmtId="0" fontId="0" fillId="0" borderId="8" xfId="0" applyFill="1" applyBorder="1" applyAlignment="1">
      <alignment horizontal="center"/>
    </xf>
    <xf numFmtId="0" fontId="0" fillId="0" borderId="8" xfId="0" applyFill="1" applyBorder="1" applyAlignment="1">
      <alignment horizontal="center" vertical="center"/>
    </xf>
    <xf numFmtId="0" fontId="0" fillId="9" borderId="1" xfId="0" applyFill="1" applyBorder="1" applyAlignment="1">
      <alignment horizontal="center"/>
    </xf>
    <xf numFmtId="0" fontId="0" fillId="9" borderId="1" xfId="0" applyFill="1" applyBorder="1" applyAlignment="1">
      <alignment horizontal="center" vertical="center"/>
    </xf>
    <xf numFmtId="0" fontId="0" fillId="0" borderId="1" xfId="0" applyFill="1" applyBorder="1" applyAlignment="1">
      <alignment horizontal="center"/>
    </xf>
    <xf numFmtId="3" fontId="0" fillId="0" borderId="9" xfId="0" applyNumberFormat="1" applyFill="1" applyBorder="1" applyAlignment="1">
      <alignment horizontal="center" vertical="top"/>
    </xf>
    <xf numFmtId="3" fontId="0" fillId="0" borderId="1" xfId="0" applyNumberFormat="1" applyFill="1" applyBorder="1" applyAlignment="1">
      <alignment horizontal="center" vertical="top"/>
    </xf>
    <xf numFmtId="0" fontId="0" fillId="0" borderId="0" xfId="0" applyFill="1" applyAlignment="1">
      <alignment horizontal="center"/>
    </xf>
    <xf numFmtId="0" fontId="0" fillId="6" borderId="1" xfId="0" applyFill="1" applyBorder="1" applyAlignment="1">
      <alignment horizontal="center"/>
    </xf>
    <xf numFmtId="0" fontId="0" fillId="6" borderId="1" xfId="0" applyFill="1" applyBorder="1" applyAlignment="1">
      <alignment horizontal="center" vertical="center"/>
    </xf>
    <xf numFmtId="0" fontId="0" fillId="0" borderId="9" xfId="0" applyFill="1" applyBorder="1" applyAlignment="1">
      <alignment horizontal="center" vertical="top"/>
    </xf>
    <xf numFmtId="0" fontId="0" fillId="0" borderId="1" xfId="0" applyFill="1" applyBorder="1" applyAlignment="1">
      <alignment horizontal="center" vertical="top"/>
    </xf>
  </cellXfs>
  <cellStyles count="6">
    <cellStyle name="Normal" xfId="0" builtinId="0"/>
    <cellStyle name="Comma" xfId="1" builtinId="3"/>
    <cellStyle name="Currency" xfId="2" builtinId="4"/>
    <cellStyle name="Comma[0]" xfId="3" builtinId="6"/>
    <cellStyle name="Percent" xfId="4" builtinId="5"/>
    <cellStyle name="Currency[0]" xfId="5" builtinId="7"/>
  </cellStyles>
  <dxfs count="3615">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
      <font>
        <name val="Calibri"/>
        <b val="0"/>
        <i val="0"/>
        <sz val="10"/>
        <color indexed="10"/>
      </font>
      <fill>
        <patternFill>
          <fgColor indexed="10"/>
          <bgColor indexed="43"/>
        </patternFill>
      </fill>
    </dxf>
  </dxf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X102"/>
  <sheetViews>
    <sheetView tabSelected="1" zoomScale="110" zoomScaleNormal="110" workbookViewId="0">
      <pane xSplit="3" ySplit="10" topLeftCell="CM23" activePane="bottomRight" state="frozen"/>
      <selection/>
      <selection pane="topRight"/>
      <selection pane="bottomLeft"/>
      <selection pane="bottomRight" activeCell="CO42" sqref="CO42"/>
    </sheetView>
  </sheetViews>
  <sheetFormatPr defaultColWidth="9" defaultRowHeight="15"/>
  <cols>
    <col min="1" max="1" width="6.66666666666667" customWidth="1"/>
    <col min="2" max="2" width="9.1047619047619" hidden="1" customWidth="1"/>
    <col min="3" max="3" width="37.3333333333333" customWidth="1"/>
    <col min="4" max="4" width="9" hidden="1" customWidth="1"/>
    <col min="5" max="5" width="8.66666666666667" customWidth="1"/>
    <col min="6" max="6" width="8.66666666666667" hidden="1" customWidth="1"/>
    <col min="7" max="7" width="25.6666666666667" customWidth="1"/>
    <col min="8" max="8" width="8.66666666666667" customWidth="1"/>
    <col min="9" max="9" width="8.66666666666667" hidden="1" customWidth="1"/>
    <col min="10" max="10" width="25.6666666666667" customWidth="1"/>
    <col min="11" max="11" width="11.1047619047619" hidden="1" customWidth="1"/>
    <col min="13" max="13" width="7.1047619047619" hidden="1" customWidth="1"/>
    <col min="14" max="14" width="7.1047619047619" customWidth="1"/>
    <col min="15" max="16" width="7.1047619047619" hidden="1" customWidth="1"/>
    <col min="17" max="31" width="3.33333333333333" customWidth="1"/>
    <col min="32" max="32" width="4.33333333333333" customWidth="1"/>
    <col min="33" max="47" width="3.33333333333333" customWidth="1"/>
    <col min="48" max="50" width="4.33333333333333" customWidth="1"/>
    <col min="51" max="66" width="3.33333333333333" customWidth="1"/>
    <col min="67" max="67" width="4.33333333333333" customWidth="1"/>
    <col min="68" max="73" width="3.33333333333333" customWidth="1"/>
    <col min="74" max="82" width="3.33333333333333" hidden="1" customWidth="1"/>
    <col min="83" max="84" width="4.33333333333333" hidden="1" customWidth="1"/>
    <col min="85" max="85" width="3.33333333333333" hidden="1" customWidth="1"/>
    <col min="86" max="86" width="5.88571428571429" hidden="1" customWidth="1"/>
    <col min="87" max="87" width="51.6666666666667" hidden="1" customWidth="1"/>
    <col min="88" max="88" width="3.33333333333333" customWidth="1"/>
    <col min="89" max="89" width="5.88571428571429" customWidth="1"/>
    <col min="90" max="90" width="51.6666666666667" customWidth="1"/>
    <col min="91" max="92" width="8.66666666666667" customWidth="1"/>
    <col min="93" max="93" width="34.1047619047619" customWidth="1"/>
    <col min="94" max="94" width="9.1047619047619" customWidth="1"/>
    <col min="100" max="100" width="9" customWidth="1"/>
    <col min="101" max="102" width="9" hidden="1" customWidth="1"/>
    <col min="103" max="103" width="9" customWidth="1"/>
  </cols>
  <sheetData>
    <row r="1" ht="20.25" customHeight="1" spans="1:52">
      <c r="A1" s="1">
        <v>46</v>
      </c>
      <c r="B1" s="2"/>
      <c r="C1" s="3" t="s">
        <v>0</v>
      </c>
      <c r="D1" s="3"/>
      <c r="E1" s="3"/>
      <c r="F1" s="3"/>
      <c r="G1" s="3"/>
      <c r="H1" s="3"/>
      <c r="I1" s="3"/>
      <c r="J1" s="3"/>
      <c r="K1" s="3"/>
      <c r="L1" s="3"/>
      <c r="M1" s="3"/>
      <c r="N1" s="3"/>
      <c r="O1" s="3"/>
      <c r="Q1" s="35" t="s">
        <v>1</v>
      </c>
      <c r="AZ1" s="35"/>
    </row>
    <row r="2" spans="1:69">
      <c r="A2" s="4" t="s">
        <v>2</v>
      </c>
      <c r="B2" s="5"/>
      <c r="C2" s="6" t="s">
        <v>3</v>
      </c>
      <c r="E2" s="7" t="s">
        <v>4</v>
      </c>
      <c r="Q2" t="s">
        <v>5</v>
      </c>
      <c r="R2" s="36"/>
      <c r="S2" s="36"/>
      <c r="T2" s="36"/>
      <c r="U2" s="36" t="s">
        <v>6</v>
      </c>
      <c r="V2" s="36" t="str">
        <f>MID(E2,6,20)</f>
        <v> X MIPA 5</v>
      </c>
      <c r="W2" s="36"/>
      <c r="X2" s="36"/>
      <c r="Y2" s="36"/>
      <c r="Z2" s="36"/>
      <c r="AA2" s="36"/>
      <c r="AB2" s="36"/>
      <c r="AC2" s="8"/>
      <c r="AD2" s="8"/>
      <c r="AE2" s="8"/>
      <c r="AF2" s="8"/>
      <c r="AG2" s="8"/>
      <c r="AH2" s="8"/>
      <c r="BA2" s="36"/>
      <c r="BB2" s="36"/>
      <c r="BC2" s="36"/>
      <c r="BD2" s="36" t="s">
        <v>6</v>
      </c>
      <c r="BE2" s="36" t="str">
        <f>MID(AO2,6,20)</f>
        <v/>
      </c>
      <c r="BF2" s="36"/>
      <c r="BG2" s="36"/>
      <c r="BH2" s="36"/>
      <c r="BI2" s="36"/>
      <c r="BJ2" s="36"/>
      <c r="BK2" s="36"/>
      <c r="BL2" s="8"/>
      <c r="BM2" s="8"/>
      <c r="BN2" s="8"/>
      <c r="BO2" s="8"/>
      <c r="BP2" s="8"/>
      <c r="BQ2" s="8"/>
    </row>
    <row r="3" spans="1:69">
      <c r="A3" s="4" t="s">
        <v>7</v>
      </c>
      <c r="B3" s="5"/>
      <c r="C3" s="6" t="s">
        <v>8</v>
      </c>
      <c r="E3" s="8" t="s">
        <v>9</v>
      </c>
      <c r="H3" t="s">
        <v>10</v>
      </c>
      <c r="Q3" t="s">
        <v>11</v>
      </c>
      <c r="R3" s="36"/>
      <c r="S3" s="36"/>
      <c r="T3" s="36"/>
      <c r="U3" s="36" t="s">
        <v>6</v>
      </c>
      <c r="V3" s="36"/>
      <c r="W3" s="36"/>
      <c r="X3" s="36"/>
      <c r="Y3" s="36"/>
      <c r="Z3" s="36"/>
      <c r="AA3" s="36"/>
      <c r="AB3" s="36"/>
      <c r="AC3" s="8"/>
      <c r="AD3" s="8"/>
      <c r="AE3" s="8"/>
      <c r="AF3" s="8"/>
      <c r="AG3" s="8"/>
      <c r="AH3" s="8"/>
      <c r="BA3" s="36"/>
      <c r="BB3" s="36"/>
      <c r="BC3" s="36"/>
      <c r="BD3" s="36" t="s">
        <v>6</v>
      </c>
      <c r="BE3" s="36"/>
      <c r="BF3" s="36"/>
      <c r="BG3" s="36"/>
      <c r="BH3" s="36"/>
      <c r="BI3" s="36"/>
      <c r="BJ3" s="36"/>
      <c r="BK3" s="36"/>
      <c r="BL3" s="8"/>
      <c r="BM3" s="8"/>
      <c r="BN3" s="8"/>
      <c r="BO3" s="8"/>
      <c r="BP3" s="8"/>
      <c r="BQ3" s="8"/>
    </row>
    <row r="4" spans="1:69">
      <c r="A4" s="9" t="s">
        <v>12</v>
      </c>
      <c r="B4" s="5"/>
      <c r="C4" s="10">
        <v>70</v>
      </c>
      <c r="H4" t="s">
        <v>13</v>
      </c>
      <c r="Q4" s="37" t="s">
        <v>14</v>
      </c>
      <c r="R4" s="36"/>
      <c r="S4" s="36"/>
      <c r="T4" s="36"/>
      <c r="U4" s="36"/>
      <c r="V4" s="36"/>
      <c r="W4" s="36"/>
      <c r="X4" s="36"/>
      <c r="Y4" s="36"/>
      <c r="Z4" s="36"/>
      <c r="AA4" s="36"/>
      <c r="AB4" s="36"/>
      <c r="AC4" s="8"/>
      <c r="AD4" s="8"/>
      <c r="AE4" s="8"/>
      <c r="AF4" s="8"/>
      <c r="AG4" s="8"/>
      <c r="AH4" s="8"/>
      <c r="AZ4" s="37"/>
      <c r="BA4" s="36"/>
      <c r="BB4" s="36"/>
      <c r="BC4" s="36"/>
      <c r="BD4" s="36"/>
      <c r="BE4" s="36"/>
      <c r="BF4" s="36"/>
      <c r="BG4" s="36"/>
      <c r="BH4" s="36"/>
      <c r="BI4" s="36"/>
      <c r="BJ4" s="36"/>
      <c r="BK4" s="36"/>
      <c r="BL4" s="8"/>
      <c r="BM4" s="8"/>
      <c r="BN4" s="8"/>
      <c r="BO4" s="8"/>
      <c r="BP4" s="8"/>
      <c r="BQ4" s="8"/>
    </row>
    <row r="5" hidden="1" spans="17:69">
      <c r="Q5" s="36"/>
      <c r="R5" s="36"/>
      <c r="S5" s="36"/>
      <c r="T5" s="36"/>
      <c r="U5" s="36"/>
      <c r="V5" s="36"/>
      <c r="W5" s="36"/>
      <c r="X5" s="36"/>
      <c r="Y5" s="36"/>
      <c r="Z5" s="36"/>
      <c r="AA5" s="36"/>
      <c r="AB5" s="36"/>
      <c r="AC5" s="8"/>
      <c r="AD5" s="8"/>
      <c r="AE5" s="8"/>
      <c r="AF5" s="8"/>
      <c r="AG5" s="8"/>
      <c r="AH5" s="8"/>
      <c r="AZ5" s="36"/>
      <c r="BA5" s="36"/>
      <c r="BB5" s="36"/>
      <c r="BC5" s="36"/>
      <c r="BD5" s="36"/>
      <c r="BE5" s="36"/>
      <c r="BF5" s="36"/>
      <c r="BG5" s="36"/>
      <c r="BH5" s="36"/>
      <c r="BI5" s="36"/>
      <c r="BJ5" s="36"/>
      <c r="BK5" s="36"/>
      <c r="BL5" s="8"/>
      <c r="BM5" s="8"/>
      <c r="BN5" s="8"/>
      <c r="BO5" s="8"/>
      <c r="BP5" s="8"/>
      <c r="BQ5" s="8"/>
    </row>
    <row r="6" hidden="1" spans="16:69">
      <c r="P6" s="23" t="s">
        <v>15</v>
      </c>
      <c r="Q6" s="36"/>
      <c r="R6" s="36"/>
      <c r="S6" s="36"/>
      <c r="T6" s="36"/>
      <c r="U6" s="36"/>
      <c r="V6" s="36"/>
      <c r="W6" s="36"/>
      <c r="X6" s="36"/>
      <c r="Y6" s="36"/>
      <c r="Z6" s="36"/>
      <c r="AA6" s="36"/>
      <c r="AB6" s="36"/>
      <c r="AC6" s="8"/>
      <c r="AD6" s="8"/>
      <c r="AE6" s="8"/>
      <c r="AF6" s="8"/>
      <c r="AG6" s="8"/>
      <c r="AH6" s="8"/>
      <c r="AZ6" s="36"/>
      <c r="BA6" s="36"/>
      <c r="BB6" s="36"/>
      <c r="BC6" s="36"/>
      <c r="BD6" s="36"/>
      <c r="BE6" s="36"/>
      <c r="BF6" s="36"/>
      <c r="BG6" s="36"/>
      <c r="BH6" s="36"/>
      <c r="BI6" s="36"/>
      <c r="BJ6" s="36"/>
      <c r="BK6" s="36"/>
      <c r="BL6" s="8"/>
      <c r="BM6" s="8"/>
      <c r="BN6" s="8"/>
      <c r="BO6" s="8"/>
      <c r="BP6" s="8"/>
      <c r="BQ6" s="8"/>
    </row>
    <row r="7" customHeight="1" spans="5:69">
      <c r="E7" s="11" t="s">
        <v>16</v>
      </c>
      <c r="F7" s="12"/>
      <c r="G7" s="12"/>
      <c r="H7" s="12"/>
      <c r="I7" s="12"/>
      <c r="J7" s="24"/>
      <c r="K7" s="25"/>
      <c r="N7" s="26" t="s">
        <v>17</v>
      </c>
      <c r="O7" s="26"/>
      <c r="Q7" s="36"/>
      <c r="R7" s="36"/>
      <c r="S7" s="36"/>
      <c r="T7" s="36"/>
      <c r="U7" s="36"/>
      <c r="V7" s="36"/>
      <c r="W7" s="36"/>
      <c r="X7" s="36"/>
      <c r="Y7" s="36"/>
      <c r="Z7" s="36"/>
      <c r="AA7" s="36"/>
      <c r="AB7" s="36"/>
      <c r="AC7" s="8"/>
      <c r="AD7" s="8"/>
      <c r="AE7" s="8"/>
      <c r="AF7" s="8"/>
      <c r="AG7" s="8"/>
      <c r="AH7" s="8"/>
      <c r="AZ7" s="36"/>
      <c r="BA7" s="36"/>
      <c r="BB7" s="36"/>
      <c r="BC7" s="36"/>
      <c r="BD7" s="36"/>
      <c r="BE7" s="36"/>
      <c r="BF7" s="36"/>
      <c r="BG7" s="36"/>
      <c r="BH7" s="36"/>
      <c r="BI7" s="36"/>
      <c r="BJ7" s="36"/>
      <c r="BK7" s="36"/>
      <c r="BL7" s="8"/>
      <c r="BM7" s="8"/>
      <c r="BN7" s="8"/>
      <c r="BO7" s="8"/>
      <c r="BP7" s="8"/>
      <c r="BQ7" s="8"/>
    </row>
    <row r="8" ht="18.75" customHeight="1" spans="1:92">
      <c r="A8" s="13" t="s">
        <v>18</v>
      </c>
      <c r="B8" s="14" t="s">
        <v>19</v>
      </c>
      <c r="C8" s="13" t="s">
        <v>20</v>
      </c>
      <c r="E8" s="15"/>
      <c r="F8" s="16"/>
      <c r="G8" s="16"/>
      <c r="H8" s="16"/>
      <c r="I8" s="16"/>
      <c r="J8" s="27"/>
      <c r="K8" s="28"/>
      <c r="M8" s="29"/>
      <c r="N8" s="26"/>
      <c r="O8" s="26"/>
      <c r="P8" s="30"/>
      <c r="Q8" s="38" t="s">
        <v>21</v>
      </c>
      <c r="R8" s="39"/>
      <c r="S8" s="39"/>
      <c r="T8" s="39"/>
      <c r="U8" s="39"/>
      <c r="V8" s="39"/>
      <c r="W8" s="39"/>
      <c r="X8" s="39"/>
      <c r="Y8" s="39"/>
      <c r="Z8" s="39"/>
      <c r="AA8" s="39"/>
      <c r="AB8" s="39"/>
      <c r="AC8" s="39"/>
      <c r="AD8" s="39"/>
      <c r="AE8" s="39"/>
      <c r="AF8" s="39"/>
      <c r="AG8" s="39"/>
      <c r="AH8" s="39"/>
      <c r="AI8" s="47"/>
      <c r="AJ8" s="39"/>
      <c r="AK8" s="39"/>
      <c r="AL8" s="39"/>
      <c r="AM8" s="39"/>
      <c r="AN8" s="39"/>
      <c r="AO8" s="39"/>
      <c r="AP8" s="39"/>
      <c r="AQ8" s="39"/>
      <c r="AR8" s="39"/>
      <c r="AS8" s="39"/>
      <c r="AT8" s="39"/>
      <c r="AU8" s="47"/>
      <c r="AV8" s="48" t="s">
        <v>22</v>
      </c>
      <c r="AW8" s="45" t="s">
        <v>23</v>
      </c>
      <c r="AX8" s="50" t="s">
        <v>24</v>
      </c>
      <c r="AY8" s="51"/>
      <c r="AZ8" s="38" t="s">
        <v>25</v>
      </c>
      <c r="BA8" s="39"/>
      <c r="BB8" s="39"/>
      <c r="BC8" s="39"/>
      <c r="BD8" s="39"/>
      <c r="BE8" s="39"/>
      <c r="BF8" s="39"/>
      <c r="BG8" s="39"/>
      <c r="BH8" s="39"/>
      <c r="BI8" s="39"/>
      <c r="BJ8" s="39"/>
      <c r="BK8" s="39"/>
      <c r="BL8" s="39"/>
      <c r="BM8" s="39"/>
      <c r="BN8" s="39"/>
      <c r="BO8" s="39"/>
      <c r="BP8" s="39"/>
      <c r="BQ8" s="39"/>
      <c r="BR8" s="47"/>
      <c r="BS8" s="39"/>
      <c r="BT8" s="39"/>
      <c r="BU8" s="39"/>
      <c r="BV8" s="39"/>
      <c r="BW8" s="39"/>
      <c r="BX8" s="39"/>
      <c r="BY8" s="39"/>
      <c r="BZ8" s="39"/>
      <c r="CA8" s="39"/>
      <c r="CB8" s="39"/>
      <c r="CC8" s="39"/>
      <c r="CD8" s="47"/>
      <c r="CE8" s="45" t="s">
        <v>23</v>
      </c>
      <c r="CF8" s="50" t="s">
        <v>24</v>
      </c>
      <c r="CG8" s="51"/>
      <c r="CH8" s="63" t="s">
        <v>26</v>
      </c>
      <c r="CI8" s="63" t="s">
        <v>27</v>
      </c>
      <c r="CJ8" s="51"/>
      <c r="CK8" s="63" t="s">
        <v>26</v>
      </c>
      <c r="CL8" s="63" t="s">
        <v>28</v>
      </c>
      <c r="CN8" s="2" t="s">
        <v>29</v>
      </c>
    </row>
    <row r="9" spans="1:102">
      <c r="A9" s="13"/>
      <c r="B9" s="14"/>
      <c r="C9" s="13"/>
      <c r="E9" s="17" t="s">
        <v>30</v>
      </c>
      <c r="F9" s="17"/>
      <c r="G9" s="17"/>
      <c r="H9" s="18" t="s">
        <v>31</v>
      </c>
      <c r="I9" s="18"/>
      <c r="J9" s="18"/>
      <c r="K9" s="31" t="s">
        <v>32</v>
      </c>
      <c r="M9" s="32" t="s">
        <v>33</v>
      </c>
      <c r="N9" s="17" t="s">
        <v>34</v>
      </c>
      <c r="O9" s="17" t="s">
        <v>22</v>
      </c>
      <c r="P9" s="30"/>
      <c r="Q9" s="40">
        <v>1</v>
      </c>
      <c r="R9" s="41"/>
      <c r="S9" s="42"/>
      <c r="T9" s="40">
        <v>2</v>
      </c>
      <c r="U9" s="41"/>
      <c r="V9" s="42"/>
      <c r="W9" s="40">
        <v>3</v>
      </c>
      <c r="X9" s="41"/>
      <c r="Y9" s="42"/>
      <c r="Z9" s="40">
        <v>4</v>
      </c>
      <c r="AA9" s="41"/>
      <c r="AB9" s="42"/>
      <c r="AC9" s="40">
        <v>5</v>
      </c>
      <c r="AD9" s="41"/>
      <c r="AE9" s="42"/>
      <c r="AF9" s="45" t="s">
        <v>34</v>
      </c>
      <c r="AG9" s="40">
        <v>6</v>
      </c>
      <c r="AH9" s="41"/>
      <c r="AI9" s="42"/>
      <c r="AJ9" s="40">
        <v>7</v>
      </c>
      <c r="AK9" s="41"/>
      <c r="AL9" s="42"/>
      <c r="AM9" s="40">
        <v>8</v>
      </c>
      <c r="AN9" s="41"/>
      <c r="AO9" s="42"/>
      <c r="AP9" s="40">
        <v>9</v>
      </c>
      <c r="AQ9" s="41"/>
      <c r="AR9" s="42"/>
      <c r="AS9" s="40">
        <v>10</v>
      </c>
      <c r="AT9" s="41"/>
      <c r="AU9" s="42"/>
      <c r="AV9" s="49"/>
      <c r="AW9" s="52"/>
      <c r="AX9" s="53"/>
      <c r="AY9" s="51"/>
      <c r="AZ9" s="54">
        <v>1</v>
      </c>
      <c r="BA9" s="41"/>
      <c r="BB9" s="42"/>
      <c r="BC9" s="40">
        <v>2</v>
      </c>
      <c r="BD9" s="41"/>
      <c r="BE9" s="42"/>
      <c r="BF9" s="40">
        <v>3</v>
      </c>
      <c r="BG9" s="41"/>
      <c r="BH9" s="42"/>
      <c r="BI9" s="40">
        <v>4</v>
      </c>
      <c r="BJ9" s="41"/>
      <c r="BK9" s="42"/>
      <c r="BL9" s="40">
        <v>5</v>
      </c>
      <c r="BM9" s="41"/>
      <c r="BN9" s="42"/>
      <c r="BO9" s="45" t="s">
        <v>34</v>
      </c>
      <c r="BP9" s="40">
        <v>6</v>
      </c>
      <c r="BQ9" s="41"/>
      <c r="BR9" s="42"/>
      <c r="BS9" s="40">
        <v>7</v>
      </c>
      <c r="BT9" s="41"/>
      <c r="BU9" s="42"/>
      <c r="BV9" s="40">
        <v>8</v>
      </c>
      <c r="BW9" s="41"/>
      <c r="BX9" s="42"/>
      <c r="BY9" s="40">
        <v>9</v>
      </c>
      <c r="BZ9" s="41"/>
      <c r="CA9" s="42"/>
      <c r="CB9" s="40">
        <v>10</v>
      </c>
      <c r="CC9" s="41"/>
      <c r="CD9" s="42"/>
      <c r="CE9" s="52"/>
      <c r="CF9" s="53"/>
      <c r="CG9" s="51"/>
      <c r="CH9" s="63"/>
      <c r="CI9" s="63"/>
      <c r="CJ9" s="51"/>
      <c r="CK9" s="63"/>
      <c r="CL9" s="63"/>
      <c r="CN9" s="65" t="s">
        <v>35</v>
      </c>
      <c r="CO9" s="21" t="s">
        <v>36</v>
      </c>
      <c r="CW9">
        <v>0</v>
      </c>
      <c r="CX9" t="str">
        <f>(IF(CO10="","","Perlu peningkatan pemahaman  "))&amp;(IF(CO10="","",CO10&amp;", "))&amp;(IF(CO11="","",CO11&amp;", "))&amp;(IF(CO12="","",CO12&amp;", "))&amp;(IF(CO13="","",CO13&amp;", "))&amp;(IF(CO14="","",CO14&amp;", "))&amp;(IF(CO15="","",CO15&amp;", "))&amp;(IF(CO16="","",CO16&amp;", "))&amp;(IF(CO17="","",CO17&amp;", "))&amp;(IF(CO18="","",CO18&amp;", "))&amp;(IF(CO19="","",CO19&amp;"."))</f>
        <v>Perlu peningkatan pemahaman  nilai mutlak, sistem pertidaksamaan, SPLTV, fungsi komposisi dan fungsi invers, </v>
      </c>
    </row>
    <row r="10" spans="1:102">
      <c r="A10" s="13"/>
      <c r="B10" s="14"/>
      <c r="C10" s="13"/>
      <c r="E10" s="19" t="s">
        <v>37</v>
      </c>
      <c r="F10" s="19" t="s">
        <v>38</v>
      </c>
      <c r="G10" s="19" t="s">
        <v>39</v>
      </c>
      <c r="H10" s="20" t="s">
        <v>37</v>
      </c>
      <c r="I10" s="20" t="s">
        <v>38</v>
      </c>
      <c r="J10" s="20" t="s">
        <v>39</v>
      </c>
      <c r="K10" s="31"/>
      <c r="M10" s="32" t="s">
        <v>40</v>
      </c>
      <c r="N10" s="17"/>
      <c r="O10" s="17"/>
      <c r="P10" s="30"/>
      <c r="Q10" s="43" t="s">
        <v>41</v>
      </c>
      <c r="R10" s="43" t="s">
        <v>42</v>
      </c>
      <c r="S10" s="43" t="s">
        <v>43</v>
      </c>
      <c r="T10" s="43" t="s">
        <v>41</v>
      </c>
      <c r="U10" s="43" t="s">
        <v>42</v>
      </c>
      <c r="V10" s="43" t="s">
        <v>43</v>
      </c>
      <c r="W10" s="43" t="s">
        <v>41</v>
      </c>
      <c r="X10" s="43" t="s">
        <v>42</v>
      </c>
      <c r="Y10" s="43" t="s">
        <v>43</v>
      </c>
      <c r="Z10" s="43" t="s">
        <v>41</v>
      </c>
      <c r="AA10" s="43" t="s">
        <v>42</v>
      </c>
      <c r="AB10" s="43" t="s">
        <v>43</v>
      </c>
      <c r="AC10" s="43" t="s">
        <v>41</v>
      </c>
      <c r="AD10" s="43" t="s">
        <v>42</v>
      </c>
      <c r="AE10" s="43" t="s">
        <v>43</v>
      </c>
      <c r="AF10" s="46"/>
      <c r="AG10" s="43" t="s">
        <v>41</v>
      </c>
      <c r="AH10" s="43" t="s">
        <v>42</v>
      </c>
      <c r="AI10" s="43" t="s">
        <v>43</v>
      </c>
      <c r="AJ10" s="43" t="s">
        <v>41</v>
      </c>
      <c r="AK10" s="43" t="s">
        <v>42</v>
      </c>
      <c r="AL10" s="43" t="s">
        <v>43</v>
      </c>
      <c r="AM10" s="43" t="s">
        <v>41</v>
      </c>
      <c r="AN10" s="43" t="s">
        <v>42</v>
      </c>
      <c r="AO10" s="43" t="s">
        <v>43</v>
      </c>
      <c r="AP10" s="43" t="s">
        <v>41</v>
      </c>
      <c r="AQ10" s="43" t="s">
        <v>42</v>
      </c>
      <c r="AR10" s="43" t="s">
        <v>43</v>
      </c>
      <c r="AS10" s="43" t="s">
        <v>41</v>
      </c>
      <c r="AT10" s="43" t="s">
        <v>42</v>
      </c>
      <c r="AU10" s="43" t="s">
        <v>43</v>
      </c>
      <c r="AV10" s="49"/>
      <c r="AW10" s="52"/>
      <c r="AX10" s="55"/>
      <c r="AY10" s="56"/>
      <c r="AZ10" s="57" t="s">
        <v>44</v>
      </c>
      <c r="BA10" s="58" t="s">
        <v>45</v>
      </c>
      <c r="BB10" s="59" t="s">
        <v>46</v>
      </c>
      <c r="BC10" s="59" t="s">
        <v>44</v>
      </c>
      <c r="BD10" s="59" t="s">
        <v>45</v>
      </c>
      <c r="BE10" s="59" t="s">
        <v>46</v>
      </c>
      <c r="BF10" s="59" t="s">
        <v>44</v>
      </c>
      <c r="BG10" s="59" t="s">
        <v>45</v>
      </c>
      <c r="BH10" s="59" t="s">
        <v>46</v>
      </c>
      <c r="BI10" s="59" t="s">
        <v>44</v>
      </c>
      <c r="BJ10" s="59" t="s">
        <v>45</v>
      </c>
      <c r="BK10" s="59" t="s">
        <v>46</v>
      </c>
      <c r="BL10" s="59" t="s">
        <v>44</v>
      </c>
      <c r="BM10" s="59" t="s">
        <v>45</v>
      </c>
      <c r="BN10" s="59" t="s">
        <v>46</v>
      </c>
      <c r="BO10" s="46"/>
      <c r="BP10" s="59" t="s">
        <v>44</v>
      </c>
      <c r="BQ10" s="59" t="s">
        <v>45</v>
      </c>
      <c r="BR10" s="59" t="s">
        <v>46</v>
      </c>
      <c r="BS10" s="59" t="s">
        <v>44</v>
      </c>
      <c r="BT10" s="59" t="s">
        <v>45</v>
      </c>
      <c r="BU10" s="59" t="s">
        <v>46</v>
      </c>
      <c r="BV10" s="59" t="s">
        <v>44</v>
      </c>
      <c r="BW10" s="59" t="s">
        <v>45</v>
      </c>
      <c r="BX10" s="59" t="s">
        <v>46</v>
      </c>
      <c r="BY10" s="59" t="s">
        <v>44</v>
      </c>
      <c r="BZ10" s="59" t="s">
        <v>45</v>
      </c>
      <c r="CA10" s="59" t="s">
        <v>46</v>
      </c>
      <c r="CB10" s="59" t="s">
        <v>44</v>
      </c>
      <c r="CC10" s="59" t="s">
        <v>45</v>
      </c>
      <c r="CD10" s="59" t="s">
        <v>46</v>
      </c>
      <c r="CE10" s="52"/>
      <c r="CF10" s="55"/>
      <c r="CG10" s="51"/>
      <c r="CH10" s="63"/>
      <c r="CI10" s="63"/>
      <c r="CJ10" s="51"/>
      <c r="CK10" s="63"/>
      <c r="CL10" s="63"/>
      <c r="CN10" s="66">
        <v>1</v>
      </c>
      <c r="CO10" s="34" t="s">
        <v>47</v>
      </c>
      <c r="CW10">
        <v>1</v>
      </c>
      <c r="CX10"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sistem pertidaksamaan, SPLTV, fungsi komposisi dan fungsi invers, Masih perlu peningkatan pemahaman nilai mutlak.</v>
      </c>
    </row>
    <row r="11" spans="1:102">
      <c r="A11" s="21">
        <v>1</v>
      </c>
      <c r="B11" s="21">
        <v>2245</v>
      </c>
      <c r="C11" s="21" t="s">
        <v>48</v>
      </c>
      <c r="E11" s="22">
        <f t="shared" ref="E11:E42" si="0">AX11</f>
        <v>80</v>
      </c>
      <c r="F11" s="21" t="str">
        <f t="shared" ref="F11:F42" si="1">IF(E11="","",IF(E11&lt;=69,"D",IF(E11&lt;=75,"C",IF(E11&lt;=90,"B",IF(E11&lt;=100,"A","E")))))</f>
        <v>B</v>
      </c>
      <c r="G11" s="21" t="str">
        <f t="shared" ref="G11:G42" si="2">CI11</f>
        <v>Memiliki kemampuan pemahanan nilai mutlak, sistem pertidaksamaan, SPLTV, Masih perlu peningkatan pemahaman fungsi komposisi dan fungsi invers.</v>
      </c>
      <c r="H11" s="22">
        <f t="shared" ref="H11:H42" si="3">CF11</f>
        <v>78</v>
      </c>
      <c r="I11" s="21" t="str">
        <f t="shared" ref="I11:I42" si="4">IF(H11="","",IF(H11&lt;=69,"D",IF(H11&lt;=75,"C",IF(H11&lt;=90,"B",IF(H11&lt;=100,"A","E")))))</f>
        <v>B</v>
      </c>
      <c r="J11" s="21" t="str">
        <f t="shared" ref="J11:J42" si="5">CL11</f>
        <v>Memiliki keterampilan sistem pertidaksamaan, SPLTV, Masih perlu peningkatan keterampilan fungsi komposisi, fungsi invers.</v>
      </c>
      <c r="K11" s="21"/>
      <c r="M11" s="33"/>
      <c r="N11" s="34">
        <f t="shared" ref="N11:N42" si="6">AF11</f>
        <v>88</v>
      </c>
      <c r="O11" s="34">
        <f t="shared" ref="O11:O42" si="7">IF(COUNTBLANK(AV11:AV11),"",AV11)</f>
        <v>63</v>
      </c>
      <c r="Q11" s="34">
        <v>100</v>
      </c>
      <c r="R11" s="34"/>
      <c r="S11" s="44">
        <v>80</v>
      </c>
      <c r="T11" s="34">
        <v>92</v>
      </c>
      <c r="U11" s="34"/>
      <c r="V11" s="44">
        <v>80</v>
      </c>
      <c r="W11" s="34"/>
      <c r="X11" s="34"/>
      <c r="Y11" s="44"/>
      <c r="Z11" s="34"/>
      <c r="AA11" s="34"/>
      <c r="AB11" s="44"/>
      <c r="AC11" s="34"/>
      <c r="AD11" s="34"/>
      <c r="AE11" s="44"/>
      <c r="AF11" s="44">
        <f t="shared" ref="AF11:AF42" si="8">IF(AND(Q11="",R11="",S11=""),"",ROUND(AVERAGE(Q11:AE11),0))</f>
        <v>88</v>
      </c>
      <c r="AG11" s="34">
        <v>90</v>
      </c>
      <c r="AH11" s="34"/>
      <c r="AI11" s="44">
        <v>85</v>
      </c>
      <c r="AJ11" s="34">
        <v>53</v>
      </c>
      <c r="AK11" s="34"/>
      <c r="AL11" s="44">
        <v>80</v>
      </c>
      <c r="AM11" s="34"/>
      <c r="AN11" s="34"/>
      <c r="AO11" s="44"/>
      <c r="AP11" s="34"/>
      <c r="AQ11" s="34"/>
      <c r="AR11" s="44"/>
      <c r="AS11" s="34"/>
      <c r="AT11" s="34"/>
      <c r="AU11" s="44"/>
      <c r="AV11" s="34">
        <v>63</v>
      </c>
      <c r="AW11" s="60">
        <f t="shared" ref="AW11:AW42" si="9">IF(AV11="","",AVERAGE(Q11:AE11,AG11:AV11))</f>
        <v>80.3333333333333</v>
      </c>
      <c r="AX11" s="61">
        <f t="shared" ref="AX11:AX42" si="10">IF(AW11="","",ROUND(AW11,0))</f>
        <v>80</v>
      </c>
      <c r="AY11" s="62"/>
      <c r="AZ11" s="34"/>
      <c r="BA11" s="34"/>
      <c r="BB11" s="34">
        <v>85</v>
      </c>
      <c r="BC11" s="34"/>
      <c r="BD11" s="34"/>
      <c r="BE11" s="34">
        <v>75</v>
      </c>
      <c r="BF11" s="34"/>
      <c r="BG11" s="34"/>
      <c r="BH11" s="34"/>
      <c r="BI11" s="34"/>
      <c r="BJ11" s="34"/>
      <c r="BK11" s="34"/>
      <c r="BL11" s="34"/>
      <c r="BM11" s="34"/>
      <c r="BN11" s="34"/>
      <c r="BO11" s="44">
        <f t="shared" ref="BO11:BO42" si="11">IF(AND(BB11="",BA11="",AZ11=""),"",ROUND(AVERAGE(AZ11:BN11),0))</f>
        <v>80</v>
      </c>
      <c r="BP11" s="34"/>
      <c r="BQ11" s="34"/>
      <c r="BR11" s="44">
        <v>70</v>
      </c>
      <c r="BS11" s="34"/>
      <c r="BT11" s="34"/>
      <c r="BU11" s="44">
        <v>83</v>
      </c>
      <c r="BV11" s="34"/>
      <c r="BW11" s="34"/>
      <c r="BX11" s="44"/>
      <c r="BY11" s="34"/>
      <c r="BZ11" s="34"/>
      <c r="CA11" s="44"/>
      <c r="CB11" s="34"/>
      <c r="CC11" s="34"/>
      <c r="CD11" s="44"/>
      <c r="CE11" s="60">
        <f t="shared" ref="CE11:CE42" si="12">IF(AND(BP11="",BQ11="",BR11=""),"",AVERAGE(AZ11:BN11,BP11:CD11))</f>
        <v>78.25</v>
      </c>
      <c r="CF11" s="61">
        <f t="shared" ref="CF11:CF42" si="13">IF(CE11="","",ROUND(CE11,0))</f>
        <v>78</v>
      </c>
      <c r="CG11" s="62"/>
      <c r="CH11" s="34">
        <v>4</v>
      </c>
      <c r="CI11" s="64" t="str">
        <f t="shared" ref="CI11:CI42" si="14">IF(CH11="","",VLOOKUP(CH11,$CW$9:$CX$20,2,0))</f>
        <v>Memiliki kemampuan pemahanan nilai mutlak, sistem pertidaksamaan, SPLTV, Masih perlu peningkatan pemahaman fungsi komposisi dan fungsi invers.</v>
      </c>
      <c r="CJ11" s="62"/>
      <c r="CK11" s="34">
        <v>3</v>
      </c>
      <c r="CL11" s="64" t="str">
        <f t="shared" ref="CL11:CL42" si="15">IF(CK11="","",VLOOKUP(CK11,$CW$22:$CX$33,2,0))</f>
        <v>Memiliki keterampilan sistem pertidaksamaan, SPLTV, Masih perlu peningkatan keterampilan fungsi komposisi, fungsi invers.</v>
      </c>
      <c r="CN11" s="66">
        <v>2</v>
      </c>
      <c r="CO11" s="34" t="s">
        <v>49</v>
      </c>
      <c r="CQ11" s="67" t="s">
        <v>50</v>
      </c>
      <c r="CR11" s="67"/>
      <c r="CS11" s="67"/>
      <c r="CW11">
        <v>2</v>
      </c>
      <c r="CX11"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nilai mutlak, SPLTV, fungsi komposisi dan fungsi invers, Masih perlu peningkatan pemahaman sistem pertidaksamaan.</v>
      </c>
    </row>
    <row r="12" spans="1:102">
      <c r="A12" s="21">
        <v>2</v>
      </c>
      <c r="B12" s="21">
        <v>2261</v>
      </c>
      <c r="C12" s="21" t="s">
        <v>51</v>
      </c>
      <c r="E12" s="22">
        <f>AX12</f>
        <v>76</v>
      </c>
      <c r="F12" s="21" t="str">
        <f>IF(E12="","",IF(E12&lt;=69,"D",IF(E12&lt;=75,"C",IF(E12&lt;=90,"B",IF(E12&lt;=100,"A","E")))))</f>
        <v>B</v>
      </c>
      <c r="G12" s="21" t="str">
        <f>CI12</f>
        <v>Memiliki kemampuan pemahanan nilai mutlak, SPLTV, fungsi komposisi dan fungsi invers, Masih perlu peningkatan pemahaman sistem pertidaksamaan.</v>
      </c>
      <c r="H12" s="22">
        <f>CF12</f>
        <v>78</v>
      </c>
      <c r="I12" s="21" t="str">
        <f>IF(H12="","",IF(H12&lt;=69,"D",IF(H12&lt;=75,"C",IF(H12&lt;=90,"B",IF(H12&lt;=100,"A","E")))))</f>
        <v>B</v>
      </c>
      <c r="J12" s="21" t="str">
        <f>CL12</f>
        <v>Memiliki keterampilan sistem pertidaksamaan, SPLTV, Masih perlu peningkatan keterampilan fungsi komposisi, fungsi invers.</v>
      </c>
      <c r="K12" s="21"/>
      <c r="M12" s="33"/>
      <c r="N12" s="34">
        <f>AF12</f>
        <v>76</v>
      </c>
      <c r="O12" s="34">
        <f>IF(COUNTBLANK(AV12:AV12),"",AV12)</f>
        <v>68</v>
      </c>
      <c r="Q12" s="34">
        <v>80</v>
      </c>
      <c r="R12" s="34"/>
      <c r="S12" s="44">
        <v>80</v>
      </c>
      <c r="T12" s="34">
        <v>64</v>
      </c>
      <c r="U12" s="34"/>
      <c r="V12" s="44">
        <v>80</v>
      </c>
      <c r="W12" s="34"/>
      <c r="X12" s="34"/>
      <c r="Y12" s="44"/>
      <c r="Z12" s="34"/>
      <c r="AA12" s="34"/>
      <c r="AB12" s="44"/>
      <c r="AC12" s="34"/>
      <c r="AD12" s="34"/>
      <c r="AE12" s="44"/>
      <c r="AF12" s="44">
        <f>IF(AND(Q12="",R12="",S12=""),"",ROUND(AVERAGE(Q12:AE12),0))</f>
        <v>76</v>
      </c>
      <c r="AG12" s="34">
        <v>75</v>
      </c>
      <c r="AH12" s="34"/>
      <c r="AI12" s="44">
        <v>80</v>
      </c>
      <c r="AJ12" s="34">
        <v>77</v>
      </c>
      <c r="AK12" s="34"/>
      <c r="AL12" s="44">
        <v>80</v>
      </c>
      <c r="AM12" s="34"/>
      <c r="AN12" s="34"/>
      <c r="AO12" s="44"/>
      <c r="AP12" s="34"/>
      <c r="AQ12" s="34"/>
      <c r="AR12" s="44"/>
      <c r="AS12" s="34"/>
      <c r="AT12" s="34"/>
      <c r="AU12" s="44"/>
      <c r="AV12" s="34">
        <v>68</v>
      </c>
      <c r="AW12" s="60">
        <f>IF(AV12="","",AVERAGE(Q12:AE12,AG12:AV12))</f>
        <v>76</v>
      </c>
      <c r="AX12" s="61">
        <f>IF(AW12="","",ROUND(AW12,0))</f>
        <v>76</v>
      </c>
      <c r="AY12" s="62"/>
      <c r="AZ12" s="34"/>
      <c r="BA12" s="34"/>
      <c r="BB12" s="34">
        <v>80</v>
      </c>
      <c r="BC12" s="34"/>
      <c r="BD12" s="34"/>
      <c r="BE12" s="34">
        <v>80</v>
      </c>
      <c r="BF12" s="34"/>
      <c r="BG12" s="34"/>
      <c r="BH12" s="34"/>
      <c r="BI12" s="34"/>
      <c r="BJ12" s="34"/>
      <c r="BK12" s="34"/>
      <c r="BL12" s="34"/>
      <c r="BM12" s="34"/>
      <c r="BN12" s="34"/>
      <c r="BO12" s="44">
        <f>IF(AND(BB12="",BA12="",AZ12=""),"",ROUND(AVERAGE(AZ12:BN12),0))</f>
        <v>80</v>
      </c>
      <c r="BP12" s="34"/>
      <c r="BQ12" s="34"/>
      <c r="BR12" s="44">
        <v>75</v>
      </c>
      <c r="BS12" s="34"/>
      <c r="BT12" s="34"/>
      <c r="BU12" s="44">
        <v>78</v>
      </c>
      <c r="BV12" s="34"/>
      <c r="BW12" s="34"/>
      <c r="BX12" s="44"/>
      <c r="BY12" s="34"/>
      <c r="BZ12" s="34"/>
      <c r="CA12" s="44"/>
      <c r="CB12" s="34"/>
      <c r="CC12" s="34"/>
      <c r="CD12" s="44"/>
      <c r="CE12" s="60">
        <f>IF(AND(BP12="",BQ12="",BR12=""),"",AVERAGE(AZ12:BN12,BP12:CD12))</f>
        <v>78.25</v>
      </c>
      <c r="CF12" s="61">
        <f>IF(CE12="","",ROUND(CE12,0))</f>
        <v>78</v>
      </c>
      <c r="CG12" s="62"/>
      <c r="CH12" s="34">
        <v>2</v>
      </c>
      <c r="CI12" s="64" t="str">
        <f>IF(CH12="","",VLOOKUP(CH12,$CW$9:$CX$20,2,0))</f>
        <v>Memiliki kemampuan pemahanan nilai mutlak, SPLTV, fungsi komposisi dan fungsi invers, Masih perlu peningkatan pemahaman sistem pertidaksamaan.</v>
      </c>
      <c r="CJ12" s="62"/>
      <c r="CK12" s="34">
        <v>3</v>
      </c>
      <c r="CL12" s="64" t="str">
        <f>IF(CK12="","",VLOOKUP(CK12,$CW$22:$CX$33,2,0))</f>
        <v>Memiliki keterampilan sistem pertidaksamaan, SPLTV, Masih perlu peningkatan keterampilan fungsi komposisi, fungsi invers.</v>
      </c>
      <c r="CN12" s="66">
        <v>3</v>
      </c>
      <c r="CO12" s="34" t="s">
        <v>52</v>
      </c>
      <c r="CQ12" s="67" t="s">
        <v>53</v>
      </c>
      <c r="CR12" s="68" t="s">
        <v>54</v>
      </c>
      <c r="CS12" s="68" t="s">
        <v>55</v>
      </c>
      <c r="CW12">
        <v>3</v>
      </c>
      <c r="CX12"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nilai mutlak, sistem pertidaksamaan, fungsi komposisi dan fungsi invers, Masih perlu peningkatan pemahaman SPLTV.</v>
      </c>
    </row>
    <row r="13" spans="1:102">
      <c r="A13" s="21">
        <v>3</v>
      </c>
      <c r="B13" s="21">
        <v>2277</v>
      </c>
      <c r="C13" s="21" t="s">
        <v>56</v>
      </c>
      <c r="E13" s="22">
        <f>AX13</f>
        <v>70</v>
      </c>
      <c r="F13" s="21" t="str">
        <f>IF(E13="","",IF(E13&lt;=69,"D",IF(E13&lt;=75,"C",IF(E13&lt;=90,"B",IF(E13&lt;=100,"A","E")))))</f>
        <v>C</v>
      </c>
      <c r="G13" s="21" t="str">
        <f>CI13</f>
        <v>Memiliki kemampuan pemahanan nilai mutlak, SPLTV, fungsi komposisi dan fungsi invers, Masih perlu peningkatan pemahaman sistem pertidaksamaan.</v>
      </c>
      <c r="H13" s="22">
        <f>CF13</f>
        <v>88</v>
      </c>
      <c r="I13" s="21" t="str">
        <f>IF(H13="","",IF(H13&lt;=69,"D",IF(H13&lt;=75,"C",IF(H13&lt;=90,"B",IF(H13&lt;=100,"A","E")))))</f>
        <v>B</v>
      </c>
      <c r="J13" s="21" t="str">
        <f>CL13</f>
        <v>Memiliki keterampilan sistem pertidaksamaan, SPLTV, fungsi komposisi, fungsi invers, </v>
      </c>
      <c r="K13" s="21"/>
      <c r="M13" s="33"/>
      <c r="N13" s="34">
        <f>AF13</f>
        <v>72</v>
      </c>
      <c r="O13" s="34">
        <f>IF(COUNTBLANK(AV13:AV13),"",AV13)</f>
        <v>56</v>
      </c>
      <c r="Q13" s="34">
        <v>86</v>
      </c>
      <c r="R13" s="34"/>
      <c r="S13" s="44">
        <v>80</v>
      </c>
      <c r="T13" s="34">
        <v>40</v>
      </c>
      <c r="U13" s="34"/>
      <c r="V13" s="44">
        <v>80</v>
      </c>
      <c r="W13" s="34"/>
      <c r="X13" s="34"/>
      <c r="Y13" s="44"/>
      <c r="Z13" s="34"/>
      <c r="AA13" s="34"/>
      <c r="AB13" s="44"/>
      <c r="AC13" s="34"/>
      <c r="AD13" s="34"/>
      <c r="AE13" s="44"/>
      <c r="AF13" s="44">
        <f>IF(AND(Q13="",R13="",S13=""),"",ROUND(AVERAGE(Q13:AE13),0))</f>
        <v>72</v>
      </c>
      <c r="AG13" s="34">
        <v>75</v>
      </c>
      <c r="AH13" s="34"/>
      <c r="AI13" s="44">
        <v>85</v>
      </c>
      <c r="AJ13" s="34">
        <v>50</v>
      </c>
      <c r="AK13" s="34"/>
      <c r="AL13" s="44">
        <v>80</v>
      </c>
      <c r="AM13" s="34"/>
      <c r="AN13" s="34"/>
      <c r="AO13" s="44"/>
      <c r="AP13" s="34"/>
      <c r="AQ13" s="34"/>
      <c r="AR13" s="44"/>
      <c r="AS13" s="34"/>
      <c r="AT13" s="34"/>
      <c r="AU13" s="44"/>
      <c r="AV13" s="34">
        <v>56</v>
      </c>
      <c r="AW13" s="60">
        <f>IF(AV13="","",AVERAGE(Q13:AE13,AG13:AV13))</f>
        <v>70.2222222222222</v>
      </c>
      <c r="AX13" s="61">
        <f>IF(AW13="","",ROUND(AW13,0))</f>
        <v>70</v>
      </c>
      <c r="AY13" s="62"/>
      <c r="AZ13" s="34"/>
      <c r="BA13" s="34"/>
      <c r="BB13" s="34">
        <v>90</v>
      </c>
      <c r="BC13" s="34"/>
      <c r="BD13" s="34"/>
      <c r="BE13" s="34">
        <v>90</v>
      </c>
      <c r="BF13" s="34"/>
      <c r="BG13" s="34"/>
      <c r="BH13" s="34"/>
      <c r="BI13" s="34"/>
      <c r="BJ13" s="34"/>
      <c r="BK13" s="34"/>
      <c r="BL13" s="34"/>
      <c r="BM13" s="34"/>
      <c r="BN13" s="34"/>
      <c r="BO13" s="44">
        <f>IF(AND(BB13="",BA13="",AZ13=""),"",ROUND(AVERAGE(AZ13:BN13),0))</f>
        <v>90</v>
      </c>
      <c r="BP13" s="34"/>
      <c r="BQ13" s="34"/>
      <c r="BR13" s="44">
        <v>85</v>
      </c>
      <c r="BS13" s="34"/>
      <c r="BT13" s="34"/>
      <c r="BU13" s="44">
        <v>88</v>
      </c>
      <c r="BV13" s="34"/>
      <c r="BW13" s="34"/>
      <c r="BX13" s="44"/>
      <c r="BY13" s="34"/>
      <c r="BZ13" s="34"/>
      <c r="CA13" s="44"/>
      <c r="CB13" s="34"/>
      <c r="CC13" s="34"/>
      <c r="CD13" s="44"/>
      <c r="CE13" s="60">
        <f>IF(AND(BP13="",BQ13="",BR13=""),"",AVERAGE(AZ13:BN13,BP13:CD13))</f>
        <v>88.25</v>
      </c>
      <c r="CF13" s="61">
        <f>IF(CE13="","",ROUND(CE13,0))</f>
        <v>88</v>
      </c>
      <c r="CG13" s="62"/>
      <c r="CH13" s="34">
        <v>2</v>
      </c>
      <c r="CI13" s="64" t="str">
        <f>IF(CH13="","",VLOOKUP(CH13,$CW$9:$CX$20,2,0))</f>
        <v>Memiliki kemampuan pemahanan nilai mutlak, SPLTV, fungsi komposisi dan fungsi invers, Masih perlu peningkatan pemahaman sistem pertidaksamaan.</v>
      </c>
      <c r="CJ13" s="62"/>
      <c r="CK13" s="34">
        <v>5</v>
      </c>
      <c r="CL13" s="64" t="str">
        <f>IF(CK13="","",VLOOKUP(CK13,$CW$22:$CX$33,2,0))</f>
        <v>Memiliki keterampilan sistem pertidaksamaan, SPLTV, fungsi komposisi, fungsi invers, </v>
      </c>
      <c r="CN13" s="66">
        <v>4</v>
      </c>
      <c r="CO13" s="34" t="s">
        <v>57</v>
      </c>
      <c r="CQ13" s="69">
        <v>0</v>
      </c>
      <c r="CR13" s="70">
        <v>69</v>
      </c>
      <c r="CS13" s="75" t="s">
        <v>58</v>
      </c>
      <c r="CW13">
        <v>4</v>
      </c>
      <c r="CX13" t="str">
        <f>(IF(CO11="","","Memiliki kemampuan pemahanan "))&amp;(IF(CO10="","",CO10&amp;", "))&amp;(IF(CO11="","",CO11&amp;", "))&amp;(IF(CO12="","",CO12&amp;", "))&amp;(IF(CO14="","",CO14&amp;", "))&amp;(IF(CO15="","",CO15&amp;", "))&amp;(IF(CO16="","",CO16&amp;", "))&amp;(IF(CO17="","",CO17&amp;", "))&amp;(IF(CO18="","",CO18&amp;", "))&amp;(IF(CO19="","",CO19&amp;", "))&amp;(IF(CO13="","","Masih perlu peningkatan pemahaman "&amp;CO13&amp;"."))</f>
        <v>Memiliki kemampuan pemahanan nilai mutlak, sistem pertidaksamaan, SPLTV, Masih perlu peningkatan pemahaman fungsi komposisi dan fungsi invers.</v>
      </c>
    </row>
    <row r="14" spans="1:102">
      <c r="A14" s="21">
        <v>4</v>
      </c>
      <c r="B14" s="21">
        <v>2293</v>
      </c>
      <c r="C14" s="21" t="s">
        <v>59</v>
      </c>
      <c r="E14" s="22">
        <f>AX14</f>
        <v>79</v>
      </c>
      <c r="F14" s="21" t="str">
        <f>IF(E14="","",IF(E14&lt;=69,"D",IF(E14&lt;=75,"C",IF(E14&lt;=90,"B",IF(E14&lt;=100,"A","E")))))</f>
        <v>B</v>
      </c>
      <c r="G14" s="21" t="str">
        <f>CI14</f>
        <v>Memiliki kemampuan pemahanan nilai mutlak, sistem pertidaksamaan, SPLTV, Masih perlu peningkatan pemahaman fungsi komposisi dan fungsi invers.</v>
      </c>
      <c r="H14" s="22">
        <f>CF14</f>
        <v>81</v>
      </c>
      <c r="I14" s="21" t="str">
        <f>IF(H14="","",IF(H14&lt;=69,"D",IF(H14&lt;=75,"C",IF(H14&lt;=90,"B",IF(H14&lt;=100,"A","E")))))</f>
        <v>B</v>
      </c>
      <c r="J14" s="21" t="str">
        <f>CL14</f>
        <v>Memiliki keterampilan sistem pertidaksamaan, SPLTV, Masih perlu peningkatan keterampilan fungsi komposisi, fungsi invers.</v>
      </c>
      <c r="K14" s="21"/>
      <c r="M14" s="33"/>
      <c r="N14" s="34">
        <f>AF14</f>
        <v>83</v>
      </c>
      <c r="O14" s="34">
        <f>IF(COUNTBLANK(AV14:AV14),"",AV14)</f>
        <v>80</v>
      </c>
      <c r="Q14" s="34">
        <v>100</v>
      </c>
      <c r="R14" s="34"/>
      <c r="S14" s="44">
        <v>80</v>
      </c>
      <c r="T14" s="34">
        <v>72</v>
      </c>
      <c r="U14" s="34"/>
      <c r="V14" s="44">
        <v>80</v>
      </c>
      <c r="W14" s="34"/>
      <c r="X14" s="34"/>
      <c r="Y14" s="44"/>
      <c r="Z14" s="34"/>
      <c r="AA14" s="34"/>
      <c r="AB14" s="44"/>
      <c r="AC14" s="34"/>
      <c r="AD14" s="34"/>
      <c r="AE14" s="44"/>
      <c r="AF14" s="44">
        <f>IF(AND(Q14="",R14="",S14=""),"",ROUND(AVERAGE(Q14:AE14),0))</f>
        <v>83</v>
      </c>
      <c r="AG14" s="34">
        <v>75</v>
      </c>
      <c r="AH14" s="34"/>
      <c r="AI14" s="44">
        <v>85</v>
      </c>
      <c r="AJ14" s="34">
        <v>63</v>
      </c>
      <c r="AK14" s="34"/>
      <c r="AL14" s="44">
        <v>80</v>
      </c>
      <c r="AM14" s="34"/>
      <c r="AN14" s="34"/>
      <c r="AO14" s="44"/>
      <c r="AP14" s="34"/>
      <c r="AQ14" s="34"/>
      <c r="AR14" s="44"/>
      <c r="AS14" s="34"/>
      <c r="AT14" s="34"/>
      <c r="AU14" s="44"/>
      <c r="AV14" s="34">
        <v>80</v>
      </c>
      <c r="AW14" s="60">
        <f>IF(AV14="","",AVERAGE(Q14:AE14,AG14:AV14))</f>
        <v>79.4444444444444</v>
      </c>
      <c r="AX14" s="61">
        <f>IF(AW14="","",ROUND(AW14,0))</f>
        <v>79</v>
      </c>
      <c r="AY14" s="62"/>
      <c r="AZ14" s="34"/>
      <c r="BA14" s="34"/>
      <c r="BB14" s="34">
        <v>90</v>
      </c>
      <c r="BC14" s="34"/>
      <c r="BD14" s="34"/>
      <c r="BE14" s="34">
        <v>75</v>
      </c>
      <c r="BF14" s="34"/>
      <c r="BG14" s="34"/>
      <c r="BH14" s="34"/>
      <c r="BI14" s="34"/>
      <c r="BJ14" s="34"/>
      <c r="BK14" s="34"/>
      <c r="BL14" s="34"/>
      <c r="BM14" s="34"/>
      <c r="BN14" s="34"/>
      <c r="BO14" s="44">
        <f>IF(AND(BB14="",BA14="",AZ14=""),"",ROUND(AVERAGE(AZ14:BN14),0))</f>
        <v>83</v>
      </c>
      <c r="BP14" s="34"/>
      <c r="BQ14" s="34"/>
      <c r="BR14" s="44">
        <v>70</v>
      </c>
      <c r="BS14" s="34"/>
      <c r="BT14" s="34"/>
      <c r="BU14" s="44">
        <v>88</v>
      </c>
      <c r="BV14" s="34"/>
      <c r="BW14" s="34"/>
      <c r="BX14" s="44"/>
      <c r="BY14" s="34"/>
      <c r="BZ14" s="34"/>
      <c r="CA14" s="44"/>
      <c r="CB14" s="34"/>
      <c r="CC14" s="34"/>
      <c r="CD14" s="44"/>
      <c r="CE14" s="60">
        <f>IF(AND(BP14="",BQ14="",BR14=""),"",AVERAGE(AZ14:BN14,BP14:CD14))</f>
        <v>80.75</v>
      </c>
      <c r="CF14" s="61">
        <f>IF(CE14="","",ROUND(CE14,0))</f>
        <v>81</v>
      </c>
      <c r="CG14" s="62"/>
      <c r="CH14" s="34">
        <v>4</v>
      </c>
      <c r="CI14" s="64" t="str">
        <f>IF(CH14="","",VLOOKUP(CH14,$CW$9:$CX$20,2,0))</f>
        <v>Memiliki kemampuan pemahanan nilai mutlak, sistem pertidaksamaan, SPLTV, Masih perlu peningkatan pemahaman fungsi komposisi dan fungsi invers.</v>
      </c>
      <c r="CJ14" s="62"/>
      <c r="CK14" s="34">
        <v>3</v>
      </c>
      <c r="CL14" s="64" t="str">
        <f>IF(CK14="","",VLOOKUP(CK14,$CW$22:$CX$33,2,0))</f>
        <v>Memiliki keterampilan sistem pertidaksamaan, SPLTV, Masih perlu peningkatan keterampilan fungsi komposisi, fungsi invers.</v>
      </c>
      <c r="CN14" s="66">
        <v>5</v>
      </c>
      <c r="CO14" s="34"/>
      <c r="CQ14" s="69">
        <v>70</v>
      </c>
      <c r="CR14" s="71">
        <v>75</v>
      </c>
      <c r="CS14" s="76" t="s">
        <v>60</v>
      </c>
      <c r="CW14">
        <v>5</v>
      </c>
      <c r="CX14" t="str">
        <f>(IF(CO11="","","Memiliki kemampuan pemahanan "))&amp;(IF(CO10="","",CO10&amp;", "))&amp;(IF(CO11="","",CO11&amp;", "))&amp;(IF(CO12="","",CO12&amp;", "))&amp;(IF(CO13="","",CO13&amp;", "))&amp;(IF(CO15="","",CO15&amp;", "))&amp;(IF(CO16="","",CO16&amp;", "))&amp;(IF(CO17="","",CO17&amp;", "))&amp;(IF(CO18="","",CO18&amp;", "))&amp;(IF(CO19="","",CO19&amp;", "))&amp;(IF(CO14="","","Masih perlu peningkatan pemahaman "&amp;CO14&amp;"."))</f>
        <v>Memiliki kemampuan pemahanan nilai mutlak, sistem pertidaksamaan, SPLTV, fungsi komposisi dan fungsi invers, </v>
      </c>
    </row>
    <row r="15" spans="1:102">
      <c r="A15" s="21">
        <v>5</v>
      </c>
      <c r="B15" s="21">
        <v>2309</v>
      </c>
      <c r="C15" s="21" t="s">
        <v>61</v>
      </c>
      <c r="E15" s="22">
        <f>AX15</f>
        <v>79</v>
      </c>
      <c r="F15" s="21" t="str">
        <f>IF(E15="","",IF(E15&lt;=69,"D",IF(E15&lt;=75,"C",IF(E15&lt;=90,"B",IF(E15&lt;=100,"A","E")))))</f>
        <v>B</v>
      </c>
      <c r="G15" s="21" t="str">
        <f>CI15</f>
        <v>Memiliki kemampuan pemahanan nilai mutlak, sistem pertidaksamaan, SPLTV, Masih perlu peningkatan pemahaman fungsi komposisi dan fungsi invers.</v>
      </c>
      <c r="H15" s="22">
        <f>CF15</f>
        <v>81</v>
      </c>
      <c r="I15" s="21" t="str">
        <f>IF(H15="","",IF(H15&lt;=69,"D",IF(H15&lt;=75,"C",IF(H15&lt;=90,"B",IF(H15&lt;=100,"A","E")))))</f>
        <v>B</v>
      </c>
      <c r="J15" s="21" t="str">
        <f>CL15</f>
        <v>Memiliki keterampilan sistem pertidaksamaan, SPLTV, Masih perlu peningkatan keterampilan fungsi komposisi, fungsi invers.</v>
      </c>
      <c r="K15" s="21"/>
      <c r="M15" s="33"/>
      <c r="N15" s="34">
        <f>AF15</f>
        <v>77</v>
      </c>
      <c r="O15" s="34">
        <f>IF(COUNTBLANK(AV15:AV15),"",AV15)</f>
        <v>82</v>
      </c>
      <c r="Q15" s="34">
        <v>70</v>
      </c>
      <c r="R15" s="34"/>
      <c r="S15" s="44">
        <v>80</v>
      </c>
      <c r="T15" s="34">
        <v>76</v>
      </c>
      <c r="U15" s="34"/>
      <c r="V15" s="44">
        <v>80</v>
      </c>
      <c r="W15" s="34"/>
      <c r="X15" s="34"/>
      <c r="Y15" s="44"/>
      <c r="Z15" s="34"/>
      <c r="AA15" s="34"/>
      <c r="AB15" s="44"/>
      <c r="AC15" s="34"/>
      <c r="AD15" s="34"/>
      <c r="AE15" s="44"/>
      <c r="AF15" s="44">
        <f>IF(AND(Q15="",R15="",S15=""),"",ROUND(AVERAGE(Q15:AE15),0))</f>
        <v>77</v>
      </c>
      <c r="AG15" s="34">
        <v>95</v>
      </c>
      <c r="AH15" s="34"/>
      <c r="AI15" s="44">
        <v>85</v>
      </c>
      <c r="AJ15" s="34">
        <v>63</v>
      </c>
      <c r="AK15" s="34"/>
      <c r="AL15" s="44">
        <v>80</v>
      </c>
      <c r="AM15" s="34"/>
      <c r="AN15" s="34"/>
      <c r="AO15" s="44"/>
      <c r="AP15" s="34"/>
      <c r="AQ15" s="34"/>
      <c r="AR15" s="44"/>
      <c r="AS15" s="34"/>
      <c r="AT15" s="34"/>
      <c r="AU15" s="44"/>
      <c r="AV15" s="34">
        <v>82</v>
      </c>
      <c r="AW15" s="60">
        <f>IF(AV15="","",AVERAGE(Q15:AE15,AG15:AV15))</f>
        <v>79</v>
      </c>
      <c r="AX15" s="61">
        <f>IF(AW15="","",ROUND(AW15,0))</f>
        <v>79</v>
      </c>
      <c r="AY15" s="62"/>
      <c r="AZ15" s="34"/>
      <c r="BA15" s="34"/>
      <c r="BB15" s="34">
        <v>90</v>
      </c>
      <c r="BC15" s="34"/>
      <c r="BD15" s="34"/>
      <c r="BE15" s="34">
        <v>75</v>
      </c>
      <c r="BF15" s="34"/>
      <c r="BG15" s="34"/>
      <c r="BH15" s="34"/>
      <c r="BI15" s="34"/>
      <c r="BJ15" s="34"/>
      <c r="BK15" s="34"/>
      <c r="BL15" s="34"/>
      <c r="BM15" s="34"/>
      <c r="BN15" s="34"/>
      <c r="BO15" s="44">
        <f>IF(AND(BB15="",BA15="",AZ15=""),"",ROUND(AVERAGE(AZ15:BN15),0))</f>
        <v>83</v>
      </c>
      <c r="BP15" s="34"/>
      <c r="BQ15" s="34"/>
      <c r="BR15" s="44">
        <v>70</v>
      </c>
      <c r="BS15" s="34"/>
      <c r="BT15" s="34"/>
      <c r="BU15" s="44">
        <v>88</v>
      </c>
      <c r="BV15" s="34"/>
      <c r="BW15" s="34"/>
      <c r="BX15" s="44"/>
      <c r="BY15" s="34"/>
      <c r="BZ15" s="34"/>
      <c r="CA15" s="44"/>
      <c r="CB15" s="34"/>
      <c r="CC15" s="34"/>
      <c r="CD15" s="44"/>
      <c r="CE15" s="60">
        <f>IF(AND(BP15="",BQ15="",BR15=""),"",AVERAGE(AZ15:BN15,BP15:CD15))</f>
        <v>80.75</v>
      </c>
      <c r="CF15" s="61">
        <f>IF(CE15="","",ROUND(CE15,0))</f>
        <v>81</v>
      </c>
      <c r="CG15" s="62"/>
      <c r="CH15" s="34">
        <v>4</v>
      </c>
      <c r="CI15" s="64" t="str">
        <f>IF(CH15="","",VLOOKUP(CH15,$CW$9:$CX$20,2,0))</f>
        <v>Memiliki kemampuan pemahanan nilai mutlak, sistem pertidaksamaan, SPLTV, Masih perlu peningkatan pemahaman fungsi komposisi dan fungsi invers.</v>
      </c>
      <c r="CJ15" s="62"/>
      <c r="CK15" s="34">
        <v>3</v>
      </c>
      <c r="CL15" s="64" t="str">
        <f>IF(CK15="","",VLOOKUP(CK15,$CW$22:$CX$33,2,0))</f>
        <v>Memiliki keterampilan sistem pertidaksamaan, SPLTV, Masih perlu peningkatan keterampilan fungsi komposisi, fungsi invers.</v>
      </c>
      <c r="CN15" s="66">
        <v>6</v>
      </c>
      <c r="CO15" s="34"/>
      <c r="CQ15" s="69">
        <v>76</v>
      </c>
      <c r="CR15" s="71">
        <v>90</v>
      </c>
      <c r="CS15" s="76" t="s">
        <v>62</v>
      </c>
      <c r="CW15">
        <v>6</v>
      </c>
      <c r="CX15" t="str">
        <f>(IF(CO11="","","Memiliki kemampuan pemahanan "))&amp;(IF(CO10="","",CO10&amp;", "))&amp;(IF(CO11="","",CO11&amp;", "))&amp;(IF(CO12="","",CO12&amp;", "))&amp;(IF(CO13="","",CO13&amp;", "))&amp;(IF(CO14="","",CO14&amp;", "))&amp;(IF(CO16="","",CO16&amp;", "))&amp;(IF(CO17="","",CO17&amp;", "))&amp;(IF(CO18="","",CO18&amp;", "))&amp;(IF(CO19="","",CO19&amp;", "))&amp;(IF(CO15="","","Masih perlu peningkatan pemahaman "&amp;CO15&amp;"."))</f>
        <v>Memiliki kemampuan pemahanan nilai mutlak, sistem pertidaksamaan, SPLTV, fungsi komposisi dan fungsi invers, </v>
      </c>
    </row>
    <row r="16" spans="1:102">
      <c r="A16" s="21">
        <v>6</v>
      </c>
      <c r="B16" s="21">
        <v>2325</v>
      </c>
      <c r="C16" s="21" t="s">
        <v>63</v>
      </c>
      <c r="E16" s="22">
        <f>AX16</f>
        <v>77</v>
      </c>
      <c r="F16" s="21" t="str">
        <f>IF(E16="","",IF(E16&lt;=69,"D",IF(E16&lt;=75,"C",IF(E16&lt;=90,"B",IF(E16&lt;=100,"A","E")))))</f>
        <v>B</v>
      </c>
      <c r="G16" s="21" t="str">
        <f>CI16</f>
        <v>Memiliki kemampuan pemahanan nilai mutlak, SPLTV, fungsi komposisi dan fungsi invers, Masih perlu peningkatan pemahaman sistem pertidaksamaan.</v>
      </c>
      <c r="H16" s="22">
        <f>CF16</f>
        <v>76</v>
      </c>
      <c r="I16" s="21" t="str">
        <f>IF(H16="","",IF(H16&lt;=69,"D",IF(H16&lt;=75,"C",IF(H16&lt;=90,"B",IF(H16&lt;=100,"A","E")))))</f>
        <v>B</v>
      </c>
      <c r="J16" s="21" t="str">
        <f>CL16</f>
        <v>Memiliki keterampilan sistem pertidaksamaan, SPLTV, Masih perlu peningkatan keterampilan fungsi komposisi, fungsi invers.</v>
      </c>
      <c r="K16" s="21"/>
      <c r="M16" s="33"/>
      <c r="N16" s="34">
        <f>AF16</f>
        <v>78</v>
      </c>
      <c r="O16" s="34">
        <f>IF(COUNTBLANK(AV16:AV16),"",AV16)</f>
        <v>79</v>
      </c>
      <c r="Q16" s="34">
        <v>93</v>
      </c>
      <c r="R16" s="34"/>
      <c r="S16" s="44">
        <v>80</v>
      </c>
      <c r="T16" s="34">
        <v>60</v>
      </c>
      <c r="U16" s="34"/>
      <c r="V16" s="44">
        <v>80</v>
      </c>
      <c r="W16" s="34"/>
      <c r="X16" s="34"/>
      <c r="Y16" s="44"/>
      <c r="Z16" s="34"/>
      <c r="AA16" s="34"/>
      <c r="AB16" s="44"/>
      <c r="AC16" s="34"/>
      <c r="AD16" s="34"/>
      <c r="AE16" s="44"/>
      <c r="AF16" s="44">
        <f>IF(AND(Q16="",R16="",S16=""),"",ROUND(AVERAGE(Q16:AE16),0))</f>
        <v>78</v>
      </c>
      <c r="AG16" s="34">
        <v>75</v>
      </c>
      <c r="AH16" s="34"/>
      <c r="AI16" s="44">
        <v>75</v>
      </c>
      <c r="AJ16" s="34">
        <v>70</v>
      </c>
      <c r="AK16" s="34"/>
      <c r="AL16" s="44">
        <v>80</v>
      </c>
      <c r="AM16" s="34"/>
      <c r="AN16" s="34"/>
      <c r="AO16" s="44"/>
      <c r="AP16" s="34"/>
      <c r="AQ16" s="34"/>
      <c r="AR16" s="44"/>
      <c r="AS16" s="34"/>
      <c r="AT16" s="34"/>
      <c r="AU16" s="44"/>
      <c r="AV16" s="34">
        <v>79</v>
      </c>
      <c r="AW16" s="60">
        <f>IF(AV16="","",AVERAGE(Q16:AE16,AG16:AV16))</f>
        <v>76.8888888888889</v>
      </c>
      <c r="AX16" s="61">
        <f>IF(AW16="","",ROUND(AW16,0))</f>
        <v>77</v>
      </c>
      <c r="AY16" s="62"/>
      <c r="AZ16" s="34"/>
      <c r="BA16" s="34"/>
      <c r="BB16" s="34">
        <v>80</v>
      </c>
      <c r="BC16" s="34"/>
      <c r="BD16" s="34"/>
      <c r="BE16" s="34">
        <v>75</v>
      </c>
      <c r="BF16" s="34"/>
      <c r="BG16" s="34"/>
      <c r="BH16" s="34"/>
      <c r="BI16" s="34"/>
      <c r="BJ16" s="34"/>
      <c r="BK16" s="34"/>
      <c r="BL16" s="34"/>
      <c r="BM16" s="34"/>
      <c r="BN16" s="34"/>
      <c r="BO16" s="44">
        <f>IF(AND(BB16="",BA16="",AZ16=""),"",ROUND(AVERAGE(AZ16:BN16),0))</f>
        <v>78</v>
      </c>
      <c r="BP16" s="34"/>
      <c r="BQ16" s="34"/>
      <c r="BR16" s="44">
        <v>70</v>
      </c>
      <c r="BS16" s="34"/>
      <c r="BT16" s="34"/>
      <c r="BU16" s="44">
        <v>78</v>
      </c>
      <c r="BV16" s="34"/>
      <c r="BW16" s="34"/>
      <c r="BX16" s="44"/>
      <c r="BY16" s="34"/>
      <c r="BZ16" s="34"/>
      <c r="CA16" s="44"/>
      <c r="CB16" s="34"/>
      <c r="CC16" s="34"/>
      <c r="CD16" s="44"/>
      <c r="CE16" s="60">
        <f>IF(AND(BP16="",BQ16="",BR16=""),"",AVERAGE(AZ16:BN16,BP16:CD16))</f>
        <v>75.75</v>
      </c>
      <c r="CF16" s="61">
        <f>IF(CE16="","",ROUND(CE16,0))</f>
        <v>76</v>
      </c>
      <c r="CG16" s="62"/>
      <c r="CH16" s="34">
        <v>2</v>
      </c>
      <c r="CI16" s="64" t="str">
        <f>IF(CH16="","",VLOOKUP(CH16,$CW$9:$CX$20,2,0))</f>
        <v>Memiliki kemampuan pemahanan nilai mutlak, SPLTV, fungsi komposisi dan fungsi invers, Masih perlu peningkatan pemahaman sistem pertidaksamaan.</v>
      </c>
      <c r="CJ16" s="62"/>
      <c r="CK16" s="34">
        <v>3</v>
      </c>
      <c r="CL16" s="64" t="str">
        <f>IF(CK16="","",VLOOKUP(CK16,$CW$22:$CX$33,2,0))</f>
        <v>Memiliki keterampilan sistem pertidaksamaan, SPLTV, Masih perlu peningkatan keterampilan fungsi komposisi, fungsi invers.</v>
      </c>
      <c r="CN16" s="66">
        <v>7</v>
      </c>
      <c r="CO16" s="34"/>
      <c r="CQ16" s="69">
        <v>91</v>
      </c>
      <c r="CR16" s="71">
        <v>100</v>
      </c>
      <c r="CS16" s="76" t="s">
        <v>15</v>
      </c>
      <c r="CW16">
        <v>7</v>
      </c>
      <c r="CX16" t="str">
        <f>(IF(CO11="","","Memiliki kemampuan pemahanan "))&amp;(IF(CO10="","",CO10&amp;", "))&amp;(IF(CO11="","",CO11&amp;", "))&amp;(IF(CO12="","",CO12&amp;", "))&amp;(IF(CO13="","",CO13&amp;", "))&amp;(IF(CO14="","",CO14&amp;", "))&amp;(IF(CO15="","",CO15&amp;", "))&amp;(IF(CO17="","",CO17&amp;", "))&amp;(IF(CO18="","",CO18&amp;", "))&amp;(IF(CO19="","",CO19&amp;", "))&amp;(IF(CO16="","","Masih perlu peningkatan pemahaman "&amp;CO16&amp;"."))</f>
        <v>Memiliki kemampuan pemahanan nilai mutlak, sistem pertidaksamaan, SPLTV, fungsi komposisi dan fungsi invers, </v>
      </c>
    </row>
    <row r="17" spans="1:102">
      <c r="A17" s="21">
        <v>7</v>
      </c>
      <c r="B17" s="21">
        <v>2341</v>
      </c>
      <c r="C17" s="21" t="s">
        <v>64</v>
      </c>
      <c r="E17" s="22">
        <f>AX17</f>
        <v>73</v>
      </c>
      <c r="F17" s="21" t="str">
        <f>IF(E17="","",IF(E17&lt;=69,"D",IF(E17&lt;=75,"C",IF(E17&lt;=90,"B",IF(E17&lt;=100,"A","E")))))</f>
        <v>C</v>
      </c>
      <c r="G17" s="21" t="str">
        <f>CI17</f>
        <v>Memiliki kemampuan pemahanan nilai mutlak, SPLTV, fungsi komposisi dan fungsi invers, Masih perlu peningkatan pemahaman sistem pertidaksamaan.</v>
      </c>
      <c r="H17" s="22">
        <f>CF17</f>
        <v>83</v>
      </c>
      <c r="I17" s="21" t="str">
        <f>IF(H17="","",IF(H17&lt;=69,"D",IF(H17&lt;=75,"C",IF(H17&lt;=90,"B",IF(H17&lt;=100,"A","E")))))</f>
        <v>B</v>
      </c>
      <c r="J17" s="21" t="str">
        <f>CL17</f>
        <v>Memiliki keterampilan sistem pertidaksamaan, SPLTV, fungsi komposisi, fungsi invers, </v>
      </c>
      <c r="K17" s="21"/>
      <c r="M17" s="33"/>
      <c r="N17" s="34">
        <f>AF17</f>
        <v>70</v>
      </c>
      <c r="O17" s="34">
        <f>IF(COUNTBLANK(AV17:AV17),"",AV17)</f>
        <v>67</v>
      </c>
      <c r="Q17" s="34">
        <v>63</v>
      </c>
      <c r="R17" s="34"/>
      <c r="S17" s="44">
        <v>80</v>
      </c>
      <c r="T17" s="34">
        <v>56</v>
      </c>
      <c r="U17" s="34"/>
      <c r="V17" s="44">
        <v>80</v>
      </c>
      <c r="W17" s="34"/>
      <c r="X17" s="34"/>
      <c r="Y17" s="44"/>
      <c r="Z17" s="34"/>
      <c r="AA17" s="34"/>
      <c r="AB17" s="44"/>
      <c r="AC17" s="34"/>
      <c r="AD17" s="34"/>
      <c r="AE17" s="44"/>
      <c r="AF17" s="44">
        <f>IF(AND(Q17="",R17="",S17=""),"",ROUND(AVERAGE(Q17:AE17),0))</f>
        <v>70</v>
      </c>
      <c r="AG17" s="34">
        <v>90</v>
      </c>
      <c r="AH17" s="34"/>
      <c r="AI17" s="44">
        <v>85</v>
      </c>
      <c r="AJ17" s="34">
        <v>55</v>
      </c>
      <c r="AK17" s="34"/>
      <c r="AL17" s="44">
        <v>80</v>
      </c>
      <c r="AM17" s="34"/>
      <c r="AN17" s="34"/>
      <c r="AO17" s="44"/>
      <c r="AP17" s="34"/>
      <c r="AQ17" s="34"/>
      <c r="AR17" s="44"/>
      <c r="AS17" s="34"/>
      <c r="AT17" s="34"/>
      <c r="AU17" s="44"/>
      <c r="AV17" s="34">
        <v>67</v>
      </c>
      <c r="AW17" s="60">
        <f>IF(AV17="","",AVERAGE(Q17:AE17,AG17:AV17))</f>
        <v>72.8888888888889</v>
      </c>
      <c r="AX17" s="61">
        <f>IF(AW17="","",ROUND(AW17,0))</f>
        <v>73</v>
      </c>
      <c r="AY17" s="62"/>
      <c r="AZ17" s="34"/>
      <c r="BA17" s="34"/>
      <c r="BB17" s="34">
        <v>90</v>
      </c>
      <c r="BC17" s="34"/>
      <c r="BD17" s="34"/>
      <c r="BE17" s="34">
        <v>80</v>
      </c>
      <c r="BF17" s="34"/>
      <c r="BG17" s="34"/>
      <c r="BH17" s="34"/>
      <c r="BI17" s="34"/>
      <c r="BJ17" s="34"/>
      <c r="BK17" s="34"/>
      <c r="BL17" s="34"/>
      <c r="BM17" s="34"/>
      <c r="BN17" s="34"/>
      <c r="BO17" s="44">
        <f>IF(AND(BB17="",BA17="",AZ17=""),"",ROUND(AVERAGE(AZ17:BN17),0))</f>
        <v>85</v>
      </c>
      <c r="BP17" s="34"/>
      <c r="BQ17" s="34"/>
      <c r="BR17" s="44">
        <v>75</v>
      </c>
      <c r="BS17" s="34"/>
      <c r="BT17" s="34"/>
      <c r="BU17" s="44">
        <v>88</v>
      </c>
      <c r="BV17" s="34"/>
      <c r="BW17" s="34"/>
      <c r="BX17" s="44"/>
      <c r="BY17" s="34"/>
      <c r="BZ17" s="34"/>
      <c r="CA17" s="44"/>
      <c r="CB17" s="34"/>
      <c r="CC17" s="34"/>
      <c r="CD17" s="44"/>
      <c r="CE17" s="60">
        <f>IF(AND(BP17="",BQ17="",BR17=""),"",AVERAGE(AZ17:BN17,BP17:CD17))</f>
        <v>83.25</v>
      </c>
      <c r="CF17" s="61">
        <f>IF(CE17="","",ROUND(CE17,0))</f>
        <v>83</v>
      </c>
      <c r="CG17" s="62"/>
      <c r="CH17" s="34">
        <v>2</v>
      </c>
      <c r="CI17" s="64" t="str">
        <f>IF(CH17="","",VLOOKUP(CH17,$CW$9:$CX$20,2,0))</f>
        <v>Memiliki kemampuan pemahanan nilai mutlak, SPLTV, fungsi komposisi dan fungsi invers, Masih perlu peningkatan pemahaman sistem pertidaksamaan.</v>
      </c>
      <c r="CJ17" s="62"/>
      <c r="CK17" s="34">
        <v>5</v>
      </c>
      <c r="CL17" s="64" t="str">
        <f>IF(CK17="","",VLOOKUP(CK17,$CW$22:$CX$33,2,0))</f>
        <v>Memiliki keterampilan sistem pertidaksamaan, SPLTV, fungsi komposisi, fungsi invers, </v>
      </c>
      <c r="CN17" s="66">
        <v>8</v>
      </c>
      <c r="CO17" s="34"/>
      <c r="CQ17" s="72"/>
      <c r="CR17" s="72"/>
      <c r="CS17" s="72"/>
      <c r="CW17">
        <v>8</v>
      </c>
      <c r="CX17" t="str">
        <f>(IF(CO11="","","Memiliki kemampuan pemahanan "))&amp;(IF(CO10="","",CO10&amp;", "))&amp;(IF(CO11="","",CO11&amp;", "))&amp;(IF(CO12="","",CO12&amp;", "))&amp;(IF(CO13="","",CO13&amp;", "))&amp;(IF(CO14="","",CO14&amp;", "))&amp;(IF(CO15="","",CO15&amp;", "))&amp;(IF(CO16="","",CO16&amp;", "))&amp;(IF(CO18="","",CO18&amp;", "))&amp;(IF(CO19="","",CO19&amp;", "))&amp;(IF(CO17="","","Masih perlu peningkatan pemahaman "&amp;CO17&amp;"."))</f>
        <v>Memiliki kemampuan pemahanan nilai mutlak, sistem pertidaksamaan, SPLTV, fungsi komposisi dan fungsi invers, </v>
      </c>
    </row>
    <row r="18" spans="1:102">
      <c r="A18" s="21">
        <v>8</v>
      </c>
      <c r="B18" s="21">
        <v>2357</v>
      </c>
      <c r="C18" s="21" t="s">
        <v>65</v>
      </c>
      <c r="E18" s="22">
        <f>AX18</f>
        <v>77</v>
      </c>
      <c r="F18" s="21" t="str">
        <f>IF(E18="","",IF(E18&lt;=69,"D",IF(E18&lt;=75,"C",IF(E18&lt;=90,"B",IF(E18&lt;=100,"A","E")))))</f>
        <v>B</v>
      </c>
      <c r="G18" s="21" t="str">
        <f>CI18</f>
        <v>Memiliki kemampuan pemahanan nilai mutlak, SPLTV, fungsi komposisi dan fungsi invers, Masih perlu peningkatan pemahaman sistem pertidaksamaan.</v>
      </c>
      <c r="H18" s="22">
        <f>CF18</f>
        <v>83</v>
      </c>
      <c r="I18" s="21" t="str">
        <f>IF(H18="","",IF(H18&lt;=69,"D",IF(H18&lt;=75,"C",IF(H18&lt;=90,"B",IF(H18&lt;=100,"A","E")))))</f>
        <v>B</v>
      </c>
      <c r="J18" s="21" t="str">
        <f>CL18</f>
        <v>Memiliki keterampilan sistem pertidaksamaan, SPLTV, fungsi komposisi, fungsi invers, </v>
      </c>
      <c r="K18" s="21"/>
      <c r="M18" s="33"/>
      <c r="N18" s="34">
        <f>AF18</f>
        <v>78</v>
      </c>
      <c r="O18" s="34">
        <f>IF(COUNTBLANK(AV18:AV18),"",AV18)</f>
        <v>75</v>
      </c>
      <c r="Q18" s="34">
        <v>90</v>
      </c>
      <c r="R18" s="34"/>
      <c r="S18" s="44">
        <v>80</v>
      </c>
      <c r="T18" s="34">
        <v>60</v>
      </c>
      <c r="U18" s="34"/>
      <c r="V18" s="44">
        <v>80</v>
      </c>
      <c r="W18" s="34"/>
      <c r="X18" s="34"/>
      <c r="Y18" s="44"/>
      <c r="Z18" s="34"/>
      <c r="AA18" s="34"/>
      <c r="AB18" s="44"/>
      <c r="AC18" s="34"/>
      <c r="AD18" s="34"/>
      <c r="AE18" s="44"/>
      <c r="AF18" s="44">
        <f>IF(AND(Q18="",R18="",S18=""),"",ROUND(AVERAGE(Q18:AE18),0))</f>
        <v>78</v>
      </c>
      <c r="AG18" s="34">
        <v>75</v>
      </c>
      <c r="AH18" s="34"/>
      <c r="AI18" s="44">
        <v>85</v>
      </c>
      <c r="AJ18" s="34">
        <v>70</v>
      </c>
      <c r="AK18" s="34"/>
      <c r="AL18" s="44">
        <v>80</v>
      </c>
      <c r="AM18" s="34"/>
      <c r="AN18" s="34"/>
      <c r="AO18" s="44"/>
      <c r="AP18" s="34"/>
      <c r="AQ18" s="34"/>
      <c r="AR18" s="44"/>
      <c r="AS18" s="34"/>
      <c r="AT18" s="34"/>
      <c r="AU18" s="44"/>
      <c r="AV18" s="34">
        <v>75</v>
      </c>
      <c r="AW18" s="60">
        <f>IF(AV18="","",AVERAGE(Q18:AE18,AG18:AV18))</f>
        <v>77.2222222222222</v>
      </c>
      <c r="AX18" s="61">
        <f>IF(AW18="","",ROUND(AW18,0))</f>
        <v>77</v>
      </c>
      <c r="AY18" s="62"/>
      <c r="AZ18" s="34"/>
      <c r="BA18" s="34"/>
      <c r="BB18" s="34">
        <v>90</v>
      </c>
      <c r="BC18" s="34"/>
      <c r="BD18" s="34"/>
      <c r="BE18" s="34">
        <v>80</v>
      </c>
      <c r="BF18" s="34"/>
      <c r="BG18" s="34"/>
      <c r="BH18" s="34"/>
      <c r="BI18" s="34"/>
      <c r="BJ18" s="34"/>
      <c r="BK18" s="34"/>
      <c r="BL18" s="34"/>
      <c r="BM18" s="34"/>
      <c r="BN18" s="34"/>
      <c r="BO18" s="44">
        <f>IF(AND(BB18="",BA18="",AZ18=""),"",ROUND(AVERAGE(AZ18:BN18),0))</f>
        <v>85</v>
      </c>
      <c r="BP18" s="34"/>
      <c r="BQ18" s="34"/>
      <c r="BR18" s="44">
        <v>75</v>
      </c>
      <c r="BS18" s="34"/>
      <c r="BT18" s="34"/>
      <c r="BU18" s="44">
        <v>88</v>
      </c>
      <c r="BV18" s="34"/>
      <c r="BW18" s="34"/>
      <c r="BX18" s="44"/>
      <c r="BY18" s="34"/>
      <c r="BZ18" s="34"/>
      <c r="CA18" s="44"/>
      <c r="CB18" s="34"/>
      <c r="CC18" s="34"/>
      <c r="CD18" s="44"/>
      <c r="CE18" s="60">
        <f>IF(AND(BP18="",BQ18="",BR18=""),"",AVERAGE(AZ18:BN18,BP18:CD18))</f>
        <v>83.25</v>
      </c>
      <c r="CF18" s="61">
        <f>IF(CE18="","",ROUND(CE18,0))</f>
        <v>83</v>
      </c>
      <c r="CG18" s="62"/>
      <c r="CH18" s="34">
        <v>2</v>
      </c>
      <c r="CI18" s="64" t="str">
        <f>IF(CH18="","",VLOOKUP(CH18,$CW$9:$CX$20,2,0))</f>
        <v>Memiliki kemampuan pemahanan nilai mutlak, SPLTV, fungsi komposisi dan fungsi invers, Masih perlu peningkatan pemahaman sistem pertidaksamaan.</v>
      </c>
      <c r="CJ18" s="62"/>
      <c r="CK18" s="34">
        <v>5</v>
      </c>
      <c r="CL18" s="64" t="str">
        <f>IF(CK18="","",VLOOKUP(CK18,$CW$22:$CX$33,2,0))</f>
        <v>Memiliki keterampilan sistem pertidaksamaan, SPLTV, fungsi komposisi, fungsi invers, </v>
      </c>
      <c r="CN18" s="66">
        <v>9</v>
      </c>
      <c r="CO18" s="34"/>
      <c r="CQ18" s="72"/>
      <c r="CR18" s="72"/>
      <c r="CS18" s="72"/>
      <c r="CW18">
        <v>9</v>
      </c>
      <c r="CX18" t="str">
        <f>(IF(CO11="","","Memiliki kemampuan pemahanan "))&amp;(IF(CO10="","",CO10&amp;", "))&amp;(IF(CO11="","",CO11&amp;", "))&amp;(IF(CO12="","",CO12&amp;", "))&amp;(IF(CO13="","",CO13&amp;", "))&amp;(IF(CO14="","",CO14&amp;", "))&amp;(IF(CO15="","",CO15&amp;", "))&amp;(IF(CO16="","",CO16&amp;", "))&amp;(IF(CO17="","",CO17&amp;", "))&amp;(IF(CO19="","",CO19&amp;", "))&amp;(IF(CO18="","","Masih perlu peningkatan pemahaman "&amp;CO18&amp;"."))</f>
        <v>Memiliki kemampuan pemahanan nilai mutlak, sistem pertidaksamaan, SPLTV, fungsi komposisi dan fungsi invers, </v>
      </c>
    </row>
    <row r="19" spans="1:102">
      <c r="A19" s="21">
        <v>9</v>
      </c>
      <c r="B19" s="21">
        <v>2373</v>
      </c>
      <c r="C19" s="21" t="s">
        <v>66</v>
      </c>
      <c r="E19" s="22">
        <f>AX19</f>
        <v>71</v>
      </c>
      <c r="F19" s="21" t="str">
        <f>IF(E19="","",IF(E19&lt;=69,"D",IF(E19&lt;=75,"C",IF(E19&lt;=90,"B",IF(E19&lt;=100,"A","E")))))</f>
        <v>C</v>
      </c>
      <c r="G19" s="21" t="str">
        <f>CI19</f>
        <v>Memiliki kemampuan pemahanan nilai mutlak, sistem pertidaksamaan, SPLTV, Masih perlu peningkatan pemahaman fungsi komposisi dan fungsi invers.</v>
      </c>
      <c r="H19" s="22">
        <f>CF19</f>
        <v>76</v>
      </c>
      <c r="I19" s="21" t="str">
        <f>IF(H19="","",IF(H19&lt;=69,"D",IF(H19&lt;=75,"C",IF(H19&lt;=90,"B",IF(H19&lt;=100,"A","E")))))</f>
        <v>B</v>
      </c>
      <c r="J19" s="21" t="str">
        <f>CL19</f>
        <v>Memiliki keterampilan sistem pertidaksamaan, SPLTV, Masih perlu peningkatan keterampilan fungsi komposisi, fungsi invers.</v>
      </c>
      <c r="K19" s="21"/>
      <c r="M19" s="33"/>
      <c r="N19" s="34">
        <f>AF19</f>
        <v>71</v>
      </c>
      <c r="O19" s="34">
        <f>IF(COUNTBLANK(AV19:AV19),"",AV19)</f>
        <v>62</v>
      </c>
      <c r="Q19" s="34">
        <v>80</v>
      </c>
      <c r="R19" s="34"/>
      <c r="S19" s="44">
        <v>80</v>
      </c>
      <c r="T19" s="34">
        <v>44</v>
      </c>
      <c r="U19" s="34"/>
      <c r="V19" s="44">
        <v>80</v>
      </c>
      <c r="W19" s="34"/>
      <c r="X19" s="34"/>
      <c r="Y19" s="44"/>
      <c r="Z19" s="34"/>
      <c r="AA19" s="34"/>
      <c r="AB19" s="44"/>
      <c r="AC19" s="34"/>
      <c r="AD19" s="34"/>
      <c r="AE19" s="44"/>
      <c r="AF19" s="44">
        <f>IF(AND(Q19="",R19="",S19=""),"",ROUND(AVERAGE(Q19:AE19),0))</f>
        <v>71</v>
      </c>
      <c r="AG19" s="34">
        <v>75</v>
      </c>
      <c r="AH19" s="34"/>
      <c r="AI19" s="44">
        <v>75</v>
      </c>
      <c r="AJ19" s="34">
        <v>60</v>
      </c>
      <c r="AK19" s="34"/>
      <c r="AL19" s="44">
        <v>80</v>
      </c>
      <c r="AM19" s="34"/>
      <c r="AN19" s="34"/>
      <c r="AO19" s="44"/>
      <c r="AP19" s="34"/>
      <c r="AQ19" s="34"/>
      <c r="AR19" s="44"/>
      <c r="AS19" s="34"/>
      <c r="AT19" s="34"/>
      <c r="AU19" s="44"/>
      <c r="AV19" s="34">
        <v>62</v>
      </c>
      <c r="AW19" s="60">
        <f>IF(AV19="","",AVERAGE(Q19:AE19,AG19:AV19))</f>
        <v>70.6666666666667</v>
      </c>
      <c r="AX19" s="61">
        <f>IF(AW19="","",ROUND(AW19,0))</f>
        <v>71</v>
      </c>
      <c r="AY19" s="62"/>
      <c r="AZ19" s="34"/>
      <c r="BA19" s="34"/>
      <c r="BB19" s="34">
        <v>80</v>
      </c>
      <c r="BC19" s="34"/>
      <c r="BD19" s="34"/>
      <c r="BE19" s="34">
        <v>75</v>
      </c>
      <c r="BF19" s="34"/>
      <c r="BG19" s="34"/>
      <c r="BH19" s="34"/>
      <c r="BI19" s="34"/>
      <c r="BJ19" s="34"/>
      <c r="BK19" s="34"/>
      <c r="BL19" s="34"/>
      <c r="BM19" s="34"/>
      <c r="BN19" s="34"/>
      <c r="BO19" s="44">
        <f>IF(AND(BB19="",BA19="",AZ19=""),"",ROUND(AVERAGE(AZ19:BN19),0))</f>
        <v>78</v>
      </c>
      <c r="BP19" s="34"/>
      <c r="BQ19" s="34"/>
      <c r="BR19" s="44">
        <v>70</v>
      </c>
      <c r="BS19" s="34"/>
      <c r="BT19" s="34"/>
      <c r="BU19" s="44">
        <v>78</v>
      </c>
      <c r="BV19" s="34"/>
      <c r="BW19" s="34"/>
      <c r="BX19" s="44"/>
      <c r="BY19" s="34"/>
      <c r="BZ19" s="34"/>
      <c r="CA19" s="44"/>
      <c r="CB19" s="34"/>
      <c r="CC19" s="34"/>
      <c r="CD19" s="44"/>
      <c r="CE19" s="60">
        <f>IF(AND(BP19="",BQ19="",BR19=""),"",AVERAGE(AZ19:BN19,BP19:CD19))</f>
        <v>75.75</v>
      </c>
      <c r="CF19" s="61">
        <f>IF(CE19="","",ROUND(CE19,0))</f>
        <v>76</v>
      </c>
      <c r="CG19" s="62"/>
      <c r="CH19" s="34">
        <v>4</v>
      </c>
      <c r="CI19" s="64" t="str">
        <f>IF(CH19="","",VLOOKUP(CH19,$CW$9:$CX$20,2,0))</f>
        <v>Memiliki kemampuan pemahanan nilai mutlak, sistem pertidaksamaan, SPLTV, Masih perlu peningkatan pemahaman fungsi komposisi dan fungsi invers.</v>
      </c>
      <c r="CJ19" s="62"/>
      <c r="CK19" s="34">
        <v>3</v>
      </c>
      <c r="CL19" s="64" t="str">
        <f>IF(CK19="","",VLOOKUP(CK19,$CW$22:$CX$33,2,0))</f>
        <v>Memiliki keterampilan sistem pertidaksamaan, SPLTV, Masih perlu peningkatan keterampilan fungsi komposisi, fungsi invers.</v>
      </c>
      <c r="CN19" s="66">
        <v>10</v>
      </c>
      <c r="CO19" s="34"/>
      <c r="CQ19" s="72"/>
      <c r="CR19" s="72"/>
      <c r="CS19" s="72"/>
      <c r="CW19">
        <v>10</v>
      </c>
      <c r="CX19" t="str">
        <f>(IF(CO11="","","Memiliki kemampuan pemahanan "))&amp;(IF(CO10="","",CO10&amp;", "))&amp;(IF(CO11="","",CO11&amp;", "))&amp;(IF(CO12="","",CO12&amp;", "))&amp;(IF(CO13="","",CO13&amp;", "))&amp;(IF(CO14="","",CO14&amp;", "))&amp;(IF(CO15="","",CO15&amp;", "))&amp;(IF(CO16="","",CO16&amp;", "))&amp;(IF(CO17="","",CO17&amp;", "))&amp;(IF(CO18="","",CO18&amp;", "))&amp;(IF(CO19="","","Masih perlu peningkatan pemahaman "&amp;CO19&amp;"."))</f>
        <v>Memiliki kemampuan pemahanan nilai mutlak, sistem pertidaksamaan, SPLTV, fungsi komposisi dan fungsi invers, </v>
      </c>
    </row>
    <row r="20" spans="1:102">
      <c r="A20" s="21">
        <v>10</v>
      </c>
      <c r="B20" s="21">
        <v>2389</v>
      </c>
      <c r="C20" s="21" t="s">
        <v>67</v>
      </c>
      <c r="E20" s="22">
        <f>AX20</f>
        <v>72</v>
      </c>
      <c r="F20" s="21" t="str">
        <f>IF(E20="","",IF(E20&lt;=69,"D",IF(E20&lt;=75,"C",IF(E20&lt;=90,"B",IF(E20&lt;=100,"A","E")))))</f>
        <v>C</v>
      </c>
      <c r="G20" s="21" t="str">
        <f>CI20</f>
        <v>Memiliki kemampuan pemahanan nilai mutlak, SPLTV, fungsi komposisi dan fungsi invers, Masih perlu peningkatan pemahaman sistem pertidaksamaan.</v>
      </c>
      <c r="H20" s="22">
        <f>CF20</f>
        <v>76</v>
      </c>
      <c r="I20" s="21" t="str">
        <f>IF(H20="","",IF(H20&lt;=69,"D",IF(H20&lt;=75,"C",IF(H20&lt;=90,"B",IF(H20&lt;=100,"A","E")))))</f>
        <v>B</v>
      </c>
      <c r="J20" s="21" t="str">
        <f>CL20</f>
        <v>Memiliki keterampilan sistem pertidaksamaan, SPLTV, Masih perlu peningkatan keterampilan fungsi komposisi, fungsi invers.</v>
      </c>
      <c r="K20" s="21"/>
      <c r="M20" s="33"/>
      <c r="N20" s="34">
        <f>AF20</f>
        <v>73</v>
      </c>
      <c r="O20" s="34">
        <f>IF(COUNTBLANK(AV20:AV20),"",AV20)</f>
        <v>67</v>
      </c>
      <c r="Q20" s="34">
        <v>100</v>
      </c>
      <c r="R20" s="34"/>
      <c r="S20" s="44">
        <v>80</v>
      </c>
      <c r="T20" s="34">
        <v>32</v>
      </c>
      <c r="U20" s="34"/>
      <c r="V20" s="44">
        <v>80</v>
      </c>
      <c r="W20" s="34"/>
      <c r="X20" s="34"/>
      <c r="Y20" s="44"/>
      <c r="Z20" s="34"/>
      <c r="AA20" s="34"/>
      <c r="AB20" s="44"/>
      <c r="AC20" s="34"/>
      <c r="AD20" s="34"/>
      <c r="AE20" s="44"/>
      <c r="AF20" s="44">
        <f>IF(AND(Q20="",R20="",S20=""),"",ROUND(AVERAGE(Q20:AE20),0))</f>
        <v>73</v>
      </c>
      <c r="AG20" s="34">
        <v>75</v>
      </c>
      <c r="AH20" s="34"/>
      <c r="AI20" s="44">
        <v>80</v>
      </c>
      <c r="AJ20" s="34">
        <v>57</v>
      </c>
      <c r="AK20" s="34"/>
      <c r="AL20" s="44">
        <v>80</v>
      </c>
      <c r="AM20" s="34"/>
      <c r="AN20" s="34"/>
      <c r="AO20" s="44"/>
      <c r="AP20" s="34"/>
      <c r="AQ20" s="34"/>
      <c r="AR20" s="44"/>
      <c r="AS20" s="34"/>
      <c r="AT20" s="34"/>
      <c r="AU20" s="44"/>
      <c r="AV20" s="34">
        <v>67</v>
      </c>
      <c r="AW20" s="60">
        <f>IF(AV20="","",AVERAGE(Q20:AE20,AG20:AV20))</f>
        <v>72.3333333333333</v>
      </c>
      <c r="AX20" s="61">
        <f>IF(AW20="","",ROUND(AW20,0))</f>
        <v>72</v>
      </c>
      <c r="AY20" s="62"/>
      <c r="AZ20" s="34"/>
      <c r="BA20" s="34"/>
      <c r="BB20" s="34">
        <v>80</v>
      </c>
      <c r="BC20" s="34"/>
      <c r="BD20" s="34"/>
      <c r="BE20" s="34">
        <v>75</v>
      </c>
      <c r="BF20" s="34"/>
      <c r="BG20" s="34"/>
      <c r="BH20" s="34"/>
      <c r="BI20" s="34"/>
      <c r="BJ20" s="34"/>
      <c r="BK20" s="34"/>
      <c r="BL20" s="34"/>
      <c r="BM20" s="34"/>
      <c r="BN20" s="34"/>
      <c r="BO20" s="44">
        <f>IF(AND(BB20="",BA20="",AZ20=""),"",ROUND(AVERAGE(AZ20:BN20),0))</f>
        <v>78</v>
      </c>
      <c r="BP20" s="34"/>
      <c r="BQ20" s="34"/>
      <c r="BR20" s="44">
        <v>70</v>
      </c>
      <c r="BS20" s="34"/>
      <c r="BT20" s="34"/>
      <c r="BU20" s="44">
        <v>78</v>
      </c>
      <c r="BV20" s="34"/>
      <c r="BW20" s="34"/>
      <c r="BX20" s="44"/>
      <c r="BY20" s="34"/>
      <c r="BZ20" s="34"/>
      <c r="CA20" s="44"/>
      <c r="CB20" s="34"/>
      <c r="CC20" s="34"/>
      <c r="CD20" s="44"/>
      <c r="CE20" s="60">
        <f>IF(AND(BP20="",BQ20="",BR20=""),"",AVERAGE(AZ20:BN20,BP20:CD20))</f>
        <v>75.75</v>
      </c>
      <c r="CF20" s="61">
        <f>IF(CE20="","",ROUND(CE20,0))</f>
        <v>76</v>
      </c>
      <c r="CG20" s="62"/>
      <c r="CH20" s="34">
        <v>2</v>
      </c>
      <c r="CI20" s="64" t="str">
        <f>IF(CH20="","",VLOOKUP(CH20,$CW$9:$CX$20,2,0))</f>
        <v>Memiliki kemampuan pemahanan nilai mutlak, SPLTV, fungsi komposisi dan fungsi invers, Masih perlu peningkatan pemahaman sistem pertidaksamaan.</v>
      </c>
      <c r="CJ20" s="62"/>
      <c r="CK20" s="34">
        <v>3</v>
      </c>
      <c r="CL20" s="64" t="str">
        <f>IF(CK20="","",VLOOKUP(CK20,$CW$22:$CX$33,2,0))</f>
        <v>Memiliki keterampilan sistem pertidaksamaan, SPLTV, Masih perlu peningkatan keterampilan fungsi komposisi, fungsi invers.</v>
      </c>
      <c r="CQ20" s="72"/>
      <c r="CR20" s="72"/>
      <c r="CS20" s="72"/>
      <c r="CW20">
        <v>11</v>
      </c>
      <c r="CX20" t="str">
        <f>(IF(CO10="","","Memiliki kemampuan pemahanan  "))&amp;(IF(CO10="","",CO10&amp;", "))&amp;(IF(CO11="","",CO11&amp;", "))&amp;(IF(CO12="","",CO12&amp;", "))&amp;(IF(CO13="","",CO13&amp;", "))&amp;(IF(CO14="","",CO14&amp;", "))&amp;(IF(CO15="","",CO15&amp;", "))&amp;(IF(CO16="","",CO16&amp;", "))&amp;(IF(CO17="","",CO17&amp;", "))&amp;(IF(CO18="","",CO18&amp;", "))&amp;(IF(CO19="","",CO19&amp;"."))</f>
        <v>Memiliki kemampuan pemahanan  nilai mutlak, sistem pertidaksamaan, SPLTV, fungsi komposisi dan fungsi invers, </v>
      </c>
    </row>
    <row r="21" ht="18.75" customHeight="1" spans="1:97">
      <c r="A21" s="21">
        <v>11</v>
      </c>
      <c r="B21" s="21">
        <v>2405</v>
      </c>
      <c r="C21" s="21" t="s">
        <v>68</v>
      </c>
      <c r="E21" s="22">
        <f>AX21</f>
        <v>83</v>
      </c>
      <c r="F21" s="21" t="str">
        <f>IF(E21="","",IF(E21&lt;=69,"D",IF(E21&lt;=75,"C",IF(E21&lt;=90,"B",IF(E21&lt;=100,"A","E")))))</f>
        <v>B</v>
      </c>
      <c r="G21" s="21" t="str">
        <f>CI21</f>
        <v>Memiliki kemampuan pemahanan  nilai mutlak, sistem pertidaksamaan, SPLTV, fungsi komposisi dan fungsi invers, </v>
      </c>
      <c r="H21" s="22">
        <f>CF21</f>
        <v>81</v>
      </c>
      <c r="I21" s="21" t="str">
        <f>IF(H21="","",IF(H21&lt;=69,"D",IF(H21&lt;=75,"C",IF(H21&lt;=90,"B",IF(H21&lt;=100,"A","E")))))</f>
        <v>B</v>
      </c>
      <c r="J21" s="21" t="str">
        <f>CL21</f>
        <v>Memiliki keterampilan sistem pertidaksamaan, SPLTV, Masih perlu peningkatan keterampilan fungsi komposisi, fungsi invers.</v>
      </c>
      <c r="K21" s="21"/>
      <c r="M21" s="33"/>
      <c r="N21" s="34">
        <f>AF21</f>
        <v>88</v>
      </c>
      <c r="O21" s="34">
        <f>IF(COUNTBLANK(AV21:AV21),"",AV21)</f>
        <v>79</v>
      </c>
      <c r="Q21" s="34">
        <v>100</v>
      </c>
      <c r="R21" s="34"/>
      <c r="S21" s="44">
        <v>80</v>
      </c>
      <c r="T21" s="34">
        <v>92</v>
      </c>
      <c r="U21" s="34"/>
      <c r="V21" s="44">
        <v>80</v>
      </c>
      <c r="W21" s="34"/>
      <c r="X21" s="34"/>
      <c r="Y21" s="44"/>
      <c r="Z21" s="34"/>
      <c r="AA21" s="34"/>
      <c r="AB21" s="44"/>
      <c r="AC21" s="34"/>
      <c r="AD21" s="34"/>
      <c r="AE21" s="44"/>
      <c r="AF21" s="44">
        <f>IF(AND(Q21="",R21="",S21=""),"",ROUND(AVERAGE(Q21:AE21),0))</f>
        <v>88</v>
      </c>
      <c r="AG21" s="34">
        <v>75</v>
      </c>
      <c r="AH21" s="34"/>
      <c r="AI21" s="44">
        <v>85</v>
      </c>
      <c r="AJ21" s="34">
        <v>77</v>
      </c>
      <c r="AK21" s="34"/>
      <c r="AL21" s="44">
        <v>80</v>
      </c>
      <c r="AM21" s="34"/>
      <c r="AN21" s="34"/>
      <c r="AO21" s="44"/>
      <c r="AP21" s="34"/>
      <c r="AQ21" s="34"/>
      <c r="AR21" s="44"/>
      <c r="AS21" s="34"/>
      <c r="AT21" s="34"/>
      <c r="AU21" s="44"/>
      <c r="AV21" s="34">
        <v>79</v>
      </c>
      <c r="AW21" s="60">
        <f>IF(AV21="","",AVERAGE(Q21:AE21,AG21:AV21))</f>
        <v>83.1111111111111</v>
      </c>
      <c r="AX21" s="61">
        <f>IF(AW21="","",ROUND(AW21,0))</f>
        <v>83</v>
      </c>
      <c r="AY21" s="62"/>
      <c r="AZ21" s="34"/>
      <c r="BA21" s="34"/>
      <c r="BB21" s="34">
        <v>90</v>
      </c>
      <c r="BC21" s="34"/>
      <c r="BD21" s="34"/>
      <c r="BE21" s="34">
        <v>75</v>
      </c>
      <c r="BF21" s="34"/>
      <c r="BG21" s="34"/>
      <c r="BH21" s="34"/>
      <c r="BI21" s="34"/>
      <c r="BJ21" s="34"/>
      <c r="BK21" s="34"/>
      <c r="BL21" s="34"/>
      <c r="BM21" s="34"/>
      <c r="BN21" s="34"/>
      <c r="BO21" s="44">
        <f>IF(AND(BB21="",BA21="",AZ21=""),"",ROUND(AVERAGE(AZ21:BN21),0))</f>
        <v>83</v>
      </c>
      <c r="BP21" s="34"/>
      <c r="BQ21" s="34"/>
      <c r="BR21" s="44">
        <v>70</v>
      </c>
      <c r="BS21" s="34"/>
      <c r="BT21" s="34"/>
      <c r="BU21" s="44">
        <v>88</v>
      </c>
      <c r="BV21" s="34"/>
      <c r="BW21" s="34"/>
      <c r="BX21" s="44"/>
      <c r="BY21" s="34"/>
      <c r="BZ21" s="34"/>
      <c r="CA21" s="44"/>
      <c r="CB21" s="34"/>
      <c r="CC21" s="34"/>
      <c r="CD21" s="44"/>
      <c r="CE21" s="60">
        <f>IF(AND(BP21="",BQ21="",BR21=""),"",AVERAGE(AZ21:BN21,BP21:CD21))</f>
        <v>80.75</v>
      </c>
      <c r="CF21" s="61">
        <f>IF(CE21="","",ROUND(CE21,0))</f>
        <v>81</v>
      </c>
      <c r="CG21" s="62"/>
      <c r="CH21" s="34">
        <v>11</v>
      </c>
      <c r="CI21" s="64" t="str">
        <f>IF(CH21="","",VLOOKUP(CH21,$CW$9:$CX$20,2,0))</f>
        <v>Memiliki kemampuan pemahanan  nilai mutlak, sistem pertidaksamaan, SPLTV, fungsi komposisi dan fungsi invers, </v>
      </c>
      <c r="CJ21" s="62"/>
      <c r="CK21" s="34">
        <v>3</v>
      </c>
      <c r="CL21" s="64" t="str">
        <f>IF(CK21="","",VLOOKUP(CK21,$CW$22:$CX$33,2,0))</f>
        <v>Memiliki keterampilan sistem pertidaksamaan, SPLTV, Masih perlu peningkatan keterampilan fungsi komposisi, fungsi invers.</v>
      </c>
      <c r="CN21" s="2" t="s">
        <v>69</v>
      </c>
      <c r="CQ21" s="72"/>
      <c r="CR21" s="72"/>
      <c r="CS21" s="72"/>
    </row>
    <row r="22" spans="1:102">
      <c r="A22" s="21">
        <v>12</v>
      </c>
      <c r="B22" s="21">
        <v>2421</v>
      </c>
      <c r="C22" s="21" t="s">
        <v>70</v>
      </c>
      <c r="E22" s="22">
        <f>AX22</f>
        <v>77</v>
      </c>
      <c r="F22" s="21" t="str">
        <f>IF(E22="","",IF(E22&lt;=69,"D",IF(E22&lt;=75,"C",IF(E22&lt;=90,"B",IF(E22&lt;=100,"A","E")))))</f>
        <v>B</v>
      </c>
      <c r="G22" s="21" t="str">
        <f>CI22</f>
        <v>Memiliki kemampuan pemahanan nilai mutlak, SPLTV, fungsi komposisi dan fungsi invers, Masih perlu peningkatan pemahaman sistem pertidaksamaan.</v>
      </c>
      <c r="H22" s="22">
        <f>CF22</f>
        <v>78</v>
      </c>
      <c r="I22" s="21" t="str">
        <f>IF(H22="","",IF(H22&lt;=69,"D",IF(H22&lt;=75,"C",IF(H22&lt;=90,"B",IF(H22&lt;=100,"A","E")))))</f>
        <v>B</v>
      </c>
      <c r="J22" s="21" t="str">
        <f>CL22</f>
        <v>Memiliki keterampilan sistem pertidaksamaan, SPLTV, fungsi komposisi, fungsi invers, </v>
      </c>
      <c r="K22" s="21"/>
      <c r="M22" s="33"/>
      <c r="N22" s="34">
        <f>AF22</f>
        <v>80</v>
      </c>
      <c r="O22" s="34">
        <f>IF(COUNTBLANK(AV22:AV22),"",AV22)</f>
        <v>81</v>
      </c>
      <c r="Q22" s="34">
        <v>93</v>
      </c>
      <c r="R22" s="34"/>
      <c r="S22" s="44">
        <v>80</v>
      </c>
      <c r="T22" s="34">
        <v>65</v>
      </c>
      <c r="U22" s="34"/>
      <c r="V22" s="44">
        <v>80</v>
      </c>
      <c r="W22" s="34"/>
      <c r="X22" s="34"/>
      <c r="Y22" s="44"/>
      <c r="Z22" s="34"/>
      <c r="AA22" s="34"/>
      <c r="AB22" s="44"/>
      <c r="AC22" s="34"/>
      <c r="AD22" s="34"/>
      <c r="AE22" s="44"/>
      <c r="AF22" s="44">
        <f>IF(AND(Q22="",R22="",S22=""),"",ROUND(AVERAGE(Q22:AE22),0))</f>
        <v>80</v>
      </c>
      <c r="AG22" s="34">
        <v>75</v>
      </c>
      <c r="AH22" s="34"/>
      <c r="AI22" s="44">
        <v>75</v>
      </c>
      <c r="AJ22" s="34">
        <v>63</v>
      </c>
      <c r="AK22" s="34"/>
      <c r="AL22" s="44">
        <v>80</v>
      </c>
      <c r="AM22" s="34"/>
      <c r="AN22" s="34"/>
      <c r="AO22" s="44"/>
      <c r="AP22" s="34"/>
      <c r="AQ22" s="34"/>
      <c r="AR22" s="44"/>
      <c r="AS22" s="34"/>
      <c r="AT22" s="34"/>
      <c r="AU22" s="44"/>
      <c r="AV22" s="34">
        <v>81</v>
      </c>
      <c r="AW22" s="60">
        <f>IF(AV22="","",AVERAGE(Q22:AE22,AG22:AV22))</f>
        <v>76.8888888888889</v>
      </c>
      <c r="AX22" s="61">
        <f>IF(AW22="","",ROUND(AW22,0))</f>
        <v>77</v>
      </c>
      <c r="AY22" s="62"/>
      <c r="AZ22" s="34"/>
      <c r="BA22" s="34"/>
      <c r="BB22" s="34">
        <v>80</v>
      </c>
      <c r="BC22" s="34"/>
      <c r="BD22" s="34"/>
      <c r="BE22" s="34">
        <v>80</v>
      </c>
      <c r="BF22" s="34"/>
      <c r="BG22" s="34"/>
      <c r="BH22" s="34"/>
      <c r="BI22" s="34"/>
      <c r="BJ22" s="34"/>
      <c r="BK22" s="34"/>
      <c r="BL22" s="34"/>
      <c r="BM22" s="34"/>
      <c r="BN22" s="34"/>
      <c r="BO22" s="44">
        <f>IF(AND(BB22="",BA22="",AZ22=""),"",ROUND(AVERAGE(AZ22:BN22),0))</f>
        <v>80</v>
      </c>
      <c r="BP22" s="34"/>
      <c r="BQ22" s="34"/>
      <c r="BR22" s="44">
        <v>75</v>
      </c>
      <c r="BS22" s="34"/>
      <c r="BT22" s="34"/>
      <c r="BU22" s="44">
        <v>78</v>
      </c>
      <c r="BV22" s="34"/>
      <c r="BW22" s="34"/>
      <c r="BX22" s="44"/>
      <c r="BY22" s="34"/>
      <c r="BZ22" s="34"/>
      <c r="CA22" s="44"/>
      <c r="CB22" s="34"/>
      <c r="CC22" s="34"/>
      <c r="CD22" s="44"/>
      <c r="CE22" s="60">
        <f>IF(AND(BP22="",BQ22="",BR22=""),"",AVERAGE(AZ22:BN22,BP22:CD22))</f>
        <v>78.25</v>
      </c>
      <c r="CF22" s="61">
        <f>IF(CE22="","",ROUND(CE22,0))</f>
        <v>78</v>
      </c>
      <c r="CG22" s="62"/>
      <c r="CH22" s="34">
        <v>2</v>
      </c>
      <c r="CI22" s="64" t="str">
        <f>IF(CH22="","",VLOOKUP(CH22,$CW$9:$CX$20,2,0))</f>
        <v>Memiliki kemampuan pemahanan nilai mutlak, SPLTV, fungsi komposisi dan fungsi invers, Masih perlu peningkatan pemahaman sistem pertidaksamaan.</v>
      </c>
      <c r="CJ22" s="62"/>
      <c r="CK22" s="34">
        <v>5</v>
      </c>
      <c r="CL22" s="64" t="str">
        <f>IF(CK22="","",VLOOKUP(CK22,$CW$22:$CX$33,2,0))</f>
        <v>Memiliki keterampilan sistem pertidaksamaan, SPLTV, fungsi komposisi, fungsi invers, </v>
      </c>
      <c r="CN22" s="65" t="s">
        <v>35</v>
      </c>
      <c r="CO22" s="21" t="s">
        <v>36</v>
      </c>
      <c r="CQ22" s="72"/>
      <c r="CR22" s="72"/>
      <c r="CS22" s="72"/>
      <c r="CW22">
        <v>0</v>
      </c>
      <c r="CX22" t="str">
        <f>(IF(CO23="","","Perlu peningkatan keterampilan  "))&amp;(IF(CO23="","",CO23&amp;", "))&amp;(IF(CO24="","",CO24&amp;", "))&amp;(IF(CO25="","",CO25&amp;", "))&amp;(IF(CO26="","",CO26&amp;", "))&amp;(IF(CO27="","",CO27&amp;", "))&amp;(IF(CO28="","",CO28&amp;", "))&amp;(IF(CO29="","",CO29&amp;", "))&amp;(IF(CO30="","",CO30&amp;", "))&amp;(IF(CO31="","",CO31&amp;", "))&amp;(IF(CO32="","",CO32&amp;"."))</f>
        <v>Perlu peningkatan keterampilan  sistem pertidaksamaan, SPLTV, fungsi komposisi, fungsi invers, </v>
      </c>
    </row>
    <row r="23" spans="1:102">
      <c r="A23" s="21">
        <v>13</v>
      </c>
      <c r="B23" s="21">
        <v>2437</v>
      </c>
      <c r="C23" s="21" t="s">
        <v>71</v>
      </c>
      <c r="E23" s="22">
        <f>AX23</f>
        <v>77</v>
      </c>
      <c r="F23" s="21" t="str">
        <f>IF(E23="","",IF(E23&lt;=69,"D",IF(E23&lt;=75,"C",IF(E23&lt;=90,"B",IF(E23&lt;=100,"A","E")))))</f>
        <v>B</v>
      </c>
      <c r="G23" s="21" t="str">
        <f>CI23</f>
        <v>Memiliki kemampuan pemahanan nilai mutlak, SPLTV, fungsi komposisi dan fungsi invers, Masih perlu peningkatan pemahaman sistem pertidaksamaan.</v>
      </c>
      <c r="H23" s="22">
        <f>CF23</f>
        <v>81</v>
      </c>
      <c r="I23" s="21" t="str">
        <f>IF(H23="","",IF(H23&lt;=69,"D",IF(H23&lt;=75,"C",IF(H23&lt;=90,"B",IF(H23&lt;=100,"A","E")))))</f>
        <v>B</v>
      </c>
      <c r="J23" s="21" t="str">
        <f>CL23</f>
        <v>Memiliki keterampilan sistem pertidaksamaan, SPLTV, Masih perlu peningkatan keterampilan fungsi komposisi, fungsi invers.</v>
      </c>
      <c r="K23" s="21"/>
      <c r="M23" s="33"/>
      <c r="N23" s="34">
        <f>AF23</f>
        <v>74</v>
      </c>
      <c r="O23" s="34">
        <f>IF(COUNTBLANK(AV23:AV23),"",AV23)</f>
        <v>72</v>
      </c>
      <c r="Q23" s="34">
        <v>73</v>
      </c>
      <c r="R23" s="34"/>
      <c r="S23" s="44">
        <v>80</v>
      </c>
      <c r="T23" s="34">
        <v>64</v>
      </c>
      <c r="U23" s="34"/>
      <c r="V23" s="44">
        <v>80</v>
      </c>
      <c r="W23" s="34"/>
      <c r="X23" s="34"/>
      <c r="Y23" s="44"/>
      <c r="Z23" s="34"/>
      <c r="AA23" s="34"/>
      <c r="AB23" s="44"/>
      <c r="AC23" s="34"/>
      <c r="AD23" s="34"/>
      <c r="AE23" s="44"/>
      <c r="AF23" s="44">
        <f>IF(AND(Q23="",R23="",S23=""),"",ROUND(AVERAGE(Q23:AE23),0))</f>
        <v>74</v>
      </c>
      <c r="AG23" s="34">
        <v>90</v>
      </c>
      <c r="AH23" s="34"/>
      <c r="AI23" s="44">
        <v>85</v>
      </c>
      <c r="AJ23" s="34">
        <v>70</v>
      </c>
      <c r="AK23" s="34"/>
      <c r="AL23" s="44">
        <v>80</v>
      </c>
      <c r="AM23" s="34"/>
      <c r="AN23" s="34"/>
      <c r="AO23" s="44"/>
      <c r="AP23" s="34"/>
      <c r="AQ23" s="34"/>
      <c r="AR23" s="44"/>
      <c r="AS23" s="34"/>
      <c r="AT23" s="34"/>
      <c r="AU23" s="44"/>
      <c r="AV23" s="34">
        <v>72</v>
      </c>
      <c r="AW23" s="60">
        <f>IF(AV23="","",AVERAGE(Q23:AE23,AG23:AV23))</f>
        <v>77.1111111111111</v>
      </c>
      <c r="AX23" s="61">
        <f>IF(AW23="","",ROUND(AW23,0))</f>
        <v>77</v>
      </c>
      <c r="AY23" s="62"/>
      <c r="AZ23" s="34"/>
      <c r="BA23" s="34"/>
      <c r="BB23" s="34">
        <v>90</v>
      </c>
      <c r="BC23" s="34"/>
      <c r="BD23" s="34"/>
      <c r="BE23" s="34">
        <v>75</v>
      </c>
      <c r="BF23" s="34"/>
      <c r="BG23" s="34"/>
      <c r="BH23" s="34"/>
      <c r="BI23" s="34"/>
      <c r="BJ23" s="34"/>
      <c r="BK23" s="34"/>
      <c r="BL23" s="34"/>
      <c r="BM23" s="34"/>
      <c r="BN23" s="34"/>
      <c r="BO23" s="44">
        <f>IF(AND(BB23="",BA23="",AZ23=""),"",ROUND(AVERAGE(AZ23:BN23),0))</f>
        <v>83</v>
      </c>
      <c r="BP23" s="34"/>
      <c r="BQ23" s="34"/>
      <c r="BR23" s="44">
        <v>70</v>
      </c>
      <c r="BS23" s="34"/>
      <c r="BT23" s="34"/>
      <c r="BU23" s="44">
        <v>88</v>
      </c>
      <c r="BV23" s="34"/>
      <c r="BW23" s="34"/>
      <c r="BX23" s="44"/>
      <c r="BY23" s="34"/>
      <c r="BZ23" s="34"/>
      <c r="CA23" s="44"/>
      <c r="CB23" s="34"/>
      <c r="CC23" s="34"/>
      <c r="CD23" s="44"/>
      <c r="CE23" s="60">
        <f>IF(AND(BP23="",BQ23="",BR23=""),"",AVERAGE(AZ23:BN23,BP23:CD23))</f>
        <v>80.75</v>
      </c>
      <c r="CF23" s="61">
        <f>IF(CE23="","",ROUND(CE23,0))</f>
        <v>81</v>
      </c>
      <c r="CG23" s="62"/>
      <c r="CH23" s="34">
        <v>2</v>
      </c>
      <c r="CI23" s="64" t="str">
        <f>IF(CH23="","",VLOOKUP(CH23,$CW$9:$CX$20,2,0))</f>
        <v>Memiliki kemampuan pemahanan nilai mutlak, SPLTV, fungsi komposisi dan fungsi invers, Masih perlu peningkatan pemahaman sistem pertidaksamaan.</v>
      </c>
      <c r="CJ23" s="62"/>
      <c r="CK23" s="34">
        <v>3</v>
      </c>
      <c r="CL23" s="64" t="str">
        <f>IF(CK23="","",VLOOKUP(CK23,$CW$22:$CX$33,2,0))</f>
        <v>Memiliki keterampilan sistem pertidaksamaan, SPLTV, Masih perlu peningkatan keterampilan fungsi komposisi, fungsi invers.</v>
      </c>
      <c r="CN23" s="66">
        <v>2</v>
      </c>
      <c r="CO23" s="34" t="s">
        <v>49</v>
      </c>
      <c r="CQ23" s="72"/>
      <c r="CR23" s="72"/>
      <c r="CS23" s="72"/>
      <c r="CW23">
        <v>1</v>
      </c>
      <c r="CX23" t="str">
        <f>(IF(CO24="","","Memiliki keterampilan "))&amp;(IF(CO24="","",CO24&amp;", "))&amp;(IF(CO25="","",CO25&amp;", "))&amp;(IF(CO26="","",CO26&amp;", "))&amp;(IF(CO27="","",CO27&amp;", "))&amp;(IF(CO28="","",CO28&amp;", "))&amp;(IF(CO29="","",CO29&amp;", "))&amp;(IF(CO30="","",CO30&amp;", "))&amp;(IF(CO31="","",CO31&amp;", "))&amp;(IF(CO32="","",CO32&amp;", "))&amp;(IF(CO23="","","Masih perlu peningkatan keterampilan "&amp;CO23&amp;"."))</f>
        <v>Memiliki keterampilan SPLTV, fungsi komposisi, fungsi invers, Masih perlu peningkatan keterampilan sistem pertidaksamaan.</v>
      </c>
    </row>
    <row r="24" spans="1:102">
      <c r="A24" s="21">
        <v>14</v>
      </c>
      <c r="B24" s="21">
        <v>2453</v>
      </c>
      <c r="C24" s="21" t="s">
        <v>72</v>
      </c>
      <c r="E24" s="22">
        <f>AX24</f>
        <v>75</v>
      </c>
      <c r="F24" s="21" t="str">
        <f>IF(E24="","",IF(E24&lt;=69,"D",IF(E24&lt;=75,"C",IF(E24&lt;=90,"B",IF(E24&lt;=100,"A","E")))))</f>
        <v>C</v>
      </c>
      <c r="G24" s="21" t="str">
        <f>CI24</f>
        <v>Memiliki kemampuan pemahanan nilai mutlak, sistem pertidaksamaan, SPLTV, Masih perlu peningkatan pemahaman fungsi komposisi dan fungsi invers.</v>
      </c>
      <c r="H24" s="22">
        <f>CF24</f>
        <v>81</v>
      </c>
      <c r="I24" s="21" t="str">
        <f>IF(H24="","",IF(H24&lt;=69,"D",IF(H24&lt;=75,"C",IF(H24&lt;=90,"B",IF(H24&lt;=100,"A","E")))))</f>
        <v>B</v>
      </c>
      <c r="J24" s="21" t="str">
        <f>CL24</f>
        <v>Memiliki keterampilan sistem pertidaksamaan, SPLTV, Masih perlu peningkatan keterampilan fungsi komposisi, fungsi invers.</v>
      </c>
      <c r="K24" s="21"/>
      <c r="M24" s="33"/>
      <c r="N24" s="34">
        <f>AF24</f>
        <v>81</v>
      </c>
      <c r="O24" s="34">
        <f>IF(COUNTBLANK(AV24:AV24),"",AV24)</f>
        <v>51</v>
      </c>
      <c r="Q24" s="34">
        <v>97</v>
      </c>
      <c r="R24" s="34"/>
      <c r="S24" s="44">
        <v>80</v>
      </c>
      <c r="T24" s="34">
        <v>68</v>
      </c>
      <c r="U24" s="34"/>
      <c r="V24" s="44">
        <v>80</v>
      </c>
      <c r="W24" s="34"/>
      <c r="X24" s="34"/>
      <c r="Y24" s="44"/>
      <c r="Z24" s="34"/>
      <c r="AA24" s="34"/>
      <c r="AB24" s="44"/>
      <c r="AC24" s="34"/>
      <c r="AD24" s="34"/>
      <c r="AE24" s="44"/>
      <c r="AF24" s="44">
        <f>IF(AND(Q24="",R24="",S24=""),"",ROUND(AVERAGE(Q24:AE24),0))</f>
        <v>81</v>
      </c>
      <c r="AG24" s="34">
        <v>75</v>
      </c>
      <c r="AH24" s="34"/>
      <c r="AI24" s="44">
        <v>85</v>
      </c>
      <c r="AJ24" s="34">
        <v>56</v>
      </c>
      <c r="AK24" s="34"/>
      <c r="AL24" s="44">
        <v>80</v>
      </c>
      <c r="AM24" s="34"/>
      <c r="AN24" s="34"/>
      <c r="AO24" s="44"/>
      <c r="AP24" s="34"/>
      <c r="AQ24" s="34"/>
      <c r="AR24" s="44"/>
      <c r="AS24" s="34"/>
      <c r="AT24" s="34"/>
      <c r="AU24" s="44"/>
      <c r="AV24" s="34">
        <v>51</v>
      </c>
      <c r="AW24" s="60">
        <f>IF(AV24="","",AVERAGE(Q24:AE24,AG24:AV24))</f>
        <v>74.6666666666667</v>
      </c>
      <c r="AX24" s="61">
        <f>IF(AW24="","",ROUND(AW24,0))</f>
        <v>75</v>
      </c>
      <c r="AY24" s="62"/>
      <c r="AZ24" s="34"/>
      <c r="BA24" s="34"/>
      <c r="BB24" s="34">
        <v>90</v>
      </c>
      <c r="BC24" s="34"/>
      <c r="BD24" s="34"/>
      <c r="BE24" s="34">
        <v>75</v>
      </c>
      <c r="BF24" s="34"/>
      <c r="BG24" s="34"/>
      <c r="BH24" s="34"/>
      <c r="BI24" s="34"/>
      <c r="BJ24" s="34"/>
      <c r="BK24" s="34"/>
      <c r="BL24" s="34"/>
      <c r="BM24" s="34"/>
      <c r="BN24" s="34"/>
      <c r="BO24" s="44">
        <f>IF(AND(BB24="",BA24="",AZ24=""),"",ROUND(AVERAGE(AZ24:BN24),0))</f>
        <v>83</v>
      </c>
      <c r="BP24" s="34"/>
      <c r="BQ24" s="34"/>
      <c r="BR24" s="44">
        <v>70</v>
      </c>
      <c r="BS24" s="34"/>
      <c r="BT24" s="34"/>
      <c r="BU24" s="44">
        <v>88</v>
      </c>
      <c r="BV24" s="34"/>
      <c r="BW24" s="34"/>
      <c r="BX24" s="44"/>
      <c r="BY24" s="34"/>
      <c r="BZ24" s="34"/>
      <c r="CA24" s="44"/>
      <c r="CB24" s="34"/>
      <c r="CC24" s="34"/>
      <c r="CD24" s="44"/>
      <c r="CE24" s="60">
        <f>IF(AND(BP24="",BQ24="",BR24=""),"",AVERAGE(AZ24:BN24,BP24:CD24))</f>
        <v>80.75</v>
      </c>
      <c r="CF24" s="61">
        <f>IF(CE24="","",ROUND(CE24,0))</f>
        <v>81</v>
      </c>
      <c r="CG24" s="62"/>
      <c r="CH24" s="34">
        <v>4</v>
      </c>
      <c r="CI24" s="64" t="str">
        <f>IF(CH24="","",VLOOKUP(CH24,$CW$9:$CX$20,2,0))</f>
        <v>Memiliki kemampuan pemahanan nilai mutlak, sistem pertidaksamaan, SPLTV, Masih perlu peningkatan pemahaman fungsi komposisi dan fungsi invers.</v>
      </c>
      <c r="CJ24" s="62"/>
      <c r="CK24" s="34">
        <v>3</v>
      </c>
      <c r="CL24" s="64" t="str">
        <f>IF(CK24="","",VLOOKUP(CK24,$CW$22:$CX$33,2,0))</f>
        <v>Memiliki keterampilan sistem pertidaksamaan, SPLTV, Masih perlu peningkatan keterampilan fungsi komposisi, fungsi invers.</v>
      </c>
      <c r="CN24" s="66">
        <v>3</v>
      </c>
      <c r="CO24" s="34" t="s">
        <v>52</v>
      </c>
      <c r="CQ24" s="72"/>
      <c r="CR24" s="72"/>
      <c r="CS24" s="72"/>
      <c r="CW24">
        <v>2</v>
      </c>
      <c r="CX24" t="str">
        <f>(IF(CO24="","","Memiliki keterampilan "))&amp;(IF(CO23="","",CO23&amp;", "))&amp;(IF(CO25="","",CO25&amp;", "))&amp;(IF(CO26="","",CO26&amp;", "))&amp;(IF(CO27="","",CO27&amp;", "))&amp;(IF(CO28="","",CO28&amp;", "))&amp;(IF(CO29="","",CO29&amp;", "))&amp;(IF(CO30="","",CO30&amp;", "))&amp;(IF(CO31="","",CO31&amp;", "))&amp;(IF(CO32="","",CO32&amp;", "))&amp;(IF(CO24="","","Masih perlu peningkatan keterampilan "&amp;CO24&amp;"."))</f>
        <v>Memiliki keterampilan sistem pertidaksamaan, fungsi komposisi, fungsi invers, Masih perlu peningkatan keterampilan SPLTV.</v>
      </c>
    </row>
    <row r="25" spans="1:102">
      <c r="A25" s="21">
        <v>15</v>
      </c>
      <c r="B25" s="21">
        <v>2469</v>
      </c>
      <c r="C25" s="21" t="s">
        <v>73</v>
      </c>
      <c r="E25" s="22">
        <f>AX25</f>
        <v>81</v>
      </c>
      <c r="F25" s="21" t="str">
        <f>IF(E25="","",IF(E25&lt;=69,"D",IF(E25&lt;=75,"C",IF(E25&lt;=90,"B",IF(E25&lt;=100,"A","E")))))</f>
        <v>B</v>
      </c>
      <c r="G25" s="21" t="str">
        <f>CI25</f>
        <v>Memiliki kemampuan pemahanan sistem pertidaksamaan, SPLTV, fungsi komposisi dan fungsi invers, Masih perlu peningkatan pemahaman nilai mutlak.</v>
      </c>
      <c r="H25" s="22">
        <f>CF25</f>
        <v>86</v>
      </c>
      <c r="I25" s="21" t="str">
        <f>IF(H25="","",IF(H25&lt;=69,"D",IF(H25&lt;=75,"C",IF(H25&lt;=90,"B",IF(H25&lt;=100,"A","E")))))</f>
        <v>B</v>
      </c>
      <c r="J25" s="21" t="str">
        <f>CL25</f>
        <v>Memiliki keterampilan sistem pertidaksamaan, SPLTV, fungsi komposisi, fungsi invers, </v>
      </c>
      <c r="K25" s="21"/>
      <c r="M25" s="33"/>
      <c r="N25" s="34">
        <f>AF25</f>
        <v>79</v>
      </c>
      <c r="O25" s="34">
        <f>IF(COUNTBLANK(AV25:AV25),"",AV25)</f>
        <v>84</v>
      </c>
      <c r="Q25" s="34">
        <v>60</v>
      </c>
      <c r="R25" s="34"/>
      <c r="S25" s="44">
        <v>80</v>
      </c>
      <c r="T25" s="34">
        <v>96</v>
      </c>
      <c r="U25" s="34"/>
      <c r="V25" s="44">
        <v>80</v>
      </c>
      <c r="W25" s="34"/>
      <c r="X25" s="34"/>
      <c r="Y25" s="44"/>
      <c r="Z25" s="34"/>
      <c r="AA25" s="34"/>
      <c r="AB25" s="44"/>
      <c r="AC25" s="34"/>
      <c r="AD25" s="34"/>
      <c r="AE25" s="44"/>
      <c r="AF25" s="44">
        <f>IF(AND(Q25="",R25="",S25=""),"",ROUND(AVERAGE(Q25:AE25),0))</f>
        <v>79</v>
      </c>
      <c r="AG25" s="34">
        <v>75</v>
      </c>
      <c r="AH25" s="34"/>
      <c r="AI25" s="44">
        <v>85</v>
      </c>
      <c r="AJ25" s="34">
        <v>90</v>
      </c>
      <c r="AK25" s="34"/>
      <c r="AL25" s="44">
        <v>80</v>
      </c>
      <c r="AM25" s="34"/>
      <c r="AN25" s="34"/>
      <c r="AO25" s="44"/>
      <c r="AP25" s="34"/>
      <c r="AQ25" s="34"/>
      <c r="AR25" s="44"/>
      <c r="AS25" s="34"/>
      <c r="AT25" s="34"/>
      <c r="AU25" s="44"/>
      <c r="AV25" s="34">
        <v>84</v>
      </c>
      <c r="AW25" s="60">
        <f>IF(AV25="","",AVERAGE(Q25:AE25,AG25:AV25))</f>
        <v>81.1111111111111</v>
      </c>
      <c r="AX25" s="61">
        <f>IF(AW25="","",ROUND(AW25,0))</f>
        <v>81</v>
      </c>
      <c r="AY25" s="62"/>
      <c r="AZ25" s="34"/>
      <c r="BA25" s="34"/>
      <c r="BB25" s="34">
        <v>95</v>
      </c>
      <c r="BC25" s="34"/>
      <c r="BD25" s="34"/>
      <c r="BE25" s="34">
        <v>80</v>
      </c>
      <c r="BF25" s="34"/>
      <c r="BG25" s="34"/>
      <c r="BH25" s="34"/>
      <c r="BI25" s="34"/>
      <c r="BJ25" s="34"/>
      <c r="BK25" s="34"/>
      <c r="BL25" s="34"/>
      <c r="BM25" s="34"/>
      <c r="BN25" s="34"/>
      <c r="BO25" s="44">
        <f>IF(AND(BB25="",BA25="",AZ25=""),"",ROUND(AVERAGE(AZ25:BN25),0))</f>
        <v>88</v>
      </c>
      <c r="BP25" s="34"/>
      <c r="BQ25" s="34"/>
      <c r="BR25" s="44">
        <v>75</v>
      </c>
      <c r="BS25" s="34"/>
      <c r="BT25" s="34"/>
      <c r="BU25" s="44">
        <v>93</v>
      </c>
      <c r="BV25" s="34"/>
      <c r="BW25" s="34"/>
      <c r="BX25" s="44"/>
      <c r="BY25" s="34"/>
      <c r="BZ25" s="34"/>
      <c r="CA25" s="44"/>
      <c r="CB25" s="34"/>
      <c r="CC25" s="34"/>
      <c r="CD25" s="44"/>
      <c r="CE25" s="60">
        <f>IF(AND(BP25="",BQ25="",BR25=""),"",AVERAGE(AZ25:BN25,BP25:CD25))</f>
        <v>85.75</v>
      </c>
      <c r="CF25" s="61">
        <f>IF(CE25="","",ROUND(CE25,0))</f>
        <v>86</v>
      </c>
      <c r="CG25" s="62"/>
      <c r="CH25" s="34">
        <v>1</v>
      </c>
      <c r="CI25" s="64" t="str">
        <f>IF(CH25="","",VLOOKUP(CH25,$CW$9:$CX$20,2,0))</f>
        <v>Memiliki kemampuan pemahanan sistem pertidaksamaan, SPLTV, fungsi komposisi dan fungsi invers, Masih perlu peningkatan pemahaman nilai mutlak.</v>
      </c>
      <c r="CJ25" s="62"/>
      <c r="CK25" s="34">
        <v>5</v>
      </c>
      <c r="CL25" s="64" t="str">
        <f>IF(CK25="","",VLOOKUP(CK25,$CW$22:$CX$33,2,0))</f>
        <v>Memiliki keterampilan sistem pertidaksamaan, SPLTV, fungsi komposisi, fungsi invers, </v>
      </c>
      <c r="CN25" s="66">
        <v>3</v>
      </c>
      <c r="CO25" s="34" t="s">
        <v>74</v>
      </c>
      <c r="CQ25" s="73" t="s">
        <v>75</v>
      </c>
      <c r="CR25" s="73"/>
      <c r="CS25" s="73"/>
      <c r="CW25">
        <v>3</v>
      </c>
      <c r="CX25" t="str">
        <f>(IF(CO24="","","Memiliki keterampilan "))&amp;(IF(CO23="","",CO23&amp;", "))&amp;(IF(CO24="","",CO24&amp;", "))&amp;(IF(CO26="","",CO26&amp;", "))&amp;(IF(CO27="","",CO27&amp;", "))&amp;(IF(CO28="","",CO28&amp;", "))&amp;(IF(CO29="","",CO29&amp;", "))&amp;(IF(CO30="","",CO30&amp;", "))&amp;(IF(CO31="","",CO31&amp;", "))&amp;(IF(CO32="","",CO32&amp;", "))&amp;(IF(CO25="","","Masih perlu peningkatan keterampilan "&amp;CO25&amp;"."))</f>
        <v>Memiliki keterampilan sistem pertidaksamaan, SPLTV, Masih perlu peningkatan keterampilan fungsi komposisi, fungsi invers.</v>
      </c>
    </row>
    <row r="26" spans="1:102">
      <c r="A26" s="21">
        <v>16</v>
      </c>
      <c r="B26" s="21">
        <v>2485</v>
      </c>
      <c r="C26" s="21" t="s">
        <v>76</v>
      </c>
      <c r="E26" s="22">
        <f>AX26</f>
        <v>79</v>
      </c>
      <c r="F26" s="21" t="str">
        <f>IF(E26="","",IF(E26&lt;=69,"D",IF(E26&lt;=75,"C",IF(E26&lt;=90,"B",IF(E26&lt;=100,"A","E")))))</f>
        <v>B</v>
      </c>
      <c r="G26" s="21" t="str">
        <f>CI26</f>
        <v>Memiliki kemampuan pemahanan nilai mutlak, SPLTV, fungsi komposisi dan fungsi invers, Masih perlu peningkatan pemahaman sistem pertidaksamaan.</v>
      </c>
      <c r="H26" s="22">
        <f>CF26</f>
        <v>83</v>
      </c>
      <c r="I26" s="21" t="str">
        <f>IF(H26="","",IF(H26&lt;=69,"D",IF(H26&lt;=75,"C",IF(H26&lt;=90,"B",IF(H26&lt;=100,"A","E")))))</f>
        <v>B</v>
      </c>
      <c r="J26" s="21" t="str">
        <f>CL26</f>
        <v>Memiliki keterampilan sistem pertidaksamaan, SPLTV, fungsi komposisi, fungsi invers, </v>
      </c>
      <c r="K26" s="21"/>
      <c r="M26" s="33"/>
      <c r="N26" s="34">
        <f>AF26</f>
        <v>75</v>
      </c>
      <c r="O26" s="34">
        <f>IF(COUNTBLANK(AV26:AV26),"",AV26)</f>
        <v>78</v>
      </c>
      <c r="Q26" s="34">
        <v>86</v>
      </c>
      <c r="R26" s="34"/>
      <c r="S26" s="44">
        <v>80</v>
      </c>
      <c r="T26" s="34">
        <v>52</v>
      </c>
      <c r="U26" s="34"/>
      <c r="V26" s="44">
        <v>80</v>
      </c>
      <c r="W26" s="34"/>
      <c r="X26" s="34"/>
      <c r="Y26" s="44"/>
      <c r="Z26" s="34"/>
      <c r="AA26" s="34"/>
      <c r="AB26" s="44"/>
      <c r="AC26" s="34"/>
      <c r="AD26" s="34"/>
      <c r="AE26" s="44"/>
      <c r="AF26" s="44">
        <f>IF(AND(Q26="",R26="",S26=""),"",ROUND(AVERAGE(Q26:AE26),0))</f>
        <v>75</v>
      </c>
      <c r="AG26" s="34">
        <v>90</v>
      </c>
      <c r="AH26" s="34"/>
      <c r="AI26" s="44">
        <v>85</v>
      </c>
      <c r="AJ26" s="34">
        <v>83</v>
      </c>
      <c r="AK26" s="34"/>
      <c r="AL26" s="44">
        <v>80</v>
      </c>
      <c r="AM26" s="34"/>
      <c r="AN26" s="34"/>
      <c r="AO26" s="44"/>
      <c r="AP26" s="34"/>
      <c r="AQ26" s="34"/>
      <c r="AR26" s="44"/>
      <c r="AS26" s="34"/>
      <c r="AT26" s="34"/>
      <c r="AU26" s="44"/>
      <c r="AV26" s="34">
        <v>78</v>
      </c>
      <c r="AW26" s="60">
        <f>IF(AV26="","",AVERAGE(Q26:AE26,AG26:AV26))</f>
        <v>79.3333333333333</v>
      </c>
      <c r="AX26" s="61">
        <f>IF(AW26="","",ROUND(AW26,0))</f>
        <v>79</v>
      </c>
      <c r="AY26" s="62"/>
      <c r="AZ26" s="34"/>
      <c r="BA26" s="34"/>
      <c r="BB26" s="34">
        <v>90</v>
      </c>
      <c r="BC26" s="34"/>
      <c r="BD26" s="34"/>
      <c r="BE26" s="34">
        <v>80</v>
      </c>
      <c r="BF26" s="34"/>
      <c r="BG26" s="34"/>
      <c r="BH26" s="34"/>
      <c r="BI26" s="34"/>
      <c r="BJ26" s="34"/>
      <c r="BK26" s="34"/>
      <c r="BL26" s="34"/>
      <c r="BM26" s="34"/>
      <c r="BN26" s="34"/>
      <c r="BO26" s="44">
        <f>IF(AND(BB26="",BA26="",AZ26=""),"",ROUND(AVERAGE(AZ26:BN26),0))</f>
        <v>85</v>
      </c>
      <c r="BP26" s="34"/>
      <c r="BQ26" s="34"/>
      <c r="BR26" s="44">
        <v>75</v>
      </c>
      <c r="BS26" s="34"/>
      <c r="BT26" s="34"/>
      <c r="BU26" s="44">
        <v>88</v>
      </c>
      <c r="BV26" s="34"/>
      <c r="BW26" s="34"/>
      <c r="BX26" s="44"/>
      <c r="BY26" s="34"/>
      <c r="BZ26" s="34"/>
      <c r="CA26" s="44"/>
      <c r="CB26" s="34"/>
      <c r="CC26" s="34"/>
      <c r="CD26" s="44"/>
      <c r="CE26" s="60">
        <f>IF(AND(BP26="",BQ26="",BR26=""),"",AVERAGE(AZ26:BN26,BP26:CD26))</f>
        <v>83.25</v>
      </c>
      <c r="CF26" s="61">
        <f>IF(CE26="","",ROUND(CE26,0))</f>
        <v>83</v>
      </c>
      <c r="CG26" s="62"/>
      <c r="CH26" s="34">
        <v>2</v>
      </c>
      <c r="CI26" s="64" t="str">
        <f>IF(CH26="","",VLOOKUP(CH26,$CW$9:$CX$20,2,0))</f>
        <v>Memiliki kemampuan pemahanan nilai mutlak, SPLTV, fungsi komposisi dan fungsi invers, Masih perlu peningkatan pemahaman sistem pertidaksamaan.</v>
      </c>
      <c r="CJ26" s="62"/>
      <c r="CK26" s="34">
        <v>5</v>
      </c>
      <c r="CL26" s="64" t="str">
        <f>IF(CK26="","",VLOOKUP(CK26,$CW$22:$CX$33,2,0))</f>
        <v>Memiliki keterampilan sistem pertidaksamaan, SPLTV, fungsi komposisi, fungsi invers, </v>
      </c>
      <c r="CN26" s="66">
        <v>4</v>
      </c>
      <c r="CO26" s="34"/>
      <c r="CQ26" s="73" t="s">
        <v>53</v>
      </c>
      <c r="CR26" s="74" t="s">
        <v>54</v>
      </c>
      <c r="CS26" s="74" t="s">
        <v>55</v>
      </c>
      <c r="CW26">
        <v>4</v>
      </c>
      <c r="CX26" t="str">
        <f>(IF(CO24="","","Memiliki keterampilan "))&amp;(IF(CO23="","",CO23&amp;", "))&amp;(IF(CO24="","",CO24&amp;", "))&amp;(IF(CO25="","",CO25&amp;", "))&amp;(IF(CO27="","",CO27&amp;", "))&amp;(IF(CO28="","",CO28&amp;", "))&amp;(IF(CO29="","",CO29&amp;", "))&amp;(IF(CO30="","",CO30&amp;", "))&amp;(IF(CO31="","",CO31&amp;", "))&amp;(IF(CO32="","",CO32&amp;", "))&amp;(IF(CO26="","","Masih perlu peningkatan keterampilan "&amp;CO26&amp;"."))</f>
        <v>Memiliki keterampilan sistem pertidaksamaan, SPLTV, fungsi komposisi, fungsi invers, </v>
      </c>
    </row>
    <row r="27" spans="1:102">
      <c r="A27" s="21">
        <v>17</v>
      </c>
      <c r="B27" s="21">
        <v>2501</v>
      </c>
      <c r="C27" s="21" t="s">
        <v>77</v>
      </c>
      <c r="E27" s="22">
        <f>AX27</f>
        <v>73</v>
      </c>
      <c r="F27" s="21" t="str">
        <f>IF(E27="","",IF(E27&lt;=69,"D",IF(E27&lt;=75,"C",IF(E27&lt;=90,"B",IF(E27&lt;=100,"A","E")))))</f>
        <v>C</v>
      </c>
      <c r="G27" s="21" t="str">
        <f>CI27</f>
        <v>Memiliki kemampuan pemahanan nilai mutlak, SPLTV, fungsi komposisi dan fungsi invers, Masih perlu peningkatan pemahaman sistem pertidaksamaan.</v>
      </c>
      <c r="H27" s="22">
        <f>CF27</f>
        <v>78</v>
      </c>
      <c r="I27" s="21" t="str">
        <f>IF(H27="","",IF(H27&lt;=69,"D",IF(H27&lt;=75,"C",IF(H27&lt;=90,"B",IF(H27&lt;=100,"A","E")))))</f>
        <v>B</v>
      </c>
      <c r="J27" s="21" t="str">
        <f>CL27</f>
        <v>Memiliki keterampilan sistem pertidaksamaan, SPLTV, fungsi komposisi, fungsi invers, </v>
      </c>
      <c r="K27" s="21"/>
      <c r="M27" s="33"/>
      <c r="N27" s="34">
        <f>AF27</f>
        <v>77</v>
      </c>
      <c r="O27" s="34">
        <f>IF(COUNTBLANK(AV27:AV27),"",AV27)</f>
        <v>63</v>
      </c>
      <c r="Q27" s="34">
        <v>80</v>
      </c>
      <c r="R27" s="34"/>
      <c r="S27" s="44">
        <v>80</v>
      </c>
      <c r="T27" s="34">
        <v>68</v>
      </c>
      <c r="U27" s="34"/>
      <c r="V27" s="44">
        <v>80</v>
      </c>
      <c r="W27" s="34"/>
      <c r="X27" s="34"/>
      <c r="Y27" s="44"/>
      <c r="Z27" s="34"/>
      <c r="AA27" s="34"/>
      <c r="AB27" s="44"/>
      <c r="AC27" s="34"/>
      <c r="AD27" s="34"/>
      <c r="AE27" s="44"/>
      <c r="AF27" s="44">
        <f>IF(AND(Q27="",R27="",S27=""),"",ROUND(AVERAGE(Q27:AE27),0))</f>
        <v>77</v>
      </c>
      <c r="AG27" s="34">
        <v>50</v>
      </c>
      <c r="AH27" s="34"/>
      <c r="AI27" s="44">
        <v>75</v>
      </c>
      <c r="AJ27" s="34">
        <v>77</v>
      </c>
      <c r="AK27" s="34"/>
      <c r="AL27" s="44">
        <v>80</v>
      </c>
      <c r="AM27" s="34"/>
      <c r="AN27" s="34"/>
      <c r="AO27" s="44"/>
      <c r="AP27" s="34"/>
      <c r="AQ27" s="34"/>
      <c r="AR27" s="44"/>
      <c r="AS27" s="34"/>
      <c r="AT27" s="34"/>
      <c r="AU27" s="44"/>
      <c r="AV27" s="34">
        <v>63</v>
      </c>
      <c r="AW27" s="60">
        <f>IF(AV27="","",AVERAGE(Q27:AE27,AG27:AV27))</f>
        <v>72.5555555555556</v>
      </c>
      <c r="AX27" s="61">
        <f>IF(AW27="","",ROUND(AW27,0))</f>
        <v>73</v>
      </c>
      <c r="AY27" s="62"/>
      <c r="AZ27" s="34"/>
      <c r="BA27" s="34"/>
      <c r="BB27" s="34">
        <v>80</v>
      </c>
      <c r="BC27" s="34"/>
      <c r="BD27" s="34"/>
      <c r="BE27" s="34">
        <v>80</v>
      </c>
      <c r="BF27" s="34"/>
      <c r="BG27" s="34"/>
      <c r="BH27" s="34"/>
      <c r="BI27" s="34"/>
      <c r="BJ27" s="34"/>
      <c r="BK27" s="34"/>
      <c r="BL27" s="34"/>
      <c r="BM27" s="34"/>
      <c r="BN27" s="34"/>
      <c r="BO27" s="44">
        <f>IF(AND(BB27="",BA27="",AZ27=""),"",ROUND(AVERAGE(AZ27:BN27),0))</f>
        <v>80</v>
      </c>
      <c r="BP27" s="34"/>
      <c r="BQ27" s="34"/>
      <c r="BR27" s="44">
        <v>75</v>
      </c>
      <c r="BS27" s="34"/>
      <c r="BT27" s="34"/>
      <c r="BU27" s="44">
        <v>78</v>
      </c>
      <c r="BV27" s="34"/>
      <c r="BW27" s="34"/>
      <c r="BX27" s="44"/>
      <c r="BY27" s="34"/>
      <c r="BZ27" s="34"/>
      <c r="CA27" s="44"/>
      <c r="CB27" s="34"/>
      <c r="CC27" s="34"/>
      <c r="CD27" s="44"/>
      <c r="CE27" s="60">
        <f>IF(AND(BP27="",BQ27="",BR27=""),"",AVERAGE(AZ27:BN27,BP27:CD27))</f>
        <v>78.25</v>
      </c>
      <c r="CF27" s="61">
        <f>IF(CE27="","",ROUND(CE27,0))</f>
        <v>78</v>
      </c>
      <c r="CG27" s="62"/>
      <c r="CH27" s="34">
        <v>2</v>
      </c>
      <c r="CI27" s="64" t="str">
        <f>IF(CH27="","",VLOOKUP(CH27,$CW$9:$CX$20,2,0))</f>
        <v>Memiliki kemampuan pemahanan nilai mutlak, SPLTV, fungsi komposisi dan fungsi invers, Masih perlu peningkatan pemahaman sistem pertidaksamaan.</v>
      </c>
      <c r="CJ27" s="62"/>
      <c r="CK27" s="34">
        <v>5</v>
      </c>
      <c r="CL27" s="64" t="str">
        <f>IF(CK27="","",VLOOKUP(CK27,$CW$22:$CX$33,2,0))</f>
        <v>Memiliki keterampilan sistem pertidaksamaan, SPLTV, fungsi komposisi, fungsi invers, </v>
      </c>
      <c r="CN27" s="66">
        <v>5</v>
      </c>
      <c r="CO27" s="34"/>
      <c r="CQ27" s="69">
        <v>0</v>
      </c>
      <c r="CR27" s="70">
        <v>69</v>
      </c>
      <c r="CS27" s="75" t="s">
        <v>58</v>
      </c>
      <c r="CW27">
        <v>5</v>
      </c>
      <c r="CX27" t="str">
        <f>(IF(CO24="","","Memiliki keterampilan "))&amp;(IF(CO23="","",CO23&amp;", "))&amp;(IF(CO24="","",CO24&amp;", "))&amp;(IF(CO25="","",CO25&amp;", "))&amp;(IF(CO26="","",CO26&amp;", "))&amp;(IF(CO28="","",CO28&amp;", "))&amp;(IF(CO29="","",CO29&amp;", "))&amp;(IF(CO30="","",CO30&amp;", "))&amp;(IF(CO31="","",CO31&amp;", "))&amp;(IF(CO32="","",CO32&amp;", "))&amp;(IF(CO27="","","Masih perlu peningkatan keterampilan "&amp;CO27&amp;"."))</f>
        <v>Memiliki keterampilan sistem pertidaksamaan, SPLTV, fungsi komposisi, fungsi invers, </v>
      </c>
    </row>
    <row r="28" spans="1:102">
      <c r="A28" s="21">
        <v>18</v>
      </c>
      <c r="B28" s="21">
        <v>2517</v>
      </c>
      <c r="C28" s="21" t="s">
        <v>78</v>
      </c>
      <c r="E28" s="22">
        <f>AX28</f>
        <v>78</v>
      </c>
      <c r="F28" s="21" t="str">
        <f>IF(E28="","",IF(E28&lt;=69,"D",IF(E28&lt;=75,"C",IF(E28&lt;=90,"B",IF(E28&lt;=100,"A","E")))))</f>
        <v>B</v>
      </c>
      <c r="G28" s="21" t="str">
        <f>CI28</f>
        <v>Memiliki kemampuan pemahanan nilai mutlak, SPLTV, fungsi komposisi dan fungsi invers, Masih perlu peningkatan pemahaman sistem pertidaksamaan.</v>
      </c>
      <c r="H28" s="22">
        <f>CF28</f>
        <v>81</v>
      </c>
      <c r="I28" s="21" t="str">
        <f>IF(H28="","",IF(H28&lt;=69,"D",IF(H28&lt;=75,"C",IF(H28&lt;=90,"B",IF(H28&lt;=100,"A","E")))))</f>
        <v>B</v>
      </c>
      <c r="J28" s="21" t="str">
        <f>CL28</f>
        <v>Memiliki keterampilan sistem pertidaksamaan, SPLTV, Masih perlu peningkatan keterampilan fungsi komposisi, fungsi invers.</v>
      </c>
      <c r="K28" s="21"/>
      <c r="M28" s="33"/>
      <c r="N28" s="34">
        <f>AF28</f>
        <v>78</v>
      </c>
      <c r="O28" s="34">
        <f>IF(COUNTBLANK(AV28:AV28),"",AV28)</f>
        <v>75</v>
      </c>
      <c r="Q28" s="34">
        <v>85</v>
      </c>
      <c r="R28" s="34"/>
      <c r="S28" s="44">
        <v>80</v>
      </c>
      <c r="T28" s="34">
        <v>68</v>
      </c>
      <c r="U28" s="34"/>
      <c r="V28" s="44">
        <v>80</v>
      </c>
      <c r="W28" s="34"/>
      <c r="X28" s="34"/>
      <c r="Y28" s="44"/>
      <c r="Z28" s="34"/>
      <c r="AA28" s="34"/>
      <c r="AB28" s="44"/>
      <c r="AC28" s="34"/>
      <c r="AD28" s="34"/>
      <c r="AE28" s="44"/>
      <c r="AF28" s="44">
        <f>IF(AND(Q28="",R28="",S28=""),"",ROUND(AVERAGE(Q28:AE28),0))</f>
        <v>78</v>
      </c>
      <c r="AG28" s="34">
        <v>75</v>
      </c>
      <c r="AH28" s="34"/>
      <c r="AI28" s="44">
        <v>85</v>
      </c>
      <c r="AJ28" s="34">
        <v>70</v>
      </c>
      <c r="AK28" s="34"/>
      <c r="AL28" s="44">
        <v>80</v>
      </c>
      <c r="AM28" s="34"/>
      <c r="AN28" s="34"/>
      <c r="AO28" s="44"/>
      <c r="AP28" s="34"/>
      <c r="AQ28" s="34"/>
      <c r="AR28" s="44"/>
      <c r="AS28" s="34"/>
      <c r="AT28" s="34"/>
      <c r="AU28" s="44"/>
      <c r="AV28" s="34">
        <v>75</v>
      </c>
      <c r="AW28" s="60">
        <f>IF(AV28="","",AVERAGE(Q28:AE28,AG28:AV28))</f>
        <v>77.5555555555556</v>
      </c>
      <c r="AX28" s="61">
        <f>IF(AW28="","",ROUND(AW28,0))</f>
        <v>78</v>
      </c>
      <c r="AY28" s="62"/>
      <c r="AZ28" s="34"/>
      <c r="BA28" s="34"/>
      <c r="BB28" s="34">
        <v>90</v>
      </c>
      <c r="BC28" s="34"/>
      <c r="BD28" s="34"/>
      <c r="BE28" s="34">
        <v>75</v>
      </c>
      <c r="BF28" s="34"/>
      <c r="BG28" s="34"/>
      <c r="BH28" s="34"/>
      <c r="BI28" s="34"/>
      <c r="BJ28" s="34"/>
      <c r="BK28" s="34"/>
      <c r="BL28" s="34"/>
      <c r="BM28" s="34"/>
      <c r="BN28" s="34"/>
      <c r="BO28" s="44">
        <f>IF(AND(BB28="",BA28="",AZ28=""),"",ROUND(AVERAGE(AZ28:BN28),0))</f>
        <v>83</v>
      </c>
      <c r="BP28" s="34"/>
      <c r="BQ28" s="34"/>
      <c r="BR28" s="44">
        <v>70</v>
      </c>
      <c r="BS28" s="34"/>
      <c r="BT28" s="34"/>
      <c r="BU28" s="44">
        <v>88</v>
      </c>
      <c r="BV28" s="34"/>
      <c r="BW28" s="34"/>
      <c r="BX28" s="44"/>
      <c r="BY28" s="34"/>
      <c r="BZ28" s="34"/>
      <c r="CA28" s="44"/>
      <c r="CB28" s="34"/>
      <c r="CC28" s="34"/>
      <c r="CD28" s="44"/>
      <c r="CE28" s="60">
        <f>IF(AND(BP28="",BQ28="",BR28=""),"",AVERAGE(AZ28:BN28,BP28:CD28))</f>
        <v>80.75</v>
      </c>
      <c r="CF28" s="61">
        <f>IF(CE28="","",ROUND(CE28,0))</f>
        <v>81</v>
      </c>
      <c r="CG28" s="62"/>
      <c r="CH28" s="34">
        <v>2</v>
      </c>
      <c r="CI28" s="64" t="str">
        <f>IF(CH28="","",VLOOKUP(CH28,$CW$9:$CX$20,2,0))</f>
        <v>Memiliki kemampuan pemahanan nilai mutlak, SPLTV, fungsi komposisi dan fungsi invers, Masih perlu peningkatan pemahaman sistem pertidaksamaan.</v>
      </c>
      <c r="CJ28" s="62"/>
      <c r="CK28" s="34">
        <v>3</v>
      </c>
      <c r="CL28" s="64" t="str">
        <f>IF(CK28="","",VLOOKUP(CK28,$CW$22:$CX$33,2,0))</f>
        <v>Memiliki keterampilan sistem pertidaksamaan, SPLTV, Masih perlu peningkatan keterampilan fungsi komposisi, fungsi invers.</v>
      </c>
      <c r="CN28" s="66">
        <v>6</v>
      </c>
      <c r="CO28" s="34"/>
      <c r="CQ28" s="69">
        <v>70</v>
      </c>
      <c r="CR28" s="71">
        <v>75</v>
      </c>
      <c r="CS28" s="76" t="s">
        <v>60</v>
      </c>
      <c r="CW28">
        <v>6</v>
      </c>
      <c r="CX28" t="str">
        <f>(IF(CO24="","","Memiliki keterampilan "))&amp;(IF(CO23="","",CO23&amp;", "))&amp;(IF(CO24="","",CO24&amp;", "))&amp;(IF(CO25="","",CO25&amp;", "))&amp;(IF(CO26="","",CO26&amp;", "))&amp;(IF(CO27="","",CO27&amp;", "))&amp;(IF(CO29="","",CO29&amp;", "))&amp;(IF(CO30="","",CO30&amp;", "))&amp;(IF(CO31="","",CO31&amp;", "))&amp;(IF(CO32="","",CO32&amp;", "))&amp;(IF(CO28="","","Masih perlu peningkatan keterampilan "&amp;CO28&amp;"."))</f>
        <v>Memiliki keterampilan sistem pertidaksamaan, SPLTV, fungsi komposisi, fungsi invers, </v>
      </c>
    </row>
    <row r="29" spans="1:102">
      <c r="A29" s="21">
        <v>19</v>
      </c>
      <c r="B29" s="21">
        <v>2533</v>
      </c>
      <c r="C29" s="21" t="s">
        <v>79</v>
      </c>
      <c r="E29" s="22">
        <f>AX29</f>
        <v>82</v>
      </c>
      <c r="F29" s="21" t="str">
        <f>IF(E29="","",IF(E29&lt;=69,"D",IF(E29&lt;=75,"C",IF(E29&lt;=90,"B",IF(E29&lt;=100,"A","E")))))</f>
        <v>B</v>
      </c>
      <c r="G29" s="21" t="str">
        <f>CI29</f>
        <v>Memiliki kemampuan pemahanan  nilai mutlak, sistem pertidaksamaan, SPLTV, fungsi komposisi dan fungsi invers, </v>
      </c>
      <c r="H29" s="22">
        <f>CF29</f>
        <v>88</v>
      </c>
      <c r="I29" s="21" t="str">
        <f>IF(H29="","",IF(H29&lt;=69,"D",IF(H29&lt;=75,"C",IF(H29&lt;=90,"B",IF(H29&lt;=100,"A","E")))))</f>
        <v>B</v>
      </c>
      <c r="J29" s="21" t="str">
        <f>CL29</f>
        <v>Memiliki keterampilan sistem pertidaksamaan, SPLTV, fungsi komposisi, fungsi invers, </v>
      </c>
      <c r="K29" s="21"/>
      <c r="M29" s="33"/>
      <c r="N29" s="34">
        <f>AF29</f>
        <v>86</v>
      </c>
      <c r="O29" s="34">
        <f>IF(COUNTBLANK(AV29:AV29),"",AV29)</f>
        <v>80</v>
      </c>
      <c r="Q29" s="34">
        <v>94</v>
      </c>
      <c r="R29" s="34"/>
      <c r="S29" s="44">
        <v>80</v>
      </c>
      <c r="T29" s="34">
        <v>90</v>
      </c>
      <c r="U29" s="34"/>
      <c r="V29" s="44">
        <v>80</v>
      </c>
      <c r="W29" s="34"/>
      <c r="X29" s="34"/>
      <c r="Y29" s="44"/>
      <c r="Z29" s="34"/>
      <c r="AA29" s="34"/>
      <c r="AB29" s="44"/>
      <c r="AC29" s="34"/>
      <c r="AD29" s="34"/>
      <c r="AE29" s="44"/>
      <c r="AF29" s="44">
        <f>IF(AND(Q29="",R29="",S29=""),"",ROUND(AVERAGE(Q29:AE29),0))</f>
        <v>86</v>
      </c>
      <c r="AG29" s="34">
        <v>75</v>
      </c>
      <c r="AH29" s="34"/>
      <c r="AI29" s="44">
        <v>85</v>
      </c>
      <c r="AJ29" s="34">
        <v>77</v>
      </c>
      <c r="AK29" s="34"/>
      <c r="AL29" s="44">
        <v>80</v>
      </c>
      <c r="AM29" s="34"/>
      <c r="AN29" s="34"/>
      <c r="AO29" s="44"/>
      <c r="AP29" s="34"/>
      <c r="AQ29" s="34"/>
      <c r="AR29" s="44"/>
      <c r="AS29" s="34"/>
      <c r="AT29" s="34"/>
      <c r="AU29" s="44"/>
      <c r="AV29" s="34">
        <v>80</v>
      </c>
      <c r="AW29" s="60">
        <f>IF(AV29="","",AVERAGE(Q29:AE29,AG29:AV29))</f>
        <v>82.3333333333333</v>
      </c>
      <c r="AX29" s="61">
        <f>IF(AW29="","",ROUND(AW29,0))</f>
        <v>82</v>
      </c>
      <c r="AY29" s="62"/>
      <c r="AZ29" s="34"/>
      <c r="BA29" s="34"/>
      <c r="BB29" s="34">
        <v>95</v>
      </c>
      <c r="BC29" s="34"/>
      <c r="BD29" s="34"/>
      <c r="BE29" s="34">
        <v>85</v>
      </c>
      <c r="BF29" s="34"/>
      <c r="BG29" s="34"/>
      <c r="BH29" s="34"/>
      <c r="BI29" s="34"/>
      <c r="BJ29" s="34"/>
      <c r="BK29" s="34"/>
      <c r="BL29" s="34"/>
      <c r="BM29" s="34"/>
      <c r="BN29" s="34"/>
      <c r="BO29" s="44">
        <f>IF(AND(BB29="",BA29="",AZ29=""),"",ROUND(AVERAGE(AZ29:BN29),0))</f>
        <v>90</v>
      </c>
      <c r="BP29" s="34"/>
      <c r="BQ29" s="34"/>
      <c r="BR29" s="44">
        <v>80</v>
      </c>
      <c r="BS29" s="34"/>
      <c r="BT29" s="34"/>
      <c r="BU29" s="44">
        <v>93</v>
      </c>
      <c r="BV29" s="34"/>
      <c r="BW29" s="34"/>
      <c r="BX29" s="44"/>
      <c r="BY29" s="34"/>
      <c r="BZ29" s="34"/>
      <c r="CA29" s="44"/>
      <c r="CB29" s="34"/>
      <c r="CC29" s="34"/>
      <c r="CD29" s="44"/>
      <c r="CE29" s="60">
        <f>IF(AND(BP29="",BQ29="",BR29=""),"",AVERAGE(AZ29:BN29,BP29:CD29))</f>
        <v>88.25</v>
      </c>
      <c r="CF29" s="61">
        <f>IF(CE29="","",ROUND(CE29,0))</f>
        <v>88</v>
      </c>
      <c r="CG29" s="62"/>
      <c r="CH29" s="34">
        <v>11</v>
      </c>
      <c r="CI29" s="64" t="str">
        <f>IF(CH29="","",VLOOKUP(CH29,$CW$9:$CX$20,2,0))</f>
        <v>Memiliki kemampuan pemahanan  nilai mutlak, sistem pertidaksamaan, SPLTV, fungsi komposisi dan fungsi invers, </v>
      </c>
      <c r="CJ29" s="62"/>
      <c r="CK29" s="34">
        <v>5</v>
      </c>
      <c r="CL29" s="64" t="str">
        <f>IF(CK29="","",VLOOKUP(CK29,$CW$22:$CX$33,2,0))</f>
        <v>Memiliki keterampilan sistem pertidaksamaan, SPLTV, fungsi komposisi, fungsi invers, </v>
      </c>
      <c r="CN29" s="66">
        <v>7</v>
      </c>
      <c r="CO29" s="34"/>
      <c r="CQ29" s="69">
        <v>76</v>
      </c>
      <c r="CR29" s="71">
        <v>90</v>
      </c>
      <c r="CS29" s="76" t="s">
        <v>62</v>
      </c>
      <c r="CW29">
        <v>7</v>
      </c>
      <c r="CX29" t="str">
        <f>(IF(CO24="","","Memiliki keterampilan "))&amp;(IF(CO23="","",CO23&amp;", "))&amp;(IF(CO24="","",CO24&amp;", "))&amp;(IF(CO25="","",CO25&amp;", "))&amp;(IF(CO26="","",CO26&amp;", "))&amp;(IF(CO27="","",CO27&amp;", "))&amp;(IF(CO28="","",CO28&amp;", "))&amp;(IF(CO30="","",CO30&amp;", "))&amp;(IF(CO31="","",CO31&amp;", "))&amp;(IF(CO32="","",CO32&amp;", "))&amp;(IF(CO29="","","Masih perlu peningkatan keterampilan "&amp;CO29&amp;"."))</f>
        <v>Memiliki keterampilan sistem pertidaksamaan, SPLTV, fungsi komposisi, fungsi invers, </v>
      </c>
    </row>
    <row r="30" spans="1:102">
      <c r="A30" s="21">
        <v>20</v>
      </c>
      <c r="B30" s="21">
        <v>2549</v>
      </c>
      <c r="C30" s="21" t="s">
        <v>80</v>
      </c>
      <c r="E30" s="22">
        <f>AX30</f>
        <v>81</v>
      </c>
      <c r="F30" s="21" t="str">
        <f>IF(E30="","",IF(E30&lt;=69,"D",IF(E30&lt;=75,"C",IF(E30&lt;=90,"B",IF(E30&lt;=100,"A","E")))))</f>
        <v>B</v>
      </c>
      <c r="G30" s="21" t="str">
        <f>CI30</f>
        <v>Memiliki kemampuan pemahanan  nilai mutlak, sistem pertidaksamaan, SPLTV, fungsi komposisi dan fungsi invers, </v>
      </c>
      <c r="H30" s="22">
        <f>CF30</f>
        <v>81</v>
      </c>
      <c r="I30" s="21" t="str">
        <f>IF(H30="","",IF(H30&lt;=69,"D",IF(H30&lt;=75,"C",IF(H30&lt;=90,"B",IF(H30&lt;=100,"A","E")))))</f>
        <v>B</v>
      </c>
      <c r="J30" s="21" t="str">
        <f>CL30</f>
        <v>Memiliki keterampilan sistem pertidaksamaan, SPLTV, Masih perlu peningkatan keterampilan fungsi komposisi, fungsi invers.</v>
      </c>
      <c r="K30" s="21"/>
      <c r="M30" s="33"/>
      <c r="N30" s="34">
        <f>AF30</f>
        <v>83</v>
      </c>
      <c r="O30" s="34">
        <f>IF(COUNTBLANK(AV30:AV30),"",AV30)</f>
        <v>85</v>
      </c>
      <c r="Q30" s="34">
        <v>94</v>
      </c>
      <c r="R30" s="34"/>
      <c r="S30" s="44">
        <v>80</v>
      </c>
      <c r="T30" s="34">
        <v>76</v>
      </c>
      <c r="U30" s="34"/>
      <c r="V30" s="44">
        <v>80</v>
      </c>
      <c r="W30" s="34"/>
      <c r="X30" s="34"/>
      <c r="Y30" s="44"/>
      <c r="Z30" s="34"/>
      <c r="AA30" s="34"/>
      <c r="AB30" s="44"/>
      <c r="AC30" s="34"/>
      <c r="AD30" s="34"/>
      <c r="AE30" s="44"/>
      <c r="AF30" s="44">
        <f>IF(AND(Q30="",R30="",S30=""),"",ROUND(AVERAGE(Q30:AE30),0))</f>
        <v>83</v>
      </c>
      <c r="AG30" s="34">
        <v>75</v>
      </c>
      <c r="AH30" s="34"/>
      <c r="AI30" s="44">
        <v>85</v>
      </c>
      <c r="AJ30" s="34">
        <v>77</v>
      </c>
      <c r="AK30" s="34"/>
      <c r="AL30" s="44">
        <v>80</v>
      </c>
      <c r="AM30" s="34"/>
      <c r="AN30" s="34"/>
      <c r="AO30" s="44"/>
      <c r="AP30" s="34"/>
      <c r="AQ30" s="34"/>
      <c r="AR30" s="44"/>
      <c r="AS30" s="34"/>
      <c r="AT30" s="34"/>
      <c r="AU30" s="44"/>
      <c r="AV30" s="34">
        <v>85</v>
      </c>
      <c r="AW30" s="60">
        <f>IF(AV30="","",AVERAGE(Q30:AE30,AG30:AV30))</f>
        <v>81.3333333333333</v>
      </c>
      <c r="AX30" s="61">
        <f>IF(AW30="","",ROUND(AW30,0))</f>
        <v>81</v>
      </c>
      <c r="AY30" s="62"/>
      <c r="AZ30" s="34"/>
      <c r="BA30" s="34"/>
      <c r="BB30" s="34">
        <v>90</v>
      </c>
      <c r="BC30" s="34"/>
      <c r="BD30" s="34"/>
      <c r="BE30" s="34">
        <v>75</v>
      </c>
      <c r="BF30" s="34"/>
      <c r="BG30" s="34"/>
      <c r="BH30" s="34"/>
      <c r="BI30" s="34"/>
      <c r="BJ30" s="34"/>
      <c r="BK30" s="34"/>
      <c r="BL30" s="34"/>
      <c r="BM30" s="34"/>
      <c r="BN30" s="34"/>
      <c r="BO30" s="44">
        <f>IF(AND(BB30="",BA30="",AZ30=""),"",ROUND(AVERAGE(AZ30:BN30),0))</f>
        <v>83</v>
      </c>
      <c r="BP30" s="34"/>
      <c r="BQ30" s="34"/>
      <c r="BR30" s="44">
        <v>70</v>
      </c>
      <c r="BS30" s="34"/>
      <c r="BT30" s="34"/>
      <c r="BU30" s="44">
        <v>88</v>
      </c>
      <c r="BV30" s="34"/>
      <c r="BW30" s="34"/>
      <c r="BX30" s="44"/>
      <c r="BY30" s="34"/>
      <c r="BZ30" s="34"/>
      <c r="CA30" s="44"/>
      <c r="CB30" s="34"/>
      <c r="CC30" s="34"/>
      <c r="CD30" s="44"/>
      <c r="CE30" s="60">
        <f>IF(AND(BP30="",BQ30="",BR30=""),"",AVERAGE(AZ30:BN30,BP30:CD30))</f>
        <v>80.75</v>
      </c>
      <c r="CF30" s="61">
        <f>IF(CE30="","",ROUND(CE30,0))</f>
        <v>81</v>
      </c>
      <c r="CG30" s="62"/>
      <c r="CH30" s="34">
        <v>11</v>
      </c>
      <c r="CI30" s="64" t="str">
        <f>IF(CH30="","",VLOOKUP(CH30,$CW$9:$CX$20,2,0))</f>
        <v>Memiliki kemampuan pemahanan  nilai mutlak, sistem pertidaksamaan, SPLTV, fungsi komposisi dan fungsi invers, </v>
      </c>
      <c r="CJ30" s="62"/>
      <c r="CK30" s="34">
        <v>3</v>
      </c>
      <c r="CL30" s="64" t="str">
        <f>IF(CK30="","",VLOOKUP(CK30,$CW$22:$CX$33,2,0))</f>
        <v>Memiliki keterampilan sistem pertidaksamaan, SPLTV, Masih perlu peningkatan keterampilan fungsi komposisi, fungsi invers.</v>
      </c>
      <c r="CN30" s="66">
        <v>8</v>
      </c>
      <c r="CO30" s="34"/>
      <c r="CQ30" s="69">
        <v>91</v>
      </c>
      <c r="CR30" s="71">
        <v>100</v>
      </c>
      <c r="CS30" s="76" t="s">
        <v>15</v>
      </c>
      <c r="CW30">
        <v>8</v>
      </c>
      <c r="CX30" t="str">
        <f>(IF(CO24="","","Memiliki keterampilan "))&amp;(IF(CO23="","",CO23&amp;", "))&amp;(IF(CO24="","",CO24&amp;", "))&amp;(IF(CO25="","",CO25&amp;", "))&amp;(IF(CO26="","",CO26&amp;", "))&amp;(IF(CO27="","",CO27&amp;", "))&amp;(IF(CO28="","",CO28&amp;", "))&amp;(IF(CO29="","",CO29&amp;", "))&amp;(IF(CO31="","",CO31&amp;", "))&amp;(IF(CO32="","",CO32&amp;", "))&amp;(IF(CO30="","","Masih perlu peningkatan keterampilan "&amp;CO30&amp;"."))</f>
        <v>Memiliki keterampilan sistem pertidaksamaan, SPLTV, fungsi komposisi, fungsi invers, </v>
      </c>
    </row>
    <row r="31" spans="1:102">
      <c r="A31" s="21">
        <v>21</v>
      </c>
      <c r="B31" s="21">
        <v>2565</v>
      </c>
      <c r="C31" s="21" t="s">
        <v>81</v>
      </c>
      <c r="E31" s="22">
        <f>AX31</f>
        <v>79</v>
      </c>
      <c r="F31" s="21" t="str">
        <f>IF(E31="","",IF(E31&lt;=69,"D",IF(E31&lt;=75,"C",IF(E31&lt;=90,"B",IF(E31&lt;=100,"A","E")))))</f>
        <v>B</v>
      </c>
      <c r="G31" s="21" t="str">
        <f>CI31</f>
        <v>Memiliki kemampuan pemahanan nilai mutlak, sistem pertidaksamaan, SPLTV, Masih perlu peningkatan pemahaman fungsi komposisi dan fungsi invers.</v>
      </c>
      <c r="H31" s="22">
        <f>CF31</f>
        <v>83</v>
      </c>
      <c r="I31" s="21" t="str">
        <f>IF(H31="","",IF(H31&lt;=69,"D",IF(H31&lt;=75,"C",IF(H31&lt;=90,"B",IF(H31&lt;=100,"A","E")))))</f>
        <v>B</v>
      </c>
      <c r="J31" s="21" t="str">
        <f>CL31</f>
        <v>Memiliki keterampilan sistem pertidaksamaan, SPLTV, fungsi komposisi, fungsi invers, </v>
      </c>
      <c r="K31" s="21"/>
      <c r="M31" s="33"/>
      <c r="N31" s="34">
        <f>AF31</f>
        <v>78</v>
      </c>
      <c r="O31" s="34">
        <f>IF(COUNTBLANK(AV31:AV31),"",AV31)</f>
        <v>75</v>
      </c>
      <c r="Q31" s="34">
        <v>94</v>
      </c>
      <c r="R31" s="34"/>
      <c r="S31" s="44">
        <v>80</v>
      </c>
      <c r="T31" s="34">
        <v>56</v>
      </c>
      <c r="U31" s="34"/>
      <c r="V31" s="44">
        <v>80</v>
      </c>
      <c r="W31" s="34"/>
      <c r="X31" s="34"/>
      <c r="Y31" s="44"/>
      <c r="Z31" s="34"/>
      <c r="AA31" s="34"/>
      <c r="AB31" s="44"/>
      <c r="AC31" s="34"/>
      <c r="AD31" s="34"/>
      <c r="AE31" s="44"/>
      <c r="AF31" s="44">
        <f>IF(AND(Q31="",R31="",S31=""),"",ROUND(AVERAGE(Q31:AE31),0))</f>
        <v>78</v>
      </c>
      <c r="AG31" s="34">
        <v>90</v>
      </c>
      <c r="AH31" s="34"/>
      <c r="AI31" s="44">
        <v>85</v>
      </c>
      <c r="AJ31" s="34">
        <v>67</v>
      </c>
      <c r="AK31" s="34"/>
      <c r="AL31" s="44">
        <v>80</v>
      </c>
      <c r="AM31" s="34"/>
      <c r="AN31" s="34"/>
      <c r="AO31" s="44"/>
      <c r="AP31" s="34"/>
      <c r="AQ31" s="34"/>
      <c r="AR31" s="44"/>
      <c r="AS31" s="34"/>
      <c r="AT31" s="34"/>
      <c r="AU31" s="44"/>
      <c r="AV31" s="34">
        <v>75</v>
      </c>
      <c r="AW31" s="60">
        <f>IF(AV31="","",AVERAGE(Q31:AE31,AG31:AV31))</f>
        <v>78.5555555555556</v>
      </c>
      <c r="AX31" s="61">
        <f>IF(AW31="","",ROUND(AW31,0))</f>
        <v>79</v>
      </c>
      <c r="AY31" s="62"/>
      <c r="AZ31" s="34"/>
      <c r="BA31" s="34"/>
      <c r="BB31" s="34">
        <v>90</v>
      </c>
      <c r="BC31" s="34"/>
      <c r="BD31" s="34"/>
      <c r="BE31" s="34">
        <v>80</v>
      </c>
      <c r="BF31" s="34"/>
      <c r="BG31" s="34"/>
      <c r="BH31" s="34"/>
      <c r="BI31" s="34"/>
      <c r="BJ31" s="34"/>
      <c r="BK31" s="34"/>
      <c r="BL31" s="34"/>
      <c r="BM31" s="34"/>
      <c r="BN31" s="34"/>
      <c r="BO31" s="44">
        <f>IF(AND(BB31="",BA31="",AZ31=""),"",ROUND(AVERAGE(AZ31:BN31),0))</f>
        <v>85</v>
      </c>
      <c r="BP31" s="34"/>
      <c r="BQ31" s="34"/>
      <c r="BR31" s="44">
        <v>75</v>
      </c>
      <c r="BS31" s="34"/>
      <c r="BT31" s="34"/>
      <c r="BU31" s="44">
        <v>88</v>
      </c>
      <c r="BV31" s="34"/>
      <c r="BW31" s="34"/>
      <c r="BX31" s="44"/>
      <c r="BY31" s="34"/>
      <c r="BZ31" s="34"/>
      <c r="CA31" s="44"/>
      <c r="CB31" s="34"/>
      <c r="CC31" s="34"/>
      <c r="CD31" s="44"/>
      <c r="CE31" s="60">
        <f>IF(AND(BP31="",BQ31="",BR31=""),"",AVERAGE(AZ31:BN31,BP31:CD31))</f>
        <v>83.25</v>
      </c>
      <c r="CF31" s="61">
        <f>IF(CE31="","",ROUND(CE31,0))</f>
        <v>83</v>
      </c>
      <c r="CG31" s="62"/>
      <c r="CH31" s="34">
        <v>4</v>
      </c>
      <c r="CI31" s="64" t="str">
        <f>IF(CH31="","",VLOOKUP(CH31,$CW$9:$CX$20,2,0))</f>
        <v>Memiliki kemampuan pemahanan nilai mutlak, sistem pertidaksamaan, SPLTV, Masih perlu peningkatan pemahaman fungsi komposisi dan fungsi invers.</v>
      </c>
      <c r="CJ31" s="62"/>
      <c r="CK31" s="34">
        <v>5</v>
      </c>
      <c r="CL31" s="64" t="str">
        <f>IF(CK31="","",VLOOKUP(CK31,$CW$22:$CX$33,2,0))</f>
        <v>Memiliki keterampilan sistem pertidaksamaan, SPLTV, fungsi komposisi, fungsi invers, </v>
      </c>
      <c r="CN31" s="66">
        <v>9</v>
      </c>
      <c r="CO31" s="34"/>
      <c r="CW31">
        <v>9</v>
      </c>
      <c r="CX31" t="str">
        <f>(IF(CO24="","","Memiliki keterampilan "))&amp;(IF(CO23="","",CO23&amp;", "))&amp;(IF(CO24="","",CO24&amp;", "))&amp;(IF(CO25="","",CO25&amp;", "))&amp;(IF(CO26="","",CO26&amp;", "))&amp;(IF(CO27="","",CO27&amp;", "))&amp;(IF(CO28="","",CO28&amp;", "))&amp;(IF(CO29="","",CO29&amp;", "))&amp;(IF(CO30="","",CO30&amp;", "))&amp;(IF(CO32="","",CO32&amp;", "))&amp;(IF(CO31="","","Masih perlu peningkatan keterampilan "&amp;CO31&amp;"."))</f>
        <v>Memiliki keterampilan sistem pertidaksamaan, SPLTV, fungsi komposisi, fungsi invers, </v>
      </c>
    </row>
    <row r="32" spans="1:102">
      <c r="A32" s="21">
        <v>22</v>
      </c>
      <c r="B32" s="21">
        <v>2581</v>
      </c>
      <c r="C32" s="21" t="s">
        <v>82</v>
      </c>
      <c r="E32" s="22">
        <f>AX32</f>
        <v>71</v>
      </c>
      <c r="F32" s="21" t="str">
        <f>IF(E32="","",IF(E32&lt;=69,"D",IF(E32&lt;=75,"C",IF(E32&lt;=90,"B",IF(E32&lt;=100,"A","E")))))</f>
        <v>C</v>
      </c>
      <c r="G32" s="21" t="str">
        <f>CI32</f>
        <v>Memiliki kemampuan pemahanan nilai mutlak, SPLTV, fungsi komposisi dan fungsi invers, Masih perlu peningkatan pemahaman sistem pertidaksamaan.</v>
      </c>
      <c r="H32" s="22">
        <f>CF32</f>
        <v>76</v>
      </c>
      <c r="I32" s="21" t="str">
        <f>IF(H32="","",IF(H32&lt;=69,"D",IF(H32&lt;=75,"C",IF(H32&lt;=90,"B",IF(H32&lt;=100,"A","E")))))</f>
        <v>B</v>
      </c>
      <c r="J32" s="21" t="str">
        <f>CL32</f>
        <v>Memiliki keterampilan sistem pertidaksamaan, SPLTV, fungsi komposisi, fungsi invers, </v>
      </c>
      <c r="K32" s="21"/>
      <c r="M32" s="33"/>
      <c r="N32" s="34">
        <f>AF32</f>
        <v>72</v>
      </c>
      <c r="O32" s="34">
        <f>IF(COUNTBLANK(AV32:AV32),"",AV32)</f>
        <v>75</v>
      </c>
      <c r="Q32" s="34">
        <v>87</v>
      </c>
      <c r="R32" s="34"/>
      <c r="S32" s="44">
        <v>80</v>
      </c>
      <c r="T32" s="34">
        <v>40</v>
      </c>
      <c r="U32" s="34"/>
      <c r="V32" s="44">
        <v>80</v>
      </c>
      <c r="W32" s="34"/>
      <c r="X32" s="34"/>
      <c r="Y32" s="44"/>
      <c r="Z32" s="34"/>
      <c r="AA32" s="34"/>
      <c r="AB32" s="44"/>
      <c r="AC32" s="34"/>
      <c r="AD32" s="34"/>
      <c r="AE32" s="44"/>
      <c r="AF32" s="44">
        <f>IF(AND(Q32="",R32="",S32=""),"",ROUND(AVERAGE(Q32:AE32),0))</f>
        <v>72</v>
      </c>
      <c r="AG32" s="34">
        <v>95</v>
      </c>
      <c r="AH32" s="34"/>
      <c r="AI32" s="44">
        <v>70</v>
      </c>
      <c r="AJ32" s="34">
        <v>34</v>
      </c>
      <c r="AK32" s="34"/>
      <c r="AL32" s="44">
        <v>80</v>
      </c>
      <c r="AM32" s="34"/>
      <c r="AN32" s="34"/>
      <c r="AO32" s="44"/>
      <c r="AP32" s="34"/>
      <c r="AQ32" s="34"/>
      <c r="AR32" s="44"/>
      <c r="AS32" s="34"/>
      <c r="AT32" s="34"/>
      <c r="AU32" s="44"/>
      <c r="AV32" s="34">
        <v>75</v>
      </c>
      <c r="AW32" s="60">
        <f>IF(AV32="","",AVERAGE(Q32:AE32,AG32:AV32))</f>
        <v>71.2222222222222</v>
      </c>
      <c r="AX32" s="61">
        <f>IF(AW32="","",ROUND(AW32,0))</f>
        <v>71</v>
      </c>
      <c r="AY32" s="62"/>
      <c r="AZ32" s="34"/>
      <c r="BA32" s="34"/>
      <c r="BB32" s="34">
        <v>75</v>
      </c>
      <c r="BC32" s="34"/>
      <c r="BD32" s="34"/>
      <c r="BE32" s="34">
        <v>80</v>
      </c>
      <c r="BF32" s="34"/>
      <c r="BG32" s="34"/>
      <c r="BH32" s="34"/>
      <c r="BI32" s="34"/>
      <c r="BJ32" s="34"/>
      <c r="BK32" s="34"/>
      <c r="BL32" s="34"/>
      <c r="BM32" s="34"/>
      <c r="BN32" s="34"/>
      <c r="BO32" s="44">
        <f>IF(AND(BB32="",BA32="",AZ32=""),"",ROUND(AVERAGE(AZ32:BN32),0))</f>
        <v>78</v>
      </c>
      <c r="BP32" s="34"/>
      <c r="BQ32" s="34"/>
      <c r="BR32" s="44">
        <v>75</v>
      </c>
      <c r="BS32" s="34"/>
      <c r="BT32" s="34"/>
      <c r="BU32" s="44">
        <v>73</v>
      </c>
      <c r="BV32" s="34"/>
      <c r="BW32" s="34"/>
      <c r="BX32" s="44"/>
      <c r="BY32" s="34"/>
      <c r="BZ32" s="34"/>
      <c r="CA32" s="44"/>
      <c r="CB32" s="34"/>
      <c r="CC32" s="34"/>
      <c r="CD32" s="44"/>
      <c r="CE32" s="60">
        <f>IF(AND(BP32="",BQ32="",BR32=""),"",AVERAGE(AZ32:BN32,BP32:CD32))</f>
        <v>75.75</v>
      </c>
      <c r="CF32" s="61">
        <f>IF(CE32="","",ROUND(CE32,0))</f>
        <v>76</v>
      </c>
      <c r="CG32" s="62"/>
      <c r="CH32" s="34">
        <v>2</v>
      </c>
      <c r="CI32" s="64" t="str">
        <f>IF(CH32="","",VLOOKUP(CH32,$CW$9:$CX$20,2,0))</f>
        <v>Memiliki kemampuan pemahanan nilai mutlak, SPLTV, fungsi komposisi dan fungsi invers, Masih perlu peningkatan pemahaman sistem pertidaksamaan.</v>
      </c>
      <c r="CJ32" s="62"/>
      <c r="CK32" s="34">
        <v>4</v>
      </c>
      <c r="CL32" s="64" t="str">
        <f>IF(CK32="","",VLOOKUP(CK32,$CW$22:$CX$33,2,0))</f>
        <v>Memiliki keterampilan sistem pertidaksamaan, SPLTV, fungsi komposisi, fungsi invers, </v>
      </c>
      <c r="CN32" s="66">
        <v>10</v>
      </c>
      <c r="CO32" s="34"/>
      <c r="CW32">
        <v>10</v>
      </c>
      <c r="CX32" t="str">
        <f>(IF(CO24="","","Memiliki keterampilan "))&amp;(IF(CO23="","",CO23&amp;", "))&amp;(IF(CO24="","",CO24&amp;", "))&amp;(IF(CO25="","",CO25&amp;", "))&amp;(IF(CO26="","",CO26&amp;", "))&amp;(IF(CO27="","",CO27&amp;", "))&amp;(IF(CO28="","",CO28&amp;", "))&amp;(IF(CO29="","",CO29&amp;", "))&amp;(IF(CO30="","",CO30&amp;", "))&amp;(IF(CO31="","",CO31&amp;", "))&amp;(IF(CO32="","","Masih perlu peningkatan keterampilan "&amp;CO32&amp;"."))</f>
        <v>Memiliki keterampilan sistem pertidaksamaan, SPLTV, fungsi komposisi, fungsi invers, </v>
      </c>
    </row>
    <row r="33" spans="1:102">
      <c r="A33" s="21">
        <v>23</v>
      </c>
      <c r="B33" s="21">
        <v>2597</v>
      </c>
      <c r="C33" s="21" t="s">
        <v>83</v>
      </c>
      <c r="E33" s="22">
        <f>AX33</f>
        <v>76</v>
      </c>
      <c r="F33" s="21" t="str">
        <f>IF(E33="","",IF(E33&lt;=69,"D",IF(E33&lt;=75,"C",IF(E33&lt;=90,"B",IF(E33&lt;=100,"A","E")))))</f>
        <v>B</v>
      </c>
      <c r="G33" s="21" t="str">
        <f>CI33</f>
        <v>Memiliki kemampuan pemahanan nilai mutlak, SPLTV, fungsi komposisi dan fungsi invers, Masih perlu peningkatan pemahaman sistem pertidaksamaan.</v>
      </c>
      <c r="H33" s="22">
        <f>CF33</f>
        <v>76</v>
      </c>
      <c r="I33" s="21" t="str">
        <f>IF(H33="","",IF(H33&lt;=69,"D",IF(H33&lt;=75,"C",IF(H33&lt;=90,"B",IF(H33&lt;=100,"A","E")))))</f>
        <v>B</v>
      </c>
      <c r="J33" s="21" t="str">
        <f>CL33</f>
        <v>Memiliki keterampilan sistem pertidaksamaan, SPLTV, fungsi komposisi, fungsi invers, </v>
      </c>
      <c r="K33" s="21"/>
      <c r="M33" s="33"/>
      <c r="N33" s="34">
        <f>AF33</f>
        <v>75</v>
      </c>
      <c r="O33" s="34">
        <f>IF(COUNTBLANK(AV33:AV33),"",AV33)</f>
        <v>75</v>
      </c>
      <c r="Q33" s="34">
        <v>100</v>
      </c>
      <c r="R33" s="34"/>
      <c r="S33" s="44">
        <v>80</v>
      </c>
      <c r="T33" s="34">
        <v>40</v>
      </c>
      <c r="U33" s="34"/>
      <c r="V33" s="44">
        <v>80</v>
      </c>
      <c r="W33" s="34"/>
      <c r="X33" s="34"/>
      <c r="Y33" s="44"/>
      <c r="Z33" s="34"/>
      <c r="AA33" s="34"/>
      <c r="AB33" s="44"/>
      <c r="AC33" s="34"/>
      <c r="AD33" s="34"/>
      <c r="AE33" s="44"/>
      <c r="AF33" s="44">
        <f>IF(AND(Q33="",R33="",S33=""),"",ROUND(AVERAGE(Q33:AE33),0))</f>
        <v>75</v>
      </c>
      <c r="AG33" s="34">
        <v>85</v>
      </c>
      <c r="AH33" s="34"/>
      <c r="AI33" s="44">
        <v>70</v>
      </c>
      <c r="AJ33" s="34">
        <v>70</v>
      </c>
      <c r="AK33" s="34"/>
      <c r="AL33" s="44">
        <v>80</v>
      </c>
      <c r="AM33" s="34"/>
      <c r="AN33" s="34"/>
      <c r="AO33" s="44"/>
      <c r="AP33" s="34"/>
      <c r="AQ33" s="34"/>
      <c r="AR33" s="44"/>
      <c r="AS33" s="34"/>
      <c r="AT33" s="34"/>
      <c r="AU33" s="44"/>
      <c r="AV33" s="34">
        <v>75</v>
      </c>
      <c r="AW33" s="60">
        <f>IF(AV33="","",AVERAGE(Q33:AE33,AG33:AV33))</f>
        <v>75.5555555555556</v>
      </c>
      <c r="AX33" s="61">
        <f>IF(AW33="","",ROUND(AW33,0))</f>
        <v>76</v>
      </c>
      <c r="AY33" s="62"/>
      <c r="AZ33" s="34"/>
      <c r="BA33" s="34"/>
      <c r="BB33" s="34">
        <v>75</v>
      </c>
      <c r="BC33" s="34"/>
      <c r="BD33" s="34"/>
      <c r="BE33" s="34">
        <v>80</v>
      </c>
      <c r="BF33" s="34"/>
      <c r="BG33" s="34"/>
      <c r="BH33" s="34"/>
      <c r="BI33" s="34"/>
      <c r="BJ33" s="34"/>
      <c r="BK33" s="34"/>
      <c r="BL33" s="34"/>
      <c r="BM33" s="34"/>
      <c r="BN33" s="34"/>
      <c r="BO33" s="44">
        <f>IF(AND(BB33="",BA33="",AZ33=""),"",ROUND(AVERAGE(AZ33:BN33),0))</f>
        <v>78</v>
      </c>
      <c r="BP33" s="34"/>
      <c r="BQ33" s="34"/>
      <c r="BR33" s="44">
        <v>75</v>
      </c>
      <c r="BS33" s="34"/>
      <c r="BT33" s="34"/>
      <c r="BU33" s="44">
        <v>73</v>
      </c>
      <c r="BV33" s="34"/>
      <c r="BW33" s="34"/>
      <c r="BX33" s="44"/>
      <c r="BY33" s="34"/>
      <c r="BZ33" s="34"/>
      <c r="CA33" s="44"/>
      <c r="CB33" s="34"/>
      <c r="CC33" s="34"/>
      <c r="CD33" s="44"/>
      <c r="CE33" s="60">
        <f>IF(AND(BP33="",BQ33="",BR33=""),"",AVERAGE(AZ33:BN33,BP33:CD33))</f>
        <v>75.75</v>
      </c>
      <c r="CF33" s="61">
        <f>IF(CE33="","",ROUND(CE33,0))</f>
        <v>76</v>
      </c>
      <c r="CG33" s="62"/>
      <c r="CH33" s="34">
        <v>2</v>
      </c>
      <c r="CI33" s="64" t="str">
        <f>IF(CH33="","",VLOOKUP(CH33,$CW$9:$CX$20,2,0))</f>
        <v>Memiliki kemampuan pemahanan nilai mutlak, SPLTV, fungsi komposisi dan fungsi invers, Masih perlu peningkatan pemahaman sistem pertidaksamaan.</v>
      </c>
      <c r="CJ33" s="62"/>
      <c r="CK33" s="34">
        <v>4</v>
      </c>
      <c r="CL33" s="64" t="str">
        <f>IF(CK33="","",VLOOKUP(CK33,$CW$22:$CX$33,2,0))</f>
        <v>Memiliki keterampilan sistem pertidaksamaan, SPLTV, fungsi komposisi, fungsi invers, </v>
      </c>
      <c r="CW33">
        <v>11</v>
      </c>
      <c r="CX33" t="str">
        <f>(IF(CO23="","","Memiliki keterampilan  "))&amp;(IF(CO23="","",CO23&amp;", "))&amp;(IF(CO24="","",CO24&amp;", "))&amp;(IF(CO25="","",CO25&amp;", "))&amp;(IF(CO26="","",CO26&amp;", "))&amp;(IF(CO27="","",CO27&amp;", "))&amp;(IF(CO28="","",CO28&amp;", "))&amp;(IF(CO29="","",CO29&amp;", "))&amp;(IF(CO30="","",CO30&amp;", "))&amp;(IF(CO31="","",CO31&amp;", "))&amp;(IF(CO32="","",CO32&amp;"."))</f>
        <v>Memiliki keterampilan  sistem pertidaksamaan, SPLTV, fungsi komposisi, fungsi invers, </v>
      </c>
    </row>
    <row r="34" spans="1:90">
      <c r="A34" s="21">
        <v>24</v>
      </c>
      <c r="B34" s="21">
        <v>2613</v>
      </c>
      <c r="C34" s="21" t="s">
        <v>84</v>
      </c>
      <c r="E34" s="22">
        <f>AX34</f>
        <v>75</v>
      </c>
      <c r="F34" s="21" t="str">
        <f>IF(E34="","",IF(E34&lt;=69,"D",IF(E34&lt;=75,"C",IF(E34&lt;=90,"B",IF(E34&lt;=100,"A","E")))))</f>
        <v>C</v>
      </c>
      <c r="G34" s="21" t="str">
        <f>CI34</f>
        <v>Memiliki kemampuan pemahanan nilai mutlak, sistem pertidaksamaan, SPLTV, Masih perlu peningkatan pemahaman fungsi komposisi dan fungsi invers.</v>
      </c>
      <c r="H34" s="22">
        <f>CF34</f>
        <v>73</v>
      </c>
      <c r="I34" s="21" t="str">
        <f>IF(H34="","",IF(H34&lt;=69,"D",IF(H34&lt;=75,"C",IF(H34&lt;=90,"B",IF(H34&lt;=100,"A","E")))))</f>
        <v>C</v>
      </c>
      <c r="J34" s="21" t="str">
        <f>CL34</f>
        <v>Memiliki keterampilan sistem pertidaksamaan, SPLTV, Masih perlu peningkatan keterampilan fungsi komposisi, fungsi invers.</v>
      </c>
      <c r="K34" s="21"/>
      <c r="M34" s="33"/>
      <c r="N34" s="34">
        <f>AF34</f>
        <v>77</v>
      </c>
      <c r="O34" s="34">
        <f>IF(COUNTBLANK(AV34:AV34),"",AV34)</f>
        <v>70</v>
      </c>
      <c r="Q34" s="34">
        <v>80</v>
      </c>
      <c r="R34" s="34"/>
      <c r="S34" s="44">
        <v>80</v>
      </c>
      <c r="T34" s="34">
        <v>68</v>
      </c>
      <c r="U34" s="34"/>
      <c r="V34" s="44">
        <v>80</v>
      </c>
      <c r="W34" s="34"/>
      <c r="X34" s="34"/>
      <c r="Y34" s="44"/>
      <c r="Z34" s="34"/>
      <c r="AA34" s="34"/>
      <c r="AB34" s="44"/>
      <c r="AC34" s="34"/>
      <c r="AD34" s="34"/>
      <c r="AE34" s="44"/>
      <c r="AF34" s="44">
        <f>IF(AND(Q34="",R34="",S34=""),"",ROUND(AVERAGE(Q34:AE34),0))</f>
        <v>77</v>
      </c>
      <c r="AG34" s="34">
        <v>75</v>
      </c>
      <c r="AH34" s="34"/>
      <c r="AI34" s="44">
        <v>85</v>
      </c>
      <c r="AJ34" s="34">
        <v>60</v>
      </c>
      <c r="AK34" s="34"/>
      <c r="AL34" s="44">
        <v>80</v>
      </c>
      <c r="AM34" s="34"/>
      <c r="AN34" s="34"/>
      <c r="AO34" s="44"/>
      <c r="AP34" s="34"/>
      <c r="AQ34" s="34"/>
      <c r="AR34" s="44"/>
      <c r="AS34" s="34"/>
      <c r="AT34" s="34"/>
      <c r="AU34" s="44"/>
      <c r="AV34" s="34">
        <v>70</v>
      </c>
      <c r="AW34" s="60">
        <f>IF(AV34="","",AVERAGE(Q34:AE34,AG34:AV34))</f>
        <v>75.3333333333333</v>
      </c>
      <c r="AX34" s="61">
        <f>IF(AW34="","",ROUND(AW34,0))</f>
        <v>75</v>
      </c>
      <c r="AY34" s="62"/>
      <c r="AZ34" s="34"/>
      <c r="BA34" s="34"/>
      <c r="BB34" s="34">
        <v>75</v>
      </c>
      <c r="BC34" s="34"/>
      <c r="BD34" s="34"/>
      <c r="BE34" s="34">
        <v>75</v>
      </c>
      <c r="BF34" s="34"/>
      <c r="BG34" s="34"/>
      <c r="BH34" s="34"/>
      <c r="BI34" s="34"/>
      <c r="BJ34" s="34"/>
      <c r="BK34" s="34"/>
      <c r="BL34" s="34"/>
      <c r="BM34" s="34"/>
      <c r="BN34" s="34"/>
      <c r="BO34" s="44">
        <f>IF(AND(BB34="",BA34="",AZ34=""),"",ROUND(AVERAGE(AZ34:BN34),0))</f>
        <v>75</v>
      </c>
      <c r="BP34" s="34"/>
      <c r="BQ34" s="34"/>
      <c r="BR34" s="44">
        <v>70</v>
      </c>
      <c r="BS34" s="34"/>
      <c r="BT34" s="34"/>
      <c r="BU34" s="44">
        <v>73</v>
      </c>
      <c r="BV34" s="34"/>
      <c r="BW34" s="34"/>
      <c r="BX34" s="44"/>
      <c r="BY34" s="34"/>
      <c r="BZ34" s="34"/>
      <c r="CA34" s="44"/>
      <c r="CB34" s="34"/>
      <c r="CC34" s="34"/>
      <c r="CD34" s="44"/>
      <c r="CE34" s="60">
        <f>IF(AND(BP34="",BQ34="",BR34=""),"",AVERAGE(AZ34:BN34,BP34:CD34))</f>
        <v>73.25</v>
      </c>
      <c r="CF34" s="61">
        <f>IF(CE34="","",ROUND(CE34,0))</f>
        <v>73</v>
      </c>
      <c r="CG34" s="62"/>
      <c r="CH34" s="34">
        <v>4</v>
      </c>
      <c r="CI34" s="64" t="str">
        <f>IF(CH34="","",VLOOKUP(CH34,$CW$9:$CX$20,2,0))</f>
        <v>Memiliki kemampuan pemahanan nilai mutlak, sistem pertidaksamaan, SPLTV, Masih perlu peningkatan pemahaman fungsi komposisi dan fungsi invers.</v>
      </c>
      <c r="CJ34" s="62"/>
      <c r="CK34" s="34">
        <v>3</v>
      </c>
      <c r="CL34" s="64" t="str">
        <f>IF(CK34="","",VLOOKUP(CK34,$CW$22:$CX$33,2,0))</f>
        <v>Memiliki keterampilan sistem pertidaksamaan, SPLTV, Masih perlu peningkatan keterampilan fungsi komposisi, fungsi invers.</v>
      </c>
    </row>
    <row r="35" spans="1:90">
      <c r="A35" s="21">
        <v>25</v>
      </c>
      <c r="B35" s="21">
        <v>2629</v>
      </c>
      <c r="C35" s="21" t="s">
        <v>85</v>
      </c>
      <c r="E35" s="22">
        <f>AX35</f>
        <v>71</v>
      </c>
      <c r="F35" s="21" t="str">
        <f>IF(E35="","",IF(E35&lt;=69,"D",IF(E35&lt;=75,"C",IF(E35&lt;=90,"B",IF(E35&lt;=100,"A","E")))))</f>
        <v>C</v>
      </c>
      <c r="G35" s="21" t="str">
        <f>CI35</f>
        <v>Memiliki kemampuan pemahanan sistem pertidaksamaan, SPLTV, fungsi komposisi dan fungsi invers, Masih perlu peningkatan pemahaman nilai mutlak.</v>
      </c>
      <c r="H35" s="22">
        <f>CF35</f>
        <v>81</v>
      </c>
      <c r="I35" s="21" t="str">
        <f>IF(H35="","",IF(H35&lt;=69,"D",IF(H35&lt;=75,"C",IF(H35&lt;=90,"B",IF(H35&lt;=100,"A","E")))))</f>
        <v>B</v>
      </c>
      <c r="J35" s="21" t="str">
        <f>CL35</f>
        <v>Memiliki keterampilan sistem pertidaksamaan, SPLTV, Masih perlu peningkatan keterampilan fungsi komposisi, fungsi invers.</v>
      </c>
      <c r="K35" s="21"/>
      <c r="M35" s="33"/>
      <c r="N35" s="34">
        <f>AF35</f>
        <v>75</v>
      </c>
      <c r="O35" s="34">
        <f>IF(COUNTBLANK(AV35:AV35),"",AV35)</f>
        <v>54</v>
      </c>
      <c r="Q35" s="34">
        <v>67</v>
      </c>
      <c r="R35" s="34"/>
      <c r="S35" s="44">
        <v>80</v>
      </c>
      <c r="T35" s="34">
        <v>72</v>
      </c>
      <c r="U35" s="34"/>
      <c r="V35" s="44">
        <v>80</v>
      </c>
      <c r="W35" s="34"/>
      <c r="X35" s="34"/>
      <c r="Y35" s="44"/>
      <c r="Z35" s="34"/>
      <c r="AA35" s="34"/>
      <c r="AB35" s="44"/>
      <c r="AC35" s="34"/>
      <c r="AD35" s="34"/>
      <c r="AE35" s="44"/>
      <c r="AF35" s="44">
        <f>IF(AND(Q35="",R35="",S35=""),"",ROUND(AVERAGE(Q35:AE35),0))</f>
        <v>75</v>
      </c>
      <c r="AG35" s="34">
        <v>75</v>
      </c>
      <c r="AH35" s="34"/>
      <c r="AI35" s="44">
        <v>80</v>
      </c>
      <c r="AJ35" s="34">
        <v>50</v>
      </c>
      <c r="AK35" s="34"/>
      <c r="AL35" s="44">
        <v>80</v>
      </c>
      <c r="AM35" s="34"/>
      <c r="AN35" s="34"/>
      <c r="AO35" s="44"/>
      <c r="AP35" s="34"/>
      <c r="AQ35" s="34"/>
      <c r="AR35" s="44"/>
      <c r="AS35" s="34"/>
      <c r="AT35" s="34"/>
      <c r="AU35" s="44"/>
      <c r="AV35" s="34">
        <v>54</v>
      </c>
      <c r="AW35" s="60">
        <f>IF(AV35="","",AVERAGE(Q35:AE35,AG35:AV35))</f>
        <v>70.8888888888889</v>
      </c>
      <c r="AX35" s="61">
        <f>IF(AW35="","",ROUND(AW35,0))</f>
        <v>71</v>
      </c>
      <c r="AY35" s="62"/>
      <c r="AZ35" s="34"/>
      <c r="BA35" s="34"/>
      <c r="BB35" s="34">
        <v>90</v>
      </c>
      <c r="BC35" s="34"/>
      <c r="BD35" s="34"/>
      <c r="BE35" s="34">
        <v>75</v>
      </c>
      <c r="BF35" s="34"/>
      <c r="BG35" s="34"/>
      <c r="BH35" s="34"/>
      <c r="BI35" s="34"/>
      <c r="BJ35" s="34"/>
      <c r="BK35" s="34"/>
      <c r="BL35" s="34"/>
      <c r="BM35" s="34"/>
      <c r="BN35" s="34"/>
      <c r="BO35" s="44">
        <f>IF(AND(BB35="",BA35="",AZ35=""),"",ROUND(AVERAGE(AZ35:BN35),0))</f>
        <v>83</v>
      </c>
      <c r="BP35" s="34"/>
      <c r="BQ35" s="34"/>
      <c r="BR35" s="44">
        <v>70</v>
      </c>
      <c r="BS35" s="34"/>
      <c r="BT35" s="34"/>
      <c r="BU35" s="44">
        <v>88</v>
      </c>
      <c r="BV35" s="34"/>
      <c r="BW35" s="34"/>
      <c r="BX35" s="44"/>
      <c r="BY35" s="34"/>
      <c r="BZ35" s="34"/>
      <c r="CA35" s="44"/>
      <c r="CB35" s="34"/>
      <c r="CC35" s="34"/>
      <c r="CD35" s="44"/>
      <c r="CE35" s="60">
        <f>IF(AND(BP35="",BQ35="",BR35=""),"",AVERAGE(AZ35:BN35,BP35:CD35))</f>
        <v>80.75</v>
      </c>
      <c r="CF35" s="61">
        <f>IF(CE35="","",ROUND(CE35,0))</f>
        <v>81</v>
      </c>
      <c r="CG35" s="62"/>
      <c r="CH35" s="34">
        <v>1</v>
      </c>
      <c r="CI35" s="64" t="str">
        <f>IF(CH35="","",VLOOKUP(CH35,$CW$9:$CX$20,2,0))</f>
        <v>Memiliki kemampuan pemahanan sistem pertidaksamaan, SPLTV, fungsi komposisi dan fungsi invers, Masih perlu peningkatan pemahaman nilai mutlak.</v>
      </c>
      <c r="CJ35" s="62"/>
      <c r="CK35" s="34">
        <v>3</v>
      </c>
      <c r="CL35" s="64" t="str">
        <f>IF(CK35="","",VLOOKUP(CK35,$CW$22:$CX$33,2,0))</f>
        <v>Memiliki keterampilan sistem pertidaksamaan, SPLTV, Masih perlu peningkatan keterampilan fungsi komposisi, fungsi invers.</v>
      </c>
    </row>
    <row r="36" spans="1:90">
      <c r="A36" s="21">
        <v>26</v>
      </c>
      <c r="B36" s="21">
        <v>2645</v>
      </c>
      <c r="C36" s="21" t="s">
        <v>86</v>
      </c>
      <c r="E36" s="22">
        <f>AX36</f>
        <v>80</v>
      </c>
      <c r="F36" s="21" t="str">
        <f>IF(E36="","",IF(E36&lt;=69,"D",IF(E36&lt;=75,"C",IF(E36&lt;=90,"B",IF(E36&lt;=100,"A","E")))))</f>
        <v>B</v>
      </c>
      <c r="G36" s="21" t="str">
        <f>CI36</f>
        <v>Memiliki kemampuan pemahanan nilai mutlak, SPLTV, fungsi komposisi dan fungsi invers, Masih perlu peningkatan pemahaman sistem pertidaksamaan.</v>
      </c>
      <c r="H36" s="22">
        <f>CF36</f>
        <v>78</v>
      </c>
      <c r="I36" s="21" t="str">
        <f>IF(H36="","",IF(H36&lt;=69,"D",IF(H36&lt;=75,"C",IF(H36&lt;=90,"B",IF(H36&lt;=100,"A","E")))))</f>
        <v>B</v>
      </c>
      <c r="J36" s="21" t="str">
        <f>CL36</f>
        <v>Memiliki keterampilan sistem pertidaksamaan, SPLTV, fungsi komposisi, fungsi invers, </v>
      </c>
      <c r="K36" s="21"/>
      <c r="M36" s="33"/>
      <c r="N36" s="34">
        <f>AF36</f>
        <v>81</v>
      </c>
      <c r="O36" s="34">
        <f>IF(COUNTBLANK(AV36:AV36),"",AV36)</f>
        <v>75</v>
      </c>
      <c r="Q36" s="34">
        <v>100</v>
      </c>
      <c r="R36" s="34"/>
      <c r="S36" s="44">
        <v>80</v>
      </c>
      <c r="T36" s="34">
        <v>65</v>
      </c>
      <c r="U36" s="34"/>
      <c r="V36" s="44">
        <v>80</v>
      </c>
      <c r="W36" s="34"/>
      <c r="X36" s="34"/>
      <c r="Y36" s="44"/>
      <c r="Z36" s="34"/>
      <c r="AA36" s="34"/>
      <c r="AB36" s="44"/>
      <c r="AC36" s="34"/>
      <c r="AD36" s="34"/>
      <c r="AE36" s="44"/>
      <c r="AF36" s="44">
        <f>IF(AND(Q36="",R36="",S36=""),"",ROUND(AVERAGE(Q36:AE36),0))</f>
        <v>81</v>
      </c>
      <c r="AG36" s="34">
        <v>75</v>
      </c>
      <c r="AH36" s="34"/>
      <c r="AI36" s="44">
        <v>85</v>
      </c>
      <c r="AJ36" s="34">
        <v>76</v>
      </c>
      <c r="AK36" s="34"/>
      <c r="AL36" s="44">
        <v>80</v>
      </c>
      <c r="AM36" s="34"/>
      <c r="AN36" s="34"/>
      <c r="AO36" s="44"/>
      <c r="AP36" s="34"/>
      <c r="AQ36" s="34"/>
      <c r="AR36" s="44"/>
      <c r="AS36" s="34"/>
      <c r="AT36" s="34"/>
      <c r="AU36" s="44"/>
      <c r="AV36" s="34">
        <v>75</v>
      </c>
      <c r="AW36" s="60">
        <f>IF(AV36="","",AVERAGE(Q36:AE36,AG36:AV36))</f>
        <v>79.5555555555556</v>
      </c>
      <c r="AX36" s="61">
        <f>IF(AW36="","",ROUND(AW36,0))</f>
        <v>80</v>
      </c>
      <c r="AY36" s="62"/>
      <c r="AZ36" s="34"/>
      <c r="BA36" s="34"/>
      <c r="BB36" s="34">
        <v>80</v>
      </c>
      <c r="BC36" s="34"/>
      <c r="BD36" s="34"/>
      <c r="BE36" s="34">
        <v>80</v>
      </c>
      <c r="BF36" s="34"/>
      <c r="BG36" s="34"/>
      <c r="BH36" s="34"/>
      <c r="BI36" s="34"/>
      <c r="BJ36" s="34"/>
      <c r="BK36" s="34"/>
      <c r="BL36" s="34"/>
      <c r="BM36" s="34"/>
      <c r="BN36" s="34"/>
      <c r="BO36" s="44">
        <f>IF(AND(BB36="",BA36="",AZ36=""),"",ROUND(AVERAGE(AZ36:BN36),0))</f>
        <v>80</v>
      </c>
      <c r="BP36" s="34"/>
      <c r="BQ36" s="34"/>
      <c r="BR36" s="44">
        <v>75</v>
      </c>
      <c r="BS36" s="34"/>
      <c r="BT36" s="34"/>
      <c r="BU36" s="44">
        <v>78</v>
      </c>
      <c r="BV36" s="34"/>
      <c r="BW36" s="34"/>
      <c r="BX36" s="44"/>
      <c r="BY36" s="34"/>
      <c r="BZ36" s="34"/>
      <c r="CA36" s="44"/>
      <c r="CB36" s="34"/>
      <c r="CC36" s="34"/>
      <c r="CD36" s="44"/>
      <c r="CE36" s="60">
        <f>IF(AND(BP36="",BQ36="",BR36=""),"",AVERAGE(AZ36:BN36,BP36:CD36))</f>
        <v>78.25</v>
      </c>
      <c r="CF36" s="61">
        <f>IF(CE36="","",ROUND(CE36,0))</f>
        <v>78</v>
      </c>
      <c r="CG36" s="62"/>
      <c r="CH36" s="34">
        <v>2</v>
      </c>
      <c r="CI36" s="64" t="str">
        <f>IF(CH36="","",VLOOKUP(CH36,$CW$9:$CX$20,2,0))</f>
        <v>Memiliki kemampuan pemahanan nilai mutlak, SPLTV, fungsi komposisi dan fungsi invers, Masih perlu peningkatan pemahaman sistem pertidaksamaan.</v>
      </c>
      <c r="CJ36" s="62"/>
      <c r="CK36" s="34">
        <v>5</v>
      </c>
      <c r="CL36" s="64" t="str">
        <f>IF(CK36="","",VLOOKUP(CK36,$CW$22:$CX$33,2,0))</f>
        <v>Memiliki keterampilan sistem pertidaksamaan, SPLTV, fungsi komposisi, fungsi invers, </v>
      </c>
    </row>
    <row r="37" spans="1:90">
      <c r="A37" s="21">
        <v>27</v>
      </c>
      <c r="B37" s="21">
        <v>2661</v>
      </c>
      <c r="C37" s="21" t="s">
        <v>87</v>
      </c>
      <c r="E37" s="22">
        <f>AX37</f>
        <v>77</v>
      </c>
      <c r="F37" s="21" t="str">
        <f>IF(E37="","",IF(E37&lt;=69,"D",IF(E37&lt;=75,"C",IF(E37&lt;=90,"B",IF(E37&lt;=100,"A","E")))))</f>
        <v>B</v>
      </c>
      <c r="G37" s="21" t="str">
        <f>CI37</f>
        <v>Memiliki kemampuan pemahanan nilai mutlak, SPLTV, fungsi komposisi dan fungsi invers, Masih perlu peningkatan pemahaman sistem pertidaksamaan.</v>
      </c>
      <c r="H37" s="22">
        <f>CF37</f>
        <v>83</v>
      </c>
      <c r="I37" s="21" t="str">
        <f>IF(H37="","",IF(H37&lt;=69,"D",IF(H37&lt;=75,"C",IF(H37&lt;=90,"B",IF(H37&lt;=100,"A","E")))))</f>
        <v>B</v>
      </c>
      <c r="J37" s="21" t="str">
        <f>CL37</f>
        <v>Memiliki keterampilan sistem pertidaksamaan, SPLTV, fungsi komposisi, fungsi invers, </v>
      </c>
      <c r="K37" s="21"/>
      <c r="M37" s="33"/>
      <c r="N37" s="34">
        <f>AF37</f>
        <v>80</v>
      </c>
      <c r="O37" s="34">
        <f>IF(COUNTBLANK(AV37:AV37),"",AV37)</f>
        <v>69</v>
      </c>
      <c r="Q37" s="34">
        <v>100</v>
      </c>
      <c r="R37" s="34"/>
      <c r="S37" s="44">
        <v>80</v>
      </c>
      <c r="T37" s="34">
        <v>60</v>
      </c>
      <c r="U37" s="34"/>
      <c r="V37" s="44">
        <v>80</v>
      </c>
      <c r="W37" s="34"/>
      <c r="X37" s="34"/>
      <c r="Y37" s="44"/>
      <c r="Z37" s="34"/>
      <c r="AA37" s="34"/>
      <c r="AB37" s="44"/>
      <c r="AC37" s="34"/>
      <c r="AD37" s="34"/>
      <c r="AE37" s="44"/>
      <c r="AF37" s="44">
        <f>IF(AND(Q37="",R37="",S37=""),"",ROUND(AVERAGE(Q37:AE37),0))</f>
        <v>80</v>
      </c>
      <c r="AG37" s="34">
        <v>75</v>
      </c>
      <c r="AH37" s="34"/>
      <c r="AI37" s="44">
        <v>75</v>
      </c>
      <c r="AJ37" s="34">
        <v>77</v>
      </c>
      <c r="AK37" s="34"/>
      <c r="AL37" s="44">
        <v>80</v>
      </c>
      <c r="AM37" s="34"/>
      <c r="AN37" s="34"/>
      <c r="AO37" s="44"/>
      <c r="AP37" s="34"/>
      <c r="AQ37" s="34"/>
      <c r="AR37" s="44"/>
      <c r="AS37" s="34"/>
      <c r="AT37" s="34"/>
      <c r="AU37" s="44"/>
      <c r="AV37" s="34">
        <v>69</v>
      </c>
      <c r="AW37" s="60">
        <f>IF(AV37="","",AVERAGE(Q37:AE37,AG37:AV37))</f>
        <v>77.3333333333333</v>
      </c>
      <c r="AX37" s="61">
        <f>IF(AW37="","",ROUND(AW37,0))</f>
        <v>77</v>
      </c>
      <c r="AY37" s="62"/>
      <c r="AZ37" s="34"/>
      <c r="BA37" s="34"/>
      <c r="BB37" s="34">
        <v>90</v>
      </c>
      <c r="BC37" s="34"/>
      <c r="BD37" s="34"/>
      <c r="BE37" s="34">
        <v>80</v>
      </c>
      <c r="BF37" s="34"/>
      <c r="BG37" s="34"/>
      <c r="BH37" s="34"/>
      <c r="BI37" s="34"/>
      <c r="BJ37" s="34"/>
      <c r="BK37" s="34"/>
      <c r="BL37" s="34"/>
      <c r="BM37" s="34"/>
      <c r="BN37" s="34"/>
      <c r="BO37" s="44">
        <f>IF(AND(BB37="",BA37="",AZ37=""),"",ROUND(AVERAGE(AZ37:BN37),0))</f>
        <v>85</v>
      </c>
      <c r="BP37" s="34"/>
      <c r="BQ37" s="34"/>
      <c r="BR37" s="44">
        <v>75</v>
      </c>
      <c r="BS37" s="34"/>
      <c r="BT37" s="34"/>
      <c r="BU37" s="44">
        <v>88</v>
      </c>
      <c r="BV37" s="34"/>
      <c r="BW37" s="34"/>
      <c r="BX37" s="44"/>
      <c r="BY37" s="34"/>
      <c r="BZ37" s="34"/>
      <c r="CA37" s="44"/>
      <c r="CB37" s="34"/>
      <c r="CC37" s="34"/>
      <c r="CD37" s="44"/>
      <c r="CE37" s="60">
        <f>IF(AND(BP37="",BQ37="",BR37=""),"",AVERAGE(AZ37:BN37,BP37:CD37))</f>
        <v>83.25</v>
      </c>
      <c r="CF37" s="61">
        <f>IF(CE37="","",ROUND(CE37,0))</f>
        <v>83</v>
      </c>
      <c r="CG37" s="62"/>
      <c r="CH37" s="34">
        <v>2</v>
      </c>
      <c r="CI37" s="64" t="str">
        <f>IF(CH37="","",VLOOKUP(CH37,$CW$9:$CX$20,2,0))</f>
        <v>Memiliki kemampuan pemahanan nilai mutlak, SPLTV, fungsi komposisi dan fungsi invers, Masih perlu peningkatan pemahaman sistem pertidaksamaan.</v>
      </c>
      <c r="CJ37" s="62"/>
      <c r="CK37" s="34">
        <v>5</v>
      </c>
      <c r="CL37" s="64" t="str">
        <f>IF(CK37="","",VLOOKUP(CK37,$CW$22:$CX$33,2,0))</f>
        <v>Memiliki keterampilan sistem pertidaksamaan, SPLTV, fungsi komposisi, fungsi invers, </v>
      </c>
    </row>
    <row r="38" spans="1:90">
      <c r="A38" s="21">
        <v>28</v>
      </c>
      <c r="B38" s="21">
        <v>2677</v>
      </c>
      <c r="C38" s="21" t="s">
        <v>88</v>
      </c>
      <c r="E38" s="22">
        <f>AX38</f>
        <v>74</v>
      </c>
      <c r="F38" s="21" t="str">
        <f>IF(E38="","",IF(E38&lt;=69,"D",IF(E38&lt;=75,"C",IF(E38&lt;=90,"B",IF(E38&lt;=100,"A","E")))))</f>
        <v>C</v>
      </c>
      <c r="G38" s="21" t="str">
        <f>CI38</f>
        <v>Memiliki kemampuan pemahanan nilai mutlak, sistem pertidaksamaan, SPLTV, Masih perlu peningkatan pemahaman fungsi komposisi dan fungsi invers.</v>
      </c>
      <c r="H38" s="22">
        <f>CF38</f>
        <v>76</v>
      </c>
      <c r="I38" s="21" t="str">
        <f>IF(H38="","",IF(H38&lt;=69,"D",IF(H38&lt;=75,"C",IF(H38&lt;=90,"B",IF(H38&lt;=100,"A","E")))))</f>
        <v>B</v>
      </c>
      <c r="J38" s="21" t="str">
        <f>CL38</f>
        <v>Memiliki keterampilan sistem pertidaksamaan, SPLTV, Masih perlu peningkatan keterampilan fungsi komposisi, fungsi invers.</v>
      </c>
      <c r="K38" s="21"/>
      <c r="M38" s="33"/>
      <c r="N38" s="34">
        <f>AF38</f>
        <v>76</v>
      </c>
      <c r="O38" s="34">
        <f>IF(COUNTBLANK(AV38:AV38),"",AV38)</f>
        <v>67</v>
      </c>
      <c r="Q38" s="34">
        <v>80</v>
      </c>
      <c r="R38" s="34"/>
      <c r="S38" s="44">
        <v>80</v>
      </c>
      <c r="T38" s="34">
        <v>65</v>
      </c>
      <c r="U38" s="34"/>
      <c r="V38" s="44">
        <v>80</v>
      </c>
      <c r="W38" s="34"/>
      <c r="X38" s="34"/>
      <c r="Y38" s="44"/>
      <c r="Z38" s="34"/>
      <c r="AA38" s="34"/>
      <c r="AB38" s="44"/>
      <c r="AC38" s="34"/>
      <c r="AD38" s="34"/>
      <c r="AE38" s="44"/>
      <c r="AF38" s="44">
        <f>IF(AND(Q38="",R38="",S38=""),"",ROUND(AVERAGE(Q38:AE38),0))</f>
        <v>76</v>
      </c>
      <c r="AG38" s="34">
        <v>75</v>
      </c>
      <c r="AH38" s="34"/>
      <c r="AI38" s="44">
        <v>75</v>
      </c>
      <c r="AJ38" s="34">
        <v>60</v>
      </c>
      <c r="AK38" s="34"/>
      <c r="AL38" s="44">
        <v>80</v>
      </c>
      <c r="AM38" s="34"/>
      <c r="AN38" s="34"/>
      <c r="AO38" s="44"/>
      <c r="AP38" s="34"/>
      <c r="AQ38" s="34"/>
      <c r="AR38" s="44"/>
      <c r="AS38" s="34"/>
      <c r="AT38" s="34"/>
      <c r="AU38" s="44"/>
      <c r="AV38" s="34">
        <v>67</v>
      </c>
      <c r="AW38" s="60">
        <f>IF(AV38="","",AVERAGE(Q38:AE38,AG38:AV38))</f>
        <v>73.5555555555556</v>
      </c>
      <c r="AX38" s="61">
        <f>IF(AW38="","",ROUND(AW38,0))</f>
        <v>74</v>
      </c>
      <c r="AY38" s="62"/>
      <c r="AZ38" s="34"/>
      <c r="BA38" s="34"/>
      <c r="BB38" s="34">
        <v>80</v>
      </c>
      <c r="BC38" s="34"/>
      <c r="BD38" s="34"/>
      <c r="BE38" s="34">
        <v>75</v>
      </c>
      <c r="BF38" s="34"/>
      <c r="BG38" s="34"/>
      <c r="BH38" s="34"/>
      <c r="BI38" s="34"/>
      <c r="BJ38" s="34"/>
      <c r="BK38" s="34"/>
      <c r="BL38" s="34"/>
      <c r="BM38" s="34"/>
      <c r="BN38" s="34"/>
      <c r="BO38" s="44">
        <f>IF(AND(BB38="",BA38="",AZ38=""),"",ROUND(AVERAGE(AZ38:BN38),0))</f>
        <v>78</v>
      </c>
      <c r="BP38" s="34"/>
      <c r="BQ38" s="34"/>
      <c r="BR38" s="44">
        <v>70</v>
      </c>
      <c r="BS38" s="34"/>
      <c r="BT38" s="34"/>
      <c r="BU38" s="44">
        <v>78</v>
      </c>
      <c r="BV38" s="34"/>
      <c r="BW38" s="34"/>
      <c r="BX38" s="44"/>
      <c r="BY38" s="34"/>
      <c r="BZ38" s="34"/>
      <c r="CA38" s="44"/>
      <c r="CB38" s="34"/>
      <c r="CC38" s="34"/>
      <c r="CD38" s="44"/>
      <c r="CE38" s="60">
        <f>IF(AND(BP38="",BQ38="",BR38=""),"",AVERAGE(AZ38:BN38,BP38:CD38))</f>
        <v>75.75</v>
      </c>
      <c r="CF38" s="61">
        <f>IF(CE38="","",ROUND(CE38,0))</f>
        <v>76</v>
      </c>
      <c r="CG38" s="62"/>
      <c r="CH38" s="34">
        <v>4</v>
      </c>
      <c r="CI38" s="64" t="str">
        <f>IF(CH38="","",VLOOKUP(CH38,$CW$9:$CX$20,2,0))</f>
        <v>Memiliki kemampuan pemahanan nilai mutlak, sistem pertidaksamaan, SPLTV, Masih perlu peningkatan pemahaman fungsi komposisi dan fungsi invers.</v>
      </c>
      <c r="CJ38" s="62"/>
      <c r="CK38" s="34">
        <v>3</v>
      </c>
      <c r="CL38" s="64" t="str">
        <f>IF(CK38="","",VLOOKUP(CK38,$CW$22:$CX$33,2,0))</f>
        <v>Memiliki keterampilan sistem pertidaksamaan, SPLTV, Masih perlu peningkatan keterampilan fungsi komposisi, fungsi invers.</v>
      </c>
    </row>
    <row r="39" spans="1:90">
      <c r="A39" s="21">
        <v>29</v>
      </c>
      <c r="B39" s="21">
        <v>2693</v>
      </c>
      <c r="C39" s="21" t="s">
        <v>89</v>
      </c>
      <c r="E39" s="22">
        <f>AX39</f>
        <v>70</v>
      </c>
      <c r="F39" s="21" t="str">
        <f>IF(E39="","",IF(E39&lt;=69,"D",IF(E39&lt;=75,"C",IF(E39&lt;=90,"B",IF(E39&lt;=100,"A","E")))))</f>
        <v>C</v>
      </c>
      <c r="G39" s="21" t="str">
        <f>CI39</f>
        <v>Memiliki kemampuan pemahanan nilai mutlak, SPLTV, fungsi komposisi dan fungsi invers, Masih perlu peningkatan pemahaman sistem pertidaksamaan.</v>
      </c>
      <c r="H39" s="22">
        <f>CF39</f>
        <v>78</v>
      </c>
      <c r="I39" s="21" t="str">
        <f>IF(H39="","",IF(H39&lt;=69,"D",IF(H39&lt;=75,"C",IF(H39&lt;=90,"B",IF(H39&lt;=100,"A","E")))))</f>
        <v>B</v>
      </c>
      <c r="J39" s="21" t="str">
        <f>CL39</f>
        <v>Memiliki keterampilan sistem pertidaksamaan, SPLTV, fungsi komposisi, fungsi invers, </v>
      </c>
      <c r="K39" s="21"/>
      <c r="M39" s="33"/>
      <c r="N39" s="34">
        <f>AF39</f>
        <v>75</v>
      </c>
      <c r="O39" s="34">
        <f>IF(COUNTBLANK(AV39:AV39),"",AV39)</f>
        <v>60</v>
      </c>
      <c r="Q39" s="34">
        <v>80</v>
      </c>
      <c r="R39" s="34"/>
      <c r="S39" s="44">
        <v>80</v>
      </c>
      <c r="T39" s="34">
        <v>60</v>
      </c>
      <c r="U39" s="34"/>
      <c r="V39" s="44">
        <v>80</v>
      </c>
      <c r="W39" s="34"/>
      <c r="X39" s="34"/>
      <c r="Y39" s="44"/>
      <c r="Z39" s="34"/>
      <c r="AA39" s="34"/>
      <c r="AB39" s="44"/>
      <c r="AC39" s="34"/>
      <c r="AD39" s="34"/>
      <c r="AE39" s="44"/>
      <c r="AF39" s="44">
        <f>IF(AND(Q39="",R39="",S39=""),"",ROUND(AVERAGE(Q39:AE39),0))</f>
        <v>75</v>
      </c>
      <c r="AG39" s="34">
        <v>70</v>
      </c>
      <c r="AH39" s="34"/>
      <c r="AI39" s="44">
        <v>70</v>
      </c>
      <c r="AJ39" s="34">
        <v>60</v>
      </c>
      <c r="AK39" s="34"/>
      <c r="AL39" s="44">
        <v>70</v>
      </c>
      <c r="AM39" s="34"/>
      <c r="AN39" s="34"/>
      <c r="AO39" s="44"/>
      <c r="AP39" s="34"/>
      <c r="AQ39" s="34"/>
      <c r="AR39" s="44"/>
      <c r="AS39" s="34"/>
      <c r="AT39" s="34"/>
      <c r="AU39" s="44"/>
      <c r="AV39" s="34">
        <v>60</v>
      </c>
      <c r="AW39" s="60">
        <f>IF(AV39="","",AVERAGE(Q39:AE39,AG39:AV39))</f>
        <v>70</v>
      </c>
      <c r="AX39" s="61">
        <f>IF(AW39="","",ROUND(AW39,0))</f>
        <v>70</v>
      </c>
      <c r="AY39" s="62"/>
      <c r="AZ39" s="34"/>
      <c r="BA39" s="34"/>
      <c r="BB39" s="34">
        <v>80</v>
      </c>
      <c r="BC39" s="34"/>
      <c r="BD39" s="34"/>
      <c r="BE39" s="34">
        <v>80</v>
      </c>
      <c r="BF39" s="34"/>
      <c r="BG39" s="34"/>
      <c r="BH39" s="34"/>
      <c r="BI39" s="34"/>
      <c r="BJ39" s="34"/>
      <c r="BK39" s="34"/>
      <c r="BL39" s="34"/>
      <c r="BM39" s="34"/>
      <c r="BN39" s="34"/>
      <c r="BO39" s="44">
        <f>IF(AND(BB39="",BA39="",AZ39=""),"",ROUND(AVERAGE(AZ39:BN39),0))</f>
        <v>80</v>
      </c>
      <c r="BP39" s="34"/>
      <c r="BQ39" s="34"/>
      <c r="BR39" s="44">
        <v>75</v>
      </c>
      <c r="BS39" s="34"/>
      <c r="BT39" s="34"/>
      <c r="BU39" s="44">
        <v>78</v>
      </c>
      <c r="BV39" s="34"/>
      <c r="BW39" s="34"/>
      <c r="BX39" s="44"/>
      <c r="BY39" s="34"/>
      <c r="BZ39" s="34"/>
      <c r="CA39" s="44"/>
      <c r="CB39" s="34"/>
      <c r="CC39" s="34"/>
      <c r="CD39" s="44"/>
      <c r="CE39" s="60">
        <f>IF(AND(BP39="",BQ39="",BR39=""),"",AVERAGE(AZ39:BN39,BP39:CD39))</f>
        <v>78.25</v>
      </c>
      <c r="CF39" s="61">
        <f>IF(CE39="","",ROUND(CE39,0))</f>
        <v>78</v>
      </c>
      <c r="CG39" s="62"/>
      <c r="CH39" s="34">
        <v>2</v>
      </c>
      <c r="CI39" s="64" t="str">
        <f>IF(CH39="","",VLOOKUP(CH39,$CW$9:$CX$20,2,0))</f>
        <v>Memiliki kemampuan pemahanan nilai mutlak, SPLTV, fungsi komposisi dan fungsi invers, Masih perlu peningkatan pemahaman sistem pertidaksamaan.</v>
      </c>
      <c r="CJ39" s="62"/>
      <c r="CK39" s="34">
        <v>5</v>
      </c>
      <c r="CL39" s="64" t="str">
        <f>IF(CK39="","",VLOOKUP(CK39,$CW$22:$CX$33,2,0))</f>
        <v>Memiliki keterampilan sistem pertidaksamaan, SPLTV, fungsi komposisi, fungsi invers, </v>
      </c>
    </row>
    <row r="40" spans="1:90">
      <c r="A40" s="21">
        <v>30</v>
      </c>
      <c r="B40" s="21">
        <v>2709</v>
      </c>
      <c r="C40" s="21" t="s">
        <v>90</v>
      </c>
      <c r="E40" s="22">
        <f>AX40</f>
        <v>79</v>
      </c>
      <c r="F40" s="21" t="str">
        <f>IF(E40="","",IF(E40&lt;=69,"D",IF(E40&lt;=75,"C",IF(E40&lt;=90,"B",IF(E40&lt;=100,"A","E")))))</f>
        <v>B</v>
      </c>
      <c r="G40" s="21" t="str">
        <f>CI40</f>
        <v>Memiliki kemampuan pemahanan nilai mutlak, SPLTV, fungsi komposisi dan fungsi invers, Masih perlu peningkatan pemahaman sistem pertidaksamaan.</v>
      </c>
      <c r="H40" s="22">
        <f>CF40</f>
        <v>76</v>
      </c>
      <c r="I40" s="21" t="str">
        <f>IF(H40="","",IF(H40&lt;=69,"D",IF(H40&lt;=75,"C",IF(H40&lt;=90,"B",IF(H40&lt;=100,"A","E")))))</f>
        <v>B</v>
      </c>
      <c r="J40" s="21" t="str">
        <f>CL40</f>
        <v>Memiliki keterampilan sistem pertidaksamaan, SPLTV, Masih perlu peningkatan keterampilan fungsi komposisi, fungsi invers.</v>
      </c>
      <c r="K40" s="21"/>
      <c r="M40" s="33"/>
      <c r="N40" s="34">
        <f>AF40</f>
        <v>82</v>
      </c>
      <c r="O40" s="34">
        <f>IF(COUNTBLANK(AV40:AV40),"",AV40)</f>
        <v>75</v>
      </c>
      <c r="Q40" s="34">
        <v>100</v>
      </c>
      <c r="R40" s="34"/>
      <c r="S40" s="44">
        <v>80</v>
      </c>
      <c r="T40" s="34">
        <v>66</v>
      </c>
      <c r="U40" s="34"/>
      <c r="V40" s="44">
        <v>80</v>
      </c>
      <c r="W40" s="34"/>
      <c r="X40" s="34"/>
      <c r="Y40" s="44"/>
      <c r="Z40" s="34"/>
      <c r="AA40" s="34"/>
      <c r="AB40" s="44"/>
      <c r="AC40" s="34"/>
      <c r="AD40" s="34"/>
      <c r="AE40" s="44"/>
      <c r="AF40" s="44">
        <f>IF(AND(Q40="",R40="",S40=""),"",ROUND(AVERAGE(Q40:AE40),0))</f>
        <v>82</v>
      </c>
      <c r="AG40" s="34">
        <v>75</v>
      </c>
      <c r="AH40" s="34"/>
      <c r="AI40" s="44">
        <v>85</v>
      </c>
      <c r="AJ40" s="34">
        <v>70</v>
      </c>
      <c r="AK40" s="34"/>
      <c r="AL40" s="44">
        <v>80</v>
      </c>
      <c r="AM40" s="34"/>
      <c r="AN40" s="34"/>
      <c r="AO40" s="44"/>
      <c r="AP40" s="34"/>
      <c r="AQ40" s="34"/>
      <c r="AR40" s="44"/>
      <c r="AS40" s="34"/>
      <c r="AT40" s="34"/>
      <c r="AU40" s="44"/>
      <c r="AV40" s="34">
        <v>75</v>
      </c>
      <c r="AW40" s="60">
        <f>IF(AV40="","",AVERAGE(Q40:AE40,AG40:AV40))</f>
        <v>79</v>
      </c>
      <c r="AX40" s="61">
        <f>IF(AW40="","",ROUND(AW40,0))</f>
        <v>79</v>
      </c>
      <c r="AY40" s="62"/>
      <c r="AZ40" s="34"/>
      <c r="BA40" s="34"/>
      <c r="BB40" s="34">
        <v>80</v>
      </c>
      <c r="BC40" s="34"/>
      <c r="BD40" s="34"/>
      <c r="BE40" s="34">
        <v>75</v>
      </c>
      <c r="BF40" s="34"/>
      <c r="BG40" s="34"/>
      <c r="BH40" s="34"/>
      <c r="BI40" s="34"/>
      <c r="BJ40" s="34"/>
      <c r="BK40" s="34"/>
      <c r="BL40" s="34"/>
      <c r="BM40" s="34"/>
      <c r="BN40" s="34"/>
      <c r="BO40" s="44">
        <f>IF(AND(BB40="",BA40="",AZ40=""),"",ROUND(AVERAGE(AZ40:BN40),0))</f>
        <v>78</v>
      </c>
      <c r="BP40" s="34"/>
      <c r="BQ40" s="34"/>
      <c r="BR40" s="44">
        <v>70</v>
      </c>
      <c r="BS40" s="34"/>
      <c r="BT40" s="34"/>
      <c r="BU40" s="44">
        <v>78</v>
      </c>
      <c r="BV40" s="34"/>
      <c r="BW40" s="34"/>
      <c r="BX40" s="44"/>
      <c r="BY40" s="34"/>
      <c r="BZ40" s="34"/>
      <c r="CA40" s="44"/>
      <c r="CB40" s="34"/>
      <c r="CC40" s="34"/>
      <c r="CD40" s="44"/>
      <c r="CE40" s="60">
        <f>IF(AND(BP40="",BQ40="",BR40=""),"",AVERAGE(AZ40:BN40,BP40:CD40))</f>
        <v>75.75</v>
      </c>
      <c r="CF40" s="61">
        <f>IF(CE40="","",ROUND(CE40,0))</f>
        <v>76</v>
      </c>
      <c r="CG40" s="62"/>
      <c r="CH40" s="34">
        <v>2</v>
      </c>
      <c r="CI40" s="64" t="str">
        <f>IF(CH40="","",VLOOKUP(CH40,$CW$9:$CX$20,2,0))</f>
        <v>Memiliki kemampuan pemahanan nilai mutlak, SPLTV, fungsi komposisi dan fungsi invers, Masih perlu peningkatan pemahaman sistem pertidaksamaan.</v>
      </c>
      <c r="CJ40" s="62"/>
      <c r="CK40" s="34">
        <v>3</v>
      </c>
      <c r="CL40" s="64" t="str">
        <f>IF(CK40="","",VLOOKUP(CK40,$CW$22:$CX$33,2,0))</f>
        <v>Memiliki keterampilan sistem pertidaksamaan, SPLTV, Masih perlu peningkatan keterampilan fungsi komposisi, fungsi invers.</v>
      </c>
    </row>
    <row r="41" spans="1:90">
      <c r="A41" s="21">
        <v>31</v>
      </c>
      <c r="B41" s="21">
        <v>2725</v>
      </c>
      <c r="C41" s="21" t="s">
        <v>91</v>
      </c>
      <c r="E41" s="22">
        <f>AX41</f>
        <v>77</v>
      </c>
      <c r="F41" s="21" t="str">
        <f>IF(E41="","",IF(E41&lt;=69,"D",IF(E41&lt;=75,"C",IF(E41&lt;=90,"B",IF(E41&lt;=100,"A","E")))))</f>
        <v>B</v>
      </c>
      <c r="G41" s="21" t="str">
        <f>CI41</f>
        <v>Memiliki kemampuan pemahanan nilai mutlak, SPLTV, fungsi komposisi dan fungsi invers, Masih perlu peningkatan pemahaman sistem pertidaksamaan.</v>
      </c>
      <c r="H41" s="22">
        <f>CF41</f>
        <v>76</v>
      </c>
      <c r="I41" s="21" t="str">
        <f>IF(H41="","",IF(H41&lt;=69,"D",IF(H41&lt;=75,"C",IF(H41&lt;=90,"B",IF(H41&lt;=100,"A","E")))))</f>
        <v>B</v>
      </c>
      <c r="J41" s="21" t="str">
        <f>CL41</f>
        <v>Memiliki keterampilan sistem pertidaksamaan, SPLTV, Masih perlu peningkatan keterampilan fungsi komposisi, fungsi invers.</v>
      </c>
      <c r="K41" s="21"/>
      <c r="M41" s="33"/>
      <c r="N41" s="34">
        <f>AF41</f>
        <v>77</v>
      </c>
      <c r="O41" s="34">
        <f>IF(COUNTBLANK(AV41:AV41),"",AV41)</f>
        <v>54</v>
      </c>
      <c r="Q41" s="34">
        <v>93</v>
      </c>
      <c r="R41" s="34"/>
      <c r="S41" s="44">
        <v>80</v>
      </c>
      <c r="T41" s="34">
        <v>56</v>
      </c>
      <c r="U41" s="34"/>
      <c r="V41" s="44">
        <v>80</v>
      </c>
      <c r="W41" s="34"/>
      <c r="X41" s="34"/>
      <c r="Y41" s="44"/>
      <c r="Z41" s="34"/>
      <c r="AA41" s="34"/>
      <c r="AB41" s="44"/>
      <c r="AC41" s="34"/>
      <c r="AD41" s="34"/>
      <c r="AE41" s="44"/>
      <c r="AF41" s="44">
        <f>IF(AND(Q41="",R41="",S41=""),"",ROUND(AVERAGE(Q41:AE41),0))</f>
        <v>77</v>
      </c>
      <c r="AG41" s="34">
        <v>100</v>
      </c>
      <c r="AH41" s="34"/>
      <c r="AI41" s="44">
        <v>85</v>
      </c>
      <c r="AJ41" s="34">
        <v>63</v>
      </c>
      <c r="AK41" s="34"/>
      <c r="AL41" s="44">
        <v>80</v>
      </c>
      <c r="AM41" s="34"/>
      <c r="AN41" s="34"/>
      <c r="AO41" s="44"/>
      <c r="AP41" s="34"/>
      <c r="AQ41" s="34"/>
      <c r="AR41" s="44"/>
      <c r="AS41" s="34"/>
      <c r="AT41" s="34"/>
      <c r="AU41" s="44"/>
      <c r="AV41" s="34">
        <v>54</v>
      </c>
      <c r="AW41" s="60">
        <f>IF(AV41="","",AVERAGE(Q41:AE41,AG41:AV41))</f>
        <v>76.7777777777778</v>
      </c>
      <c r="AX41" s="61">
        <f>IF(AW41="","",ROUND(AW41,0))</f>
        <v>77</v>
      </c>
      <c r="AY41" s="62"/>
      <c r="AZ41" s="34"/>
      <c r="BA41" s="34"/>
      <c r="BB41" s="34">
        <v>80</v>
      </c>
      <c r="BC41" s="34"/>
      <c r="BD41" s="34"/>
      <c r="BE41" s="34">
        <v>75</v>
      </c>
      <c r="BF41" s="34"/>
      <c r="BG41" s="34"/>
      <c r="BH41" s="34"/>
      <c r="BI41" s="34"/>
      <c r="BJ41" s="34"/>
      <c r="BK41" s="34"/>
      <c r="BL41" s="34"/>
      <c r="BM41" s="34"/>
      <c r="BN41" s="34"/>
      <c r="BO41" s="44">
        <f>IF(AND(BB41="",BA41="",AZ41=""),"",ROUND(AVERAGE(AZ41:BN41),0))</f>
        <v>78</v>
      </c>
      <c r="BP41" s="34"/>
      <c r="BQ41" s="34"/>
      <c r="BR41" s="44">
        <v>70</v>
      </c>
      <c r="BS41" s="34"/>
      <c r="BT41" s="34"/>
      <c r="BU41" s="44">
        <v>78</v>
      </c>
      <c r="BV41" s="34"/>
      <c r="BW41" s="34"/>
      <c r="BX41" s="44"/>
      <c r="BY41" s="34"/>
      <c r="BZ41" s="34"/>
      <c r="CA41" s="44"/>
      <c r="CB41" s="34"/>
      <c r="CC41" s="34"/>
      <c r="CD41" s="44"/>
      <c r="CE41" s="60">
        <f>IF(AND(BP41="",BQ41="",BR41=""),"",AVERAGE(AZ41:BN41,BP41:CD41))</f>
        <v>75.75</v>
      </c>
      <c r="CF41" s="61">
        <f>IF(CE41="","",ROUND(CE41,0))</f>
        <v>76</v>
      </c>
      <c r="CG41" s="62"/>
      <c r="CH41" s="34">
        <v>2</v>
      </c>
      <c r="CI41" s="64" t="str">
        <f>IF(CH41="","",VLOOKUP(CH41,$CW$9:$CX$20,2,0))</f>
        <v>Memiliki kemampuan pemahanan nilai mutlak, SPLTV, fungsi komposisi dan fungsi invers, Masih perlu peningkatan pemahaman sistem pertidaksamaan.</v>
      </c>
      <c r="CJ41" s="62"/>
      <c r="CK41" s="34">
        <v>3</v>
      </c>
      <c r="CL41" s="64" t="str">
        <f>IF(CK41="","",VLOOKUP(CK41,$CW$22:$CX$33,2,0))</f>
        <v>Memiliki keterampilan sistem pertidaksamaan, SPLTV, Masih perlu peningkatan keterampilan fungsi komposisi, fungsi invers.</v>
      </c>
    </row>
    <row r="42" spans="1:90">
      <c r="A42" s="21">
        <v>32</v>
      </c>
      <c r="B42" s="21">
        <v>2741</v>
      </c>
      <c r="C42" s="21" t="s">
        <v>92</v>
      </c>
      <c r="E42" s="22">
        <f>AX42</f>
        <v>85</v>
      </c>
      <c r="F42" s="21" t="str">
        <f>IF(E42="","",IF(E42&lt;=69,"D",IF(E42&lt;=75,"C",IF(E42&lt;=90,"B",IF(E42&lt;=100,"A","E")))))</f>
        <v>B</v>
      </c>
      <c r="G42" s="21" t="str">
        <f>CI42</f>
        <v>Memiliki kemampuan pemahanan  nilai mutlak, sistem pertidaksamaan, SPLTV, fungsi komposisi dan fungsi invers, </v>
      </c>
      <c r="H42" s="22">
        <f>CF42</f>
        <v>89</v>
      </c>
      <c r="I42" s="21" t="str">
        <f>IF(H42="","",IF(H42&lt;=69,"D",IF(H42&lt;=75,"C",IF(H42&lt;=90,"B",IF(H42&lt;=100,"A","E")))))</f>
        <v>B</v>
      </c>
      <c r="J42" s="21" t="str">
        <f>CL42</f>
        <v>Memiliki keterampilan sistem pertidaksamaan, SPLTV, fungsi komposisi, fungsi invers, </v>
      </c>
      <c r="K42" s="21"/>
      <c r="M42" s="33"/>
      <c r="N42" s="34">
        <f>AF42</f>
        <v>84</v>
      </c>
      <c r="O42" s="34">
        <f>IF(COUNTBLANK(AV42:AV42),"",AV42)</f>
        <v>80</v>
      </c>
      <c r="Q42" s="34">
        <v>80</v>
      </c>
      <c r="R42" s="34"/>
      <c r="S42" s="44">
        <v>90</v>
      </c>
      <c r="T42" s="34">
        <v>84</v>
      </c>
      <c r="U42" s="34"/>
      <c r="V42" s="44">
        <v>80</v>
      </c>
      <c r="W42" s="34"/>
      <c r="X42" s="34"/>
      <c r="Y42" s="44"/>
      <c r="Z42" s="34"/>
      <c r="AA42" s="34"/>
      <c r="AB42" s="44"/>
      <c r="AC42" s="34"/>
      <c r="AD42" s="34"/>
      <c r="AE42" s="44"/>
      <c r="AF42" s="44">
        <f>IF(AND(Q42="",R42="",S42=""),"",ROUND(AVERAGE(Q42:AE42),0))</f>
        <v>84</v>
      </c>
      <c r="AG42" s="34">
        <v>95</v>
      </c>
      <c r="AH42" s="34"/>
      <c r="AI42" s="44">
        <v>85</v>
      </c>
      <c r="AJ42" s="34">
        <v>90</v>
      </c>
      <c r="AK42" s="34"/>
      <c r="AL42" s="44">
        <v>80</v>
      </c>
      <c r="AM42" s="34"/>
      <c r="AN42" s="34"/>
      <c r="AO42" s="44"/>
      <c r="AP42" s="34"/>
      <c r="AQ42" s="34"/>
      <c r="AR42" s="44"/>
      <c r="AS42" s="34"/>
      <c r="AT42" s="34"/>
      <c r="AU42" s="44"/>
      <c r="AV42" s="34">
        <v>80</v>
      </c>
      <c r="AW42" s="60">
        <f>IF(AV42="","",AVERAGE(Q42:AE42,AG42:AV42))</f>
        <v>84.8888888888889</v>
      </c>
      <c r="AX42" s="61">
        <f>IF(AW42="","",ROUND(AW42,0))</f>
        <v>85</v>
      </c>
      <c r="AY42" s="62"/>
      <c r="AZ42" s="34"/>
      <c r="BA42" s="34"/>
      <c r="BB42" s="34">
        <v>90</v>
      </c>
      <c r="BC42" s="34"/>
      <c r="BD42" s="34"/>
      <c r="BE42" s="34">
        <v>90</v>
      </c>
      <c r="BF42" s="34"/>
      <c r="BG42" s="34"/>
      <c r="BH42" s="34"/>
      <c r="BI42" s="34"/>
      <c r="BJ42" s="34"/>
      <c r="BK42" s="34"/>
      <c r="BL42" s="34"/>
      <c r="BM42" s="34"/>
      <c r="BN42" s="34"/>
      <c r="BO42" s="44">
        <f>IF(AND(BB42="",BA42="",AZ42=""),"",ROUND(AVERAGE(AZ42:BN42),0))</f>
        <v>90</v>
      </c>
      <c r="BP42" s="34"/>
      <c r="BQ42" s="34"/>
      <c r="BR42" s="44">
        <v>85</v>
      </c>
      <c r="BS42" s="34"/>
      <c r="BT42" s="34"/>
      <c r="BU42" s="44">
        <v>90</v>
      </c>
      <c r="BV42" s="34"/>
      <c r="BW42" s="34"/>
      <c r="BX42" s="44"/>
      <c r="BY42" s="34"/>
      <c r="BZ42" s="34"/>
      <c r="CA42" s="44"/>
      <c r="CB42" s="34"/>
      <c r="CC42" s="34"/>
      <c r="CD42" s="44"/>
      <c r="CE42" s="60">
        <f>IF(AND(BP42="",BQ42="",BR42=""),"",AVERAGE(AZ42:BN42,BP42:CD42))</f>
        <v>88.75</v>
      </c>
      <c r="CF42" s="61">
        <f>IF(CE42="","",ROUND(CE42,0))</f>
        <v>89</v>
      </c>
      <c r="CG42" s="62"/>
      <c r="CH42" s="34">
        <v>11</v>
      </c>
      <c r="CI42" s="64" t="str">
        <f>IF(CH42="","",VLOOKUP(CH42,$CW$9:$CX$20,2,0))</f>
        <v>Memiliki kemampuan pemahanan  nilai mutlak, sistem pertidaksamaan, SPLTV, fungsi komposisi dan fungsi invers, </v>
      </c>
      <c r="CJ42" s="62"/>
      <c r="CK42" s="34">
        <v>5</v>
      </c>
      <c r="CL42" s="64" t="str">
        <f>IF(CK42="","",VLOOKUP(CK42,$CW$22:$CX$33,2,0))</f>
        <v>Memiliki keterampilan sistem pertidaksamaan, SPLTV, fungsi komposisi, fungsi invers, </v>
      </c>
    </row>
    <row r="43" spans="1:90">
      <c r="A43" s="21">
        <v>33</v>
      </c>
      <c r="B43" s="21">
        <v>2757</v>
      </c>
      <c r="C43" s="21" t="s">
        <v>93</v>
      </c>
      <c r="E43" s="22">
        <f t="shared" ref="E43:E60" si="16">AX43</f>
        <v>79</v>
      </c>
      <c r="F43" s="21" t="str">
        <f t="shared" ref="F43:F60" si="17">IF(E43="","",IF(E43&lt;=69,"D",IF(E43&lt;=75,"C",IF(E43&lt;=90,"B",IF(E43&lt;=100,"A","E")))))</f>
        <v>B</v>
      </c>
      <c r="G43" s="21" t="str">
        <f t="shared" ref="G43:G60" si="18">CI43</f>
        <v>Memiliki kemampuan pemahanan nilai mutlak, sistem pertidaksamaan, SPLTV, Masih perlu peningkatan pemahaman fungsi komposisi dan fungsi invers.</v>
      </c>
      <c r="H43" s="22">
        <f t="shared" ref="H43:H60" si="19">CF43</f>
        <v>83</v>
      </c>
      <c r="I43" s="21" t="str">
        <f t="shared" ref="I43:I60" si="20">IF(H43="","",IF(H43&lt;=69,"D",IF(H43&lt;=75,"C",IF(H43&lt;=90,"B",IF(H43&lt;=100,"A","E")))))</f>
        <v>B</v>
      </c>
      <c r="J43" s="21" t="str">
        <f t="shared" ref="J43:J60" si="21">CL43</f>
        <v>Memiliki keterampilan sistem pertidaksamaan, SPLTV, fungsi komposisi, fungsi invers, </v>
      </c>
      <c r="K43" s="21"/>
      <c r="M43" s="33"/>
      <c r="N43" s="34">
        <f t="shared" ref="N43:N60" si="22">AF43</f>
        <v>83</v>
      </c>
      <c r="O43" s="34">
        <f t="shared" ref="O43:O60" si="23">IF(COUNTBLANK(AV43:AV43),"",AV43)</f>
        <v>69</v>
      </c>
      <c r="Q43" s="34">
        <v>90</v>
      </c>
      <c r="R43" s="34"/>
      <c r="S43" s="44">
        <v>80</v>
      </c>
      <c r="T43" s="34">
        <v>80</v>
      </c>
      <c r="U43" s="34"/>
      <c r="V43" s="44">
        <v>80</v>
      </c>
      <c r="W43" s="34"/>
      <c r="X43" s="34"/>
      <c r="Y43" s="44"/>
      <c r="Z43" s="34"/>
      <c r="AA43" s="34"/>
      <c r="AB43" s="44"/>
      <c r="AC43" s="34"/>
      <c r="AD43" s="34"/>
      <c r="AE43" s="44"/>
      <c r="AF43" s="44">
        <f t="shared" ref="AF43:AF60" si="24">IF(AND(Q43="",R43="",S43=""),"",ROUND(AVERAGE(Q43:AE43),0))</f>
        <v>83</v>
      </c>
      <c r="AG43" s="34">
        <v>75</v>
      </c>
      <c r="AH43" s="34"/>
      <c r="AI43" s="44">
        <v>85</v>
      </c>
      <c r="AJ43" s="34">
        <v>70</v>
      </c>
      <c r="AK43" s="34"/>
      <c r="AL43" s="44">
        <v>80</v>
      </c>
      <c r="AM43" s="34"/>
      <c r="AN43" s="34"/>
      <c r="AO43" s="44"/>
      <c r="AP43" s="34"/>
      <c r="AQ43" s="34"/>
      <c r="AR43" s="44"/>
      <c r="AS43" s="34"/>
      <c r="AT43" s="34"/>
      <c r="AU43" s="44"/>
      <c r="AV43" s="34">
        <v>69</v>
      </c>
      <c r="AW43" s="60">
        <f t="shared" ref="AW43:AW60" si="25">IF(AV43="","",AVERAGE(Q43:AE43,AG43:AV43))</f>
        <v>78.7777777777778</v>
      </c>
      <c r="AX43" s="61">
        <f t="shared" ref="AX43:AX60" si="26">IF(AW43="","",ROUND(AW43,0))</f>
        <v>79</v>
      </c>
      <c r="AY43" s="62"/>
      <c r="AZ43" s="34"/>
      <c r="BA43" s="34"/>
      <c r="BB43" s="34">
        <v>90</v>
      </c>
      <c r="BC43" s="34"/>
      <c r="BD43" s="34"/>
      <c r="BE43" s="34">
        <v>80</v>
      </c>
      <c r="BF43" s="34"/>
      <c r="BG43" s="34"/>
      <c r="BH43" s="34"/>
      <c r="BI43" s="34"/>
      <c r="BJ43" s="34"/>
      <c r="BK43" s="34"/>
      <c r="BL43" s="34"/>
      <c r="BM43" s="34"/>
      <c r="BN43" s="34"/>
      <c r="BO43" s="44">
        <f t="shared" ref="BO43:BO60" si="27">IF(AND(BB43="",BA43="",AZ43=""),"",ROUND(AVERAGE(AZ43:BN43),0))</f>
        <v>85</v>
      </c>
      <c r="BP43" s="34"/>
      <c r="BQ43" s="34"/>
      <c r="BR43" s="44">
        <v>75</v>
      </c>
      <c r="BS43" s="34"/>
      <c r="BT43" s="34"/>
      <c r="BU43" s="44">
        <v>88</v>
      </c>
      <c r="BV43" s="34"/>
      <c r="BW43" s="34"/>
      <c r="BX43" s="44"/>
      <c r="BY43" s="34"/>
      <c r="BZ43" s="34"/>
      <c r="CA43" s="44"/>
      <c r="CB43" s="34"/>
      <c r="CC43" s="34"/>
      <c r="CD43" s="44"/>
      <c r="CE43" s="60">
        <f t="shared" ref="CE43:CE60" si="28">IF(AND(BP43="",BQ43="",BR43=""),"",AVERAGE(AZ43:BN43,BP43:CD43))</f>
        <v>83.25</v>
      </c>
      <c r="CF43" s="61">
        <f t="shared" ref="CF43:CF60" si="29">IF(CE43="","",ROUND(CE43,0))</f>
        <v>83</v>
      </c>
      <c r="CG43" s="62"/>
      <c r="CH43" s="34">
        <v>4</v>
      </c>
      <c r="CI43" s="64" t="str">
        <f t="shared" ref="CI43:CI60" si="30">IF(CH43="","",VLOOKUP(CH43,$CW$9:$CX$20,2,0))</f>
        <v>Memiliki kemampuan pemahanan nilai mutlak, sistem pertidaksamaan, SPLTV, Masih perlu peningkatan pemahaman fungsi komposisi dan fungsi invers.</v>
      </c>
      <c r="CJ43" s="62"/>
      <c r="CK43" s="34">
        <v>5</v>
      </c>
      <c r="CL43" s="64" t="str">
        <f t="shared" ref="CL43:CL60" si="31">IF(CK43="","",VLOOKUP(CK43,$CW$22:$CX$33,2,0))</f>
        <v>Memiliki keterampilan sistem pertidaksamaan, SPLTV, fungsi komposisi, fungsi invers, </v>
      </c>
    </row>
    <row r="44" spans="1:90">
      <c r="A44" s="21">
        <v>34</v>
      </c>
      <c r="B44" s="21">
        <v>2773</v>
      </c>
      <c r="C44" s="21" t="s">
        <v>94</v>
      </c>
      <c r="E44" s="22">
        <f>AX44</f>
        <v>76</v>
      </c>
      <c r="F44" s="21" t="str">
        <f>IF(E44="","",IF(E44&lt;=69,"D",IF(E44&lt;=75,"C",IF(E44&lt;=90,"B",IF(E44&lt;=100,"A","E")))))</f>
        <v>B</v>
      </c>
      <c r="G44" s="21" t="str">
        <f>CI44</f>
        <v>Memiliki kemampuan pemahanan sistem pertidaksamaan, SPLTV, fungsi komposisi dan fungsi invers, Masih perlu peningkatan pemahaman nilai mutlak.</v>
      </c>
      <c r="H44" s="22">
        <f>CF44</f>
        <v>83</v>
      </c>
      <c r="I44" s="21" t="str">
        <f>IF(H44="","",IF(H44&lt;=69,"D",IF(H44&lt;=75,"C",IF(H44&lt;=90,"B",IF(H44&lt;=100,"A","E")))))</f>
        <v>B</v>
      </c>
      <c r="J44" s="21" t="str">
        <f>CL44</f>
        <v>Memiliki keterampilan sistem pertidaksamaan, SPLTV, fungsi komposisi, fungsi invers, </v>
      </c>
      <c r="K44" s="21"/>
      <c r="M44" s="33"/>
      <c r="N44" s="34">
        <f>AF44</f>
        <v>73</v>
      </c>
      <c r="O44" s="34">
        <f>IF(COUNTBLANK(AV44:AV44),"",AV44)</f>
        <v>62</v>
      </c>
      <c r="Q44" s="34">
        <v>60</v>
      </c>
      <c r="R44" s="34"/>
      <c r="S44" s="44">
        <v>80</v>
      </c>
      <c r="T44" s="34">
        <v>72</v>
      </c>
      <c r="U44" s="34"/>
      <c r="V44" s="44">
        <v>80</v>
      </c>
      <c r="W44" s="34"/>
      <c r="X44" s="34"/>
      <c r="Y44" s="44"/>
      <c r="Z44" s="34"/>
      <c r="AA44" s="34"/>
      <c r="AB44" s="44"/>
      <c r="AC44" s="34"/>
      <c r="AD44" s="34"/>
      <c r="AE44" s="44"/>
      <c r="AF44" s="44">
        <f>IF(AND(Q44="",R44="",S44=""),"",ROUND(AVERAGE(Q44:AE44),0))</f>
        <v>73</v>
      </c>
      <c r="AG44" s="34">
        <v>75</v>
      </c>
      <c r="AH44" s="34"/>
      <c r="AI44" s="44">
        <v>85</v>
      </c>
      <c r="AJ44" s="34">
        <v>86</v>
      </c>
      <c r="AK44" s="34"/>
      <c r="AL44" s="44">
        <v>80</v>
      </c>
      <c r="AM44" s="34"/>
      <c r="AN44" s="34"/>
      <c r="AO44" s="44"/>
      <c r="AP44" s="34"/>
      <c r="AQ44" s="34"/>
      <c r="AR44" s="44"/>
      <c r="AS44" s="34"/>
      <c r="AT44" s="34"/>
      <c r="AU44" s="44"/>
      <c r="AV44" s="34">
        <v>62</v>
      </c>
      <c r="AW44" s="60">
        <f>IF(AV44="","",AVERAGE(Q44:AE44,AG44:AV44))</f>
        <v>75.5555555555556</v>
      </c>
      <c r="AX44" s="61">
        <f>IF(AW44="","",ROUND(AW44,0))</f>
        <v>76</v>
      </c>
      <c r="AY44" s="62"/>
      <c r="AZ44" s="34"/>
      <c r="BA44" s="34"/>
      <c r="BB44" s="34">
        <v>90</v>
      </c>
      <c r="BC44" s="34"/>
      <c r="BD44" s="34"/>
      <c r="BE44" s="34">
        <v>80</v>
      </c>
      <c r="BF44" s="34"/>
      <c r="BG44" s="34"/>
      <c r="BH44" s="34"/>
      <c r="BI44" s="34"/>
      <c r="BJ44" s="34"/>
      <c r="BK44" s="34"/>
      <c r="BL44" s="34"/>
      <c r="BM44" s="34"/>
      <c r="BN44" s="34"/>
      <c r="BO44" s="44">
        <f>IF(AND(BB44="",BA44="",AZ44=""),"",ROUND(AVERAGE(AZ44:BN44),0))</f>
        <v>85</v>
      </c>
      <c r="BP44" s="34"/>
      <c r="BQ44" s="34"/>
      <c r="BR44" s="44">
        <v>75</v>
      </c>
      <c r="BS44" s="34"/>
      <c r="BT44" s="34"/>
      <c r="BU44" s="44">
        <v>88</v>
      </c>
      <c r="BV44" s="34"/>
      <c r="BW44" s="34"/>
      <c r="BX44" s="44"/>
      <c r="BY44" s="34"/>
      <c r="BZ44" s="34"/>
      <c r="CA44" s="44"/>
      <c r="CB44" s="34"/>
      <c r="CC44" s="34"/>
      <c r="CD44" s="44"/>
      <c r="CE44" s="60">
        <f>IF(AND(BP44="",BQ44="",BR44=""),"",AVERAGE(AZ44:BN44,BP44:CD44))</f>
        <v>83.25</v>
      </c>
      <c r="CF44" s="61">
        <f>IF(CE44="","",ROUND(CE44,0))</f>
        <v>83</v>
      </c>
      <c r="CG44" s="62"/>
      <c r="CH44" s="34">
        <v>1</v>
      </c>
      <c r="CI44" s="64" t="str">
        <f>IF(CH44="","",VLOOKUP(CH44,$CW$9:$CX$20,2,0))</f>
        <v>Memiliki kemampuan pemahanan sistem pertidaksamaan, SPLTV, fungsi komposisi dan fungsi invers, Masih perlu peningkatan pemahaman nilai mutlak.</v>
      </c>
      <c r="CJ44" s="62"/>
      <c r="CK44" s="34">
        <v>5</v>
      </c>
      <c r="CL44" s="64" t="str">
        <f>IF(CK44="","",VLOOKUP(CK44,$CW$22:$CX$33,2,0))</f>
        <v>Memiliki keterampilan sistem pertidaksamaan, SPLTV, fungsi komposisi, fungsi invers, </v>
      </c>
    </row>
    <row r="45" spans="1:90">
      <c r="A45" s="21">
        <v>35</v>
      </c>
      <c r="B45" s="21">
        <v>2789</v>
      </c>
      <c r="C45" s="21" t="s">
        <v>95</v>
      </c>
      <c r="E45" s="22">
        <f>AX45</f>
        <v>74</v>
      </c>
      <c r="F45" s="21" t="str">
        <f>IF(E45="","",IF(E45&lt;=69,"D",IF(E45&lt;=75,"C",IF(E45&lt;=90,"B",IF(E45&lt;=100,"A","E")))))</f>
        <v>C</v>
      </c>
      <c r="G45" s="21" t="str">
        <f>CI45</f>
        <v>Memiliki kemampuan pemahanan nilai mutlak, SPLTV, fungsi komposisi dan fungsi invers, Masih perlu peningkatan pemahaman sistem pertidaksamaan.</v>
      </c>
      <c r="H45" s="22">
        <f>CF45</f>
        <v>78</v>
      </c>
      <c r="I45" s="21" t="str">
        <f>IF(H45="","",IF(H45&lt;=69,"D",IF(H45&lt;=75,"C",IF(H45&lt;=90,"B",IF(H45&lt;=100,"A","E")))))</f>
        <v>B</v>
      </c>
      <c r="J45" s="21" t="str">
        <f>CL45</f>
        <v>Memiliki keterampilan sistem pertidaksamaan, SPLTV, fungsi komposisi, fungsi invers, </v>
      </c>
      <c r="K45" s="21"/>
      <c r="M45" s="33"/>
      <c r="N45" s="34">
        <f>AF45</f>
        <v>78</v>
      </c>
      <c r="O45" s="34">
        <f>IF(COUNTBLANK(AV45:AV45),"",AV45)</f>
        <v>69</v>
      </c>
      <c r="Q45" s="34">
        <v>100</v>
      </c>
      <c r="R45" s="34"/>
      <c r="S45" s="44">
        <v>80</v>
      </c>
      <c r="T45" s="34">
        <v>52</v>
      </c>
      <c r="U45" s="34"/>
      <c r="V45" s="44">
        <v>80</v>
      </c>
      <c r="W45" s="34"/>
      <c r="X45" s="34"/>
      <c r="Y45" s="44"/>
      <c r="Z45" s="34"/>
      <c r="AA45" s="34"/>
      <c r="AB45" s="44"/>
      <c r="AC45" s="34"/>
      <c r="AD45" s="34"/>
      <c r="AE45" s="44"/>
      <c r="AF45" s="44">
        <f>IF(AND(Q45="",R45="",S45=""),"",ROUND(AVERAGE(Q45:AE45),0))</f>
        <v>78</v>
      </c>
      <c r="AG45" s="34">
        <v>75</v>
      </c>
      <c r="AH45" s="34"/>
      <c r="AI45" s="44">
        <v>70</v>
      </c>
      <c r="AJ45" s="34">
        <v>56</v>
      </c>
      <c r="AK45" s="34"/>
      <c r="AL45" s="44">
        <v>80</v>
      </c>
      <c r="AM45" s="34"/>
      <c r="AN45" s="34"/>
      <c r="AO45" s="44"/>
      <c r="AP45" s="34"/>
      <c r="AQ45" s="34"/>
      <c r="AR45" s="44"/>
      <c r="AS45" s="34"/>
      <c r="AT45" s="34"/>
      <c r="AU45" s="44"/>
      <c r="AV45" s="34">
        <v>69</v>
      </c>
      <c r="AW45" s="60">
        <f>IF(AV45="","",AVERAGE(Q45:AE45,AG45:AV45))</f>
        <v>73.5555555555556</v>
      </c>
      <c r="AX45" s="61">
        <f>IF(AW45="","",ROUND(AW45,0))</f>
        <v>74</v>
      </c>
      <c r="AY45" s="62"/>
      <c r="AZ45" s="34"/>
      <c r="BA45" s="34"/>
      <c r="BB45" s="34">
        <v>80</v>
      </c>
      <c r="BC45" s="34"/>
      <c r="BD45" s="34"/>
      <c r="BE45" s="34">
        <v>80</v>
      </c>
      <c r="BF45" s="34"/>
      <c r="BG45" s="34"/>
      <c r="BH45" s="34"/>
      <c r="BI45" s="34"/>
      <c r="BJ45" s="34"/>
      <c r="BK45" s="34"/>
      <c r="BL45" s="34"/>
      <c r="BM45" s="34"/>
      <c r="BN45" s="34"/>
      <c r="BO45" s="44">
        <f>IF(AND(BB45="",BA45="",AZ45=""),"",ROUND(AVERAGE(AZ45:BN45),0))</f>
        <v>80</v>
      </c>
      <c r="BP45" s="34"/>
      <c r="BQ45" s="34"/>
      <c r="BR45" s="44">
        <v>75</v>
      </c>
      <c r="BS45" s="34"/>
      <c r="BT45" s="34"/>
      <c r="BU45" s="44">
        <v>78</v>
      </c>
      <c r="BV45" s="34"/>
      <c r="BW45" s="34"/>
      <c r="BX45" s="44"/>
      <c r="BY45" s="34"/>
      <c r="BZ45" s="34"/>
      <c r="CA45" s="44"/>
      <c r="CB45" s="34"/>
      <c r="CC45" s="34"/>
      <c r="CD45" s="44"/>
      <c r="CE45" s="60">
        <f>IF(AND(BP45="",BQ45="",BR45=""),"",AVERAGE(AZ45:BN45,BP45:CD45))</f>
        <v>78.25</v>
      </c>
      <c r="CF45" s="61">
        <f>IF(CE45="","",ROUND(CE45,0))</f>
        <v>78</v>
      </c>
      <c r="CG45" s="62"/>
      <c r="CH45" s="34">
        <v>2</v>
      </c>
      <c r="CI45" s="64" t="str">
        <f>IF(CH45="","",VLOOKUP(CH45,$CW$9:$CX$20,2,0))</f>
        <v>Memiliki kemampuan pemahanan nilai mutlak, SPLTV, fungsi komposisi dan fungsi invers, Masih perlu peningkatan pemahaman sistem pertidaksamaan.</v>
      </c>
      <c r="CJ45" s="62"/>
      <c r="CK45" s="34">
        <v>5</v>
      </c>
      <c r="CL45" s="64" t="str">
        <f>IF(CK45="","",VLOOKUP(CK45,$CW$22:$CX$33,2,0))</f>
        <v>Memiliki keterampilan sistem pertidaksamaan, SPLTV, fungsi komposisi, fungsi invers, </v>
      </c>
    </row>
    <row r="46" spans="1:90">
      <c r="A46" s="21">
        <v>36</v>
      </c>
      <c r="B46" s="21">
        <v>2805</v>
      </c>
      <c r="C46" s="21" t="s">
        <v>96</v>
      </c>
      <c r="E46" s="22">
        <f>AX46</f>
        <v>76</v>
      </c>
      <c r="F46" s="21" t="str">
        <f>IF(E46="","",IF(E46&lt;=69,"D",IF(E46&lt;=75,"C",IF(E46&lt;=90,"B",IF(E46&lt;=100,"A","E")))))</f>
        <v>B</v>
      </c>
      <c r="G46" s="21" t="str">
        <f>CI46</f>
        <v>Memiliki kemampuan pemahanan nilai mutlak, SPLTV, fungsi komposisi dan fungsi invers, Masih perlu peningkatan pemahaman sistem pertidaksamaan.</v>
      </c>
      <c r="H46" s="22">
        <f>CF46</f>
        <v>78</v>
      </c>
      <c r="I46" s="21" t="str">
        <f>IF(H46="","",IF(H46&lt;=69,"D",IF(H46&lt;=75,"C",IF(H46&lt;=90,"B",IF(H46&lt;=100,"A","E")))))</f>
        <v>B</v>
      </c>
      <c r="J46" s="21" t="str">
        <f>CL46</f>
        <v>Memiliki keterampilan sistem pertidaksamaan, SPLTV, fungsi komposisi, fungsi invers, </v>
      </c>
      <c r="K46" s="21"/>
      <c r="M46" s="33"/>
      <c r="N46" s="34">
        <f>AF46</f>
        <v>76</v>
      </c>
      <c r="O46" s="34">
        <f>IF(COUNTBLANK(AV46:AV46),"",AV46)</f>
        <v>75</v>
      </c>
      <c r="Q46" s="34">
        <v>100</v>
      </c>
      <c r="R46" s="34"/>
      <c r="S46" s="44">
        <v>80</v>
      </c>
      <c r="T46" s="34">
        <v>44</v>
      </c>
      <c r="U46" s="34"/>
      <c r="V46" s="44">
        <v>80</v>
      </c>
      <c r="W46" s="34"/>
      <c r="X46" s="34"/>
      <c r="Y46" s="44"/>
      <c r="Z46" s="34"/>
      <c r="AA46" s="34"/>
      <c r="AB46" s="44"/>
      <c r="AC46" s="34"/>
      <c r="AD46" s="34"/>
      <c r="AE46" s="44"/>
      <c r="AF46" s="44">
        <f>IF(AND(Q46="",R46="",S46=""),"",ROUND(AVERAGE(Q46:AE46),0))</f>
        <v>76</v>
      </c>
      <c r="AG46" s="34">
        <v>75</v>
      </c>
      <c r="AH46" s="34"/>
      <c r="AI46" s="44">
        <v>85</v>
      </c>
      <c r="AJ46" s="34">
        <v>66</v>
      </c>
      <c r="AK46" s="34"/>
      <c r="AL46" s="44">
        <v>80</v>
      </c>
      <c r="AM46" s="34"/>
      <c r="AN46" s="34"/>
      <c r="AO46" s="44"/>
      <c r="AP46" s="34"/>
      <c r="AQ46" s="34"/>
      <c r="AR46" s="44"/>
      <c r="AS46" s="34"/>
      <c r="AT46" s="34"/>
      <c r="AU46" s="44"/>
      <c r="AV46" s="34">
        <v>75</v>
      </c>
      <c r="AW46" s="60">
        <f>IF(AV46="","",AVERAGE(Q46:AE46,AG46:AV46))</f>
        <v>76.1111111111111</v>
      </c>
      <c r="AX46" s="61">
        <f>IF(AW46="","",ROUND(AW46,0))</f>
        <v>76</v>
      </c>
      <c r="AY46" s="62"/>
      <c r="AZ46" s="34"/>
      <c r="BA46" s="34"/>
      <c r="BB46" s="34">
        <v>80</v>
      </c>
      <c r="BC46" s="34"/>
      <c r="BD46" s="34"/>
      <c r="BE46" s="34">
        <v>80</v>
      </c>
      <c r="BF46" s="34"/>
      <c r="BG46" s="34"/>
      <c r="BH46" s="34"/>
      <c r="BI46" s="34"/>
      <c r="BJ46" s="34"/>
      <c r="BK46" s="34"/>
      <c r="BL46" s="34"/>
      <c r="BM46" s="34"/>
      <c r="BN46" s="34"/>
      <c r="BO46" s="44">
        <f>IF(AND(BB46="",BA46="",AZ46=""),"",ROUND(AVERAGE(AZ46:BN46),0))</f>
        <v>80</v>
      </c>
      <c r="BP46" s="34"/>
      <c r="BQ46" s="34"/>
      <c r="BR46" s="44">
        <v>75</v>
      </c>
      <c r="BS46" s="34"/>
      <c r="BT46" s="34"/>
      <c r="BU46" s="44">
        <v>78</v>
      </c>
      <c r="BV46" s="34"/>
      <c r="BW46" s="34"/>
      <c r="BX46" s="44"/>
      <c r="BY46" s="34"/>
      <c r="BZ46" s="34"/>
      <c r="CA46" s="44"/>
      <c r="CB46" s="34"/>
      <c r="CC46" s="34"/>
      <c r="CD46" s="44"/>
      <c r="CE46" s="60">
        <f>IF(AND(BP46="",BQ46="",BR46=""),"",AVERAGE(AZ46:BN46,BP46:CD46))</f>
        <v>78.25</v>
      </c>
      <c r="CF46" s="61">
        <f>IF(CE46="","",ROUND(CE46,0))</f>
        <v>78</v>
      </c>
      <c r="CG46" s="62"/>
      <c r="CH46" s="34">
        <v>2</v>
      </c>
      <c r="CI46" s="64" t="str">
        <f>IF(CH46="","",VLOOKUP(CH46,$CW$9:$CX$20,2,0))</f>
        <v>Memiliki kemampuan pemahanan nilai mutlak, SPLTV, fungsi komposisi dan fungsi invers, Masih perlu peningkatan pemahaman sistem pertidaksamaan.</v>
      </c>
      <c r="CJ46" s="62"/>
      <c r="CK46" s="34">
        <v>5</v>
      </c>
      <c r="CL46" s="64" t="str">
        <f>IF(CK46="","",VLOOKUP(CK46,$CW$22:$CX$33,2,0))</f>
        <v>Memiliki keterampilan sistem pertidaksamaan, SPLTV, fungsi komposisi, fungsi invers, </v>
      </c>
    </row>
    <row r="47" spans="1:90">
      <c r="A47" s="21"/>
      <c r="B47" s="21"/>
      <c r="C47" s="21"/>
      <c r="E47" s="22" t="str">
        <f>AX47</f>
        <v/>
      </c>
      <c r="F47" s="21" t="str">
        <f>IF(E47="","",IF(E47&lt;=69,"D",IF(E47&lt;=75,"C",IF(E47&lt;=90,"B",IF(E47&lt;=100,"A","E")))))</f>
        <v/>
      </c>
      <c r="G47" s="21" t="str">
        <f>CI47</f>
        <v/>
      </c>
      <c r="H47" s="22" t="str">
        <f>CF47</f>
        <v/>
      </c>
      <c r="I47" s="21" t="str">
        <f>IF(H47="","",IF(H47&lt;=69,"D",IF(H47&lt;=75,"C",IF(H47&lt;=90,"B",IF(H47&lt;=100,"A","E")))))</f>
        <v/>
      </c>
      <c r="J47" s="21" t="str">
        <f>CL47</f>
        <v/>
      </c>
      <c r="K47" s="21"/>
      <c r="M47" s="33"/>
      <c r="N47" s="34" t="str">
        <f>AF47</f>
        <v/>
      </c>
      <c r="O47" s="34" t="str">
        <f>IF(COUNTBLANK(AV47:AV47),"",AV47)</f>
        <v/>
      </c>
      <c r="Q47" s="34"/>
      <c r="R47" s="34"/>
      <c r="S47" s="44"/>
      <c r="T47" s="34"/>
      <c r="U47" s="34"/>
      <c r="V47" s="44"/>
      <c r="W47" s="34"/>
      <c r="X47" s="34"/>
      <c r="Y47" s="44"/>
      <c r="Z47" s="34"/>
      <c r="AA47" s="34"/>
      <c r="AB47" s="44"/>
      <c r="AC47" s="34"/>
      <c r="AD47" s="34"/>
      <c r="AE47" s="44"/>
      <c r="AF47" s="44" t="str">
        <f>IF(AND(Q47="",R47="",S47=""),"",ROUND(AVERAGE(Q47:AE47),0))</f>
        <v/>
      </c>
      <c r="AG47" s="34"/>
      <c r="AH47" s="34"/>
      <c r="AI47" s="44"/>
      <c r="AJ47" s="34"/>
      <c r="AK47" s="34"/>
      <c r="AL47" s="44"/>
      <c r="AM47" s="34"/>
      <c r="AN47" s="34"/>
      <c r="AO47" s="44"/>
      <c r="AP47" s="34"/>
      <c r="AQ47" s="34"/>
      <c r="AR47" s="44"/>
      <c r="AS47" s="34"/>
      <c r="AT47" s="34"/>
      <c r="AU47" s="44"/>
      <c r="AV47" s="34"/>
      <c r="AW47" s="60" t="str">
        <f>IF(AV47="","",AVERAGE(Q47:AE47,AG47:AV47))</f>
        <v/>
      </c>
      <c r="AX47" s="61" t="str">
        <f>IF(AW47="","",ROUND(AW47,0))</f>
        <v/>
      </c>
      <c r="AY47" s="62"/>
      <c r="AZ47" s="34"/>
      <c r="BA47" s="34"/>
      <c r="BB47" s="34"/>
      <c r="BC47" s="34"/>
      <c r="BD47" s="34"/>
      <c r="BE47" s="34"/>
      <c r="BF47" s="34"/>
      <c r="BG47" s="34"/>
      <c r="BH47" s="34"/>
      <c r="BI47" s="34"/>
      <c r="BJ47" s="34"/>
      <c r="BK47" s="34"/>
      <c r="BL47" s="34"/>
      <c r="BM47" s="34"/>
      <c r="BN47" s="34"/>
      <c r="BO47" s="44" t="str">
        <f>IF(AND(BB47="",BA47="",AZ47=""),"",ROUND(AVERAGE(AZ47:BN47),0))</f>
        <v/>
      </c>
      <c r="BP47" s="34"/>
      <c r="BQ47" s="34"/>
      <c r="BR47" s="44"/>
      <c r="BS47" s="34"/>
      <c r="BT47" s="34"/>
      <c r="BU47" s="44"/>
      <c r="BV47" s="34"/>
      <c r="BW47" s="34"/>
      <c r="BX47" s="44"/>
      <c r="BY47" s="34"/>
      <c r="BZ47" s="34"/>
      <c r="CA47" s="44"/>
      <c r="CB47" s="34"/>
      <c r="CC47" s="34"/>
      <c r="CD47" s="44"/>
      <c r="CE47" s="60" t="str">
        <f>IF(AND(BP47="",BQ47="",BR47=""),"",AVERAGE(AZ47:BN47,BP47:CD47))</f>
        <v/>
      </c>
      <c r="CF47" s="61" t="str">
        <f>IF(CE47="","",ROUND(CE47,0))</f>
        <v/>
      </c>
      <c r="CG47" s="62"/>
      <c r="CH47" s="34"/>
      <c r="CI47" s="64" t="str">
        <f>IF(CH47="","",VLOOKUP(CH47,$CW$9:$CX$20,2,0))</f>
        <v/>
      </c>
      <c r="CJ47" s="62"/>
      <c r="CK47" s="34"/>
      <c r="CL47" s="64" t="str">
        <f>IF(CK47="","",VLOOKUP(CK47,$CW$22:$CX$33,2,0))</f>
        <v/>
      </c>
    </row>
    <row r="48" spans="1:90">
      <c r="A48" s="21"/>
      <c r="B48" s="21"/>
      <c r="C48" s="21"/>
      <c r="E48" s="22" t="str">
        <f>AX48</f>
        <v/>
      </c>
      <c r="F48" s="21" t="str">
        <f>IF(E48="","",IF(E48&lt;=69,"D",IF(E48&lt;=75,"C",IF(E48&lt;=90,"B",IF(E48&lt;=100,"A","E")))))</f>
        <v/>
      </c>
      <c r="G48" s="21" t="str">
        <f>CI48</f>
        <v/>
      </c>
      <c r="H48" s="22" t="str">
        <f>CF48</f>
        <v/>
      </c>
      <c r="I48" s="21" t="str">
        <f>IF(H48="","",IF(H48&lt;=69,"D",IF(H48&lt;=75,"C",IF(H48&lt;=90,"B",IF(H48&lt;=100,"A","E")))))</f>
        <v/>
      </c>
      <c r="J48" s="21" t="str">
        <f>CL48</f>
        <v/>
      </c>
      <c r="K48" s="21"/>
      <c r="M48" s="33"/>
      <c r="N48" s="34" t="str">
        <f>AF48</f>
        <v/>
      </c>
      <c r="O48" s="34" t="str">
        <f>IF(COUNTBLANK(AV48:AV48),"",AV48)</f>
        <v/>
      </c>
      <c r="Q48" s="34"/>
      <c r="R48" s="34"/>
      <c r="S48" s="44"/>
      <c r="T48" s="34"/>
      <c r="U48" s="34"/>
      <c r="V48" s="44"/>
      <c r="W48" s="34"/>
      <c r="X48" s="34"/>
      <c r="Y48" s="44"/>
      <c r="Z48" s="34"/>
      <c r="AA48" s="34"/>
      <c r="AB48" s="44"/>
      <c r="AC48" s="34"/>
      <c r="AD48" s="34"/>
      <c r="AE48" s="44"/>
      <c r="AF48" s="44" t="str">
        <f>IF(AND(Q48="",R48="",S48=""),"",ROUND(AVERAGE(Q48:AE48),0))</f>
        <v/>
      </c>
      <c r="AG48" s="34"/>
      <c r="AH48" s="34"/>
      <c r="AI48" s="44"/>
      <c r="AJ48" s="34"/>
      <c r="AK48" s="34"/>
      <c r="AL48" s="44"/>
      <c r="AM48" s="34"/>
      <c r="AN48" s="34"/>
      <c r="AO48" s="44"/>
      <c r="AP48" s="34"/>
      <c r="AQ48" s="34"/>
      <c r="AR48" s="44"/>
      <c r="AS48" s="34"/>
      <c r="AT48" s="34"/>
      <c r="AU48" s="44"/>
      <c r="AV48" s="34"/>
      <c r="AW48" s="60" t="str">
        <f>IF(AV48="","",AVERAGE(Q48:AE48,AG48:AV48))</f>
        <v/>
      </c>
      <c r="AX48" s="61" t="str">
        <f>IF(AW48="","",ROUND(AW48,0))</f>
        <v/>
      </c>
      <c r="AY48" s="62"/>
      <c r="AZ48" s="34"/>
      <c r="BA48" s="34"/>
      <c r="BB48" s="34"/>
      <c r="BC48" s="34"/>
      <c r="BD48" s="34"/>
      <c r="BE48" s="34"/>
      <c r="BF48" s="34"/>
      <c r="BG48" s="34"/>
      <c r="BH48" s="34"/>
      <c r="BI48" s="34"/>
      <c r="BJ48" s="34"/>
      <c r="BK48" s="34"/>
      <c r="BL48" s="34"/>
      <c r="BM48" s="34"/>
      <c r="BN48" s="34"/>
      <c r="BO48" s="44" t="str">
        <f>IF(AND(BB48="",BA48="",AZ48=""),"",ROUND(AVERAGE(AZ48:BN48),0))</f>
        <v/>
      </c>
      <c r="BP48" s="34"/>
      <c r="BQ48" s="34"/>
      <c r="BR48" s="44"/>
      <c r="BS48" s="34"/>
      <c r="BT48" s="34"/>
      <c r="BU48" s="44"/>
      <c r="BV48" s="34"/>
      <c r="BW48" s="34"/>
      <c r="BX48" s="44"/>
      <c r="BY48" s="34"/>
      <c r="BZ48" s="34"/>
      <c r="CA48" s="44"/>
      <c r="CB48" s="34"/>
      <c r="CC48" s="34"/>
      <c r="CD48" s="44"/>
      <c r="CE48" s="60" t="str">
        <f>IF(AND(BP48="",BQ48="",BR48=""),"",AVERAGE(AZ48:BN48,BP48:CD48))</f>
        <v/>
      </c>
      <c r="CF48" s="61" t="str">
        <f>IF(CE48="","",ROUND(CE48,0))</f>
        <v/>
      </c>
      <c r="CG48" s="62"/>
      <c r="CH48" s="34"/>
      <c r="CI48" s="64" t="str">
        <f>IF(CH48="","",VLOOKUP(CH48,$CW$9:$CX$20,2,0))</f>
        <v/>
      </c>
      <c r="CJ48" s="62"/>
      <c r="CK48" s="34"/>
      <c r="CL48" s="64" t="str">
        <f>IF(CK48="","",VLOOKUP(CK48,$CW$22:$CX$33,2,0))</f>
        <v/>
      </c>
    </row>
    <row r="49" spans="1:90">
      <c r="A49" s="21"/>
      <c r="B49" s="21"/>
      <c r="C49" s="21"/>
      <c r="E49" s="22" t="str">
        <f>AX49</f>
        <v/>
      </c>
      <c r="F49" s="21" t="str">
        <f>IF(E49="","",IF(E49&lt;=69,"D",IF(E49&lt;=75,"C",IF(E49&lt;=90,"B",IF(E49&lt;=100,"A","E")))))</f>
        <v/>
      </c>
      <c r="G49" s="21" t="str">
        <f>CI49</f>
        <v/>
      </c>
      <c r="H49" s="22" t="str">
        <f>CF49</f>
        <v/>
      </c>
      <c r="I49" s="21" t="str">
        <f>IF(H49="","",IF(H49&lt;=69,"D",IF(H49&lt;=75,"C",IF(H49&lt;=90,"B",IF(H49&lt;=100,"A","E")))))</f>
        <v/>
      </c>
      <c r="J49" s="21" t="str">
        <f>CL49</f>
        <v/>
      </c>
      <c r="K49" s="21"/>
      <c r="M49" s="33"/>
      <c r="N49" s="34" t="str">
        <f>AF49</f>
        <v/>
      </c>
      <c r="O49" s="34" t="str">
        <f>IF(COUNTBLANK(AV49:AV49),"",AV49)</f>
        <v/>
      </c>
      <c r="Q49" s="34"/>
      <c r="R49" s="34"/>
      <c r="S49" s="44"/>
      <c r="T49" s="34"/>
      <c r="U49" s="34"/>
      <c r="V49" s="44"/>
      <c r="W49" s="34"/>
      <c r="X49" s="34"/>
      <c r="Y49" s="44"/>
      <c r="Z49" s="34"/>
      <c r="AA49" s="34"/>
      <c r="AB49" s="44"/>
      <c r="AC49" s="34"/>
      <c r="AD49" s="34"/>
      <c r="AE49" s="44"/>
      <c r="AF49" s="44" t="str">
        <f>IF(AND(Q49="",R49="",S49=""),"",ROUND(AVERAGE(Q49:AE49),0))</f>
        <v/>
      </c>
      <c r="AG49" s="34"/>
      <c r="AH49" s="34"/>
      <c r="AI49" s="44"/>
      <c r="AJ49" s="34"/>
      <c r="AK49" s="34"/>
      <c r="AL49" s="44"/>
      <c r="AM49" s="34"/>
      <c r="AN49" s="34"/>
      <c r="AO49" s="44"/>
      <c r="AP49" s="34"/>
      <c r="AQ49" s="34"/>
      <c r="AR49" s="44"/>
      <c r="AS49" s="34"/>
      <c r="AT49" s="34"/>
      <c r="AU49" s="44"/>
      <c r="AV49" s="34"/>
      <c r="AW49" s="60" t="str">
        <f>IF(AV49="","",AVERAGE(Q49:AE49,AG49:AV49))</f>
        <v/>
      </c>
      <c r="AX49" s="61" t="str">
        <f>IF(AW49="","",ROUND(AW49,0))</f>
        <v/>
      </c>
      <c r="AY49" s="62"/>
      <c r="AZ49" s="34"/>
      <c r="BA49" s="34"/>
      <c r="BB49" s="34"/>
      <c r="BC49" s="34"/>
      <c r="BD49" s="34"/>
      <c r="BE49" s="34"/>
      <c r="BF49" s="34"/>
      <c r="BG49" s="34"/>
      <c r="BH49" s="34"/>
      <c r="BI49" s="34"/>
      <c r="BJ49" s="34"/>
      <c r="BK49" s="34"/>
      <c r="BL49" s="34"/>
      <c r="BM49" s="34"/>
      <c r="BN49" s="34"/>
      <c r="BO49" s="44" t="str">
        <f>IF(AND(BB49="",BA49="",AZ49=""),"",ROUND(AVERAGE(AZ49:BN49),0))</f>
        <v/>
      </c>
      <c r="BP49" s="34"/>
      <c r="BQ49" s="34"/>
      <c r="BR49" s="44"/>
      <c r="BS49" s="34"/>
      <c r="BT49" s="34"/>
      <c r="BU49" s="44"/>
      <c r="BV49" s="34"/>
      <c r="BW49" s="34"/>
      <c r="BX49" s="44"/>
      <c r="BY49" s="34"/>
      <c r="BZ49" s="34"/>
      <c r="CA49" s="44"/>
      <c r="CB49" s="34"/>
      <c r="CC49" s="34"/>
      <c r="CD49" s="44"/>
      <c r="CE49" s="60" t="str">
        <f>IF(AND(BP49="",BQ49="",BR49=""),"",AVERAGE(AZ49:BN49,BP49:CD49))</f>
        <v/>
      </c>
      <c r="CF49" s="61" t="str">
        <f>IF(CE49="","",ROUND(CE49,0))</f>
        <v/>
      </c>
      <c r="CG49" s="62"/>
      <c r="CH49" s="34"/>
      <c r="CI49" s="64" t="str">
        <f>IF(CH49="","",VLOOKUP(CH49,$CW$9:$CX$20,2,0))</f>
        <v/>
      </c>
      <c r="CJ49" s="62"/>
      <c r="CK49" s="34"/>
      <c r="CL49" s="64" t="str">
        <f>IF(CK49="","",VLOOKUP(CK49,$CW$22:$CX$33,2,0))</f>
        <v/>
      </c>
    </row>
    <row r="50" spans="1:90">
      <c r="A50" s="21"/>
      <c r="B50" s="21"/>
      <c r="C50" s="21"/>
      <c r="E50" s="22" t="str">
        <f>AX50</f>
        <v/>
      </c>
      <c r="F50" s="21" t="str">
        <f>IF(E50="","",IF(E50&lt;=69,"D",IF(E50&lt;=75,"C",IF(E50&lt;=90,"B",IF(E50&lt;=100,"A","E")))))</f>
        <v/>
      </c>
      <c r="G50" s="21" t="str">
        <f>CI50</f>
        <v/>
      </c>
      <c r="H50" s="22" t="str">
        <f>CF50</f>
        <v/>
      </c>
      <c r="I50" s="21" t="str">
        <f>IF(H50="","",IF(H50&lt;=69,"D",IF(H50&lt;=75,"C",IF(H50&lt;=90,"B",IF(H50&lt;=100,"A","E")))))</f>
        <v/>
      </c>
      <c r="J50" s="21" t="str">
        <f>CL50</f>
        <v/>
      </c>
      <c r="K50" s="21"/>
      <c r="M50" s="33"/>
      <c r="N50" s="34" t="str">
        <f>AF50</f>
        <v/>
      </c>
      <c r="O50" s="34" t="str">
        <f>IF(COUNTBLANK(AV50:AV50),"",AV50)</f>
        <v/>
      </c>
      <c r="Q50" s="34"/>
      <c r="R50" s="34"/>
      <c r="S50" s="44"/>
      <c r="T50" s="34"/>
      <c r="U50" s="34"/>
      <c r="V50" s="44"/>
      <c r="W50" s="34"/>
      <c r="X50" s="34"/>
      <c r="Y50" s="44"/>
      <c r="Z50" s="34"/>
      <c r="AA50" s="34"/>
      <c r="AB50" s="44"/>
      <c r="AC50" s="34"/>
      <c r="AD50" s="34"/>
      <c r="AE50" s="44"/>
      <c r="AF50" s="44" t="str">
        <f>IF(AND(Q50="",R50="",S50=""),"",ROUND(AVERAGE(Q50:AE50),0))</f>
        <v/>
      </c>
      <c r="AG50" s="34"/>
      <c r="AH50" s="34"/>
      <c r="AI50" s="44"/>
      <c r="AJ50" s="34"/>
      <c r="AK50" s="34"/>
      <c r="AL50" s="44"/>
      <c r="AM50" s="34"/>
      <c r="AN50" s="34"/>
      <c r="AO50" s="44"/>
      <c r="AP50" s="34"/>
      <c r="AQ50" s="34"/>
      <c r="AR50" s="44"/>
      <c r="AS50" s="34"/>
      <c r="AT50" s="34"/>
      <c r="AU50" s="44"/>
      <c r="AV50" s="34"/>
      <c r="AW50" s="60" t="str">
        <f>IF(AV50="","",AVERAGE(Q50:AE50,AG50:AV50))</f>
        <v/>
      </c>
      <c r="AX50" s="61" t="str">
        <f>IF(AW50="","",ROUND(AW50,0))</f>
        <v/>
      </c>
      <c r="AY50" s="62"/>
      <c r="AZ50" s="34"/>
      <c r="BA50" s="34"/>
      <c r="BB50" s="34"/>
      <c r="BC50" s="34"/>
      <c r="BD50" s="34"/>
      <c r="BE50" s="34"/>
      <c r="BF50" s="34"/>
      <c r="BG50" s="34"/>
      <c r="BH50" s="34"/>
      <c r="BI50" s="34"/>
      <c r="BJ50" s="34"/>
      <c r="BK50" s="34"/>
      <c r="BL50" s="34"/>
      <c r="BM50" s="34"/>
      <c r="BN50" s="34"/>
      <c r="BO50" s="44" t="str">
        <f>IF(AND(BB50="",BA50="",AZ50=""),"",ROUND(AVERAGE(AZ50:BN50),0))</f>
        <v/>
      </c>
      <c r="BP50" s="34"/>
      <c r="BQ50" s="34"/>
      <c r="BR50" s="44"/>
      <c r="BS50" s="34"/>
      <c r="BT50" s="34"/>
      <c r="BU50" s="44"/>
      <c r="BV50" s="34"/>
      <c r="BW50" s="34"/>
      <c r="BX50" s="44"/>
      <c r="BY50" s="34"/>
      <c r="BZ50" s="34"/>
      <c r="CA50" s="44"/>
      <c r="CB50" s="34"/>
      <c r="CC50" s="34"/>
      <c r="CD50" s="44"/>
      <c r="CE50" s="60" t="str">
        <f>IF(AND(BP50="",BQ50="",BR50=""),"",AVERAGE(AZ50:BN50,BP50:CD50))</f>
        <v/>
      </c>
      <c r="CF50" s="61" t="str">
        <f>IF(CE50="","",ROUND(CE50,0))</f>
        <v/>
      </c>
      <c r="CG50" s="62"/>
      <c r="CH50" s="34"/>
      <c r="CI50" s="64" t="str">
        <f>IF(CH50="","",VLOOKUP(CH50,$CW$9:$CX$20,2,0))</f>
        <v/>
      </c>
      <c r="CJ50" s="62"/>
      <c r="CK50" s="34"/>
      <c r="CL50" s="64" t="str">
        <f>IF(CK50="","",VLOOKUP(CK50,$CW$22:$CX$33,2,0))</f>
        <v/>
      </c>
    </row>
    <row r="51" spans="1:90">
      <c r="A51" s="21"/>
      <c r="B51" s="21"/>
      <c r="C51" s="21"/>
      <c r="E51" s="22" t="str">
        <f>AX51</f>
        <v/>
      </c>
      <c r="F51" s="21" t="str">
        <f>IF(E51="","",IF(E51&lt;=69,"D",IF(E51&lt;=75,"C",IF(E51&lt;=90,"B",IF(E51&lt;=100,"A","E")))))</f>
        <v/>
      </c>
      <c r="G51" s="21" t="str">
        <f>CI51</f>
        <v/>
      </c>
      <c r="H51" s="22" t="str">
        <f>CF51</f>
        <v/>
      </c>
      <c r="I51" s="21" t="str">
        <f>IF(H51="","",IF(H51&lt;=69,"D",IF(H51&lt;=75,"C",IF(H51&lt;=90,"B",IF(H51&lt;=100,"A","E")))))</f>
        <v/>
      </c>
      <c r="J51" s="21" t="str">
        <f>CL51</f>
        <v/>
      </c>
      <c r="K51" s="21"/>
      <c r="M51" s="33"/>
      <c r="N51" s="34" t="str">
        <f>AF51</f>
        <v/>
      </c>
      <c r="O51" s="34" t="str">
        <f>IF(COUNTBLANK(AV51:AV51),"",AV51)</f>
        <v/>
      </c>
      <c r="Q51" s="34"/>
      <c r="R51" s="34"/>
      <c r="S51" s="44"/>
      <c r="T51" s="34"/>
      <c r="U51" s="34"/>
      <c r="V51" s="44"/>
      <c r="W51" s="34"/>
      <c r="X51" s="34"/>
      <c r="Y51" s="44"/>
      <c r="Z51" s="34"/>
      <c r="AA51" s="34"/>
      <c r="AB51" s="44"/>
      <c r="AC51" s="34"/>
      <c r="AD51" s="34"/>
      <c r="AE51" s="44"/>
      <c r="AF51" s="44" t="str">
        <f>IF(AND(Q51="",R51="",S51=""),"",ROUND(AVERAGE(Q51:AE51),0))</f>
        <v/>
      </c>
      <c r="AG51" s="34"/>
      <c r="AH51" s="34"/>
      <c r="AI51" s="44"/>
      <c r="AJ51" s="34"/>
      <c r="AK51" s="34"/>
      <c r="AL51" s="44"/>
      <c r="AM51" s="34"/>
      <c r="AN51" s="34"/>
      <c r="AO51" s="44"/>
      <c r="AP51" s="34"/>
      <c r="AQ51" s="34"/>
      <c r="AR51" s="44"/>
      <c r="AS51" s="34"/>
      <c r="AT51" s="34"/>
      <c r="AU51" s="44"/>
      <c r="AV51" s="34"/>
      <c r="AW51" s="60" t="str">
        <f>IF(AV51="","",AVERAGE(Q51:AE51,AG51:AV51))</f>
        <v/>
      </c>
      <c r="AX51" s="61" t="str">
        <f>IF(AW51="","",ROUND(AW51,0))</f>
        <v/>
      </c>
      <c r="AY51" s="62"/>
      <c r="AZ51" s="34"/>
      <c r="BA51" s="34"/>
      <c r="BB51" s="34"/>
      <c r="BC51" s="34"/>
      <c r="BD51" s="34"/>
      <c r="BE51" s="34"/>
      <c r="BF51" s="34"/>
      <c r="BG51" s="34"/>
      <c r="BH51" s="34"/>
      <c r="BI51" s="34"/>
      <c r="BJ51" s="34"/>
      <c r="BK51" s="34"/>
      <c r="BL51" s="34"/>
      <c r="BM51" s="34"/>
      <c r="BN51" s="34"/>
      <c r="BO51" s="44" t="str">
        <f>IF(AND(BB51="",BA51="",AZ51=""),"",ROUND(AVERAGE(AZ51:BN51),0))</f>
        <v/>
      </c>
      <c r="BP51" s="34"/>
      <c r="BQ51" s="34"/>
      <c r="BR51" s="44"/>
      <c r="BS51" s="34"/>
      <c r="BT51" s="34"/>
      <c r="BU51" s="44"/>
      <c r="BV51" s="34"/>
      <c r="BW51" s="34"/>
      <c r="BX51" s="44"/>
      <c r="BY51" s="34"/>
      <c r="BZ51" s="34"/>
      <c r="CA51" s="44"/>
      <c r="CB51" s="34"/>
      <c r="CC51" s="34"/>
      <c r="CD51" s="44"/>
      <c r="CE51" s="60" t="str">
        <f>IF(AND(BP51="",BQ51="",BR51=""),"",AVERAGE(AZ51:BN51,BP51:CD51))</f>
        <v/>
      </c>
      <c r="CF51" s="61" t="str">
        <f>IF(CE51="","",ROUND(CE51,0))</f>
        <v/>
      </c>
      <c r="CG51" s="62"/>
      <c r="CH51" s="34"/>
      <c r="CI51" s="64" t="str">
        <f>IF(CH51="","",VLOOKUP(CH51,$CW$9:$CX$20,2,0))</f>
        <v/>
      </c>
      <c r="CJ51" s="62"/>
      <c r="CK51" s="34"/>
      <c r="CL51" s="64" t="str">
        <f>IF(CK51="","",VLOOKUP(CK51,$CW$22:$CX$33,2,0))</f>
        <v/>
      </c>
    </row>
    <row r="52" spans="1:90">
      <c r="A52" s="21"/>
      <c r="B52" s="21"/>
      <c r="C52" s="21"/>
      <c r="E52" s="22" t="str">
        <f>AX52</f>
        <v/>
      </c>
      <c r="F52" s="21" t="str">
        <f>IF(E52="","",IF(E52&lt;=69,"D",IF(E52&lt;=75,"C",IF(E52&lt;=90,"B",IF(E52&lt;=100,"A","E")))))</f>
        <v/>
      </c>
      <c r="G52" s="21" t="str">
        <f>CI52</f>
        <v/>
      </c>
      <c r="H52" s="22" t="str">
        <f>CF52</f>
        <v/>
      </c>
      <c r="I52" s="21" t="str">
        <f>IF(H52="","",IF(H52&lt;=69,"D",IF(H52&lt;=75,"C",IF(H52&lt;=90,"B",IF(H52&lt;=100,"A","E")))))</f>
        <v/>
      </c>
      <c r="J52" s="21" t="str">
        <f>CL52</f>
        <v/>
      </c>
      <c r="K52" s="21"/>
      <c r="M52" s="33"/>
      <c r="N52" s="34" t="str">
        <f>AF52</f>
        <v/>
      </c>
      <c r="O52" s="34" t="str">
        <f>IF(COUNTBLANK(AV52:AV52),"",AV52)</f>
        <v/>
      </c>
      <c r="Q52" s="34"/>
      <c r="R52" s="34"/>
      <c r="S52" s="44"/>
      <c r="T52" s="34"/>
      <c r="U52" s="34"/>
      <c r="V52" s="44"/>
      <c r="W52" s="34"/>
      <c r="X52" s="34"/>
      <c r="Y52" s="44"/>
      <c r="Z52" s="34"/>
      <c r="AA52" s="34"/>
      <c r="AB52" s="44"/>
      <c r="AC52" s="34"/>
      <c r="AD52" s="34"/>
      <c r="AE52" s="44"/>
      <c r="AF52" s="44" t="str">
        <f>IF(AND(Q52="",R52="",S52=""),"",ROUND(AVERAGE(Q52:AE52),0))</f>
        <v/>
      </c>
      <c r="AG52" s="34"/>
      <c r="AH52" s="34"/>
      <c r="AI52" s="44"/>
      <c r="AJ52" s="34"/>
      <c r="AK52" s="34"/>
      <c r="AL52" s="44"/>
      <c r="AM52" s="34"/>
      <c r="AN52" s="34"/>
      <c r="AO52" s="44"/>
      <c r="AP52" s="34"/>
      <c r="AQ52" s="34"/>
      <c r="AR52" s="44"/>
      <c r="AS52" s="34"/>
      <c r="AT52" s="34"/>
      <c r="AU52" s="44"/>
      <c r="AV52" s="34"/>
      <c r="AW52" s="60" t="str">
        <f>IF(AV52="","",AVERAGE(Q52:AE52,AG52:AV52))</f>
        <v/>
      </c>
      <c r="AX52" s="61" t="str">
        <f>IF(AW52="","",ROUND(AW52,0))</f>
        <v/>
      </c>
      <c r="AY52" s="62"/>
      <c r="AZ52" s="34"/>
      <c r="BA52" s="34"/>
      <c r="BB52" s="34"/>
      <c r="BC52" s="34"/>
      <c r="BD52" s="34"/>
      <c r="BE52" s="34"/>
      <c r="BF52" s="34"/>
      <c r="BG52" s="34"/>
      <c r="BH52" s="34"/>
      <c r="BI52" s="34"/>
      <c r="BJ52" s="34"/>
      <c r="BK52" s="34"/>
      <c r="BL52" s="34"/>
      <c r="BM52" s="34"/>
      <c r="BN52" s="34"/>
      <c r="BO52" s="44" t="str">
        <f>IF(AND(BB52="",BA52="",AZ52=""),"",ROUND(AVERAGE(AZ52:BN52),0))</f>
        <v/>
      </c>
      <c r="BP52" s="34"/>
      <c r="BQ52" s="34"/>
      <c r="BR52" s="44"/>
      <c r="BS52" s="34"/>
      <c r="BT52" s="34"/>
      <c r="BU52" s="44"/>
      <c r="BV52" s="34"/>
      <c r="BW52" s="34"/>
      <c r="BX52" s="44"/>
      <c r="BY52" s="34"/>
      <c r="BZ52" s="34"/>
      <c r="CA52" s="44"/>
      <c r="CB52" s="34"/>
      <c r="CC52" s="34"/>
      <c r="CD52" s="44"/>
      <c r="CE52" s="60" t="str">
        <f>IF(AND(BP52="",BQ52="",BR52=""),"",AVERAGE(AZ52:BN52,BP52:CD52))</f>
        <v/>
      </c>
      <c r="CF52" s="61" t="str">
        <f>IF(CE52="","",ROUND(CE52,0))</f>
        <v/>
      </c>
      <c r="CG52" s="62"/>
      <c r="CH52" s="34"/>
      <c r="CI52" s="64" t="str">
        <f>IF(CH52="","",VLOOKUP(CH52,$CW$9:$CX$20,2,0))</f>
        <v/>
      </c>
      <c r="CJ52" s="62"/>
      <c r="CK52" s="34"/>
      <c r="CL52" s="64" t="str">
        <f>IF(CK52="","",VLOOKUP(CK52,$CW$22:$CX$33,2,0))</f>
        <v/>
      </c>
    </row>
    <row r="53" spans="1:90">
      <c r="A53" s="21"/>
      <c r="B53" s="21"/>
      <c r="C53" s="21"/>
      <c r="E53" s="22" t="str">
        <f>AX53</f>
        <v/>
      </c>
      <c r="F53" s="21" t="str">
        <f>IF(E53="","",IF(E53&lt;=69,"D",IF(E53&lt;=75,"C",IF(E53&lt;=90,"B",IF(E53&lt;=100,"A","E")))))</f>
        <v/>
      </c>
      <c r="G53" s="21" t="str">
        <f>CI53</f>
        <v/>
      </c>
      <c r="H53" s="22" t="str">
        <f>CF53</f>
        <v/>
      </c>
      <c r="I53" s="21" t="str">
        <f>IF(H53="","",IF(H53&lt;=69,"D",IF(H53&lt;=75,"C",IF(H53&lt;=90,"B",IF(H53&lt;=100,"A","E")))))</f>
        <v/>
      </c>
      <c r="J53" s="21" t="str">
        <f>CL53</f>
        <v/>
      </c>
      <c r="K53" s="21"/>
      <c r="M53" s="33"/>
      <c r="N53" s="34" t="str">
        <f>AF53</f>
        <v/>
      </c>
      <c r="O53" s="34" t="str">
        <f>IF(COUNTBLANK(AV53:AV53),"",AV53)</f>
        <v/>
      </c>
      <c r="Q53" s="34"/>
      <c r="R53" s="34"/>
      <c r="S53" s="44"/>
      <c r="T53" s="34"/>
      <c r="U53" s="34"/>
      <c r="V53" s="44"/>
      <c r="W53" s="34"/>
      <c r="X53" s="34"/>
      <c r="Y53" s="44"/>
      <c r="Z53" s="34"/>
      <c r="AA53" s="34"/>
      <c r="AB53" s="44"/>
      <c r="AC53" s="34"/>
      <c r="AD53" s="34"/>
      <c r="AE53" s="44"/>
      <c r="AF53" s="44" t="str">
        <f>IF(AND(Q53="",R53="",S53=""),"",ROUND(AVERAGE(Q53:AE53),0))</f>
        <v/>
      </c>
      <c r="AG53" s="34"/>
      <c r="AH53" s="34"/>
      <c r="AI53" s="44"/>
      <c r="AJ53" s="34"/>
      <c r="AK53" s="34"/>
      <c r="AL53" s="44"/>
      <c r="AM53" s="34"/>
      <c r="AN53" s="34"/>
      <c r="AO53" s="44"/>
      <c r="AP53" s="34"/>
      <c r="AQ53" s="34"/>
      <c r="AR53" s="44"/>
      <c r="AS53" s="34"/>
      <c r="AT53" s="34"/>
      <c r="AU53" s="44"/>
      <c r="AV53" s="34"/>
      <c r="AW53" s="60" t="str">
        <f>IF(AV53="","",AVERAGE(Q53:AE53,AG53:AV53))</f>
        <v/>
      </c>
      <c r="AX53" s="61" t="str">
        <f>IF(AW53="","",ROUND(AW53,0))</f>
        <v/>
      </c>
      <c r="AY53" s="62"/>
      <c r="AZ53" s="34"/>
      <c r="BA53" s="34"/>
      <c r="BB53" s="34"/>
      <c r="BC53" s="34"/>
      <c r="BD53" s="34"/>
      <c r="BE53" s="34"/>
      <c r="BF53" s="34"/>
      <c r="BG53" s="34"/>
      <c r="BH53" s="34"/>
      <c r="BI53" s="34"/>
      <c r="BJ53" s="34"/>
      <c r="BK53" s="34"/>
      <c r="BL53" s="34"/>
      <c r="BM53" s="34"/>
      <c r="BN53" s="34"/>
      <c r="BO53" s="44" t="str">
        <f>IF(AND(BB53="",BA53="",AZ53=""),"",ROUND(AVERAGE(AZ53:BN53),0))</f>
        <v/>
      </c>
      <c r="BP53" s="34"/>
      <c r="BQ53" s="34"/>
      <c r="BR53" s="44"/>
      <c r="BS53" s="34"/>
      <c r="BT53" s="34"/>
      <c r="BU53" s="44"/>
      <c r="BV53" s="34"/>
      <c r="BW53" s="34"/>
      <c r="BX53" s="44"/>
      <c r="BY53" s="34"/>
      <c r="BZ53" s="34"/>
      <c r="CA53" s="44"/>
      <c r="CB53" s="34"/>
      <c r="CC53" s="34"/>
      <c r="CD53" s="44"/>
      <c r="CE53" s="60" t="str">
        <f>IF(AND(BP53="",BQ53="",BR53=""),"",AVERAGE(AZ53:BN53,BP53:CD53))</f>
        <v/>
      </c>
      <c r="CF53" s="61" t="str">
        <f>IF(CE53="","",ROUND(CE53,0))</f>
        <v/>
      </c>
      <c r="CG53" s="62"/>
      <c r="CH53" s="34"/>
      <c r="CI53" s="64" t="str">
        <f>IF(CH53="","",VLOOKUP(CH53,$CW$9:$CX$20,2,0))</f>
        <v/>
      </c>
      <c r="CJ53" s="62"/>
      <c r="CK53" s="34"/>
      <c r="CL53" s="64" t="str">
        <f>IF(CK53="","",VLOOKUP(CK53,$CW$22:$CX$33,2,0))</f>
        <v/>
      </c>
    </row>
    <row r="54" spans="1:90">
      <c r="A54" s="21"/>
      <c r="B54" s="21"/>
      <c r="C54" s="21"/>
      <c r="E54" s="22" t="str">
        <f>AX54</f>
        <v/>
      </c>
      <c r="F54" s="21" t="str">
        <f>IF(E54="","",IF(E54&lt;=69,"D",IF(E54&lt;=75,"C",IF(E54&lt;=90,"B",IF(E54&lt;=100,"A","E")))))</f>
        <v/>
      </c>
      <c r="G54" s="21" t="str">
        <f>CI54</f>
        <v/>
      </c>
      <c r="H54" s="22" t="str">
        <f>CF54</f>
        <v/>
      </c>
      <c r="I54" s="21" t="str">
        <f>IF(H54="","",IF(H54&lt;=69,"D",IF(H54&lt;=75,"C",IF(H54&lt;=90,"B",IF(H54&lt;=100,"A","E")))))</f>
        <v/>
      </c>
      <c r="J54" s="21" t="str">
        <f>CL54</f>
        <v/>
      </c>
      <c r="K54" s="21"/>
      <c r="M54" s="33"/>
      <c r="N54" s="34" t="str">
        <f>AF54</f>
        <v/>
      </c>
      <c r="O54" s="34" t="str">
        <f>IF(COUNTBLANK(AV54:AV54),"",AV54)</f>
        <v/>
      </c>
      <c r="Q54" s="34"/>
      <c r="R54" s="34"/>
      <c r="S54" s="44"/>
      <c r="T54" s="34"/>
      <c r="U54" s="34"/>
      <c r="V54" s="44"/>
      <c r="W54" s="34"/>
      <c r="X54" s="34"/>
      <c r="Y54" s="44"/>
      <c r="Z54" s="34"/>
      <c r="AA54" s="34"/>
      <c r="AB54" s="44"/>
      <c r="AC54" s="34"/>
      <c r="AD54" s="34"/>
      <c r="AE54" s="44"/>
      <c r="AF54" s="44" t="str">
        <f>IF(AND(Q54="",R54="",S54=""),"",ROUND(AVERAGE(Q54:AE54),0))</f>
        <v/>
      </c>
      <c r="AG54" s="34"/>
      <c r="AH54" s="34"/>
      <c r="AI54" s="44"/>
      <c r="AJ54" s="34"/>
      <c r="AK54" s="34"/>
      <c r="AL54" s="44"/>
      <c r="AM54" s="34"/>
      <c r="AN54" s="34"/>
      <c r="AO54" s="44"/>
      <c r="AP54" s="34"/>
      <c r="AQ54" s="34"/>
      <c r="AR54" s="44"/>
      <c r="AS54" s="34"/>
      <c r="AT54" s="34"/>
      <c r="AU54" s="44"/>
      <c r="AV54" s="34"/>
      <c r="AW54" s="60" t="str">
        <f>IF(AV54="","",AVERAGE(Q54:AE54,AG54:AV54))</f>
        <v/>
      </c>
      <c r="AX54" s="61" t="str">
        <f>IF(AW54="","",ROUND(AW54,0))</f>
        <v/>
      </c>
      <c r="AY54" s="62"/>
      <c r="AZ54" s="34"/>
      <c r="BA54" s="34"/>
      <c r="BB54" s="34"/>
      <c r="BC54" s="34"/>
      <c r="BD54" s="34"/>
      <c r="BE54" s="34"/>
      <c r="BF54" s="34"/>
      <c r="BG54" s="34"/>
      <c r="BH54" s="34"/>
      <c r="BI54" s="34"/>
      <c r="BJ54" s="34"/>
      <c r="BK54" s="34"/>
      <c r="BL54" s="34"/>
      <c r="BM54" s="34"/>
      <c r="BN54" s="34"/>
      <c r="BO54" s="44" t="str">
        <f>IF(AND(BB54="",BA54="",AZ54=""),"",ROUND(AVERAGE(AZ54:BN54),0))</f>
        <v/>
      </c>
      <c r="BP54" s="34"/>
      <c r="BQ54" s="34"/>
      <c r="BR54" s="44"/>
      <c r="BS54" s="34"/>
      <c r="BT54" s="34"/>
      <c r="BU54" s="44"/>
      <c r="BV54" s="34"/>
      <c r="BW54" s="34"/>
      <c r="BX54" s="44"/>
      <c r="BY54" s="34"/>
      <c r="BZ54" s="34"/>
      <c r="CA54" s="44"/>
      <c r="CB54" s="34"/>
      <c r="CC54" s="34"/>
      <c r="CD54" s="44"/>
      <c r="CE54" s="60" t="str">
        <f>IF(AND(BP54="",BQ54="",BR54=""),"",AVERAGE(AZ54:BN54,BP54:CD54))</f>
        <v/>
      </c>
      <c r="CF54" s="61" t="str">
        <f>IF(CE54="","",ROUND(CE54,0))</f>
        <v/>
      </c>
      <c r="CG54" s="62"/>
      <c r="CH54" s="34"/>
      <c r="CI54" s="64" t="str">
        <f>IF(CH54="","",VLOOKUP(CH54,$CW$9:$CX$20,2,0))</f>
        <v/>
      </c>
      <c r="CJ54" s="62"/>
      <c r="CK54" s="34"/>
      <c r="CL54" s="64" t="str">
        <f>IF(CK54="","",VLOOKUP(CK54,$CW$22:$CX$33,2,0))</f>
        <v/>
      </c>
    </row>
    <row r="55" spans="1:90">
      <c r="A55" s="21"/>
      <c r="B55" s="21"/>
      <c r="C55" s="21"/>
      <c r="E55" s="22" t="str">
        <f>AX55</f>
        <v/>
      </c>
      <c r="F55" s="21" t="str">
        <f>IF(E55="","",IF(E55&lt;=69,"D",IF(E55&lt;=75,"C",IF(E55&lt;=90,"B",IF(E55&lt;=100,"A","E")))))</f>
        <v/>
      </c>
      <c r="G55" s="21" t="str">
        <f>CI55</f>
        <v/>
      </c>
      <c r="H55" s="22" t="str">
        <f>CF55</f>
        <v/>
      </c>
      <c r="I55" s="21" t="str">
        <f>IF(H55="","",IF(H55&lt;=69,"D",IF(H55&lt;=75,"C",IF(H55&lt;=90,"B",IF(H55&lt;=100,"A","E")))))</f>
        <v/>
      </c>
      <c r="J55" s="21" t="str">
        <f>CL55</f>
        <v/>
      </c>
      <c r="K55" s="21"/>
      <c r="M55" s="33"/>
      <c r="N55" s="34" t="str">
        <f>AF55</f>
        <v/>
      </c>
      <c r="O55" s="34" t="str">
        <f>IF(COUNTBLANK(AV55:AV55),"",AV55)</f>
        <v/>
      </c>
      <c r="Q55" s="34"/>
      <c r="R55" s="34"/>
      <c r="S55" s="44"/>
      <c r="T55" s="34"/>
      <c r="U55" s="34"/>
      <c r="V55" s="44"/>
      <c r="W55" s="34"/>
      <c r="X55" s="34"/>
      <c r="Y55" s="44"/>
      <c r="Z55" s="34"/>
      <c r="AA55" s="34"/>
      <c r="AB55" s="44"/>
      <c r="AC55" s="34"/>
      <c r="AD55" s="34"/>
      <c r="AE55" s="44"/>
      <c r="AF55" s="44" t="str">
        <f>IF(AND(Q55="",R55="",S55=""),"",ROUND(AVERAGE(Q55:AE55),0))</f>
        <v/>
      </c>
      <c r="AG55" s="34"/>
      <c r="AH55" s="34"/>
      <c r="AI55" s="44"/>
      <c r="AJ55" s="34"/>
      <c r="AK55" s="34"/>
      <c r="AL55" s="44"/>
      <c r="AM55" s="34"/>
      <c r="AN55" s="34"/>
      <c r="AO55" s="44"/>
      <c r="AP55" s="34"/>
      <c r="AQ55" s="34"/>
      <c r="AR55" s="44"/>
      <c r="AS55" s="34"/>
      <c r="AT55" s="34"/>
      <c r="AU55" s="44"/>
      <c r="AV55" s="34"/>
      <c r="AW55" s="60" t="str">
        <f>IF(AV55="","",AVERAGE(Q55:AE55,AG55:AV55))</f>
        <v/>
      </c>
      <c r="AX55" s="61" t="str">
        <f>IF(AW55="","",ROUND(AW55,0))</f>
        <v/>
      </c>
      <c r="AY55" s="62"/>
      <c r="AZ55" s="34"/>
      <c r="BA55" s="34"/>
      <c r="BB55" s="34"/>
      <c r="BC55" s="34"/>
      <c r="BD55" s="34"/>
      <c r="BE55" s="34"/>
      <c r="BF55" s="34"/>
      <c r="BG55" s="34"/>
      <c r="BH55" s="34"/>
      <c r="BI55" s="34"/>
      <c r="BJ55" s="34"/>
      <c r="BK55" s="34"/>
      <c r="BL55" s="34"/>
      <c r="BM55" s="34"/>
      <c r="BN55" s="34"/>
      <c r="BO55" s="44" t="str">
        <f>IF(AND(BB55="",BA55="",AZ55=""),"",ROUND(AVERAGE(AZ55:BN55),0))</f>
        <v/>
      </c>
      <c r="BP55" s="34"/>
      <c r="BQ55" s="34"/>
      <c r="BR55" s="44"/>
      <c r="BS55" s="34"/>
      <c r="BT55" s="34"/>
      <c r="BU55" s="44"/>
      <c r="BV55" s="34"/>
      <c r="BW55" s="34"/>
      <c r="BX55" s="44"/>
      <c r="BY55" s="34"/>
      <c r="BZ55" s="34"/>
      <c r="CA55" s="44"/>
      <c r="CB55" s="34"/>
      <c r="CC55" s="34"/>
      <c r="CD55" s="44"/>
      <c r="CE55" s="60" t="str">
        <f>IF(AND(BP55="",BQ55="",BR55=""),"",AVERAGE(AZ55:BN55,BP55:CD55))</f>
        <v/>
      </c>
      <c r="CF55" s="61" t="str">
        <f>IF(CE55="","",ROUND(CE55,0))</f>
        <v/>
      </c>
      <c r="CG55" s="62"/>
      <c r="CH55" s="34"/>
      <c r="CI55" s="64" t="str">
        <f>IF(CH55="","",VLOOKUP(CH55,$CW$9:$CX$20,2,0))</f>
        <v/>
      </c>
      <c r="CJ55" s="62"/>
      <c r="CK55" s="34"/>
      <c r="CL55" s="64" t="str">
        <f>IF(CK55="","",VLOOKUP(CK55,$CW$22:$CX$33,2,0))</f>
        <v/>
      </c>
    </row>
    <row r="56" spans="1:90">
      <c r="A56" s="21"/>
      <c r="B56" s="21"/>
      <c r="C56" s="21"/>
      <c r="E56" s="22" t="str">
        <f>AX56</f>
        <v/>
      </c>
      <c r="F56" s="21" t="str">
        <f>IF(E56="","",IF(E56&lt;=69,"D",IF(E56&lt;=75,"C",IF(E56&lt;=90,"B",IF(E56&lt;=100,"A","E")))))</f>
        <v/>
      </c>
      <c r="G56" s="21" t="str">
        <f>CI56</f>
        <v/>
      </c>
      <c r="H56" s="22" t="str">
        <f>CF56</f>
        <v/>
      </c>
      <c r="I56" s="21" t="str">
        <f>IF(H56="","",IF(H56&lt;=69,"D",IF(H56&lt;=75,"C",IF(H56&lt;=90,"B",IF(H56&lt;=100,"A","E")))))</f>
        <v/>
      </c>
      <c r="J56" s="21" t="str">
        <f>CL56</f>
        <v/>
      </c>
      <c r="K56" s="21"/>
      <c r="M56" s="33"/>
      <c r="N56" s="34" t="str">
        <f>AF56</f>
        <v/>
      </c>
      <c r="O56" s="34" t="str">
        <f>IF(COUNTBLANK(AV56:AV56),"",AV56)</f>
        <v/>
      </c>
      <c r="Q56" s="34"/>
      <c r="R56" s="34"/>
      <c r="S56" s="44"/>
      <c r="T56" s="34"/>
      <c r="U56" s="34"/>
      <c r="V56" s="44"/>
      <c r="W56" s="34"/>
      <c r="X56" s="34"/>
      <c r="Y56" s="44"/>
      <c r="Z56" s="34"/>
      <c r="AA56" s="34"/>
      <c r="AB56" s="44"/>
      <c r="AC56" s="34"/>
      <c r="AD56" s="34"/>
      <c r="AE56" s="44"/>
      <c r="AF56" s="44" t="str">
        <f>IF(AND(Q56="",R56="",S56=""),"",ROUND(AVERAGE(Q56:AE56),0))</f>
        <v/>
      </c>
      <c r="AG56" s="34"/>
      <c r="AH56" s="34"/>
      <c r="AI56" s="44"/>
      <c r="AJ56" s="34"/>
      <c r="AK56" s="34"/>
      <c r="AL56" s="44"/>
      <c r="AM56" s="34"/>
      <c r="AN56" s="34"/>
      <c r="AO56" s="44"/>
      <c r="AP56" s="34"/>
      <c r="AQ56" s="34"/>
      <c r="AR56" s="44"/>
      <c r="AS56" s="34"/>
      <c r="AT56" s="34"/>
      <c r="AU56" s="44"/>
      <c r="AV56" s="34"/>
      <c r="AW56" s="60" t="str">
        <f>IF(AV56="","",AVERAGE(Q56:AE56,AG56:AV56))</f>
        <v/>
      </c>
      <c r="AX56" s="61" t="str">
        <f>IF(AW56="","",ROUND(AW56,0))</f>
        <v/>
      </c>
      <c r="AY56" s="62"/>
      <c r="AZ56" s="34"/>
      <c r="BA56" s="34"/>
      <c r="BB56" s="34"/>
      <c r="BC56" s="34"/>
      <c r="BD56" s="34"/>
      <c r="BE56" s="34"/>
      <c r="BF56" s="34"/>
      <c r="BG56" s="34"/>
      <c r="BH56" s="34"/>
      <c r="BI56" s="34"/>
      <c r="BJ56" s="34"/>
      <c r="BK56" s="34"/>
      <c r="BL56" s="34"/>
      <c r="BM56" s="34"/>
      <c r="BN56" s="34"/>
      <c r="BO56" s="44" t="str">
        <f>IF(AND(BB56="",BA56="",AZ56=""),"",ROUND(AVERAGE(AZ56:BN56),0))</f>
        <v/>
      </c>
      <c r="BP56" s="34"/>
      <c r="BQ56" s="34"/>
      <c r="BR56" s="44"/>
      <c r="BS56" s="34"/>
      <c r="BT56" s="34"/>
      <c r="BU56" s="44"/>
      <c r="BV56" s="34"/>
      <c r="BW56" s="34"/>
      <c r="BX56" s="44"/>
      <c r="BY56" s="34"/>
      <c r="BZ56" s="34"/>
      <c r="CA56" s="44"/>
      <c r="CB56" s="34"/>
      <c r="CC56" s="34"/>
      <c r="CD56" s="44"/>
      <c r="CE56" s="60" t="str">
        <f>IF(AND(BP56="",BQ56="",BR56=""),"",AVERAGE(AZ56:BN56,BP56:CD56))</f>
        <v/>
      </c>
      <c r="CF56" s="61" t="str">
        <f>IF(CE56="","",ROUND(CE56,0))</f>
        <v/>
      </c>
      <c r="CG56" s="62"/>
      <c r="CH56" s="34"/>
      <c r="CI56" s="64" t="str">
        <f>IF(CH56="","",VLOOKUP(CH56,$CW$9:$CX$20,2,0))</f>
        <v/>
      </c>
      <c r="CJ56" s="62"/>
      <c r="CK56" s="34"/>
      <c r="CL56" s="64" t="str">
        <f>IF(CK56="","",VLOOKUP(CK56,$CW$22:$CX$33,2,0))</f>
        <v/>
      </c>
    </row>
    <row r="57" spans="1:90">
      <c r="A57" s="21"/>
      <c r="B57" s="21"/>
      <c r="C57" s="21"/>
      <c r="E57" s="22" t="str">
        <f>AX57</f>
        <v/>
      </c>
      <c r="F57" s="21" t="str">
        <f>IF(E57="","",IF(E57&lt;=69,"D",IF(E57&lt;=75,"C",IF(E57&lt;=90,"B",IF(E57&lt;=100,"A","E")))))</f>
        <v/>
      </c>
      <c r="G57" s="21" t="str">
        <f>CI57</f>
        <v/>
      </c>
      <c r="H57" s="22" t="str">
        <f>CF57</f>
        <v/>
      </c>
      <c r="I57" s="21" t="str">
        <f>IF(H57="","",IF(H57&lt;=69,"D",IF(H57&lt;=75,"C",IF(H57&lt;=90,"B",IF(H57&lt;=100,"A","E")))))</f>
        <v/>
      </c>
      <c r="J57" s="21" t="str">
        <f>CL57</f>
        <v/>
      </c>
      <c r="K57" s="21"/>
      <c r="M57" s="33"/>
      <c r="N57" s="34" t="str">
        <f>AF57</f>
        <v/>
      </c>
      <c r="O57" s="34" t="str">
        <f>IF(COUNTBLANK(AV57:AV57),"",AV57)</f>
        <v/>
      </c>
      <c r="Q57" s="34"/>
      <c r="R57" s="34"/>
      <c r="S57" s="44"/>
      <c r="T57" s="34"/>
      <c r="U57" s="34"/>
      <c r="V57" s="44"/>
      <c r="W57" s="34"/>
      <c r="X57" s="34"/>
      <c r="Y57" s="44"/>
      <c r="Z57" s="34"/>
      <c r="AA57" s="34"/>
      <c r="AB57" s="44"/>
      <c r="AC57" s="34"/>
      <c r="AD57" s="34"/>
      <c r="AE57" s="44"/>
      <c r="AF57" s="44" t="str">
        <f>IF(AND(Q57="",R57="",S57=""),"",ROUND(AVERAGE(Q57:AE57),0))</f>
        <v/>
      </c>
      <c r="AG57" s="34"/>
      <c r="AH57" s="34"/>
      <c r="AI57" s="44"/>
      <c r="AJ57" s="34"/>
      <c r="AK57" s="34"/>
      <c r="AL57" s="44"/>
      <c r="AM57" s="34"/>
      <c r="AN57" s="34"/>
      <c r="AO57" s="44"/>
      <c r="AP57" s="34"/>
      <c r="AQ57" s="34"/>
      <c r="AR57" s="44"/>
      <c r="AS57" s="34"/>
      <c r="AT57" s="34"/>
      <c r="AU57" s="44"/>
      <c r="AV57" s="34"/>
      <c r="AW57" s="60" t="str">
        <f>IF(AV57="","",AVERAGE(Q57:AE57,AG57:AV57))</f>
        <v/>
      </c>
      <c r="AX57" s="61" t="str">
        <f>IF(AW57="","",ROUND(AW57,0))</f>
        <v/>
      </c>
      <c r="AY57" s="62"/>
      <c r="AZ57" s="34"/>
      <c r="BA57" s="34"/>
      <c r="BB57" s="34"/>
      <c r="BC57" s="34"/>
      <c r="BD57" s="34"/>
      <c r="BE57" s="34"/>
      <c r="BF57" s="34"/>
      <c r="BG57" s="34"/>
      <c r="BH57" s="34"/>
      <c r="BI57" s="34"/>
      <c r="BJ57" s="34"/>
      <c r="BK57" s="34"/>
      <c r="BL57" s="34"/>
      <c r="BM57" s="34"/>
      <c r="BN57" s="34"/>
      <c r="BO57" s="44" t="str">
        <f>IF(AND(BB57="",BA57="",AZ57=""),"",ROUND(AVERAGE(AZ57:BN57),0))</f>
        <v/>
      </c>
      <c r="BP57" s="34"/>
      <c r="BQ57" s="34"/>
      <c r="BR57" s="44"/>
      <c r="BS57" s="34"/>
      <c r="BT57" s="34"/>
      <c r="BU57" s="44"/>
      <c r="BV57" s="34"/>
      <c r="BW57" s="34"/>
      <c r="BX57" s="44"/>
      <c r="BY57" s="34"/>
      <c r="BZ57" s="34"/>
      <c r="CA57" s="44"/>
      <c r="CB57" s="34"/>
      <c r="CC57" s="34"/>
      <c r="CD57" s="44"/>
      <c r="CE57" s="60" t="str">
        <f>IF(AND(BP57="",BQ57="",BR57=""),"",AVERAGE(AZ57:BN57,BP57:CD57))</f>
        <v/>
      </c>
      <c r="CF57" s="61" t="str">
        <f>IF(CE57="","",ROUND(CE57,0))</f>
        <v/>
      </c>
      <c r="CG57" s="62"/>
      <c r="CH57" s="34"/>
      <c r="CI57" s="64" t="str">
        <f>IF(CH57="","",VLOOKUP(CH57,$CW$9:$CX$20,2,0))</f>
        <v/>
      </c>
      <c r="CJ57" s="62"/>
      <c r="CK57" s="34"/>
      <c r="CL57" s="64" t="str">
        <f>IF(CK57="","",VLOOKUP(CK57,$CW$22:$CX$33,2,0))</f>
        <v/>
      </c>
    </row>
    <row r="58" spans="1:90">
      <c r="A58" s="21"/>
      <c r="B58" s="21"/>
      <c r="C58" s="21"/>
      <c r="E58" s="22" t="str">
        <f>AX58</f>
        <v/>
      </c>
      <c r="F58" s="21" t="str">
        <f>IF(E58="","",IF(E58&lt;=69,"D",IF(E58&lt;=75,"C",IF(E58&lt;=90,"B",IF(E58&lt;=100,"A","E")))))</f>
        <v/>
      </c>
      <c r="G58" s="21" t="str">
        <f>CI58</f>
        <v/>
      </c>
      <c r="H58" s="22" t="str">
        <f>CF58</f>
        <v/>
      </c>
      <c r="I58" s="21" t="str">
        <f>IF(H58="","",IF(H58&lt;=69,"D",IF(H58&lt;=75,"C",IF(H58&lt;=90,"B",IF(H58&lt;=100,"A","E")))))</f>
        <v/>
      </c>
      <c r="J58" s="21" t="str">
        <f>CL58</f>
        <v/>
      </c>
      <c r="K58" s="21"/>
      <c r="M58" s="33"/>
      <c r="N58" s="34" t="str">
        <f>AF58</f>
        <v/>
      </c>
      <c r="O58" s="34" t="str">
        <f>IF(COUNTBLANK(AV58:AV58),"",AV58)</f>
        <v/>
      </c>
      <c r="Q58" s="34"/>
      <c r="R58" s="34"/>
      <c r="S58" s="44"/>
      <c r="T58" s="34"/>
      <c r="U58" s="34"/>
      <c r="V58" s="44"/>
      <c r="W58" s="34"/>
      <c r="X58" s="34"/>
      <c r="Y58" s="44"/>
      <c r="Z58" s="34"/>
      <c r="AA58" s="34"/>
      <c r="AB58" s="44"/>
      <c r="AC58" s="34"/>
      <c r="AD58" s="34"/>
      <c r="AE58" s="44"/>
      <c r="AF58" s="44" t="str">
        <f>IF(AND(Q58="",R58="",S58=""),"",ROUND(AVERAGE(Q58:AE58),0))</f>
        <v/>
      </c>
      <c r="AG58" s="34"/>
      <c r="AH58" s="34"/>
      <c r="AI58" s="44"/>
      <c r="AJ58" s="34"/>
      <c r="AK58" s="34"/>
      <c r="AL58" s="44"/>
      <c r="AM58" s="34"/>
      <c r="AN58" s="34"/>
      <c r="AO58" s="44"/>
      <c r="AP58" s="34"/>
      <c r="AQ58" s="34"/>
      <c r="AR58" s="44"/>
      <c r="AS58" s="34"/>
      <c r="AT58" s="34"/>
      <c r="AU58" s="44"/>
      <c r="AV58" s="34"/>
      <c r="AW58" s="60" t="str">
        <f>IF(AV58="","",AVERAGE(Q58:AE58,AG58:AV58))</f>
        <v/>
      </c>
      <c r="AX58" s="61" t="str">
        <f>IF(AW58="","",ROUND(AW58,0))</f>
        <v/>
      </c>
      <c r="AY58" s="62"/>
      <c r="AZ58" s="34"/>
      <c r="BA58" s="34"/>
      <c r="BB58" s="34"/>
      <c r="BC58" s="34"/>
      <c r="BD58" s="34"/>
      <c r="BE58" s="34"/>
      <c r="BF58" s="34"/>
      <c r="BG58" s="34"/>
      <c r="BH58" s="34"/>
      <c r="BI58" s="34"/>
      <c r="BJ58" s="34"/>
      <c r="BK58" s="34"/>
      <c r="BL58" s="34"/>
      <c r="BM58" s="34"/>
      <c r="BN58" s="34"/>
      <c r="BO58" s="44" t="str">
        <f>IF(AND(BB58="",BA58="",AZ58=""),"",ROUND(AVERAGE(AZ58:BN58),0))</f>
        <v/>
      </c>
      <c r="BP58" s="34"/>
      <c r="BQ58" s="34"/>
      <c r="BR58" s="44"/>
      <c r="BS58" s="34"/>
      <c r="BT58" s="34"/>
      <c r="BU58" s="44"/>
      <c r="BV58" s="34"/>
      <c r="BW58" s="34"/>
      <c r="BX58" s="44"/>
      <c r="BY58" s="34"/>
      <c r="BZ58" s="34"/>
      <c r="CA58" s="44"/>
      <c r="CB58" s="34"/>
      <c r="CC58" s="34"/>
      <c r="CD58" s="44"/>
      <c r="CE58" s="60" t="str">
        <f>IF(AND(BP58="",BQ58="",BR58=""),"",AVERAGE(AZ58:BN58,BP58:CD58))</f>
        <v/>
      </c>
      <c r="CF58" s="61" t="str">
        <f>IF(CE58="","",ROUND(CE58,0))</f>
        <v/>
      </c>
      <c r="CG58" s="62"/>
      <c r="CH58" s="34"/>
      <c r="CI58" s="64" t="str">
        <f>IF(CH58="","",VLOOKUP(CH58,$CW$9:$CX$20,2,0))</f>
        <v/>
      </c>
      <c r="CJ58" s="62"/>
      <c r="CK58" s="34"/>
      <c r="CL58" s="64" t="str">
        <f>IF(CK58="","",VLOOKUP(CK58,$CW$22:$CX$33,2,0))</f>
        <v/>
      </c>
    </row>
    <row r="59" spans="1:90">
      <c r="A59" s="21"/>
      <c r="B59" s="21"/>
      <c r="C59" s="21"/>
      <c r="E59" s="22" t="str">
        <f>AX59</f>
        <v/>
      </c>
      <c r="F59" s="21" t="str">
        <f>IF(E59="","",IF(E59&lt;=69,"D",IF(E59&lt;=75,"C",IF(E59&lt;=90,"B",IF(E59&lt;=100,"A","E")))))</f>
        <v/>
      </c>
      <c r="G59" s="21" t="str">
        <f>CI59</f>
        <v/>
      </c>
      <c r="H59" s="22" t="str">
        <f>CF59</f>
        <v/>
      </c>
      <c r="I59" s="21" t="str">
        <f>IF(H59="","",IF(H59&lt;=69,"D",IF(H59&lt;=75,"C",IF(H59&lt;=90,"B",IF(H59&lt;=100,"A","E")))))</f>
        <v/>
      </c>
      <c r="J59" s="21" t="str">
        <f>CL59</f>
        <v/>
      </c>
      <c r="K59" s="21"/>
      <c r="M59" s="33"/>
      <c r="N59" s="34" t="str">
        <f>AF59</f>
        <v/>
      </c>
      <c r="O59" s="34" t="str">
        <f>IF(COUNTBLANK(AV59:AV59),"",AV59)</f>
        <v/>
      </c>
      <c r="Q59" s="34"/>
      <c r="R59" s="34"/>
      <c r="S59" s="44"/>
      <c r="T59" s="34"/>
      <c r="U59" s="34"/>
      <c r="V59" s="44"/>
      <c r="W59" s="34"/>
      <c r="X59" s="34"/>
      <c r="Y59" s="44"/>
      <c r="Z59" s="34"/>
      <c r="AA59" s="34"/>
      <c r="AB59" s="44"/>
      <c r="AC59" s="34"/>
      <c r="AD59" s="34"/>
      <c r="AE59" s="44"/>
      <c r="AF59" s="44" t="str">
        <f>IF(AND(Q59="",R59="",S59=""),"",ROUND(AVERAGE(Q59:AE59),0))</f>
        <v/>
      </c>
      <c r="AG59" s="34"/>
      <c r="AH59" s="34"/>
      <c r="AI59" s="44"/>
      <c r="AJ59" s="34"/>
      <c r="AK59" s="34"/>
      <c r="AL59" s="44"/>
      <c r="AM59" s="34"/>
      <c r="AN59" s="34"/>
      <c r="AO59" s="44"/>
      <c r="AP59" s="34"/>
      <c r="AQ59" s="34"/>
      <c r="AR59" s="44"/>
      <c r="AS59" s="34"/>
      <c r="AT59" s="34"/>
      <c r="AU59" s="44"/>
      <c r="AV59" s="34"/>
      <c r="AW59" s="60" t="str">
        <f>IF(AV59="","",AVERAGE(Q59:AE59,AG59:AV59))</f>
        <v/>
      </c>
      <c r="AX59" s="61" t="str">
        <f>IF(AW59="","",ROUND(AW59,0))</f>
        <v/>
      </c>
      <c r="AY59" s="62"/>
      <c r="AZ59" s="34"/>
      <c r="BA59" s="34"/>
      <c r="BB59" s="34"/>
      <c r="BC59" s="34"/>
      <c r="BD59" s="34"/>
      <c r="BE59" s="34"/>
      <c r="BF59" s="34"/>
      <c r="BG59" s="34"/>
      <c r="BH59" s="34"/>
      <c r="BI59" s="34"/>
      <c r="BJ59" s="34"/>
      <c r="BK59" s="34"/>
      <c r="BL59" s="34"/>
      <c r="BM59" s="34"/>
      <c r="BN59" s="34"/>
      <c r="BO59" s="44" t="str">
        <f>IF(AND(BB59="",BA59="",AZ59=""),"",ROUND(AVERAGE(AZ59:BN59),0))</f>
        <v/>
      </c>
      <c r="BP59" s="34"/>
      <c r="BQ59" s="34"/>
      <c r="BR59" s="44"/>
      <c r="BS59" s="34"/>
      <c r="BT59" s="34"/>
      <c r="BU59" s="44"/>
      <c r="BV59" s="34"/>
      <c r="BW59" s="34"/>
      <c r="BX59" s="44"/>
      <c r="BY59" s="34"/>
      <c r="BZ59" s="34"/>
      <c r="CA59" s="44"/>
      <c r="CB59" s="34"/>
      <c r="CC59" s="34"/>
      <c r="CD59" s="44"/>
      <c r="CE59" s="60" t="str">
        <f>IF(AND(BP59="",BQ59="",BR59=""),"",AVERAGE(AZ59:BN59,BP59:CD59))</f>
        <v/>
      </c>
      <c r="CF59" s="61" t="str">
        <f>IF(CE59="","",ROUND(CE59,0))</f>
        <v/>
      </c>
      <c r="CG59" s="62"/>
      <c r="CH59" s="34"/>
      <c r="CI59" s="64" t="str">
        <f>IF(CH59="","",VLOOKUP(CH59,$CW$9:$CX$20,2,0))</f>
        <v/>
      </c>
      <c r="CJ59" s="62"/>
      <c r="CK59" s="34"/>
      <c r="CL59" s="64" t="str">
        <f>IF(CK59="","",VLOOKUP(CK59,$CW$22:$CX$33,2,0))</f>
        <v/>
      </c>
    </row>
    <row r="60" spans="1:90">
      <c r="A60" s="21"/>
      <c r="B60" s="21"/>
      <c r="C60" s="21"/>
      <c r="E60" s="22" t="str">
        <f>AX60</f>
        <v/>
      </c>
      <c r="F60" s="21" t="str">
        <f>IF(E60="","",IF(E60&lt;=69,"D",IF(E60&lt;=75,"C",IF(E60&lt;=90,"B",IF(E60&lt;=100,"A","E")))))</f>
        <v/>
      </c>
      <c r="G60" s="21" t="str">
        <f>CI60</f>
        <v/>
      </c>
      <c r="H60" s="22" t="str">
        <f>CF60</f>
        <v/>
      </c>
      <c r="I60" s="21" t="str">
        <f>IF(H60="","",IF(H60&lt;=69,"D",IF(H60&lt;=75,"C",IF(H60&lt;=90,"B",IF(H60&lt;=100,"A","E")))))</f>
        <v/>
      </c>
      <c r="J60" s="21" t="str">
        <f>CL60</f>
        <v/>
      </c>
      <c r="K60" s="21"/>
      <c r="M60" s="33"/>
      <c r="N60" s="34" t="str">
        <f>AF60</f>
        <v/>
      </c>
      <c r="O60" s="34" t="str">
        <f>IF(COUNTBLANK(AV60:AV60),"",AV60)</f>
        <v/>
      </c>
      <c r="Q60" s="34"/>
      <c r="R60" s="34"/>
      <c r="S60" s="44"/>
      <c r="T60" s="34"/>
      <c r="U60" s="34"/>
      <c r="V60" s="44"/>
      <c r="W60" s="34"/>
      <c r="X60" s="34"/>
      <c r="Y60" s="44"/>
      <c r="Z60" s="34"/>
      <c r="AA60" s="34"/>
      <c r="AB60" s="44"/>
      <c r="AC60" s="34"/>
      <c r="AD60" s="34"/>
      <c r="AE60" s="44"/>
      <c r="AF60" s="44" t="str">
        <f>IF(AND(Q60="",R60="",S60=""),"",ROUND(AVERAGE(Q60:AE60),0))</f>
        <v/>
      </c>
      <c r="AG60" s="34"/>
      <c r="AH60" s="34"/>
      <c r="AI60" s="44"/>
      <c r="AJ60" s="34"/>
      <c r="AK60" s="34"/>
      <c r="AL60" s="44"/>
      <c r="AM60" s="34"/>
      <c r="AN60" s="34"/>
      <c r="AO60" s="44"/>
      <c r="AP60" s="34"/>
      <c r="AQ60" s="34"/>
      <c r="AR60" s="44"/>
      <c r="AS60" s="34"/>
      <c r="AT60" s="34"/>
      <c r="AU60" s="44"/>
      <c r="AV60" s="34"/>
      <c r="AW60" s="60" t="str">
        <f>IF(AV60="","",AVERAGE(Q60:AE60,AG60:AV60))</f>
        <v/>
      </c>
      <c r="AX60" s="61" t="str">
        <f>IF(AW60="","",ROUND(AW60,0))</f>
        <v/>
      </c>
      <c r="AY60" s="62"/>
      <c r="AZ60" s="34"/>
      <c r="BA60" s="34"/>
      <c r="BB60" s="34"/>
      <c r="BC60" s="34"/>
      <c r="BD60" s="34"/>
      <c r="BE60" s="34"/>
      <c r="BF60" s="34"/>
      <c r="BG60" s="34"/>
      <c r="BH60" s="34"/>
      <c r="BI60" s="34"/>
      <c r="BJ60" s="34"/>
      <c r="BK60" s="34"/>
      <c r="BL60" s="34"/>
      <c r="BM60" s="34"/>
      <c r="BN60" s="34"/>
      <c r="BO60" s="44" t="str">
        <f>IF(AND(BB60="",BA60="",AZ60=""),"",ROUND(AVERAGE(AZ60:BN60),0))</f>
        <v/>
      </c>
      <c r="BP60" s="34"/>
      <c r="BQ60" s="34"/>
      <c r="BR60" s="44"/>
      <c r="BS60" s="34"/>
      <c r="BT60" s="34"/>
      <c r="BU60" s="44"/>
      <c r="BV60" s="34"/>
      <c r="BW60" s="34"/>
      <c r="BX60" s="44"/>
      <c r="BY60" s="34"/>
      <c r="BZ60" s="34"/>
      <c r="CA60" s="44"/>
      <c r="CB60" s="34"/>
      <c r="CC60" s="34"/>
      <c r="CD60" s="44"/>
      <c r="CE60" s="60" t="str">
        <f>IF(AND(BP60="",BQ60="",BR60=""),"",AVERAGE(AZ60:BN60,BP60:CD60))</f>
        <v/>
      </c>
      <c r="CF60" s="61" t="str">
        <f>IF(CE60="","",ROUND(CE60,0))</f>
        <v/>
      </c>
      <c r="CG60" s="62"/>
      <c r="CH60" s="34"/>
      <c r="CI60" s="64" t="str">
        <f>IF(CH60="","",VLOOKUP(CH60,$CW$9:$CX$20,2,0))</f>
        <v/>
      </c>
      <c r="CJ60" s="62"/>
      <c r="CK60" s="34"/>
      <c r="CL60" s="64" t="str">
        <f>IF(CK60="","",VLOOKUP(CK60,$CW$22:$CX$33,2,0))</f>
        <v/>
      </c>
    </row>
    <row r="67" spans="52:59">
      <c r="AZ67">
        <v>85</v>
      </c>
      <c r="BB67">
        <f>AZ67-2</f>
        <v>83</v>
      </c>
      <c r="BE67">
        <v>75</v>
      </c>
      <c r="BG67">
        <f>BE67-5</f>
        <v>70</v>
      </c>
    </row>
    <row r="68" spans="52:59">
      <c r="AZ68">
        <v>80</v>
      </c>
      <c r="BB68">
        <f t="shared" ref="BB68:BB102" si="32">AZ68-2</f>
        <v>78</v>
      </c>
      <c r="BE68">
        <v>80</v>
      </c>
      <c r="BG68">
        <f t="shared" ref="BG68:BG102" si="33">BE68-5</f>
        <v>75</v>
      </c>
    </row>
    <row r="69" spans="52:59">
      <c r="AZ69">
        <v>90</v>
      </c>
      <c r="BB69">
        <f>AZ69-2</f>
        <v>88</v>
      </c>
      <c r="BE69">
        <v>90</v>
      </c>
      <c r="BG69">
        <f>BE69-5</f>
        <v>85</v>
      </c>
    </row>
    <row r="70" spans="52:59">
      <c r="AZ70">
        <v>90</v>
      </c>
      <c r="BB70">
        <f>AZ70-2</f>
        <v>88</v>
      </c>
      <c r="BE70">
        <v>75</v>
      </c>
      <c r="BG70">
        <f>BE70-5</f>
        <v>70</v>
      </c>
    </row>
    <row r="71" spans="52:59">
      <c r="AZ71">
        <v>90</v>
      </c>
      <c r="BB71">
        <f>AZ71-2</f>
        <v>88</v>
      </c>
      <c r="BE71">
        <v>75</v>
      </c>
      <c r="BG71">
        <f>BE71-5</f>
        <v>70</v>
      </c>
    </row>
    <row r="72" spans="52:59">
      <c r="AZ72">
        <v>80</v>
      </c>
      <c r="BB72">
        <f>AZ72-2</f>
        <v>78</v>
      </c>
      <c r="BE72">
        <v>75</v>
      </c>
      <c r="BG72">
        <f>BE72-5</f>
        <v>70</v>
      </c>
    </row>
    <row r="73" spans="52:59">
      <c r="AZ73">
        <v>90</v>
      </c>
      <c r="BB73">
        <f>AZ73-2</f>
        <v>88</v>
      </c>
      <c r="BE73">
        <v>80</v>
      </c>
      <c r="BG73">
        <f>BE73-5</f>
        <v>75</v>
      </c>
    </row>
    <row r="74" spans="52:59">
      <c r="AZ74">
        <v>90</v>
      </c>
      <c r="BB74">
        <f>AZ74-2</f>
        <v>88</v>
      </c>
      <c r="BE74">
        <v>80</v>
      </c>
      <c r="BG74">
        <f>BE74-5</f>
        <v>75</v>
      </c>
    </row>
    <row r="75" spans="52:59">
      <c r="AZ75">
        <v>80</v>
      </c>
      <c r="BB75">
        <f>AZ75-2</f>
        <v>78</v>
      </c>
      <c r="BE75">
        <v>75</v>
      </c>
      <c r="BG75">
        <f>BE75-5</f>
        <v>70</v>
      </c>
    </row>
    <row r="76" spans="52:59">
      <c r="AZ76">
        <v>80</v>
      </c>
      <c r="BB76">
        <f>AZ76-2</f>
        <v>78</v>
      </c>
      <c r="BE76">
        <v>75</v>
      </c>
      <c r="BG76">
        <f>BE76-5</f>
        <v>70</v>
      </c>
    </row>
    <row r="77" spans="52:59">
      <c r="AZ77">
        <v>90</v>
      </c>
      <c r="BB77">
        <f>AZ77-2</f>
        <v>88</v>
      </c>
      <c r="BE77">
        <v>75</v>
      </c>
      <c r="BG77">
        <f>BE77-5</f>
        <v>70</v>
      </c>
    </row>
    <row r="78" spans="52:59">
      <c r="AZ78">
        <v>80</v>
      </c>
      <c r="BB78">
        <f>AZ78-2</f>
        <v>78</v>
      </c>
      <c r="BE78">
        <v>80</v>
      </c>
      <c r="BG78">
        <f>BE78-5</f>
        <v>75</v>
      </c>
    </row>
    <row r="79" spans="52:59">
      <c r="AZ79">
        <v>90</v>
      </c>
      <c r="BB79">
        <f>AZ79-2</f>
        <v>88</v>
      </c>
      <c r="BE79">
        <v>75</v>
      </c>
      <c r="BG79">
        <f>BE79-5</f>
        <v>70</v>
      </c>
    </row>
    <row r="80" spans="52:59">
      <c r="AZ80">
        <v>90</v>
      </c>
      <c r="BB80">
        <f>AZ80-2</f>
        <v>88</v>
      </c>
      <c r="BE80">
        <v>75</v>
      </c>
      <c r="BG80">
        <f>BE80-5</f>
        <v>70</v>
      </c>
    </row>
    <row r="81" spans="52:59">
      <c r="AZ81">
        <v>95</v>
      </c>
      <c r="BB81">
        <f>AZ81-2</f>
        <v>93</v>
      </c>
      <c r="BE81">
        <v>80</v>
      </c>
      <c r="BG81">
        <f>BE81-5</f>
        <v>75</v>
      </c>
    </row>
    <row r="82" spans="52:59">
      <c r="AZ82">
        <v>90</v>
      </c>
      <c r="BB82">
        <f>AZ82-2</f>
        <v>88</v>
      </c>
      <c r="BE82">
        <v>80</v>
      </c>
      <c r="BG82">
        <f>BE82-5</f>
        <v>75</v>
      </c>
    </row>
    <row r="83" spans="52:59">
      <c r="AZ83">
        <v>80</v>
      </c>
      <c r="BB83">
        <f>AZ83-2</f>
        <v>78</v>
      </c>
      <c r="BE83">
        <v>80</v>
      </c>
      <c r="BG83">
        <f>BE83-5</f>
        <v>75</v>
      </c>
    </row>
    <row r="84" spans="52:59">
      <c r="AZ84">
        <v>90</v>
      </c>
      <c r="BB84">
        <f>AZ84-2</f>
        <v>88</v>
      </c>
      <c r="BE84">
        <v>75</v>
      </c>
      <c r="BG84">
        <f>BE84-5</f>
        <v>70</v>
      </c>
    </row>
    <row r="85" spans="52:59">
      <c r="AZ85">
        <v>95</v>
      </c>
      <c r="BB85">
        <f>AZ85-2</f>
        <v>93</v>
      </c>
      <c r="BE85">
        <v>85</v>
      </c>
      <c r="BG85">
        <f>BE85-5</f>
        <v>80</v>
      </c>
    </row>
    <row r="86" spans="52:59">
      <c r="AZ86">
        <v>90</v>
      </c>
      <c r="BB86">
        <f>AZ86-2</f>
        <v>88</v>
      </c>
      <c r="BE86">
        <v>75</v>
      </c>
      <c r="BG86">
        <f>BE86-5</f>
        <v>70</v>
      </c>
    </row>
    <row r="87" spans="52:59">
      <c r="AZ87">
        <v>90</v>
      </c>
      <c r="BB87">
        <f>AZ87-2</f>
        <v>88</v>
      </c>
      <c r="BE87">
        <v>80</v>
      </c>
      <c r="BG87">
        <f>BE87-5</f>
        <v>75</v>
      </c>
    </row>
    <row r="88" spans="52:59">
      <c r="AZ88">
        <v>75</v>
      </c>
      <c r="BB88">
        <f>AZ88-2</f>
        <v>73</v>
      </c>
      <c r="BE88">
        <v>80</v>
      </c>
      <c r="BG88">
        <f>BE88-5</f>
        <v>75</v>
      </c>
    </row>
    <row r="89" spans="52:59">
      <c r="AZ89">
        <v>75</v>
      </c>
      <c r="BB89">
        <f>AZ89-2</f>
        <v>73</v>
      </c>
      <c r="BE89">
        <v>80</v>
      </c>
      <c r="BG89">
        <f>BE89-5</f>
        <v>75</v>
      </c>
    </row>
    <row r="90" spans="52:59">
      <c r="AZ90">
        <v>75</v>
      </c>
      <c r="BB90">
        <f>AZ90-2</f>
        <v>73</v>
      </c>
      <c r="BE90">
        <v>75</v>
      </c>
      <c r="BG90">
        <f>BE90-5</f>
        <v>70</v>
      </c>
    </row>
    <row r="91" spans="52:59">
      <c r="AZ91">
        <v>90</v>
      </c>
      <c r="BB91">
        <f>AZ91-2</f>
        <v>88</v>
      </c>
      <c r="BE91">
        <v>75</v>
      </c>
      <c r="BG91">
        <f>BE91-5</f>
        <v>70</v>
      </c>
    </row>
    <row r="92" spans="52:59">
      <c r="AZ92">
        <v>80</v>
      </c>
      <c r="BB92">
        <f>AZ92-2</f>
        <v>78</v>
      </c>
      <c r="BE92">
        <v>80</v>
      </c>
      <c r="BG92">
        <f>BE92-5</f>
        <v>75</v>
      </c>
    </row>
    <row r="93" spans="52:59">
      <c r="AZ93">
        <v>90</v>
      </c>
      <c r="BB93">
        <f>AZ93-2</f>
        <v>88</v>
      </c>
      <c r="BE93">
        <v>80</v>
      </c>
      <c r="BG93">
        <f>BE93-5</f>
        <v>75</v>
      </c>
    </row>
    <row r="94" spans="52:59">
      <c r="AZ94">
        <v>80</v>
      </c>
      <c r="BB94">
        <f>AZ94-2</f>
        <v>78</v>
      </c>
      <c r="BE94">
        <v>75</v>
      </c>
      <c r="BG94">
        <f>BE94-5</f>
        <v>70</v>
      </c>
    </row>
    <row r="95" spans="52:59">
      <c r="AZ95">
        <v>80</v>
      </c>
      <c r="BB95">
        <f>AZ95-2</f>
        <v>78</v>
      </c>
      <c r="BE95">
        <v>80</v>
      </c>
      <c r="BG95">
        <f>BE95-5</f>
        <v>75</v>
      </c>
    </row>
    <row r="96" spans="52:59">
      <c r="AZ96">
        <v>80</v>
      </c>
      <c r="BB96">
        <f>AZ96-2</f>
        <v>78</v>
      </c>
      <c r="BE96">
        <v>75</v>
      </c>
      <c r="BG96">
        <f>BE96-5</f>
        <v>70</v>
      </c>
    </row>
    <row r="97" spans="52:59">
      <c r="AZ97">
        <v>80</v>
      </c>
      <c r="BB97">
        <f>AZ97-2</f>
        <v>78</v>
      </c>
      <c r="BE97">
        <v>75</v>
      </c>
      <c r="BG97">
        <f>BE97-5</f>
        <v>70</v>
      </c>
    </row>
    <row r="98" spans="52:59">
      <c r="AZ98">
        <v>90</v>
      </c>
      <c r="BB98">
        <f>AZ98-2</f>
        <v>88</v>
      </c>
      <c r="BE98">
        <v>80</v>
      </c>
      <c r="BG98">
        <f>BE98-5</f>
        <v>75</v>
      </c>
    </row>
    <row r="99" spans="52:59">
      <c r="AZ99">
        <v>90</v>
      </c>
      <c r="BB99">
        <f>AZ99-2</f>
        <v>88</v>
      </c>
      <c r="BE99">
        <v>80</v>
      </c>
      <c r="BG99">
        <f>BE99-5</f>
        <v>75</v>
      </c>
    </row>
    <row r="100" spans="52:59">
      <c r="AZ100">
        <v>90</v>
      </c>
      <c r="BB100">
        <f>AZ100-2</f>
        <v>88</v>
      </c>
      <c r="BE100">
        <v>80</v>
      </c>
      <c r="BG100">
        <f>BE100-5</f>
        <v>75</v>
      </c>
    </row>
    <row r="101" spans="52:59">
      <c r="AZ101">
        <v>80</v>
      </c>
      <c r="BB101">
        <f>AZ101-2</f>
        <v>78</v>
      </c>
      <c r="BE101">
        <v>80</v>
      </c>
      <c r="BG101">
        <f>BE101-5</f>
        <v>75</v>
      </c>
    </row>
    <row r="102" spans="52:59">
      <c r="AZ102">
        <v>80</v>
      </c>
      <c r="BB102">
        <f>AZ102-2</f>
        <v>78</v>
      </c>
      <c r="BE102">
        <v>80</v>
      </c>
      <c r="BG102">
        <f>BE102-5</f>
        <v>75</v>
      </c>
    </row>
  </sheetData>
  <sheetProtection sheet="1" formatCells="0" formatColumns="0" formatRows="0" insertRows="0" insertColumns="0" insertHyperlinks="0" deleteColumns="0" deleteRows="0" sort="0" autoFilter="0" pivotTables="0"/>
  <mergeCells count="44">
    <mergeCell ref="C1:O1"/>
    <mergeCell ref="E9:G9"/>
    <mergeCell ref="H9:J9"/>
    <mergeCell ref="Q9:S9"/>
    <mergeCell ref="T9:V9"/>
    <mergeCell ref="W9:Y9"/>
    <mergeCell ref="Z9:AB9"/>
    <mergeCell ref="AC9:AE9"/>
    <mergeCell ref="AG9:AI9"/>
    <mergeCell ref="AJ9:AL9"/>
    <mergeCell ref="AM9:AO9"/>
    <mergeCell ref="AP9:AR9"/>
    <mergeCell ref="AS9:AU9"/>
    <mergeCell ref="AZ9:BB9"/>
    <mergeCell ref="BC9:BE9"/>
    <mergeCell ref="BF9:BH9"/>
    <mergeCell ref="BI9:BK9"/>
    <mergeCell ref="BL9:BN9"/>
    <mergeCell ref="BP9:BR9"/>
    <mergeCell ref="BS9:BU9"/>
    <mergeCell ref="BV9:BX9"/>
    <mergeCell ref="BY9:CA9"/>
    <mergeCell ref="CB9:CD9"/>
    <mergeCell ref="CQ11:CS11"/>
    <mergeCell ref="CQ25:CS25"/>
    <mergeCell ref="A8:A10"/>
    <mergeCell ref="B8:B10"/>
    <mergeCell ref="C8:C10"/>
    <mergeCell ref="K9:K10"/>
    <mergeCell ref="N9:N10"/>
    <mergeCell ref="O9:O10"/>
    <mergeCell ref="AF9:AF10"/>
    <mergeCell ref="AV8:AV10"/>
    <mergeCell ref="AW8:AW10"/>
    <mergeCell ref="AX8:AX10"/>
    <mergeCell ref="BO9:BO10"/>
    <mergeCell ref="CE8:CE10"/>
    <mergeCell ref="CF8:CF10"/>
    <mergeCell ref="CH8:CH10"/>
    <mergeCell ref="CI8:CI10"/>
    <mergeCell ref="CK8:CK10"/>
    <mergeCell ref="CL8:CL10"/>
    <mergeCell ref="E7:J8"/>
    <mergeCell ref="N7:O8"/>
  </mergeCells>
  <conditionalFormatting sqref="Q11">
    <cfRule type="cellIs" dxfId="0" priority="1" stopIfTrue="1" operator="lessThan">
      <formula>$C$4</formula>
    </cfRule>
  </conditionalFormatting>
  <conditionalFormatting sqref="Q12">
    <cfRule type="cellIs" dxfId="1" priority="2" stopIfTrue="1" operator="lessThan">
      <formula>$C$4</formula>
    </cfRule>
  </conditionalFormatting>
  <conditionalFormatting sqref="Q13">
    <cfRule type="cellIs" dxfId="2" priority="3" stopIfTrue="1" operator="lessThan">
      <formula>$C$4</formula>
    </cfRule>
  </conditionalFormatting>
  <conditionalFormatting sqref="Q14">
    <cfRule type="cellIs" dxfId="3" priority="4" stopIfTrue="1" operator="lessThan">
      <formula>$C$4</formula>
    </cfRule>
  </conditionalFormatting>
  <conditionalFormatting sqref="Q15">
    <cfRule type="cellIs" dxfId="4" priority="5" stopIfTrue="1" operator="lessThan">
      <formula>$C$4</formula>
    </cfRule>
  </conditionalFormatting>
  <conditionalFormatting sqref="Q16">
    <cfRule type="cellIs" dxfId="5" priority="6" stopIfTrue="1" operator="lessThan">
      <formula>$C$4</formula>
    </cfRule>
  </conditionalFormatting>
  <conditionalFormatting sqref="Q17">
    <cfRule type="cellIs" dxfId="6" priority="7" stopIfTrue="1" operator="lessThan">
      <formula>$C$4</formula>
    </cfRule>
  </conditionalFormatting>
  <conditionalFormatting sqref="Q18">
    <cfRule type="cellIs" dxfId="7" priority="8" stopIfTrue="1" operator="lessThan">
      <formula>$C$4</formula>
    </cfRule>
  </conditionalFormatting>
  <conditionalFormatting sqref="Q19">
    <cfRule type="cellIs" dxfId="8" priority="9" stopIfTrue="1" operator="lessThan">
      <formula>$C$4</formula>
    </cfRule>
  </conditionalFormatting>
  <conditionalFormatting sqref="Q20">
    <cfRule type="cellIs" dxfId="9" priority="10" stopIfTrue="1" operator="lessThan">
      <formula>$C$4</formula>
    </cfRule>
  </conditionalFormatting>
  <conditionalFormatting sqref="Q21">
    <cfRule type="cellIs" dxfId="10" priority="11" stopIfTrue="1" operator="lessThan">
      <formula>$C$4</formula>
    </cfRule>
  </conditionalFormatting>
  <conditionalFormatting sqref="Q22">
    <cfRule type="cellIs" dxfId="11" priority="12" stopIfTrue="1" operator="lessThan">
      <formula>$C$4</formula>
    </cfRule>
  </conditionalFormatting>
  <conditionalFormatting sqref="Q23">
    <cfRule type="cellIs" dxfId="12" priority="13" stopIfTrue="1" operator="lessThan">
      <formula>$C$4</formula>
    </cfRule>
  </conditionalFormatting>
  <conditionalFormatting sqref="Q24">
    <cfRule type="cellIs" dxfId="13" priority="14" stopIfTrue="1" operator="lessThan">
      <formula>$C$4</formula>
    </cfRule>
  </conditionalFormatting>
  <conditionalFormatting sqref="Q25">
    <cfRule type="cellIs" dxfId="14" priority="15" stopIfTrue="1" operator="lessThan">
      <formula>$C$4</formula>
    </cfRule>
  </conditionalFormatting>
  <conditionalFormatting sqref="Q26">
    <cfRule type="cellIs" dxfId="15" priority="16" stopIfTrue="1" operator="lessThan">
      <formula>$C$4</formula>
    </cfRule>
  </conditionalFormatting>
  <conditionalFormatting sqref="Q27">
    <cfRule type="cellIs" dxfId="16" priority="17" stopIfTrue="1" operator="lessThan">
      <formula>$C$4</formula>
    </cfRule>
  </conditionalFormatting>
  <conditionalFormatting sqref="Q28">
    <cfRule type="cellIs" dxfId="17" priority="18" stopIfTrue="1" operator="lessThan">
      <formula>$C$4</formula>
    </cfRule>
  </conditionalFormatting>
  <conditionalFormatting sqref="Q29">
    <cfRule type="cellIs" dxfId="18" priority="19" stopIfTrue="1" operator="lessThan">
      <formula>$C$4</formula>
    </cfRule>
  </conditionalFormatting>
  <conditionalFormatting sqref="Q30">
    <cfRule type="cellIs" dxfId="19" priority="20" stopIfTrue="1" operator="lessThan">
      <formula>$C$4</formula>
    </cfRule>
  </conditionalFormatting>
  <conditionalFormatting sqref="Q31">
    <cfRule type="cellIs" dxfId="20" priority="21" stopIfTrue="1" operator="lessThan">
      <formula>$C$4</formula>
    </cfRule>
  </conditionalFormatting>
  <conditionalFormatting sqref="Q32">
    <cfRule type="cellIs" dxfId="21" priority="22" stopIfTrue="1" operator="lessThan">
      <formula>$C$4</formula>
    </cfRule>
  </conditionalFormatting>
  <conditionalFormatting sqref="Q33">
    <cfRule type="cellIs" dxfId="22" priority="23" stopIfTrue="1" operator="lessThan">
      <formula>$C$4</formula>
    </cfRule>
  </conditionalFormatting>
  <conditionalFormatting sqref="Q34">
    <cfRule type="cellIs" dxfId="23" priority="24" stopIfTrue="1" operator="lessThan">
      <formula>$C$4</formula>
    </cfRule>
  </conditionalFormatting>
  <conditionalFormatting sqref="Q35">
    <cfRule type="cellIs" dxfId="24" priority="25" stopIfTrue="1" operator="lessThan">
      <formula>$C$4</formula>
    </cfRule>
  </conditionalFormatting>
  <conditionalFormatting sqref="Q36">
    <cfRule type="cellIs" dxfId="25" priority="26" stopIfTrue="1" operator="lessThan">
      <formula>$C$4</formula>
    </cfRule>
  </conditionalFormatting>
  <conditionalFormatting sqref="Q37">
    <cfRule type="cellIs" dxfId="26" priority="27" stopIfTrue="1" operator="lessThan">
      <formula>$C$4</formula>
    </cfRule>
  </conditionalFormatting>
  <conditionalFormatting sqref="Q38">
    <cfRule type="cellIs" dxfId="27" priority="28" stopIfTrue="1" operator="lessThan">
      <formula>$C$4</formula>
    </cfRule>
  </conditionalFormatting>
  <conditionalFormatting sqref="Q39">
    <cfRule type="cellIs" dxfId="28" priority="29" stopIfTrue="1" operator="lessThan">
      <formula>$C$4</formula>
    </cfRule>
  </conditionalFormatting>
  <conditionalFormatting sqref="Q40">
    <cfRule type="cellIs" dxfId="29" priority="30" stopIfTrue="1" operator="lessThan">
      <formula>$C$4</formula>
    </cfRule>
  </conditionalFormatting>
  <conditionalFormatting sqref="Q41">
    <cfRule type="cellIs" dxfId="30" priority="31" stopIfTrue="1" operator="lessThan">
      <formula>$C$4</formula>
    </cfRule>
  </conditionalFormatting>
  <conditionalFormatting sqref="Q42">
    <cfRule type="cellIs" dxfId="31" priority="32" stopIfTrue="1" operator="lessThan">
      <formula>$C$4</formula>
    </cfRule>
  </conditionalFormatting>
  <conditionalFormatting sqref="Q43">
    <cfRule type="cellIs" dxfId="32" priority="33" stopIfTrue="1" operator="lessThan">
      <formula>$C$4</formula>
    </cfRule>
  </conditionalFormatting>
  <conditionalFormatting sqref="Q44">
    <cfRule type="cellIs" dxfId="33" priority="34" stopIfTrue="1" operator="lessThan">
      <formula>$C$4</formula>
    </cfRule>
  </conditionalFormatting>
  <conditionalFormatting sqref="Q45">
    <cfRule type="cellIs" dxfId="34" priority="35" stopIfTrue="1" operator="lessThan">
      <formula>$C$4</formula>
    </cfRule>
  </conditionalFormatting>
  <conditionalFormatting sqref="Q46">
    <cfRule type="cellIs" dxfId="35" priority="36" stopIfTrue="1" operator="lessThan">
      <formula>$C$4</formula>
    </cfRule>
  </conditionalFormatting>
  <conditionalFormatting sqref="Q47">
    <cfRule type="cellIs" dxfId="36" priority="37" stopIfTrue="1" operator="lessThan">
      <formula>$C$4</formula>
    </cfRule>
  </conditionalFormatting>
  <conditionalFormatting sqref="Q48">
    <cfRule type="cellIs" dxfId="37" priority="38" stopIfTrue="1" operator="lessThan">
      <formula>$C$4</formula>
    </cfRule>
  </conditionalFormatting>
  <conditionalFormatting sqref="Q49">
    <cfRule type="cellIs" dxfId="38" priority="39" stopIfTrue="1" operator="lessThan">
      <formula>$C$4</formula>
    </cfRule>
  </conditionalFormatting>
  <conditionalFormatting sqref="Q50">
    <cfRule type="cellIs" dxfId="39" priority="40" stopIfTrue="1" operator="lessThan">
      <formula>$C$4</formula>
    </cfRule>
  </conditionalFormatting>
  <conditionalFormatting sqref="Q51">
    <cfRule type="cellIs" dxfId="40" priority="41" stopIfTrue="1" operator="lessThan">
      <formula>$C$4</formula>
    </cfRule>
  </conditionalFormatting>
  <conditionalFormatting sqref="Q52">
    <cfRule type="cellIs" dxfId="41" priority="42" stopIfTrue="1" operator="lessThan">
      <formula>$C$4</formula>
    </cfRule>
  </conditionalFormatting>
  <conditionalFormatting sqref="Q53">
    <cfRule type="cellIs" dxfId="42" priority="43" stopIfTrue="1" operator="lessThan">
      <formula>$C$4</formula>
    </cfRule>
  </conditionalFormatting>
  <conditionalFormatting sqref="Q54">
    <cfRule type="cellIs" dxfId="43" priority="44" stopIfTrue="1" operator="lessThan">
      <formula>$C$4</formula>
    </cfRule>
  </conditionalFormatting>
  <conditionalFormatting sqref="Q55">
    <cfRule type="cellIs" dxfId="44" priority="45" stopIfTrue="1" operator="lessThan">
      <formula>$C$4</formula>
    </cfRule>
  </conditionalFormatting>
  <conditionalFormatting sqref="Q56">
    <cfRule type="cellIs" dxfId="45" priority="46" stopIfTrue="1" operator="lessThan">
      <formula>$C$4</formula>
    </cfRule>
  </conditionalFormatting>
  <conditionalFormatting sqref="Q57">
    <cfRule type="cellIs" dxfId="46" priority="47" stopIfTrue="1" operator="lessThan">
      <formula>$C$4</formula>
    </cfRule>
  </conditionalFormatting>
  <conditionalFormatting sqref="Q58">
    <cfRule type="cellIs" dxfId="47" priority="48" stopIfTrue="1" operator="lessThan">
      <formula>$C$4</formula>
    </cfRule>
  </conditionalFormatting>
  <conditionalFormatting sqref="Q59">
    <cfRule type="cellIs" dxfId="48" priority="49" stopIfTrue="1" operator="lessThan">
      <formula>$C$4</formula>
    </cfRule>
  </conditionalFormatting>
  <conditionalFormatting sqref="Q60">
    <cfRule type="cellIs" dxfId="49" priority="50" stopIfTrue="1" operator="lessThan">
      <formula>$C$4</formula>
    </cfRule>
  </conditionalFormatting>
  <conditionalFormatting sqref="R11">
    <cfRule type="cellIs" dxfId="50" priority="51" stopIfTrue="1" operator="lessThan">
      <formula>$C$4</formula>
    </cfRule>
  </conditionalFormatting>
  <conditionalFormatting sqref="R12">
    <cfRule type="cellIs" dxfId="51" priority="52" stopIfTrue="1" operator="lessThan">
      <formula>$C$4</formula>
    </cfRule>
  </conditionalFormatting>
  <conditionalFormatting sqref="R13">
    <cfRule type="cellIs" dxfId="52" priority="53" stopIfTrue="1" operator="lessThan">
      <formula>$C$4</formula>
    </cfRule>
  </conditionalFormatting>
  <conditionalFormatting sqref="R14">
    <cfRule type="cellIs" dxfId="53" priority="54" stopIfTrue="1" operator="lessThan">
      <formula>$C$4</formula>
    </cfRule>
  </conditionalFormatting>
  <conditionalFormatting sqref="R15">
    <cfRule type="cellIs" dxfId="54" priority="55" stopIfTrue="1" operator="lessThan">
      <formula>$C$4</formula>
    </cfRule>
  </conditionalFormatting>
  <conditionalFormatting sqref="R16">
    <cfRule type="cellIs" dxfId="55" priority="56" stopIfTrue="1" operator="lessThan">
      <formula>$C$4</formula>
    </cfRule>
  </conditionalFormatting>
  <conditionalFormatting sqref="R17">
    <cfRule type="cellIs" dxfId="56" priority="57" stopIfTrue="1" operator="lessThan">
      <formula>$C$4</formula>
    </cfRule>
  </conditionalFormatting>
  <conditionalFormatting sqref="R18">
    <cfRule type="cellIs" dxfId="57" priority="58" stopIfTrue="1" operator="lessThan">
      <formula>$C$4</formula>
    </cfRule>
  </conditionalFormatting>
  <conditionalFormatting sqref="R19">
    <cfRule type="cellIs" dxfId="58" priority="59" stopIfTrue="1" operator="lessThan">
      <formula>$C$4</formula>
    </cfRule>
  </conditionalFormatting>
  <conditionalFormatting sqref="R20">
    <cfRule type="cellIs" dxfId="59" priority="60" stopIfTrue="1" operator="lessThan">
      <formula>$C$4</formula>
    </cfRule>
  </conditionalFormatting>
  <conditionalFormatting sqref="R21">
    <cfRule type="cellIs" dxfId="60" priority="61" stopIfTrue="1" operator="lessThan">
      <formula>$C$4</formula>
    </cfRule>
  </conditionalFormatting>
  <conditionalFormatting sqref="R22">
    <cfRule type="cellIs" dxfId="61" priority="62" stopIfTrue="1" operator="lessThan">
      <formula>$C$4</formula>
    </cfRule>
  </conditionalFormatting>
  <conditionalFormatting sqref="R23">
    <cfRule type="cellIs" dxfId="62" priority="63" stopIfTrue="1" operator="lessThan">
      <formula>$C$4</formula>
    </cfRule>
  </conditionalFormatting>
  <conditionalFormatting sqref="R24">
    <cfRule type="cellIs" dxfId="63" priority="64" stopIfTrue="1" operator="lessThan">
      <formula>$C$4</formula>
    </cfRule>
  </conditionalFormatting>
  <conditionalFormatting sqref="R25">
    <cfRule type="cellIs" dxfId="64" priority="65" stopIfTrue="1" operator="lessThan">
      <formula>$C$4</formula>
    </cfRule>
  </conditionalFormatting>
  <conditionalFormatting sqref="R26">
    <cfRule type="cellIs" dxfId="65" priority="66" stopIfTrue="1" operator="lessThan">
      <formula>$C$4</formula>
    </cfRule>
  </conditionalFormatting>
  <conditionalFormatting sqref="R27">
    <cfRule type="cellIs" dxfId="66" priority="67" stopIfTrue="1" operator="lessThan">
      <formula>$C$4</formula>
    </cfRule>
  </conditionalFormatting>
  <conditionalFormatting sqref="R28">
    <cfRule type="cellIs" dxfId="67" priority="68" stopIfTrue="1" operator="lessThan">
      <formula>$C$4</formula>
    </cfRule>
  </conditionalFormatting>
  <conditionalFormatting sqref="R29">
    <cfRule type="cellIs" dxfId="68" priority="69" stopIfTrue="1" operator="lessThan">
      <formula>$C$4</formula>
    </cfRule>
  </conditionalFormatting>
  <conditionalFormatting sqref="R30">
    <cfRule type="cellIs" dxfId="69" priority="70" stopIfTrue="1" operator="lessThan">
      <formula>$C$4</formula>
    </cfRule>
  </conditionalFormatting>
  <conditionalFormatting sqref="R31">
    <cfRule type="cellIs" dxfId="70" priority="71" stopIfTrue="1" operator="lessThan">
      <formula>$C$4</formula>
    </cfRule>
  </conditionalFormatting>
  <conditionalFormatting sqref="R32">
    <cfRule type="cellIs" dxfId="71" priority="72" stopIfTrue="1" operator="lessThan">
      <formula>$C$4</formula>
    </cfRule>
  </conditionalFormatting>
  <conditionalFormatting sqref="R33">
    <cfRule type="cellIs" dxfId="72" priority="73" stopIfTrue="1" operator="lessThan">
      <formula>$C$4</formula>
    </cfRule>
  </conditionalFormatting>
  <conditionalFormatting sqref="R34">
    <cfRule type="cellIs" dxfId="73" priority="74" stopIfTrue="1" operator="lessThan">
      <formula>$C$4</formula>
    </cfRule>
  </conditionalFormatting>
  <conditionalFormatting sqref="R35">
    <cfRule type="cellIs" dxfId="74" priority="75" stopIfTrue="1" operator="lessThan">
      <formula>$C$4</formula>
    </cfRule>
  </conditionalFormatting>
  <conditionalFormatting sqref="R36">
    <cfRule type="cellIs" dxfId="75" priority="76" stopIfTrue="1" operator="lessThan">
      <formula>$C$4</formula>
    </cfRule>
  </conditionalFormatting>
  <conditionalFormatting sqref="R37">
    <cfRule type="cellIs" dxfId="76" priority="77" stopIfTrue="1" operator="lessThan">
      <formula>$C$4</formula>
    </cfRule>
  </conditionalFormatting>
  <conditionalFormatting sqref="R38">
    <cfRule type="cellIs" dxfId="77" priority="78" stopIfTrue="1" operator="lessThan">
      <formula>$C$4</formula>
    </cfRule>
  </conditionalFormatting>
  <conditionalFormatting sqref="R39">
    <cfRule type="cellIs" dxfId="78" priority="79" stopIfTrue="1" operator="lessThan">
      <formula>$C$4</formula>
    </cfRule>
  </conditionalFormatting>
  <conditionalFormatting sqref="R40">
    <cfRule type="cellIs" dxfId="79" priority="80" stopIfTrue="1" operator="lessThan">
      <formula>$C$4</formula>
    </cfRule>
  </conditionalFormatting>
  <conditionalFormatting sqref="R41">
    <cfRule type="cellIs" dxfId="80" priority="81" stopIfTrue="1" operator="lessThan">
      <formula>$C$4</formula>
    </cfRule>
  </conditionalFormatting>
  <conditionalFormatting sqref="R42">
    <cfRule type="cellIs" dxfId="81" priority="82" stopIfTrue="1" operator="lessThan">
      <formula>$C$4</formula>
    </cfRule>
  </conditionalFormatting>
  <conditionalFormatting sqref="R43">
    <cfRule type="cellIs" dxfId="82" priority="83" stopIfTrue="1" operator="lessThan">
      <formula>$C$4</formula>
    </cfRule>
  </conditionalFormatting>
  <conditionalFormatting sqref="R44">
    <cfRule type="cellIs" dxfId="83" priority="84" stopIfTrue="1" operator="lessThan">
      <formula>$C$4</formula>
    </cfRule>
  </conditionalFormatting>
  <conditionalFormatting sqref="R45">
    <cfRule type="cellIs" dxfId="84" priority="85" stopIfTrue="1" operator="lessThan">
      <formula>$C$4</formula>
    </cfRule>
  </conditionalFormatting>
  <conditionalFormatting sqref="R46">
    <cfRule type="cellIs" dxfId="85" priority="86" stopIfTrue="1" operator="lessThan">
      <formula>$C$4</formula>
    </cfRule>
  </conditionalFormatting>
  <conditionalFormatting sqref="R47">
    <cfRule type="cellIs" dxfId="86" priority="87" stopIfTrue="1" operator="lessThan">
      <formula>$C$4</formula>
    </cfRule>
  </conditionalFormatting>
  <conditionalFormatting sqref="R48">
    <cfRule type="cellIs" dxfId="87" priority="88" stopIfTrue="1" operator="lessThan">
      <formula>$C$4</formula>
    </cfRule>
  </conditionalFormatting>
  <conditionalFormatting sqref="R49">
    <cfRule type="cellIs" dxfId="88" priority="89" stopIfTrue="1" operator="lessThan">
      <formula>$C$4</formula>
    </cfRule>
  </conditionalFormatting>
  <conditionalFormatting sqref="R50">
    <cfRule type="cellIs" dxfId="89" priority="90" stopIfTrue="1" operator="lessThan">
      <formula>$C$4</formula>
    </cfRule>
  </conditionalFormatting>
  <conditionalFormatting sqref="R51">
    <cfRule type="cellIs" dxfId="90" priority="91" stopIfTrue="1" operator="lessThan">
      <formula>$C$4</formula>
    </cfRule>
  </conditionalFormatting>
  <conditionalFormatting sqref="R52">
    <cfRule type="cellIs" dxfId="91" priority="92" stopIfTrue="1" operator="lessThan">
      <formula>$C$4</formula>
    </cfRule>
  </conditionalFormatting>
  <conditionalFormatting sqref="R53">
    <cfRule type="cellIs" dxfId="92" priority="93" stopIfTrue="1" operator="lessThan">
      <formula>$C$4</formula>
    </cfRule>
  </conditionalFormatting>
  <conditionalFormatting sqref="R54">
    <cfRule type="cellIs" dxfId="93" priority="94" stopIfTrue="1" operator="lessThan">
      <formula>$C$4</formula>
    </cfRule>
  </conditionalFormatting>
  <conditionalFormatting sqref="R55">
    <cfRule type="cellIs" dxfId="94" priority="95" stopIfTrue="1" operator="lessThan">
      <formula>$C$4</formula>
    </cfRule>
  </conditionalFormatting>
  <conditionalFormatting sqref="R56">
    <cfRule type="cellIs" dxfId="95" priority="96" stopIfTrue="1" operator="lessThan">
      <formula>$C$4</formula>
    </cfRule>
  </conditionalFormatting>
  <conditionalFormatting sqref="R57">
    <cfRule type="cellIs" dxfId="96" priority="97" stopIfTrue="1" operator="lessThan">
      <formula>$C$4</formula>
    </cfRule>
  </conditionalFormatting>
  <conditionalFormatting sqref="R58">
    <cfRule type="cellIs" dxfId="97" priority="98" stopIfTrue="1" operator="lessThan">
      <formula>$C$4</formula>
    </cfRule>
  </conditionalFormatting>
  <conditionalFormatting sqref="R59">
    <cfRule type="cellIs" dxfId="98" priority="99" stopIfTrue="1" operator="lessThan">
      <formula>$C$4</formula>
    </cfRule>
  </conditionalFormatting>
  <conditionalFormatting sqref="R60">
    <cfRule type="cellIs" dxfId="99" priority="100" stopIfTrue="1" operator="lessThan">
      <formula>$C$4</formula>
    </cfRule>
  </conditionalFormatting>
  <conditionalFormatting sqref="S11:S46">
    <cfRule type="cellIs" dxfId="100" priority="101" stopIfTrue="1" operator="lessThan">
      <formula>$C$4</formula>
    </cfRule>
  </conditionalFormatting>
  <conditionalFormatting sqref="S47">
    <cfRule type="cellIs" dxfId="101" priority="102" stopIfTrue="1" operator="lessThan">
      <formula>$C$4</formula>
    </cfRule>
  </conditionalFormatting>
  <conditionalFormatting sqref="S48">
    <cfRule type="cellIs" dxfId="102" priority="103" stopIfTrue="1" operator="lessThan">
      <formula>$C$4</formula>
    </cfRule>
  </conditionalFormatting>
  <conditionalFormatting sqref="S49">
    <cfRule type="cellIs" dxfId="103" priority="104" stopIfTrue="1" operator="lessThan">
      <formula>$C$4</formula>
    </cfRule>
  </conditionalFormatting>
  <conditionalFormatting sqref="S50">
    <cfRule type="cellIs" dxfId="104" priority="105" stopIfTrue="1" operator="lessThan">
      <formula>$C$4</formula>
    </cfRule>
  </conditionalFormatting>
  <conditionalFormatting sqref="S51">
    <cfRule type="cellIs" dxfId="105" priority="106" stopIfTrue="1" operator="lessThan">
      <formula>$C$4</formula>
    </cfRule>
  </conditionalFormatting>
  <conditionalFormatting sqref="S52">
    <cfRule type="cellIs" dxfId="106" priority="107" stopIfTrue="1" operator="lessThan">
      <formula>$C$4</formula>
    </cfRule>
  </conditionalFormatting>
  <conditionalFormatting sqref="S53">
    <cfRule type="cellIs" dxfId="107" priority="108" stopIfTrue="1" operator="lessThan">
      <formula>$C$4</formula>
    </cfRule>
  </conditionalFormatting>
  <conditionalFormatting sqref="S54">
    <cfRule type="cellIs" dxfId="108" priority="109" stopIfTrue="1" operator="lessThan">
      <formula>$C$4</formula>
    </cfRule>
  </conditionalFormatting>
  <conditionalFormatting sqref="S55">
    <cfRule type="cellIs" dxfId="109" priority="110" stopIfTrue="1" operator="lessThan">
      <formula>$C$4</formula>
    </cfRule>
  </conditionalFormatting>
  <conditionalFormatting sqref="S56">
    <cfRule type="cellIs" dxfId="110" priority="111" stopIfTrue="1" operator="lessThan">
      <formula>$C$4</formula>
    </cfRule>
  </conditionalFormatting>
  <conditionalFormatting sqref="S57">
    <cfRule type="cellIs" dxfId="111" priority="112" stopIfTrue="1" operator="lessThan">
      <formula>$C$4</formula>
    </cfRule>
  </conditionalFormatting>
  <conditionalFormatting sqref="S58">
    <cfRule type="cellIs" dxfId="112" priority="113" stopIfTrue="1" operator="lessThan">
      <formula>$C$4</formula>
    </cfRule>
  </conditionalFormatting>
  <conditionalFormatting sqref="S59">
    <cfRule type="cellIs" dxfId="113" priority="114" stopIfTrue="1" operator="lessThan">
      <formula>$C$4</formula>
    </cfRule>
  </conditionalFormatting>
  <conditionalFormatting sqref="S60">
    <cfRule type="cellIs" dxfId="114" priority="115" stopIfTrue="1" operator="lessThan">
      <formula>$C$4</formula>
    </cfRule>
  </conditionalFormatting>
  <conditionalFormatting sqref="V11:V46">
    <cfRule type="cellIs" dxfId="115" priority="116" stopIfTrue="1" operator="lessThan">
      <formula>$C$4</formula>
    </cfRule>
  </conditionalFormatting>
  <conditionalFormatting sqref="V47">
    <cfRule type="cellIs" dxfId="116" priority="117" stopIfTrue="1" operator="lessThan">
      <formula>$C$4</formula>
    </cfRule>
  </conditionalFormatting>
  <conditionalFormatting sqref="V48">
    <cfRule type="cellIs" dxfId="117" priority="118" stopIfTrue="1" operator="lessThan">
      <formula>$C$4</formula>
    </cfRule>
  </conditionalFormatting>
  <conditionalFormatting sqref="V49">
    <cfRule type="cellIs" dxfId="118" priority="119" stopIfTrue="1" operator="lessThan">
      <formula>$C$4</formula>
    </cfRule>
  </conditionalFormatting>
  <conditionalFormatting sqref="V50">
    <cfRule type="cellIs" dxfId="119" priority="120" stopIfTrue="1" operator="lessThan">
      <formula>$C$4</formula>
    </cfRule>
  </conditionalFormatting>
  <conditionalFormatting sqref="V51">
    <cfRule type="cellIs" dxfId="120" priority="121" stopIfTrue="1" operator="lessThan">
      <formula>$C$4</formula>
    </cfRule>
  </conditionalFormatting>
  <conditionalFormatting sqref="V52">
    <cfRule type="cellIs" dxfId="121" priority="122" stopIfTrue="1" operator="lessThan">
      <formula>$C$4</formula>
    </cfRule>
  </conditionalFormatting>
  <conditionalFormatting sqref="V53">
    <cfRule type="cellIs" dxfId="122" priority="123" stopIfTrue="1" operator="lessThan">
      <formula>$C$4</formula>
    </cfRule>
  </conditionalFormatting>
  <conditionalFormatting sqref="V54">
    <cfRule type="cellIs" dxfId="123" priority="124" stopIfTrue="1" operator="lessThan">
      <formula>$C$4</formula>
    </cfRule>
  </conditionalFormatting>
  <conditionalFormatting sqref="V55">
    <cfRule type="cellIs" dxfId="124" priority="125" stopIfTrue="1" operator="lessThan">
      <formula>$C$4</formula>
    </cfRule>
  </conditionalFormatting>
  <conditionalFormatting sqref="V56">
    <cfRule type="cellIs" dxfId="125" priority="126" stopIfTrue="1" operator="lessThan">
      <formula>$C$4</formula>
    </cfRule>
  </conditionalFormatting>
  <conditionalFormatting sqref="V57">
    <cfRule type="cellIs" dxfId="126" priority="127" stopIfTrue="1" operator="lessThan">
      <formula>$C$4</formula>
    </cfRule>
  </conditionalFormatting>
  <conditionalFormatting sqref="V58">
    <cfRule type="cellIs" dxfId="127" priority="128" stopIfTrue="1" operator="lessThan">
      <formula>$C$4</formula>
    </cfRule>
  </conditionalFormatting>
  <conditionalFormatting sqref="V59">
    <cfRule type="cellIs" dxfId="128" priority="129" stopIfTrue="1" operator="lessThan">
      <formula>$C$4</formula>
    </cfRule>
  </conditionalFormatting>
  <conditionalFormatting sqref="V60">
    <cfRule type="cellIs" dxfId="129" priority="130" stopIfTrue="1" operator="lessThan">
      <formula>$C$4</formula>
    </cfRule>
  </conditionalFormatting>
  <conditionalFormatting sqref="Y11">
    <cfRule type="cellIs" dxfId="130" priority="131" stopIfTrue="1" operator="lessThan">
      <formula>$C$4</formula>
    </cfRule>
  </conditionalFormatting>
  <conditionalFormatting sqref="Y12">
    <cfRule type="cellIs" dxfId="131" priority="132" stopIfTrue="1" operator="lessThan">
      <formula>$C$4</formula>
    </cfRule>
  </conditionalFormatting>
  <conditionalFormatting sqref="Y13">
    <cfRule type="cellIs" dxfId="132" priority="133" stopIfTrue="1" operator="lessThan">
      <formula>$C$4</formula>
    </cfRule>
  </conditionalFormatting>
  <conditionalFormatting sqref="Y14">
    <cfRule type="cellIs" dxfId="133" priority="134" stopIfTrue="1" operator="lessThan">
      <formula>$C$4</formula>
    </cfRule>
  </conditionalFormatting>
  <conditionalFormatting sqref="Y15">
    <cfRule type="cellIs" dxfId="134" priority="135" stopIfTrue="1" operator="lessThan">
      <formula>$C$4</formula>
    </cfRule>
  </conditionalFormatting>
  <conditionalFormatting sqref="Y16">
    <cfRule type="cellIs" dxfId="135" priority="136" stopIfTrue="1" operator="lessThan">
      <formula>$C$4</formula>
    </cfRule>
  </conditionalFormatting>
  <conditionalFormatting sqref="Y17">
    <cfRule type="cellIs" dxfId="136" priority="137" stopIfTrue="1" operator="lessThan">
      <formula>$C$4</formula>
    </cfRule>
  </conditionalFormatting>
  <conditionalFormatting sqref="Y18">
    <cfRule type="cellIs" dxfId="137" priority="138" stopIfTrue="1" operator="lessThan">
      <formula>$C$4</formula>
    </cfRule>
  </conditionalFormatting>
  <conditionalFormatting sqref="Y19">
    <cfRule type="cellIs" dxfId="138" priority="139" stopIfTrue="1" operator="lessThan">
      <formula>$C$4</formula>
    </cfRule>
  </conditionalFormatting>
  <conditionalFormatting sqref="Y20">
    <cfRule type="cellIs" dxfId="139" priority="140" stopIfTrue="1" operator="lessThan">
      <formula>$C$4</formula>
    </cfRule>
  </conditionalFormatting>
  <conditionalFormatting sqref="Y21">
    <cfRule type="cellIs" dxfId="140" priority="141" stopIfTrue="1" operator="lessThan">
      <formula>$C$4</formula>
    </cfRule>
  </conditionalFormatting>
  <conditionalFormatting sqref="Y22">
    <cfRule type="cellIs" dxfId="141" priority="142" stopIfTrue="1" operator="lessThan">
      <formula>$C$4</formula>
    </cfRule>
  </conditionalFormatting>
  <conditionalFormatting sqref="Y23">
    <cfRule type="cellIs" dxfId="142" priority="143" stopIfTrue="1" operator="lessThan">
      <formula>$C$4</formula>
    </cfRule>
  </conditionalFormatting>
  <conditionalFormatting sqref="Y24">
    <cfRule type="cellIs" dxfId="143" priority="144" stopIfTrue="1" operator="lessThan">
      <formula>$C$4</formula>
    </cfRule>
  </conditionalFormatting>
  <conditionalFormatting sqref="Y25">
    <cfRule type="cellIs" dxfId="144" priority="145" stopIfTrue="1" operator="lessThan">
      <formula>$C$4</formula>
    </cfRule>
  </conditionalFormatting>
  <conditionalFormatting sqref="Y26">
    <cfRule type="cellIs" dxfId="145" priority="146" stopIfTrue="1" operator="lessThan">
      <formula>$C$4</formula>
    </cfRule>
  </conditionalFormatting>
  <conditionalFormatting sqref="Y27">
    <cfRule type="cellIs" dxfId="146" priority="147" stopIfTrue="1" operator="lessThan">
      <formula>$C$4</formula>
    </cfRule>
  </conditionalFormatting>
  <conditionalFormatting sqref="Y28">
    <cfRule type="cellIs" dxfId="147" priority="148" stopIfTrue="1" operator="lessThan">
      <formula>$C$4</formula>
    </cfRule>
  </conditionalFormatting>
  <conditionalFormatting sqref="Y29">
    <cfRule type="cellIs" dxfId="148" priority="149" stopIfTrue="1" operator="lessThan">
      <formula>$C$4</formula>
    </cfRule>
  </conditionalFormatting>
  <conditionalFormatting sqref="Y30">
    <cfRule type="cellIs" dxfId="149" priority="150" stopIfTrue="1" operator="lessThan">
      <formula>$C$4</formula>
    </cfRule>
  </conditionalFormatting>
  <conditionalFormatting sqref="Y31">
    <cfRule type="cellIs" dxfId="150" priority="151" stopIfTrue="1" operator="lessThan">
      <formula>$C$4</formula>
    </cfRule>
  </conditionalFormatting>
  <conditionalFormatting sqref="Y32">
    <cfRule type="cellIs" dxfId="151" priority="152" stopIfTrue="1" operator="lessThan">
      <formula>$C$4</formula>
    </cfRule>
  </conditionalFormatting>
  <conditionalFormatting sqref="Y33">
    <cfRule type="cellIs" dxfId="152" priority="153" stopIfTrue="1" operator="lessThan">
      <formula>$C$4</formula>
    </cfRule>
  </conditionalFormatting>
  <conditionalFormatting sqref="Y34">
    <cfRule type="cellIs" dxfId="153" priority="154" stopIfTrue="1" operator="lessThan">
      <formula>$C$4</formula>
    </cfRule>
  </conditionalFormatting>
  <conditionalFormatting sqref="Y35">
    <cfRule type="cellIs" dxfId="154" priority="155" stopIfTrue="1" operator="lessThan">
      <formula>$C$4</formula>
    </cfRule>
  </conditionalFormatting>
  <conditionalFormatting sqref="Y36">
    <cfRule type="cellIs" dxfId="155" priority="156" stopIfTrue="1" operator="lessThan">
      <formula>$C$4</formula>
    </cfRule>
  </conditionalFormatting>
  <conditionalFormatting sqref="Y37">
    <cfRule type="cellIs" dxfId="156" priority="157" stopIfTrue="1" operator="lessThan">
      <formula>$C$4</formula>
    </cfRule>
  </conditionalFormatting>
  <conditionalFormatting sqref="Y38">
    <cfRule type="cellIs" dxfId="157" priority="158" stopIfTrue="1" operator="lessThan">
      <formula>$C$4</formula>
    </cfRule>
  </conditionalFormatting>
  <conditionalFormatting sqref="Y39">
    <cfRule type="cellIs" dxfId="158" priority="159" stopIfTrue="1" operator="lessThan">
      <formula>$C$4</formula>
    </cfRule>
  </conditionalFormatting>
  <conditionalFormatting sqref="Y40">
    <cfRule type="cellIs" dxfId="159" priority="160" stopIfTrue="1" operator="lessThan">
      <formula>$C$4</formula>
    </cfRule>
  </conditionalFormatting>
  <conditionalFormatting sqref="Y41">
    <cfRule type="cellIs" dxfId="160" priority="161" stopIfTrue="1" operator="lessThan">
      <formula>$C$4</formula>
    </cfRule>
  </conditionalFormatting>
  <conditionalFormatting sqref="Y42">
    <cfRule type="cellIs" dxfId="161" priority="162" stopIfTrue="1" operator="lessThan">
      <formula>$C$4</formula>
    </cfRule>
  </conditionalFormatting>
  <conditionalFormatting sqref="Y43">
    <cfRule type="cellIs" dxfId="162" priority="163" stopIfTrue="1" operator="lessThan">
      <formula>$C$4</formula>
    </cfRule>
  </conditionalFormatting>
  <conditionalFormatting sqref="Y44">
    <cfRule type="cellIs" dxfId="163" priority="164" stopIfTrue="1" operator="lessThan">
      <formula>$C$4</formula>
    </cfRule>
  </conditionalFormatting>
  <conditionalFormatting sqref="Y45">
    <cfRule type="cellIs" dxfId="164" priority="165" stopIfTrue="1" operator="lessThan">
      <formula>$C$4</formula>
    </cfRule>
  </conditionalFormatting>
  <conditionalFormatting sqref="Y46">
    <cfRule type="cellIs" dxfId="165" priority="166" stopIfTrue="1" operator="lessThan">
      <formula>$C$4</formula>
    </cfRule>
  </conditionalFormatting>
  <conditionalFormatting sqref="Y47">
    <cfRule type="cellIs" dxfId="166" priority="167" stopIfTrue="1" operator="lessThan">
      <formula>$C$4</formula>
    </cfRule>
  </conditionalFormatting>
  <conditionalFormatting sqref="Y48">
    <cfRule type="cellIs" dxfId="167" priority="168" stopIfTrue="1" operator="lessThan">
      <formula>$C$4</formula>
    </cfRule>
  </conditionalFormatting>
  <conditionalFormatting sqref="Y49">
    <cfRule type="cellIs" dxfId="168" priority="169" stopIfTrue="1" operator="lessThan">
      <formula>$C$4</formula>
    </cfRule>
  </conditionalFormatting>
  <conditionalFormatting sqref="Y50">
    <cfRule type="cellIs" dxfId="169" priority="170" stopIfTrue="1" operator="lessThan">
      <formula>$C$4</formula>
    </cfRule>
  </conditionalFormatting>
  <conditionalFormatting sqref="Y51">
    <cfRule type="cellIs" dxfId="170" priority="171" stopIfTrue="1" operator="lessThan">
      <formula>$C$4</formula>
    </cfRule>
  </conditionalFormatting>
  <conditionalFormatting sqref="Y52">
    <cfRule type="cellIs" dxfId="171" priority="172" stopIfTrue="1" operator="lessThan">
      <formula>$C$4</formula>
    </cfRule>
  </conditionalFormatting>
  <conditionalFormatting sqref="Y53">
    <cfRule type="cellIs" dxfId="172" priority="173" stopIfTrue="1" operator="lessThan">
      <formula>$C$4</formula>
    </cfRule>
  </conditionalFormatting>
  <conditionalFormatting sqref="Y54">
    <cfRule type="cellIs" dxfId="173" priority="174" stopIfTrue="1" operator="lessThan">
      <formula>$C$4</formula>
    </cfRule>
  </conditionalFormatting>
  <conditionalFormatting sqref="Y55">
    <cfRule type="cellIs" dxfId="174" priority="175" stopIfTrue="1" operator="lessThan">
      <formula>$C$4</formula>
    </cfRule>
  </conditionalFormatting>
  <conditionalFormatting sqref="Y56">
    <cfRule type="cellIs" dxfId="175" priority="176" stopIfTrue="1" operator="lessThan">
      <formula>$C$4</formula>
    </cfRule>
  </conditionalFormatting>
  <conditionalFormatting sqref="Y57">
    <cfRule type="cellIs" dxfId="176" priority="177" stopIfTrue="1" operator="lessThan">
      <formula>$C$4</formula>
    </cfRule>
  </conditionalFormatting>
  <conditionalFormatting sqref="Y58">
    <cfRule type="cellIs" dxfId="177" priority="178" stopIfTrue="1" operator="lessThan">
      <formula>$C$4</formula>
    </cfRule>
  </conditionalFormatting>
  <conditionalFormatting sqref="Y59">
    <cfRule type="cellIs" dxfId="178" priority="179" stopIfTrue="1" operator="lessThan">
      <formula>$C$4</formula>
    </cfRule>
  </conditionalFormatting>
  <conditionalFormatting sqref="Y60">
    <cfRule type="cellIs" dxfId="179" priority="180" stopIfTrue="1" operator="lessThan">
      <formula>$C$4</formula>
    </cfRule>
  </conditionalFormatting>
  <conditionalFormatting sqref="Z11">
    <cfRule type="cellIs" dxfId="180" priority="181" stopIfTrue="1" operator="lessThan">
      <formula>$C$4</formula>
    </cfRule>
  </conditionalFormatting>
  <conditionalFormatting sqref="Z12">
    <cfRule type="cellIs" dxfId="181" priority="182" stopIfTrue="1" operator="lessThan">
      <formula>$C$4</formula>
    </cfRule>
  </conditionalFormatting>
  <conditionalFormatting sqref="Z13">
    <cfRule type="cellIs" dxfId="182" priority="183" stopIfTrue="1" operator="lessThan">
      <formula>$C$4</formula>
    </cfRule>
  </conditionalFormatting>
  <conditionalFormatting sqref="Z14">
    <cfRule type="cellIs" dxfId="183" priority="184" stopIfTrue="1" operator="lessThan">
      <formula>$C$4</formula>
    </cfRule>
  </conditionalFormatting>
  <conditionalFormatting sqref="Z15">
    <cfRule type="cellIs" dxfId="184" priority="185" stopIfTrue="1" operator="lessThan">
      <formula>$C$4</formula>
    </cfRule>
  </conditionalFormatting>
  <conditionalFormatting sqref="Z16">
    <cfRule type="cellIs" dxfId="185" priority="186" stopIfTrue="1" operator="lessThan">
      <formula>$C$4</formula>
    </cfRule>
  </conditionalFormatting>
  <conditionalFormatting sqref="Z17">
    <cfRule type="cellIs" dxfId="186" priority="187" stopIfTrue="1" operator="lessThan">
      <formula>$C$4</formula>
    </cfRule>
  </conditionalFormatting>
  <conditionalFormatting sqref="Z18">
    <cfRule type="cellIs" dxfId="187" priority="188" stopIfTrue="1" operator="lessThan">
      <formula>$C$4</formula>
    </cfRule>
  </conditionalFormatting>
  <conditionalFormatting sqref="Z19">
    <cfRule type="cellIs" dxfId="188" priority="189" stopIfTrue="1" operator="lessThan">
      <formula>$C$4</formula>
    </cfRule>
  </conditionalFormatting>
  <conditionalFormatting sqref="Z20">
    <cfRule type="cellIs" dxfId="189" priority="190" stopIfTrue="1" operator="lessThan">
      <formula>$C$4</formula>
    </cfRule>
  </conditionalFormatting>
  <conditionalFormatting sqref="Z21">
    <cfRule type="cellIs" dxfId="190" priority="191" stopIfTrue="1" operator="lessThan">
      <formula>$C$4</formula>
    </cfRule>
  </conditionalFormatting>
  <conditionalFormatting sqref="Z22">
    <cfRule type="cellIs" dxfId="191" priority="192" stopIfTrue="1" operator="lessThan">
      <formula>$C$4</formula>
    </cfRule>
  </conditionalFormatting>
  <conditionalFormatting sqref="Z23">
    <cfRule type="cellIs" dxfId="192" priority="193" stopIfTrue="1" operator="lessThan">
      <formula>$C$4</formula>
    </cfRule>
  </conditionalFormatting>
  <conditionalFormatting sqref="Z24">
    <cfRule type="cellIs" dxfId="193" priority="194" stopIfTrue="1" operator="lessThan">
      <formula>$C$4</formula>
    </cfRule>
  </conditionalFormatting>
  <conditionalFormatting sqref="Z25">
    <cfRule type="cellIs" dxfId="194" priority="195" stopIfTrue="1" operator="lessThan">
      <formula>$C$4</formula>
    </cfRule>
  </conditionalFormatting>
  <conditionalFormatting sqref="Z26">
    <cfRule type="cellIs" dxfId="195" priority="196" stopIfTrue="1" operator="lessThan">
      <formula>$C$4</formula>
    </cfRule>
  </conditionalFormatting>
  <conditionalFormatting sqref="Z27">
    <cfRule type="cellIs" dxfId="196" priority="197" stopIfTrue="1" operator="lessThan">
      <formula>$C$4</formula>
    </cfRule>
  </conditionalFormatting>
  <conditionalFormatting sqref="Z28">
    <cfRule type="cellIs" dxfId="197" priority="198" stopIfTrue="1" operator="lessThan">
      <formula>$C$4</formula>
    </cfRule>
  </conditionalFormatting>
  <conditionalFormatting sqref="Z29">
    <cfRule type="cellIs" dxfId="198" priority="199" stopIfTrue="1" operator="lessThan">
      <formula>$C$4</formula>
    </cfRule>
  </conditionalFormatting>
  <conditionalFormatting sqref="Z30">
    <cfRule type="cellIs" dxfId="199" priority="200" stopIfTrue="1" operator="lessThan">
      <formula>$C$4</formula>
    </cfRule>
  </conditionalFormatting>
  <conditionalFormatting sqref="Z31">
    <cfRule type="cellIs" dxfId="200" priority="201" stopIfTrue="1" operator="lessThan">
      <formula>$C$4</formula>
    </cfRule>
  </conditionalFormatting>
  <conditionalFormatting sqref="Z32">
    <cfRule type="cellIs" dxfId="201" priority="202" stopIfTrue="1" operator="lessThan">
      <formula>$C$4</formula>
    </cfRule>
  </conditionalFormatting>
  <conditionalFormatting sqref="Z33">
    <cfRule type="cellIs" dxfId="202" priority="203" stopIfTrue="1" operator="lessThan">
      <formula>$C$4</formula>
    </cfRule>
  </conditionalFormatting>
  <conditionalFormatting sqref="Z34">
    <cfRule type="cellIs" dxfId="203" priority="204" stopIfTrue="1" operator="lessThan">
      <formula>$C$4</formula>
    </cfRule>
  </conditionalFormatting>
  <conditionalFormatting sqref="Z35">
    <cfRule type="cellIs" dxfId="204" priority="205" stopIfTrue="1" operator="lessThan">
      <formula>$C$4</formula>
    </cfRule>
  </conditionalFormatting>
  <conditionalFormatting sqref="Z36">
    <cfRule type="cellIs" dxfId="205" priority="206" stopIfTrue="1" operator="lessThan">
      <formula>$C$4</formula>
    </cfRule>
  </conditionalFormatting>
  <conditionalFormatting sqref="Z37">
    <cfRule type="cellIs" dxfId="206" priority="207" stopIfTrue="1" operator="lessThan">
      <formula>$C$4</formula>
    </cfRule>
  </conditionalFormatting>
  <conditionalFormatting sqref="Z38">
    <cfRule type="cellIs" dxfId="207" priority="208" stopIfTrue="1" operator="lessThan">
      <formula>$C$4</formula>
    </cfRule>
  </conditionalFormatting>
  <conditionalFormatting sqref="Z39">
    <cfRule type="cellIs" dxfId="208" priority="209" stopIfTrue="1" operator="lessThan">
      <formula>$C$4</formula>
    </cfRule>
  </conditionalFormatting>
  <conditionalFormatting sqref="Z40">
    <cfRule type="cellIs" dxfId="209" priority="210" stopIfTrue="1" operator="lessThan">
      <formula>$C$4</formula>
    </cfRule>
  </conditionalFormatting>
  <conditionalFormatting sqref="Z41">
    <cfRule type="cellIs" dxfId="210" priority="211" stopIfTrue="1" operator="lessThan">
      <formula>$C$4</formula>
    </cfRule>
  </conditionalFormatting>
  <conditionalFormatting sqref="Z42">
    <cfRule type="cellIs" dxfId="211" priority="212" stopIfTrue="1" operator="lessThan">
      <formula>$C$4</formula>
    </cfRule>
  </conditionalFormatting>
  <conditionalFormatting sqref="Z43">
    <cfRule type="cellIs" dxfId="212" priority="213" stopIfTrue="1" operator="lessThan">
      <formula>$C$4</formula>
    </cfRule>
  </conditionalFormatting>
  <conditionalFormatting sqref="Z44">
    <cfRule type="cellIs" dxfId="213" priority="214" stopIfTrue="1" operator="lessThan">
      <formula>$C$4</formula>
    </cfRule>
  </conditionalFormatting>
  <conditionalFormatting sqref="Z45">
    <cfRule type="cellIs" dxfId="214" priority="215" stopIfTrue="1" operator="lessThan">
      <formula>$C$4</formula>
    </cfRule>
  </conditionalFormatting>
  <conditionalFormatting sqref="Z46">
    <cfRule type="cellIs" dxfId="215" priority="216" stopIfTrue="1" operator="lessThan">
      <formula>$C$4</formula>
    </cfRule>
  </conditionalFormatting>
  <conditionalFormatting sqref="Z47">
    <cfRule type="cellIs" dxfId="216" priority="217" stopIfTrue="1" operator="lessThan">
      <formula>$C$4</formula>
    </cfRule>
  </conditionalFormatting>
  <conditionalFormatting sqref="Z48">
    <cfRule type="cellIs" dxfId="217" priority="218" stopIfTrue="1" operator="lessThan">
      <formula>$C$4</formula>
    </cfRule>
  </conditionalFormatting>
  <conditionalFormatting sqref="Z49">
    <cfRule type="cellIs" dxfId="218" priority="219" stopIfTrue="1" operator="lessThan">
      <formula>$C$4</formula>
    </cfRule>
  </conditionalFormatting>
  <conditionalFormatting sqref="Z50">
    <cfRule type="cellIs" dxfId="219" priority="220" stopIfTrue="1" operator="lessThan">
      <formula>$C$4</formula>
    </cfRule>
  </conditionalFormatting>
  <conditionalFormatting sqref="Z51">
    <cfRule type="cellIs" dxfId="220" priority="221" stopIfTrue="1" operator="lessThan">
      <formula>$C$4</formula>
    </cfRule>
  </conditionalFormatting>
  <conditionalFormatting sqref="Z52">
    <cfRule type="cellIs" dxfId="221" priority="222" stopIfTrue="1" operator="lessThan">
      <formula>$C$4</formula>
    </cfRule>
  </conditionalFormatting>
  <conditionalFormatting sqref="Z53">
    <cfRule type="cellIs" dxfId="222" priority="223" stopIfTrue="1" operator="lessThan">
      <formula>$C$4</formula>
    </cfRule>
  </conditionalFormatting>
  <conditionalFormatting sqref="Z54">
    <cfRule type="cellIs" dxfId="223" priority="224" stopIfTrue="1" operator="lessThan">
      <formula>$C$4</formula>
    </cfRule>
  </conditionalFormatting>
  <conditionalFormatting sqref="Z55">
    <cfRule type="cellIs" dxfId="224" priority="225" stopIfTrue="1" operator="lessThan">
      <formula>$C$4</formula>
    </cfRule>
  </conditionalFormatting>
  <conditionalFormatting sqref="Z56">
    <cfRule type="cellIs" dxfId="225" priority="226" stopIfTrue="1" operator="lessThan">
      <formula>$C$4</formula>
    </cfRule>
  </conditionalFormatting>
  <conditionalFormatting sqref="Z57">
    <cfRule type="cellIs" dxfId="226" priority="227" stopIfTrue="1" operator="lessThan">
      <formula>$C$4</formula>
    </cfRule>
  </conditionalFormatting>
  <conditionalFormatting sqref="Z58">
    <cfRule type="cellIs" dxfId="227" priority="228" stopIfTrue="1" operator="lessThan">
      <formula>$C$4</formula>
    </cfRule>
  </conditionalFormatting>
  <conditionalFormatting sqref="Z59">
    <cfRule type="cellIs" dxfId="228" priority="229" stopIfTrue="1" operator="lessThan">
      <formula>$C$4</formula>
    </cfRule>
  </conditionalFormatting>
  <conditionalFormatting sqref="Z60">
    <cfRule type="cellIs" dxfId="229" priority="230" stopIfTrue="1" operator="lessThan">
      <formula>$C$4</formula>
    </cfRule>
  </conditionalFormatting>
  <conditionalFormatting sqref="AA11">
    <cfRule type="cellIs" dxfId="230" priority="231" stopIfTrue="1" operator="lessThan">
      <formula>$C$4</formula>
    </cfRule>
  </conditionalFormatting>
  <conditionalFormatting sqref="AA12">
    <cfRule type="cellIs" dxfId="231" priority="232" stopIfTrue="1" operator="lessThan">
      <formula>$C$4</formula>
    </cfRule>
  </conditionalFormatting>
  <conditionalFormatting sqref="AA13">
    <cfRule type="cellIs" dxfId="232" priority="233" stopIfTrue="1" operator="lessThan">
      <formula>$C$4</formula>
    </cfRule>
  </conditionalFormatting>
  <conditionalFormatting sqref="AA14">
    <cfRule type="cellIs" dxfId="233" priority="234" stopIfTrue="1" operator="lessThan">
      <formula>$C$4</formula>
    </cfRule>
  </conditionalFormatting>
  <conditionalFormatting sqref="AA15">
    <cfRule type="cellIs" dxfId="234" priority="235" stopIfTrue="1" operator="lessThan">
      <formula>$C$4</formula>
    </cfRule>
  </conditionalFormatting>
  <conditionalFormatting sqref="AA16">
    <cfRule type="cellIs" dxfId="235" priority="236" stopIfTrue="1" operator="lessThan">
      <formula>$C$4</formula>
    </cfRule>
  </conditionalFormatting>
  <conditionalFormatting sqref="AA17">
    <cfRule type="cellIs" dxfId="236" priority="237" stopIfTrue="1" operator="lessThan">
      <formula>$C$4</formula>
    </cfRule>
  </conditionalFormatting>
  <conditionalFormatting sqref="AA18">
    <cfRule type="cellIs" dxfId="237" priority="238" stopIfTrue="1" operator="lessThan">
      <formula>$C$4</formula>
    </cfRule>
  </conditionalFormatting>
  <conditionalFormatting sqref="AA19">
    <cfRule type="cellIs" dxfId="238" priority="239" stopIfTrue="1" operator="lessThan">
      <formula>$C$4</formula>
    </cfRule>
  </conditionalFormatting>
  <conditionalFormatting sqref="AA20">
    <cfRule type="cellIs" dxfId="239" priority="240" stopIfTrue="1" operator="lessThan">
      <formula>$C$4</formula>
    </cfRule>
  </conditionalFormatting>
  <conditionalFormatting sqref="AA21">
    <cfRule type="cellIs" dxfId="240" priority="241" stopIfTrue="1" operator="lessThan">
      <formula>$C$4</formula>
    </cfRule>
  </conditionalFormatting>
  <conditionalFormatting sqref="AA22">
    <cfRule type="cellIs" dxfId="241" priority="242" stopIfTrue="1" operator="lessThan">
      <formula>$C$4</formula>
    </cfRule>
  </conditionalFormatting>
  <conditionalFormatting sqref="AA23">
    <cfRule type="cellIs" dxfId="242" priority="243" stopIfTrue="1" operator="lessThan">
      <formula>$C$4</formula>
    </cfRule>
  </conditionalFormatting>
  <conditionalFormatting sqref="AA24">
    <cfRule type="cellIs" dxfId="243" priority="244" stopIfTrue="1" operator="lessThan">
      <formula>$C$4</formula>
    </cfRule>
  </conditionalFormatting>
  <conditionalFormatting sqref="AA25">
    <cfRule type="cellIs" dxfId="244" priority="245" stopIfTrue="1" operator="lessThan">
      <formula>$C$4</formula>
    </cfRule>
  </conditionalFormatting>
  <conditionalFormatting sqref="AA26">
    <cfRule type="cellIs" dxfId="245" priority="246" stopIfTrue="1" operator="lessThan">
      <formula>$C$4</formula>
    </cfRule>
  </conditionalFormatting>
  <conditionalFormatting sqref="AA27">
    <cfRule type="cellIs" dxfId="246" priority="247" stopIfTrue="1" operator="lessThan">
      <formula>$C$4</formula>
    </cfRule>
  </conditionalFormatting>
  <conditionalFormatting sqref="AA28">
    <cfRule type="cellIs" dxfId="247" priority="248" stopIfTrue="1" operator="lessThan">
      <formula>$C$4</formula>
    </cfRule>
  </conditionalFormatting>
  <conditionalFormatting sqref="AA29">
    <cfRule type="cellIs" dxfId="248" priority="249" stopIfTrue="1" operator="lessThan">
      <formula>$C$4</formula>
    </cfRule>
  </conditionalFormatting>
  <conditionalFormatting sqref="AA30">
    <cfRule type="cellIs" dxfId="249" priority="250" stopIfTrue="1" operator="lessThan">
      <formula>$C$4</formula>
    </cfRule>
  </conditionalFormatting>
  <conditionalFormatting sqref="AA31">
    <cfRule type="cellIs" dxfId="250" priority="251" stopIfTrue="1" operator="lessThan">
      <formula>$C$4</formula>
    </cfRule>
  </conditionalFormatting>
  <conditionalFormatting sqref="AA32">
    <cfRule type="cellIs" dxfId="251" priority="252" stopIfTrue="1" operator="lessThan">
      <formula>$C$4</formula>
    </cfRule>
  </conditionalFormatting>
  <conditionalFormatting sqref="AA33">
    <cfRule type="cellIs" dxfId="252" priority="253" stopIfTrue="1" operator="lessThan">
      <formula>$C$4</formula>
    </cfRule>
  </conditionalFormatting>
  <conditionalFormatting sqref="AA34">
    <cfRule type="cellIs" dxfId="253" priority="254" stopIfTrue="1" operator="lessThan">
      <formula>$C$4</formula>
    </cfRule>
  </conditionalFormatting>
  <conditionalFormatting sqref="AA35">
    <cfRule type="cellIs" dxfId="254" priority="255" stopIfTrue="1" operator="lessThan">
      <formula>$C$4</formula>
    </cfRule>
  </conditionalFormatting>
  <conditionalFormatting sqref="AA36">
    <cfRule type="cellIs" dxfId="255" priority="256" stopIfTrue="1" operator="lessThan">
      <formula>$C$4</formula>
    </cfRule>
  </conditionalFormatting>
  <conditionalFormatting sqref="AA37">
    <cfRule type="cellIs" dxfId="256" priority="257" stopIfTrue="1" operator="lessThan">
      <formula>$C$4</formula>
    </cfRule>
  </conditionalFormatting>
  <conditionalFormatting sqref="AA38">
    <cfRule type="cellIs" dxfId="257" priority="258" stopIfTrue="1" operator="lessThan">
      <formula>$C$4</formula>
    </cfRule>
  </conditionalFormatting>
  <conditionalFormatting sqref="AA39">
    <cfRule type="cellIs" dxfId="258" priority="259" stopIfTrue="1" operator="lessThan">
      <formula>$C$4</formula>
    </cfRule>
  </conditionalFormatting>
  <conditionalFormatting sqref="AA40">
    <cfRule type="cellIs" dxfId="259" priority="260" stopIfTrue="1" operator="lessThan">
      <formula>$C$4</formula>
    </cfRule>
  </conditionalFormatting>
  <conditionalFormatting sqref="AA41">
    <cfRule type="cellIs" dxfId="260" priority="261" stopIfTrue="1" operator="lessThan">
      <formula>$C$4</formula>
    </cfRule>
  </conditionalFormatting>
  <conditionalFormatting sqref="AA42">
    <cfRule type="cellIs" dxfId="261" priority="262" stopIfTrue="1" operator="lessThan">
      <formula>$C$4</formula>
    </cfRule>
  </conditionalFormatting>
  <conditionalFormatting sqref="AA43">
    <cfRule type="cellIs" dxfId="262" priority="263" stopIfTrue="1" operator="lessThan">
      <formula>$C$4</formula>
    </cfRule>
  </conditionalFormatting>
  <conditionalFormatting sqref="AA44">
    <cfRule type="cellIs" dxfId="263" priority="264" stopIfTrue="1" operator="lessThan">
      <formula>$C$4</formula>
    </cfRule>
  </conditionalFormatting>
  <conditionalFormatting sqref="AA45">
    <cfRule type="cellIs" dxfId="264" priority="265" stopIfTrue="1" operator="lessThan">
      <formula>$C$4</formula>
    </cfRule>
  </conditionalFormatting>
  <conditionalFormatting sqref="AA46">
    <cfRule type="cellIs" dxfId="265" priority="266" stopIfTrue="1" operator="lessThan">
      <formula>$C$4</formula>
    </cfRule>
  </conditionalFormatting>
  <conditionalFormatting sqref="AA47">
    <cfRule type="cellIs" dxfId="266" priority="267" stopIfTrue="1" operator="lessThan">
      <formula>$C$4</formula>
    </cfRule>
  </conditionalFormatting>
  <conditionalFormatting sqref="AA48">
    <cfRule type="cellIs" dxfId="267" priority="268" stopIfTrue="1" operator="lessThan">
      <formula>$C$4</formula>
    </cfRule>
  </conditionalFormatting>
  <conditionalFormatting sqref="AA49">
    <cfRule type="cellIs" dxfId="268" priority="269" stopIfTrue="1" operator="lessThan">
      <formula>$C$4</formula>
    </cfRule>
  </conditionalFormatting>
  <conditionalFormatting sqref="AA50">
    <cfRule type="cellIs" dxfId="269" priority="270" stopIfTrue="1" operator="lessThan">
      <formula>$C$4</formula>
    </cfRule>
  </conditionalFormatting>
  <conditionalFormatting sqref="AA51">
    <cfRule type="cellIs" dxfId="270" priority="271" stopIfTrue="1" operator="lessThan">
      <formula>$C$4</formula>
    </cfRule>
  </conditionalFormatting>
  <conditionalFormatting sqref="AA52">
    <cfRule type="cellIs" dxfId="271" priority="272" stopIfTrue="1" operator="lessThan">
      <formula>$C$4</formula>
    </cfRule>
  </conditionalFormatting>
  <conditionalFormatting sqref="AA53">
    <cfRule type="cellIs" dxfId="272" priority="273" stopIfTrue="1" operator="lessThan">
      <formula>$C$4</formula>
    </cfRule>
  </conditionalFormatting>
  <conditionalFormatting sqref="AA54">
    <cfRule type="cellIs" dxfId="273" priority="274" stopIfTrue="1" operator="lessThan">
      <formula>$C$4</formula>
    </cfRule>
  </conditionalFormatting>
  <conditionalFormatting sqref="AA55">
    <cfRule type="cellIs" dxfId="274" priority="275" stopIfTrue="1" operator="lessThan">
      <formula>$C$4</formula>
    </cfRule>
  </conditionalFormatting>
  <conditionalFormatting sqref="AA56">
    <cfRule type="cellIs" dxfId="275" priority="276" stopIfTrue="1" operator="lessThan">
      <formula>$C$4</formula>
    </cfRule>
  </conditionalFormatting>
  <conditionalFormatting sqref="AA57">
    <cfRule type="cellIs" dxfId="276" priority="277" stopIfTrue="1" operator="lessThan">
      <formula>$C$4</formula>
    </cfRule>
  </conditionalFormatting>
  <conditionalFormatting sqref="AA58">
    <cfRule type="cellIs" dxfId="277" priority="278" stopIfTrue="1" operator="lessThan">
      <formula>$C$4</formula>
    </cfRule>
  </conditionalFormatting>
  <conditionalFormatting sqref="AA59">
    <cfRule type="cellIs" dxfId="278" priority="279" stopIfTrue="1" operator="lessThan">
      <formula>$C$4</formula>
    </cfRule>
  </conditionalFormatting>
  <conditionalFormatting sqref="AA60">
    <cfRule type="cellIs" dxfId="279" priority="280" stopIfTrue="1" operator="lessThan">
      <formula>$C$4</formula>
    </cfRule>
  </conditionalFormatting>
  <conditionalFormatting sqref="AB11">
    <cfRule type="cellIs" dxfId="280" priority="281" stopIfTrue="1" operator="lessThan">
      <formula>$C$4</formula>
    </cfRule>
  </conditionalFormatting>
  <conditionalFormatting sqref="AB12">
    <cfRule type="cellIs" dxfId="281" priority="282" stopIfTrue="1" operator="lessThan">
      <formula>$C$4</formula>
    </cfRule>
  </conditionalFormatting>
  <conditionalFormatting sqref="AB13">
    <cfRule type="cellIs" dxfId="282" priority="283" stopIfTrue="1" operator="lessThan">
      <formula>$C$4</formula>
    </cfRule>
  </conditionalFormatting>
  <conditionalFormatting sqref="AB14">
    <cfRule type="cellIs" dxfId="283" priority="284" stopIfTrue="1" operator="lessThan">
      <formula>$C$4</formula>
    </cfRule>
  </conditionalFormatting>
  <conditionalFormatting sqref="AB15">
    <cfRule type="cellIs" dxfId="284" priority="285" stopIfTrue="1" operator="lessThan">
      <formula>$C$4</formula>
    </cfRule>
  </conditionalFormatting>
  <conditionalFormatting sqref="AB16">
    <cfRule type="cellIs" dxfId="285" priority="286" stopIfTrue="1" operator="lessThan">
      <formula>$C$4</formula>
    </cfRule>
  </conditionalFormatting>
  <conditionalFormatting sqref="AB17">
    <cfRule type="cellIs" dxfId="286" priority="287" stopIfTrue="1" operator="lessThan">
      <formula>$C$4</formula>
    </cfRule>
  </conditionalFormatting>
  <conditionalFormatting sqref="AB18">
    <cfRule type="cellIs" dxfId="287" priority="288" stopIfTrue="1" operator="lessThan">
      <formula>$C$4</formula>
    </cfRule>
  </conditionalFormatting>
  <conditionalFormatting sqref="AB19">
    <cfRule type="cellIs" dxfId="288" priority="289" stopIfTrue="1" operator="lessThan">
      <formula>$C$4</formula>
    </cfRule>
  </conditionalFormatting>
  <conditionalFormatting sqref="AB20">
    <cfRule type="cellIs" dxfId="289" priority="290" stopIfTrue="1" operator="lessThan">
      <formula>$C$4</formula>
    </cfRule>
  </conditionalFormatting>
  <conditionalFormatting sqref="AB21">
    <cfRule type="cellIs" dxfId="290" priority="291" stopIfTrue="1" operator="lessThan">
      <formula>$C$4</formula>
    </cfRule>
  </conditionalFormatting>
  <conditionalFormatting sqref="AB22">
    <cfRule type="cellIs" dxfId="291" priority="292" stopIfTrue="1" operator="lessThan">
      <formula>$C$4</formula>
    </cfRule>
  </conditionalFormatting>
  <conditionalFormatting sqref="AB23">
    <cfRule type="cellIs" dxfId="292" priority="293" stopIfTrue="1" operator="lessThan">
      <formula>$C$4</formula>
    </cfRule>
  </conditionalFormatting>
  <conditionalFormatting sqref="AB24">
    <cfRule type="cellIs" dxfId="293" priority="294" stopIfTrue="1" operator="lessThan">
      <formula>$C$4</formula>
    </cfRule>
  </conditionalFormatting>
  <conditionalFormatting sqref="AB25">
    <cfRule type="cellIs" dxfId="294" priority="295" stopIfTrue="1" operator="lessThan">
      <formula>$C$4</formula>
    </cfRule>
  </conditionalFormatting>
  <conditionalFormatting sqref="AB26">
    <cfRule type="cellIs" dxfId="295" priority="296" stopIfTrue="1" operator="lessThan">
      <formula>$C$4</formula>
    </cfRule>
  </conditionalFormatting>
  <conditionalFormatting sqref="AB27">
    <cfRule type="cellIs" dxfId="296" priority="297" stopIfTrue="1" operator="lessThan">
      <formula>$C$4</formula>
    </cfRule>
  </conditionalFormatting>
  <conditionalFormatting sqref="AB28">
    <cfRule type="cellIs" dxfId="297" priority="298" stopIfTrue="1" operator="lessThan">
      <formula>$C$4</formula>
    </cfRule>
  </conditionalFormatting>
  <conditionalFormatting sqref="AB29">
    <cfRule type="cellIs" dxfId="298" priority="299" stopIfTrue="1" operator="lessThan">
      <formula>$C$4</formula>
    </cfRule>
  </conditionalFormatting>
  <conditionalFormatting sqref="AB30">
    <cfRule type="cellIs" dxfId="299" priority="300" stopIfTrue="1" operator="lessThan">
      <formula>$C$4</formula>
    </cfRule>
  </conditionalFormatting>
  <conditionalFormatting sqref="AB31">
    <cfRule type="cellIs" dxfId="300" priority="301" stopIfTrue="1" operator="lessThan">
      <formula>$C$4</formula>
    </cfRule>
  </conditionalFormatting>
  <conditionalFormatting sqref="AB32">
    <cfRule type="cellIs" dxfId="301" priority="302" stopIfTrue="1" operator="lessThan">
      <formula>$C$4</formula>
    </cfRule>
  </conditionalFormatting>
  <conditionalFormatting sqref="AB33">
    <cfRule type="cellIs" dxfId="302" priority="303" stopIfTrue="1" operator="lessThan">
      <formula>$C$4</formula>
    </cfRule>
  </conditionalFormatting>
  <conditionalFormatting sqref="AB34">
    <cfRule type="cellIs" dxfId="303" priority="304" stopIfTrue="1" operator="lessThan">
      <formula>$C$4</formula>
    </cfRule>
  </conditionalFormatting>
  <conditionalFormatting sqref="AB35">
    <cfRule type="cellIs" dxfId="304" priority="305" stopIfTrue="1" operator="lessThan">
      <formula>$C$4</formula>
    </cfRule>
  </conditionalFormatting>
  <conditionalFormatting sqref="AB36">
    <cfRule type="cellIs" dxfId="305" priority="306" stopIfTrue="1" operator="lessThan">
      <formula>$C$4</formula>
    </cfRule>
  </conditionalFormatting>
  <conditionalFormatting sqref="AB37">
    <cfRule type="cellIs" dxfId="306" priority="307" stopIfTrue="1" operator="lessThan">
      <formula>$C$4</formula>
    </cfRule>
  </conditionalFormatting>
  <conditionalFormatting sqref="AB38">
    <cfRule type="cellIs" dxfId="307" priority="308" stopIfTrue="1" operator="lessThan">
      <formula>$C$4</formula>
    </cfRule>
  </conditionalFormatting>
  <conditionalFormatting sqref="AB39">
    <cfRule type="cellIs" dxfId="308" priority="309" stopIfTrue="1" operator="lessThan">
      <formula>$C$4</formula>
    </cfRule>
  </conditionalFormatting>
  <conditionalFormatting sqref="AB40">
    <cfRule type="cellIs" dxfId="309" priority="310" stopIfTrue="1" operator="lessThan">
      <formula>$C$4</formula>
    </cfRule>
  </conditionalFormatting>
  <conditionalFormatting sqref="AB41">
    <cfRule type="cellIs" dxfId="310" priority="311" stopIfTrue="1" operator="lessThan">
      <formula>$C$4</formula>
    </cfRule>
  </conditionalFormatting>
  <conditionalFormatting sqref="AB42">
    <cfRule type="cellIs" dxfId="311" priority="312" stopIfTrue="1" operator="lessThan">
      <formula>$C$4</formula>
    </cfRule>
  </conditionalFormatting>
  <conditionalFormatting sqref="AB43">
    <cfRule type="cellIs" dxfId="312" priority="313" stopIfTrue="1" operator="lessThan">
      <formula>$C$4</formula>
    </cfRule>
  </conditionalFormatting>
  <conditionalFormatting sqref="AB44">
    <cfRule type="cellIs" dxfId="313" priority="314" stopIfTrue="1" operator="lessThan">
      <formula>$C$4</formula>
    </cfRule>
  </conditionalFormatting>
  <conditionalFormatting sqref="AB45">
    <cfRule type="cellIs" dxfId="314" priority="315" stopIfTrue="1" operator="lessThan">
      <formula>$C$4</formula>
    </cfRule>
  </conditionalFormatting>
  <conditionalFormatting sqref="AB46">
    <cfRule type="cellIs" dxfId="315" priority="316" stopIfTrue="1" operator="lessThan">
      <formula>$C$4</formula>
    </cfRule>
  </conditionalFormatting>
  <conditionalFormatting sqref="AB47">
    <cfRule type="cellIs" dxfId="316" priority="317" stopIfTrue="1" operator="lessThan">
      <formula>$C$4</formula>
    </cfRule>
  </conditionalFormatting>
  <conditionalFormatting sqref="AB48">
    <cfRule type="cellIs" dxfId="317" priority="318" stopIfTrue="1" operator="lessThan">
      <formula>$C$4</formula>
    </cfRule>
  </conditionalFormatting>
  <conditionalFormatting sqref="AB49">
    <cfRule type="cellIs" dxfId="318" priority="319" stopIfTrue="1" operator="lessThan">
      <formula>$C$4</formula>
    </cfRule>
  </conditionalFormatting>
  <conditionalFormatting sqref="AB50">
    <cfRule type="cellIs" dxfId="319" priority="320" stopIfTrue="1" operator="lessThan">
      <formula>$C$4</formula>
    </cfRule>
  </conditionalFormatting>
  <conditionalFormatting sqref="AB51">
    <cfRule type="cellIs" dxfId="320" priority="321" stopIfTrue="1" operator="lessThan">
      <formula>$C$4</formula>
    </cfRule>
  </conditionalFormatting>
  <conditionalFormatting sqref="AB52">
    <cfRule type="cellIs" dxfId="321" priority="322" stopIfTrue="1" operator="lessThan">
      <formula>$C$4</formula>
    </cfRule>
  </conditionalFormatting>
  <conditionalFormatting sqref="AB53">
    <cfRule type="cellIs" dxfId="322" priority="323" stopIfTrue="1" operator="lessThan">
      <formula>$C$4</formula>
    </cfRule>
  </conditionalFormatting>
  <conditionalFormatting sqref="AB54">
    <cfRule type="cellIs" dxfId="323" priority="324" stopIfTrue="1" operator="lessThan">
      <formula>$C$4</formula>
    </cfRule>
  </conditionalFormatting>
  <conditionalFormatting sqref="AB55">
    <cfRule type="cellIs" dxfId="324" priority="325" stopIfTrue="1" operator="lessThan">
      <formula>$C$4</formula>
    </cfRule>
  </conditionalFormatting>
  <conditionalFormatting sqref="AB56">
    <cfRule type="cellIs" dxfId="325" priority="326" stopIfTrue="1" operator="lessThan">
      <formula>$C$4</formula>
    </cfRule>
  </conditionalFormatting>
  <conditionalFormatting sqref="AB57">
    <cfRule type="cellIs" dxfId="326" priority="327" stopIfTrue="1" operator="lessThan">
      <formula>$C$4</formula>
    </cfRule>
  </conditionalFormatting>
  <conditionalFormatting sqref="AB58">
    <cfRule type="cellIs" dxfId="327" priority="328" stopIfTrue="1" operator="lessThan">
      <formula>$C$4</formula>
    </cfRule>
  </conditionalFormatting>
  <conditionalFormatting sqref="AB59">
    <cfRule type="cellIs" dxfId="328" priority="329" stopIfTrue="1" operator="lessThan">
      <formula>$C$4</formula>
    </cfRule>
  </conditionalFormatting>
  <conditionalFormatting sqref="AB60">
    <cfRule type="cellIs" dxfId="329" priority="330" stopIfTrue="1" operator="lessThan">
      <formula>$C$4</formula>
    </cfRule>
  </conditionalFormatting>
  <conditionalFormatting sqref="AC11">
    <cfRule type="cellIs" dxfId="330" priority="331" stopIfTrue="1" operator="lessThan">
      <formula>$C$4</formula>
    </cfRule>
  </conditionalFormatting>
  <conditionalFormatting sqref="AC12">
    <cfRule type="cellIs" dxfId="331" priority="332" stopIfTrue="1" operator="lessThan">
      <formula>$C$4</formula>
    </cfRule>
  </conditionalFormatting>
  <conditionalFormatting sqref="AC13">
    <cfRule type="cellIs" dxfId="332" priority="333" stopIfTrue="1" operator="lessThan">
      <formula>$C$4</formula>
    </cfRule>
  </conditionalFormatting>
  <conditionalFormatting sqref="AC14">
    <cfRule type="cellIs" dxfId="333" priority="334" stopIfTrue="1" operator="lessThan">
      <formula>$C$4</formula>
    </cfRule>
  </conditionalFormatting>
  <conditionalFormatting sqref="AC15">
    <cfRule type="cellIs" dxfId="334" priority="335" stopIfTrue="1" operator="lessThan">
      <formula>$C$4</formula>
    </cfRule>
  </conditionalFormatting>
  <conditionalFormatting sqref="AC16">
    <cfRule type="cellIs" dxfId="335" priority="336" stopIfTrue="1" operator="lessThan">
      <formula>$C$4</formula>
    </cfRule>
  </conditionalFormatting>
  <conditionalFormatting sqref="AC17">
    <cfRule type="cellIs" dxfId="336" priority="337" stopIfTrue="1" operator="lessThan">
      <formula>$C$4</formula>
    </cfRule>
  </conditionalFormatting>
  <conditionalFormatting sqref="AC18">
    <cfRule type="cellIs" dxfId="337" priority="338" stopIfTrue="1" operator="lessThan">
      <formula>$C$4</formula>
    </cfRule>
  </conditionalFormatting>
  <conditionalFormatting sqref="AC19">
    <cfRule type="cellIs" dxfId="338" priority="339" stopIfTrue="1" operator="lessThan">
      <formula>$C$4</formula>
    </cfRule>
  </conditionalFormatting>
  <conditionalFormatting sqref="AC20">
    <cfRule type="cellIs" dxfId="339" priority="340" stopIfTrue="1" operator="lessThan">
      <formula>$C$4</formula>
    </cfRule>
  </conditionalFormatting>
  <conditionalFormatting sqref="AC21">
    <cfRule type="cellIs" dxfId="340" priority="341" stopIfTrue="1" operator="lessThan">
      <formula>$C$4</formula>
    </cfRule>
  </conditionalFormatting>
  <conditionalFormatting sqref="AC22">
    <cfRule type="cellIs" dxfId="341" priority="342" stopIfTrue="1" operator="lessThan">
      <formula>$C$4</formula>
    </cfRule>
  </conditionalFormatting>
  <conditionalFormatting sqref="AC23">
    <cfRule type="cellIs" dxfId="342" priority="343" stopIfTrue="1" operator="lessThan">
      <formula>$C$4</formula>
    </cfRule>
  </conditionalFormatting>
  <conditionalFormatting sqref="AC24">
    <cfRule type="cellIs" dxfId="343" priority="344" stopIfTrue="1" operator="lessThan">
      <formula>$C$4</formula>
    </cfRule>
  </conditionalFormatting>
  <conditionalFormatting sqref="AC25">
    <cfRule type="cellIs" dxfId="344" priority="345" stopIfTrue="1" operator="lessThan">
      <formula>$C$4</formula>
    </cfRule>
  </conditionalFormatting>
  <conditionalFormatting sqref="AC26">
    <cfRule type="cellIs" dxfId="345" priority="346" stopIfTrue="1" operator="lessThan">
      <formula>$C$4</formula>
    </cfRule>
  </conditionalFormatting>
  <conditionalFormatting sqref="AC27">
    <cfRule type="cellIs" dxfId="346" priority="347" stopIfTrue="1" operator="lessThan">
      <formula>$C$4</formula>
    </cfRule>
  </conditionalFormatting>
  <conditionalFormatting sqref="AC28">
    <cfRule type="cellIs" dxfId="347" priority="348" stopIfTrue="1" operator="lessThan">
      <formula>$C$4</formula>
    </cfRule>
  </conditionalFormatting>
  <conditionalFormatting sqref="AC29">
    <cfRule type="cellIs" dxfId="348" priority="349" stopIfTrue="1" operator="lessThan">
      <formula>$C$4</formula>
    </cfRule>
  </conditionalFormatting>
  <conditionalFormatting sqref="AC30">
    <cfRule type="cellIs" dxfId="349" priority="350" stopIfTrue="1" operator="lessThan">
      <formula>$C$4</formula>
    </cfRule>
  </conditionalFormatting>
  <conditionalFormatting sqref="AC31">
    <cfRule type="cellIs" dxfId="350" priority="351" stopIfTrue="1" operator="lessThan">
      <formula>$C$4</formula>
    </cfRule>
  </conditionalFormatting>
  <conditionalFormatting sqref="AC32">
    <cfRule type="cellIs" dxfId="351" priority="352" stopIfTrue="1" operator="lessThan">
      <formula>$C$4</formula>
    </cfRule>
  </conditionalFormatting>
  <conditionalFormatting sqref="AC33">
    <cfRule type="cellIs" dxfId="352" priority="353" stopIfTrue="1" operator="lessThan">
      <formula>$C$4</formula>
    </cfRule>
  </conditionalFormatting>
  <conditionalFormatting sqref="AC34">
    <cfRule type="cellIs" dxfId="353" priority="354" stopIfTrue="1" operator="lessThan">
      <formula>$C$4</formula>
    </cfRule>
  </conditionalFormatting>
  <conditionalFormatting sqref="AC35">
    <cfRule type="cellIs" dxfId="354" priority="355" stopIfTrue="1" operator="lessThan">
      <formula>$C$4</formula>
    </cfRule>
  </conditionalFormatting>
  <conditionalFormatting sqref="AC36">
    <cfRule type="cellIs" dxfId="355" priority="356" stopIfTrue="1" operator="lessThan">
      <formula>$C$4</formula>
    </cfRule>
  </conditionalFormatting>
  <conditionalFormatting sqref="AC37">
    <cfRule type="cellIs" dxfId="356" priority="357" stopIfTrue="1" operator="lessThan">
      <formula>$C$4</formula>
    </cfRule>
  </conditionalFormatting>
  <conditionalFormatting sqref="AC38">
    <cfRule type="cellIs" dxfId="357" priority="358" stopIfTrue="1" operator="lessThan">
      <formula>$C$4</formula>
    </cfRule>
  </conditionalFormatting>
  <conditionalFormatting sqref="AC39">
    <cfRule type="cellIs" dxfId="358" priority="359" stopIfTrue="1" operator="lessThan">
      <formula>$C$4</formula>
    </cfRule>
  </conditionalFormatting>
  <conditionalFormatting sqref="AC40">
    <cfRule type="cellIs" dxfId="359" priority="360" stopIfTrue="1" operator="lessThan">
      <formula>$C$4</formula>
    </cfRule>
  </conditionalFormatting>
  <conditionalFormatting sqref="AC41">
    <cfRule type="cellIs" dxfId="360" priority="361" stopIfTrue="1" operator="lessThan">
      <formula>$C$4</formula>
    </cfRule>
  </conditionalFormatting>
  <conditionalFormatting sqref="AC42">
    <cfRule type="cellIs" dxfId="361" priority="362" stopIfTrue="1" operator="lessThan">
      <formula>$C$4</formula>
    </cfRule>
  </conditionalFormatting>
  <conditionalFormatting sqref="AC43">
    <cfRule type="cellIs" dxfId="362" priority="363" stopIfTrue="1" operator="lessThan">
      <formula>$C$4</formula>
    </cfRule>
  </conditionalFormatting>
  <conditionalFormatting sqref="AC44">
    <cfRule type="cellIs" dxfId="363" priority="364" stopIfTrue="1" operator="lessThan">
      <formula>$C$4</formula>
    </cfRule>
  </conditionalFormatting>
  <conditionalFormatting sqref="AC45">
    <cfRule type="cellIs" dxfId="364" priority="365" stopIfTrue="1" operator="lessThan">
      <formula>$C$4</formula>
    </cfRule>
  </conditionalFormatting>
  <conditionalFormatting sqref="AC46">
    <cfRule type="cellIs" dxfId="365" priority="366" stopIfTrue="1" operator="lessThan">
      <formula>$C$4</formula>
    </cfRule>
  </conditionalFormatting>
  <conditionalFormatting sqref="AC47">
    <cfRule type="cellIs" dxfId="366" priority="367" stopIfTrue="1" operator="lessThan">
      <formula>$C$4</formula>
    </cfRule>
  </conditionalFormatting>
  <conditionalFormatting sqref="AC48">
    <cfRule type="cellIs" dxfId="367" priority="368" stopIfTrue="1" operator="lessThan">
      <formula>$C$4</formula>
    </cfRule>
  </conditionalFormatting>
  <conditionalFormatting sqref="AC49">
    <cfRule type="cellIs" dxfId="368" priority="369" stopIfTrue="1" operator="lessThan">
      <formula>$C$4</formula>
    </cfRule>
  </conditionalFormatting>
  <conditionalFormatting sqref="AC50">
    <cfRule type="cellIs" dxfId="369" priority="370" stopIfTrue="1" operator="lessThan">
      <formula>$C$4</formula>
    </cfRule>
  </conditionalFormatting>
  <conditionalFormatting sqref="AC51">
    <cfRule type="cellIs" dxfId="370" priority="371" stopIfTrue="1" operator="lessThan">
      <formula>$C$4</formula>
    </cfRule>
  </conditionalFormatting>
  <conditionalFormatting sqref="AC52">
    <cfRule type="cellIs" dxfId="371" priority="372" stopIfTrue="1" operator="lessThan">
      <formula>$C$4</formula>
    </cfRule>
  </conditionalFormatting>
  <conditionalFormatting sqref="AC53">
    <cfRule type="cellIs" dxfId="372" priority="373" stopIfTrue="1" operator="lessThan">
      <formula>$C$4</formula>
    </cfRule>
  </conditionalFormatting>
  <conditionalFormatting sqref="AC54">
    <cfRule type="cellIs" dxfId="373" priority="374" stopIfTrue="1" operator="lessThan">
      <formula>$C$4</formula>
    </cfRule>
  </conditionalFormatting>
  <conditionalFormatting sqref="AC55">
    <cfRule type="cellIs" dxfId="374" priority="375" stopIfTrue="1" operator="lessThan">
      <formula>$C$4</formula>
    </cfRule>
  </conditionalFormatting>
  <conditionalFormatting sqref="AC56">
    <cfRule type="cellIs" dxfId="375" priority="376" stopIfTrue="1" operator="lessThan">
      <formula>$C$4</formula>
    </cfRule>
  </conditionalFormatting>
  <conditionalFormatting sqref="AC57">
    <cfRule type="cellIs" dxfId="376" priority="377" stopIfTrue="1" operator="lessThan">
      <formula>$C$4</formula>
    </cfRule>
  </conditionalFormatting>
  <conditionalFormatting sqref="AC58">
    <cfRule type="cellIs" dxfId="377" priority="378" stopIfTrue="1" operator="lessThan">
      <formula>$C$4</formula>
    </cfRule>
  </conditionalFormatting>
  <conditionalFormatting sqref="AC59">
    <cfRule type="cellIs" dxfId="378" priority="379" stopIfTrue="1" operator="lessThan">
      <formula>$C$4</formula>
    </cfRule>
  </conditionalFormatting>
  <conditionalFormatting sqref="AC60">
    <cfRule type="cellIs" dxfId="379" priority="380" stopIfTrue="1" operator="lessThan">
      <formula>$C$4</formula>
    </cfRule>
  </conditionalFormatting>
  <conditionalFormatting sqref="AD11">
    <cfRule type="cellIs" dxfId="380" priority="381" stopIfTrue="1" operator="lessThan">
      <formula>$C$4</formula>
    </cfRule>
  </conditionalFormatting>
  <conditionalFormatting sqref="AD12">
    <cfRule type="cellIs" dxfId="381" priority="382" stopIfTrue="1" operator="lessThan">
      <formula>$C$4</formula>
    </cfRule>
  </conditionalFormatting>
  <conditionalFormatting sqref="AD13">
    <cfRule type="cellIs" dxfId="382" priority="383" stopIfTrue="1" operator="lessThan">
      <formula>$C$4</formula>
    </cfRule>
  </conditionalFormatting>
  <conditionalFormatting sqref="AD14">
    <cfRule type="cellIs" dxfId="383" priority="384" stopIfTrue="1" operator="lessThan">
      <formula>$C$4</formula>
    </cfRule>
  </conditionalFormatting>
  <conditionalFormatting sqref="AD15">
    <cfRule type="cellIs" dxfId="384" priority="385" stopIfTrue="1" operator="lessThan">
      <formula>$C$4</formula>
    </cfRule>
  </conditionalFormatting>
  <conditionalFormatting sqref="AD16">
    <cfRule type="cellIs" dxfId="385" priority="386" stopIfTrue="1" operator="lessThan">
      <formula>$C$4</formula>
    </cfRule>
  </conditionalFormatting>
  <conditionalFormatting sqref="AD17">
    <cfRule type="cellIs" dxfId="386" priority="387" stopIfTrue="1" operator="lessThan">
      <formula>$C$4</formula>
    </cfRule>
  </conditionalFormatting>
  <conditionalFormatting sqref="AD18">
    <cfRule type="cellIs" dxfId="387" priority="388" stopIfTrue="1" operator="lessThan">
      <formula>$C$4</formula>
    </cfRule>
  </conditionalFormatting>
  <conditionalFormatting sqref="AD19">
    <cfRule type="cellIs" dxfId="388" priority="389" stopIfTrue="1" operator="lessThan">
      <formula>$C$4</formula>
    </cfRule>
  </conditionalFormatting>
  <conditionalFormatting sqref="AD20">
    <cfRule type="cellIs" dxfId="389" priority="390" stopIfTrue="1" operator="lessThan">
      <formula>$C$4</formula>
    </cfRule>
  </conditionalFormatting>
  <conditionalFormatting sqref="AD21">
    <cfRule type="cellIs" dxfId="390" priority="391" stopIfTrue="1" operator="lessThan">
      <formula>$C$4</formula>
    </cfRule>
  </conditionalFormatting>
  <conditionalFormatting sqref="AD22">
    <cfRule type="cellIs" dxfId="391" priority="392" stopIfTrue="1" operator="lessThan">
      <formula>$C$4</formula>
    </cfRule>
  </conditionalFormatting>
  <conditionalFormatting sqref="AD23">
    <cfRule type="cellIs" dxfId="392" priority="393" stopIfTrue="1" operator="lessThan">
      <formula>$C$4</formula>
    </cfRule>
  </conditionalFormatting>
  <conditionalFormatting sqref="AD24">
    <cfRule type="cellIs" dxfId="393" priority="394" stopIfTrue="1" operator="lessThan">
      <formula>$C$4</formula>
    </cfRule>
  </conditionalFormatting>
  <conditionalFormatting sqref="AD25">
    <cfRule type="cellIs" dxfId="394" priority="395" stopIfTrue="1" operator="lessThan">
      <formula>$C$4</formula>
    </cfRule>
  </conditionalFormatting>
  <conditionalFormatting sqref="AD26">
    <cfRule type="cellIs" dxfId="395" priority="396" stopIfTrue="1" operator="lessThan">
      <formula>$C$4</formula>
    </cfRule>
  </conditionalFormatting>
  <conditionalFormatting sqref="AD27">
    <cfRule type="cellIs" dxfId="396" priority="397" stopIfTrue="1" operator="lessThan">
      <formula>$C$4</formula>
    </cfRule>
  </conditionalFormatting>
  <conditionalFormatting sqref="AD28">
    <cfRule type="cellIs" dxfId="397" priority="398" stopIfTrue="1" operator="lessThan">
      <formula>$C$4</formula>
    </cfRule>
  </conditionalFormatting>
  <conditionalFormatting sqref="AD29">
    <cfRule type="cellIs" dxfId="398" priority="399" stopIfTrue="1" operator="lessThan">
      <formula>$C$4</formula>
    </cfRule>
  </conditionalFormatting>
  <conditionalFormatting sqref="AD30">
    <cfRule type="cellIs" dxfId="399" priority="400" stopIfTrue="1" operator="lessThan">
      <formula>$C$4</formula>
    </cfRule>
  </conditionalFormatting>
  <conditionalFormatting sqref="AD31">
    <cfRule type="cellIs" dxfId="400" priority="401" stopIfTrue="1" operator="lessThan">
      <formula>$C$4</formula>
    </cfRule>
  </conditionalFormatting>
  <conditionalFormatting sqref="AD32">
    <cfRule type="cellIs" dxfId="401" priority="402" stopIfTrue="1" operator="lessThan">
      <formula>$C$4</formula>
    </cfRule>
  </conditionalFormatting>
  <conditionalFormatting sqref="AD33">
    <cfRule type="cellIs" dxfId="402" priority="403" stopIfTrue="1" operator="lessThan">
      <formula>$C$4</formula>
    </cfRule>
  </conditionalFormatting>
  <conditionalFormatting sqref="AD34">
    <cfRule type="cellIs" dxfId="403" priority="404" stopIfTrue="1" operator="lessThan">
      <formula>$C$4</formula>
    </cfRule>
  </conditionalFormatting>
  <conditionalFormatting sqref="AD35">
    <cfRule type="cellIs" dxfId="404" priority="405" stopIfTrue="1" operator="lessThan">
      <formula>$C$4</formula>
    </cfRule>
  </conditionalFormatting>
  <conditionalFormatting sqref="AD36">
    <cfRule type="cellIs" dxfId="405" priority="406" stopIfTrue="1" operator="lessThan">
      <formula>$C$4</formula>
    </cfRule>
  </conditionalFormatting>
  <conditionalFormatting sqref="AD37">
    <cfRule type="cellIs" dxfId="406" priority="407" stopIfTrue="1" operator="lessThan">
      <formula>$C$4</formula>
    </cfRule>
  </conditionalFormatting>
  <conditionalFormatting sqref="AD38">
    <cfRule type="cellIs" dxfId="407" priority="408" stopIfTrue="1" operator="lessThan">
      <formula>$C$4</formula>
    </cfRule>
  </conditionalFormatting>
  <conditionalFormatting sqref="AD39">
    <cfRule type="cellIs" dxfId="408" priority="409" stopIfTrue="1" operator="lessThan">
      <formula>$C$4</formula>
    </cfRule>
  </conditionalFormatting>
  <conditionalFormatting sqref="AD40">
    <cfRule type="cellIs" dxfId="409" priority="410" stopIfTrue="1" operator="lessThan">
      <formula>$C$4</formula>
    </cfRule>
  </conditionalFormatting>
  <conditionalFormatting sqref="AD41">
    <cfRule type="cellIs" dxfId="410" priority="411" stopIfTrue="1" operator="lessThan">
      <formula>$C$4</formula>
    </cfRule>
  </conditionalFormatting>
  <conditionalFormatting sqref="AD42">
    <cfRule type="cellIs" dxfId="411" priority="412" stopIfTrue="1" operator="lessThan">
      <formula>$C$4</formula>
    </cfRule>
  </conditionalFormatting>
  <conditionalFormatting sqref="AD43">
    <cfRule type="cellIs" dxfId="412" priority="413" stopIfTrue="1" operator="lessThan">
      <formula>$C$4</formula>
    </cfRule>
  </conditionalFormatting>
  <conditionalFormatting sqref="AD44">
    <cfRule type="cellIs" dxfId="413" priority="414" stopIfTrue="1" operator="lessThan">
      <formula>$C$4</formula>
    </cfRule>
  </conditionalFormatting>
  <conditionalFormatting sqref="AD45">
    <cfRule type="cellIs" dxfId="414" priority="415" stopIfTrue="1" operator="lessThan">
      <formula>$C$4</formula>
    </cfRule>
  </conditionalFormatting>
  <conditionalFormatting sqref="AD46">
    <cfRule type="cellIs" dxfId="415" priority="416" stopIfTrue="1" operator="lessThan">
      <formula>$C$4</formula>
    </cfRule>
  </conditionalFormatting>
  <conditionalFormatting sqref="AD47">
    <cfRule type="cellIs" dxfId="416" priority="417" stopIfTrue="1" operator="lessThan">
      <formula>$C$4</formula>
    </cfRule>
  </conditionalFormatting>
  <conditionalFormatting sqref="AD48">
    <cfRule type="cellIs" dxfId="417" priority="418" stopIfTrue="1" operator="lessThan">
      <formula>$C$4</formula>
    </cfRule>
  </conditionalFormatting>
  <conditionalFormatting sqref="AD49">
    <cfRule type="cellIs" dxfId="418" priority="419" stopIfTrue="1" operator="lessThan">
      <formula>$C$4</formula>
    </cfRule>
  </conditionalFormatting>
  <conditionalFormatting sqref="AD50">
    <cfRule type="cellIs" dxfId="419" priority="420" stopIfTrue="1" operator="lessThan">
      <formula>$C$4</formula>
    </cfRule>
  </conditionalFormatting>
  <conditionalFormatting sqref="AD51">
    <cfRule type="cellIs" dxfId="420" priority="421" stopIfTrue="1" operator="lessThan">
      <formula>$C$4</formula>
    </cfRule>
  </conditionalFormatting>
  <conditionalFormatting sqref="AD52">
    <cfRule type="cellIs" dxfId="421" priority="422" stopIfTrue="1" operator="lessThan">
      <formula>$C$4</formula>
    </cfRule>
  </conditionalFormatting>
  <conditionalFormatting sqref="AD53">
    <cfRule type="cellIs" dxfId="422" priority="423" stopIfTrue="1" operator="lessThan">
      <formula>$C$4</formula>
    </cfRule>
  </conditionalFormatting>
  <conditionalFormatting sqref="AD54">
    <cfRule type="cellIs" dxfId="423" priority="424" stopIfTrue="1" operator="lessThan">
      <formula>$C$4</formula>
    </cfRule>
  </conditionalFormatting>
  <conditionalFormatting sqref="AD55">
    <cfRule type="cellIs" dxfId="424" priority="425" stopIfTrue="1" operator="lessThan">
      <formula>$C$4</formula>
    </cfRule>
  </conditionalFormatting>
  <conditionalFormatting sqref="AD56">
    <cfRule type="cellIs" dxfId="425" priority="426" stopIfTrue="1" operator="lessThan">
      <formula>$C$4</formula>
    </cfRule>
  </conditionalFormatting>
  <conditionalFormatting sqref="AD57">
    <cfRule type="cellIs" dxfId="426" priority="427" stopIfTrue="1" operator="lessThan">
      <formula>$C$4</formula>
    </cfRule>
  </conditionalFormatting>
  <conditionalFormatting sqref="AD58">
    <cfRule type="cellIs" dxfId="427" priority="428" stopIfTrue="1" operator="lessThan">
      <formula>$C$4</formula>
    </cfRule>
  </conditionalFormatting>
  <conditionalFormatting sqref="AD59">
    <cfRule type="cellIs" dxfId="428" priority="429" stopIfTrue="1" operator="lessThan">
      <formula>$C$4</formula>
    </cfRule>
  </conditionalFormatting>
  <conditionalFormatting sqref="AD60">
    <cfRule type="cellIs" dxfId="429" priority="430" stopIfTrue="1" operator="lessThan">
      <formula>$C$4</formula>
    </cfRule>
  </conditionalFormatting>
  <conditionalFormatting sqref="AE11">
    <cfRule type="cellIs" dxfId="430" priority="431" stopIfTrue="1" operator="lessThan">
      <formula>$C$4</formula>
    </cfRule>
  </conditionalFormatting>
  <conditionalFormatting sqref="AE12">
    <cfRule type="cellIs" dxfId="431" priority="432" stopIfTrue="1" operator="lessThan">
      <formula>$C$4</formula>
    </cfRule>
  </conditionalFormatting>
  <conditionalFormatting sqref="AE13">
    <cfRule type="cellIs" dxfId="432" priority="433" stopIfTrue="1" operator="lessThan">
      <formula>$C$4</formula>
    </cfRule>
  </conditionalFormatting>
  <conditionalFormatting sqref="AE14">
    <cfRule type="cellIs" dxfId="433" priority="434" stopIfTrue="1" operator="lessThan">
      <formula>$C$4</formula>
    </cfRule>
  </conditionalFormatting>
  <conditionalFormatting sqref="AE15">
    <cfRule type="cellIs" dxfId="434" priority="435" stopIfTrue="1" operator="lessThan">
      <formula>$C$4</formula>
    </cfRule>
  </conditionalFormatting>
  <conditionalFormatting sqref="AE16">
    <cfRule type="cellIs" dxfId="435" priority="436" stopIfTrue="1" operator="lessThan">
      <formula>$C$4</formula>
    </cfRule>
  </conditionalFormatting>
  <conditionalFormatting sqref="AE17">
    <cfRule type="cellIs" dxfId="436" priority="437" stopIfTrue="1" operator="lessThan">
      <formula>$C$4</formula>
    </cfRule>
  </conditionalFormatting>
  <conditionalFormatting sqref="AE18">
    <cfRule type="cellIs" dxfId="437" priority="438" stopIfTrue="1" operator="lessThan">
      <formula>$C$4</formula>
    </cfRule>
  </conditionalFormatting>
  <conditionalFormatting sqref="AE19">
    <cfRule type="cellIs" dxfId="438" priority="439" stopIfTrue="1" operator="lessThan">
      <formula>$C$4</formula>
    </cfRule>
  </conditionalFormatting>
  <conditionalFormatting sqref="AE20">
    <cfRule type="cellIs" dxfId="439" priority="440" stopIfTrue="1" operator="lessThan">
      <formula>$C$4</formula>
    </cfRule>
  </conditionalFormatting>
  <conditionalFormatting sqref="AE21">
    <cfRule type="cellIs" dxfId="440" priority="441" stopIfTrue="1" operator="lessThan">
      <formula>$C$4</formula>
    </cfRule>
  </conditionalFormatting>
  <conditionalFormatting sqref="AE22">
    <cfRule type="cellIs" dxfId="441" priority="442" stopIfTrue="1" operator="lessThan">
      <formula>$C$4</formula>
    </cfRule>
  </conditionalFormatting>
  <conditionalFormatting sqref="AE23">
    <cfRule type="cellIs" dxfId="442" priority="443" stopIfTrue="1" operator="lessThan">
      <formula>$C$4</formula>
    </cfRule>
  </conditionalFormatting>
  <conditionalFormatting sqref="AE24">
    <cfRule type="cellIs" dxfId="443" priority="444" stopIfTrue="1" operator="lessThan">
      <formula>$C$4</formula>
    </cfRule>
  </conditionalFormatting>
  <conditionalFormatting sqref="AE25">
    <cfRule type="cellIs" dxfId="444" priority="445" stopIfTrue="1" operator="lessThan">
      <formula>$C$4</formula>
    </cfRule>
  </conditionalFormatting>
  <conditionalFormatting sqref="AE26">
    <cfRule type="cellIs" dxfId="445" priority="446" stopIfTrue="1" operator="lessThan">
      <formula>$C$4</formula>
    </cfRule>
  </conditionalFormatting>
  <conditionalFormatting sqref="AE27">
    <cfRule type="cellIs" dxfId="446" priority="447" stopIfTrue="1" operator="lessThan">
      <formula>$C$4</formula>
    </cfRule>
  </conditionalFormatting>
  <conditionalFormatting sqref="AE28">
    <cfRule type="cellIs" dxfId="447" priority="448" stopIfTrue="1" operator="lessThan">
      <formula>$C$4</formula>
    </cfRule>
  </conditionalFormatting>
  <conditionalFormatting sqref="AE29">
    <cfRule type="cellIs" dxfId="448" priority="449" stopIfTrue="1" operator="lessThan">
      <formula>$C$4</formula>
    </cfRule>
  </conditionalFormatting>
  <conditionalFormatting sqref="AE30">
    <cfRule type="cellIs" dxfId="449" priority="450" stopIfTrue="1" operator="lessThan">
      <formula>$C$4</formula>
    </cfRule>
  </conditionalFormatting>
  <conditionalFormatting sqref="AE31">
    <cfRule type="cellIs" dxfId="450" priority="451" stopIfTrue="1" operator="lessThan">
      <formula>$C$4</formula>
    </cfRule>
  </conditionalFormatting>
  <conditionalFormatting sqref="AE32">
    <cfRule type="cellIs" dxfId="451" priority="452" stopIfTrue="1" operator="lessThan">
      <formula>$C$4</formula>
    </cfRule>
  </conditionalFormatting>
  <conditionalFormatting sqref="AE33">
    <cfRule type="cellIs" dxfId="452" priority="453" stopIfTrue="1" operator="lessThan">
      <formula>$C$4</formula>
    </cfRule>
  </conditionalFormatting>
  <conditionalFormatting sqref="AE34">
    <cfRule type="cellIs" dxfId="453" priority="454" stopIfTrue="1" operator="lessThan">
      <formula>$C$4</formula>
    </cfRule>
  </conditionalFormatting>
  <conditionalFormatting sqref="AE35">
    <cfRule type="cellIs" dxfId="454" priority="455" stopIfTrue="1" operator="lessThan">
      <formula>$C$4</formula>
    </cfRule>
  </conditionalFormatting>
  <conditionalFormatting sqref="AE36">
    <cfRule type="cellIs" dxfId="455" priority="456" stopIfTrue="1" operator="lessThan">
      <formula>$C$4</formula>
    </cfRule>
  </conditionalFormatting>
  <conditionalFormatting sqref="AE37">
    <cfRule type="cellIs" dxfId="456" priority="457" stopIfTrue="1" operator="lessThan">
      <formula>$C$4</formula>
    </cfRule>
  </conditionalFormatting>
  <conditionalFormatting sqref="AE38">
    <cfRule type="cellIs" dxfId="457" priority="458" stopIfTrue="1" operator="lessThan">
      <formula>$C$4</formula>
    </cfRule>
  </conditionalFormatting>
  <conditionalFormatting sqref="AE39">
    <cfRule type="cellIs" dxfId="458" priority="459" stopIfTrue="1" operator="lessThan">
      <formula>$C$4</formula>
    </cfRule>
  </conditionalFormatting>
  <conditionalFormatting sqref="AE40">
    <cfRule type="cellIs" dxfId="459" priority="460" stopIfTrue="1" operator="lessThan">
      <formula>$C$4</formula>
    </cfRule>
  </conditionalFormatting>
  <conditionalFormatting sqref="AE41">
    <cfRule type="cellIs" dxfId="460" priority="461" stopIfTrue="1" operator="lessThan">
      <formula>$C$4</formula>
    </cfRule>
  </conditionalFormatting>
  <conditionalFormatting sqref="AE42">
    <cfRule type="cellIs" dxfId="461" priority="462" stopIfTrue="1" operator="lessThan">
      <formula>$C$4</formula>
    </cfRule>
  </conditionalFormatting>
  <conditionalFormatting sqref="AE43">
    <cfRule type="cellIs" dxfId="462" priority="463" stopIfTrue="1" operator="lessThan">
      <formula>$C$4</formula>
    </cfRule>
  </conditionalFormatting>
  <conditionalFormatting sqref="AE44">
    <cfRule type="cellIs" dxfId="463" priority="464" stopIfTrue="1" operator="lessThan">
      <formula>$C$4</formula>
    </cfRule>
  </conditionalFormatting>
  <conditionalFormatting sqref="AE45">
    <cfRule type="cellIs" dxfId="464" priority="465" stopIfTrue="1" operator="lessThan">
      <formula>$C$4</formula>
    </cfRule>
  </conditionalFormatting>
  <conditionalFormatting sqref="AE46">
    <cfRule type="cellIs" dxfId="465" priority="466" stopIfTrue="1" operator="lessThan">
      <formula>$C$4</formula>
    </cfRule>
  </conditionalFormatting>
  <conditionalFormatting sqref="AE47">
    <cfRule type="cellIs" dxfId="466" priority="467" stopIfTrue="1" operator="lessThan">
      <formula>$C$4</formula>
    </cfRule>
  </conditionalFormatting>
  <conditionalFormatting sqref="AE48">
    <cfRule type="cellIs" dxfId="467" priority="468" stopIfTrue="1" operator="lessThan">
      <formula>$C$4</formula>
    </cfRule>
  </conditionalFormatting>
  <conditionalFormatting sqref="AE49">
    <cfRule type="cellIs" dxfId="468" priority="469" stopIfTrue="1" operator="lessThan">
      <formula>$C$4</formula>
    </cfRule>
  </conditionalFormatting>
  <conditionalFormatting sqref="AE50">
    <cfRule type="cellIs" dxfId="469" priority="470" stopIfTrue="1" operator="lessThan">
      <formula>$C$4</formula>
    </cfRule>
  </conditionalFormatting>
  <conditionalFormatting sqref="AE51">
    <cfRule type="cellIs" dxfId="470" priority="471" stopIfTrue="1" operator="lessThan">
      <formula>$C$4</formula>
    </cfRule>
  </conditionalFormatting>
  <conditionalFormatting sqref="AE52">
    <cfRule type="cellIs" dxfId="471" priority="472" stopIfTrue="1" operator="lessThan">
      <formula>$C$4</formula>
    </cfRule>
  </conditionalFormatting>
  <conditionalFormatting sqref="AE53">
    <cfRule type="cellIs" dxfId="472" priority="473" stopIfTrue="1" operator="lessThan">
      <formula>$C$4</formula>
    </cfRule>
  </conditionalFormatting>
  <conditionalFormatting sqref="AE54">
    <cfRule type="cellIs" dxfId="473" priority="474" stopIfTrue="1" operator="lessThan">
      <formula>$C$4</formula>
    </cfRule>
  </conditionalFormatting>
  <conditionalFormatting sqref="AE55">
    <cfRule type="cellIs" dxfId="474" priority="475" stopIfTrue="1" operator="lessThan">
      <formula>$C$4</formula>
    </cfRule>
  </conditionalFormatting>
  <conditionalFormatting sqref="AE56">
    <cfRule type="cellIs" dxfId="475" priority="476" stopIfTrue="1" operator="lessThan">
      <formula>$C$4</formula>
    </cfRule>
  </conditionalFormatting>
  <conditionalFormatting sqref="AE57">
    <cfRule type="cellIs" dxfId="476" priority="477" stopIfTrue="1" operator="lessThan">
      <formula>$C$4</formula>
    </cfRule>
  </conditionalFormatting>
  <conditionalFormatting sqref="AE58">
    <cfRule type="cellIs" dxfId="477" priority="478" stopIfTrue="1" operator="lessThan">
      <formula>$C$4</formula>
    </cfRule>
  </conditionalFormatting>
  <conditionalFormatting sqref="AE59">
    <cfRule type="cellIs" dxfId="478" priority="479" stopIfTrue="1" operator="lessThan">
      <formula>$C$4</formula>
    </cfRule>
  </conditionalFormatting>
  <conditionalFormatting sqref="AE60">
    <cfRule type="cellIs" dxfId="479" priority="480" stopIfTrue="1" operator="lessThan">
      <formula>$C$4</formula>
    </cfRule>
  </conditionalFormatting>
  <conditionalFormatting sqref="AF11">
    <cfRule type="cellIs" dxfId="480" priority="481" stopIfTrue="1" operator="lessThan">
      <formula>$C$4</formula>
    </cfRule>
  </conditionalFormatting>
  <conditionalFormatting sqref="AF12">
    <cfRule type="cellIs" dxfId="481" priority="482" stopIfTrue="1" operator="lessThan">
      <formula>$C$4</formula>
    </cfRule>
  </conditionalFormatting>
  <conditionalFormatting sqref="AF13">
    <cfRule type="cellIs" dxfId="482" priority="483" stopIfTrue="1" operator="lessThan">
      <formula>$C$4</formula>
    </cfRule>
  </conditionalFormatting>
  <conditionalFormatting sqref="AF14">
    <cfRule type="cellIs" dxfId="483" priority="484" stopIfTrue="1" operator="lessThan">
      <formula>$C$4</formula>
    </cfRule>
  </conditionalFormatting>
  <conditionalFormatting sqref="AF15">
    <cfRule type="cellIs" dxfId="484" priority="485" stopIfTrue="1" operator="lessThan">
      <formula>$C$4</formula>
    </cfRule>
  </conditionalFormatting>
  <conditionalFormatting sqref="AF16">
    <cfRule type="cellIs" dxfId="485" priority="486" stopIfTrue="1" operator="lessThan">
      <formula>$C$4</formula>
    </cfRule>
  </conditionalFormatting>
  <conditionalFormatting sqref="AF17">
    <cfRule type="cellIs" dxfId="486" priority="487" stopIfTrue="1" operator="lessThan">
      <formula>$C$4</formula>
    </cfRule>
  </conditionalFormatting>
  <conditionalFormatting sqref="AF18">
    <cfRule type="cellIs" dxfId="487" priority="488" stopIfTrue="1" operator="lessThan">
      <formula>$C$4</formula>
    </cfRule>
  </conditionalFormatting>
  <conditionalFormatting sqref="AF19">
    <cfRule type="cellIs" dxfId="488" priority="489" stopIfTrue="1" operator="lessThan">
      <formula>$C$4</formula>
    </cfRule>
  </conditionalFormatting>
  <conditionalFormatting sqref="AF20">
    <cfRule type="cellIs" dxfId="489" priority="490" stopIfTrue="1" operator="lessThan">
      <formula>$C$4</formula>
    </cfRule>
  </conditionalFormatting>
  <conditionalFormatting sqref="AF21">
    <cfRule type="cellIs" dxfId="490" priority="491" stopIfTrue="1" operator="lessThan">
      <formula>$C$4</formula>
    </cfRule>
  </conditionalFormatting>
  <conditionalFormatting sqref="AF22">
    <cfRule type="cellIs" dxfId="491" priority="492" stopIfTrue="1" operator="lessThan">
      <formula>$C$4</formula>
    </cfRule>
  </conditionalFormatting>
  <conditionalFormatting sqref="AF23">
    <cfRule type="cellIs" dxfId="492" priority="493" stopIfTrue="1" operator="lessThan">
      <formula>$C$4</formula>
    </cfRule>
  </conditionalFormatting>
  <conditionalFormatting sqref="AF24">
    <cfRule type="cellIs" dxfId="493" priority="494" stopIfTrue="1" operator="lessThan">
      <formula>$C$4</formula>
    </cfRule>
  </conditionalFormatting>
  <conditionalFormatting sqref="AF25">
    <cfRule type="cellIs" dxfId="494" priority="495" stopIfTrue="1" operator="lessThan">
      <formula>$C$4</formula>
    </cfRule>
  </conditionalFormatting>
  <conditionalFormatting sqref="AF26">
    <cfRule type="cellIs" dxfId="495" priority="496" stopIfTrue="1" operator="lessThan">
      <formula>$C$4</formula>
    </cfRule>
  </conditionalFormatting>
  <conditionalFormatting sqref="AF27">
    <cfRule type="cellIs" dxfId="496" priority="497" stopIfTrue="1" operator="lessThan">
      <formula>$C$4</formula>
    </cfRule>
  </conditionalFormatting>
  <conditionalFormatting sqref="AF28">
    <cfRule type="cellIs" dxfId="497" priority="498" stopIfTrue="1" operator="lessThan">
      <formula>$C$4</formula>
    </cfRule>
  </conditionalFormatting>
  <conditionalFormatting sqref="AF29">
    <cfRule type="cellIs" dxfId="498" priority="499" stopIfTrue="1" operator="lessThan">
      <formula>$C$4</formula>
    </cfRule>
  </conditionalFormatting>
  <conditionalFormatting sqref="AF30">
    <cfRule type="cellIs" dxfId="499" priority="500" stopIfTrue="1" operator="lessThan">
      <formula>$C$4</formula>
    </cfRule>
  </conditionalFormatting>
  <conditionalFormatting sqref="AF31">
    <cfRule type="cellIs" dxfId="500" priority="501" stopIfTrue="1" operator="lessThan">
      <formula>$C$4</formula>
    </cfRule>
  </conditionalFormatting>
  <conditionalFormatting sqref="AF32">
    <cfRule type="cellIs" dxfId="501" priority="502" stopIfTrue="1" operator="lessThan">
      <formula>$C$4</formula>
    </cfRule>
  </conditionalFormatting>
  <conditionalFormatting sqref="AF33">
    <cfRule type="cellIs" dxfId="502" priority="503" stopIfTrue="1" operator="lessThan">
      <formula>$C$4</formula>
    </cfRule>
  </conditionalFormatting>
  <conditionalFormatting sqref="AF34">
    <cfRule type="cellIs" dxfId="503" priority="504" stopIfTrue="1" operator="lessThan">
      <formula>$C$4</formula>
    </cfRule>
  </conditionalFormatting>
  <conditionalFormatting sqref="AF35">
    <cfRule type="cellIs" dxfId="504" priority="505" stopIfTrue="1" operator="lessThan">
      <formula>$C$4</formula>
    </cfRule>
  </conditionalFormatting>
  <conditionalFormatting sqref="AF36">
    <cfRule type="cellIs" dxfId="505" priority="506" stopIfTrue="1" operator="lessThan">
      <formula>$C$4</formula>
    </cfRule>
  </conditionalFormatting>
  <conditionalFormatting sqref="AF37">
    <cfRule type="cellIs" dxfId="506" priority="507" stopIfTrue="1" operator="lessThan">
      <formula>$C$4</formula>
    </cfRule>
  </conditionalFormatting>
  <conditionalFormatting sqref="AF38">
    <cfRule type="cellIs" dxfId="507" priority="508" stopIfTrue="1" operator="lessThan">
      <formula>$C$4</formula>
    </cfRule>
  </conditionalFormatting>
  <conditionalFormatting sqref="AF39">
    <cfRule type="cellIs" dxfId="508" priority="509" stopIfTrue="1" operator="lessThan">
      <formula>$C$4</formula>
    </cfRule>
  </conditionalFormatting>
  <conditionalFormatting sqref="AF40">
    <cfRule type="cellIs" dxfId="509" priority="510" stopIfTrue="1" operator="lessThan">
      <formula>$C$4</formula>
    </cfRule>
  </conditionalFormatting>
  <conditionalFormatting sqref="AF41">
    <cfRule type="cellIs" dxfId="510" priority="511" stopIfTrue="1" operator="lessThan">
      <formula>$C$4</formula>
    </cfRule>
  </conditionalFormatting>
  <conditionalFormatting sqref="AF42">
    <cfRule type="cellIs" dxfId="511" priority="512" stopIfTrue="1" operator="lessThan">
      <formula>$C$4</formula>
    </cfRule>
  </conditionalFormatting>
  <conditionalFormatting sqref="AF43">
    <cfRule type="cellIs" dxfId="512" priority="513" stopIfTrue="1" operator="lessThan">
      <formula>$C$4</formula>
    </cfRule>
  </conditionalFormatting>
  <conditionalFormatting sqref="AF44">
    <cfRule type="cellIs" dxfId="513" priority="514" stopIfTrue="1" operator="lessThan">
      <formula>$C$4</formula>
    </cfRule>
  </conditionalFormatting>
  <conditionalFormatting sqref="AF45">
    <cfRule type="cellIs" dxfId="514" priority="515" stopIfTrue="1" operator="lessThan">
      <formula>$C$4</formula>
    </cfRule>
  </conditionalFormatting>
  <conditionalFormatting sqref="AF46">
    <cfRule type="cellIs" dxfId="515" priority="516" stopIfTrue="1" operator="lessThan">
      <formula>$C$4</formula>
    </cfRule>
  </conditionalFormatting>
  <conditionalFormatting sqref="AF47">
    <cfRule type="cellIs" dxfId="516" priority="517" stopIfTrue="1" operator="lessThan">
      <formula>$C$4</formula>
    </cfRule>
  </conditionalFormatting>
  <conditionalFormatting sqref="AF48">
    <cfRule type="cellIs" dxfId="517" priority="518" stopIfTrue="1" operator="lessThan">
      <formula>$C$4</formula>
    </cfRule>
  </conditionalFormatting>
  <conditionalFormatting sqref="AF49">
    <cfRule type="cellIs" dxfId="518" priority="519" stopIfTrue="1" operator="lessThan">
      <formula>$C$4</formula>
    </cfRule>
  </conditionalFormatting>
  <conditionalFormatting sqref="AF50">
    <cfRule type="cellIs" dxfId="519" priority="520" stopIfTrue="1" operator="lessThan">
      <formula>$C$4</formula>
    </cfRule>
  </conditionalFormatting>
  <conditionalFormatting sqref="AF51">
    <cfRule type="cellIs" dxfId="520" priority="521" stopIfTrue="1" operator="lessThan">
      <formula>$C$4</formula>
    </cfRule>
  </conditionalFormatting>
  <conditionalFormatting sqref="AF52">
    <cfRule type="cellIs" dxfId="521" priority="522" stopIfTrue="1" operator="lessThan">
      <formula>$C$4</formula>
    </cfRule>
  </conditionalFormatting>
  <conditionalFormatting sqref="AF53">
    <cfRule type="cellIs" dxfId="522" priority="523" stopIfTrue="1" operator="lessThan">
      <formula>$C$4</formula>
    </cfRule>
  </conditionalFormatting>
  <conditionalFormatting sqref="AF54">
    <cfRule type="cellIs" dxfId="523" priority="524" stopIfTrue="1" operator="lessThan">
      <formula>$C$4</formula>
    </cfRule>
  </conditionalFormatting>
  <conditionalFormatting sqref="AF55">
    <cfRule type="cellIs" dxfId="524" priority="525" stopIfTrue="1" operator="lessThan">
      <formula>$C$4</formula>
    </cfRule>
  </conditionalFormatting>
  <conditionalFormatting sqref="AF56">
    <cfRule type="cellIs" dxfId="525" priority="526" stopIfTrue="1" operator="lessThan">
      <formula>$C$4</formula>
    </cfRule>
  </conditionalFormatting>
  <conditionalFormatting sqref="AF57">
    <cfRule type="cellIs" dxfId="526" priority="527" stopIfTrue="1" operator="lessThan">
      <formula>$C$4</formula>
    </cfRule>
  </conditionalFormatting>
  <conditionalFormatting sqref="AF58">
    <cfRule type="cellIs" dxfId="527" priority="528" stopIfTrue="1" operator="lessThan">
      <formula>$C$4</formula>
    </cfRule>
  </conditionalFormatting>
  <conditionalFormatting sqref="AF59">
    <cfRule type="cellIs" dxfId="528" priority="529" stopIfTrue="1" operator="lessThan">
      <formula>$C$4</formula>
    </cfRule>
  </conditionalFormatting>
  <conditionalFormatting sqref="AF60">
    <cfRule type="cellIs" dxfId="529" priority="530" stopIfTrue="1" operator="lessThan">
      <formula>$C$4</formula>
    </cfRule>
  </conditionalFormatting>
  <conditionalFormatting sqref="AG11">
    <cfRule type="cellIs" dxfId="530" priority="531" stopIfTrue="1" operator="lessThan">
      <formula>$C$4</formula>
    </cfRule>
  </conditionalFormatting>
  <conditionalFormatting sqref="AG12">
    <cfRule type="cellIs" dxfId="531" priority="532" stopIfTrue="1" operator="lessThan">
      <formula>$C$4</formula>
    </cfRule>
  </conditionalFormatting>
  <conditionalFormatting sqref="AG13">
    <cfRule type="cellIs" dxfId="532" priority="533" stopIfTrue="1" operator="lessThan">
      <formula>$C$4</formula>
    </cfRule>
  </conditionalFormatting>
  <conditionalFormatting sqref="AG14">
    <cfRule type="cellIs" dxfId="533" priority="534" stopIfTrue="1" operator="lessThan">
      <formula>$C$4</formula>
    </cfRule>
  </conditionalFormatting>
  <conditionalFormatting sqref="AG15">
    <cfRule type="cellIs" dxfId="534" priority="535" stopIfTrue="1" operator="lessThan">
      <formula>$C$4</formula>
    </cfRule>
  </conditionalFormatting>
  <conditionalFormatting sqref="AG16">
    <cfRule type="cellIs" dxfId="535" priority="536" stopIfTrue="1" operator="lessThan">
      <formula>$C$4</formula>
    </cfRule>
  </conditionalFormatting>
  <conditionalFormatting sqref="AG17">
    <cfRule type="cellIs" dxfId="536" priority="537" stopIfTrue="1" operator="lessThan">
      <formula>$C$4</formula>
    </cfRule>
  </conditionalFormatting>
  <conditionalFormatting sqref="AG18">
    <cfRule type="cellIs" dxfId="537" priority="538" stopIfTrue="1" operator="lessThan">
      <formula>$C$4</formula>
    </cfRule>
  </conditionalFormatting>
  <conditionalFormatting sqref="AG19">
    <cfRule type="cellIs" dxfId="538" priority="539" stopIfTrue="1" operator="lessThan">
      <formula>$C$4</formula>
    </cfRule>
  </conditionalFormatting>
  <conditionalFormatting sqref="AG20">
    <cfRule type="cellIs" dxfId="539" priority="540" stopIfTrue="1" operator="lessThan">
      <formula>$C$4</formula>
    </cfRule>
  </conditionalFormatting>
  <conditionalFormatting sqref="AG21">
    <cfRule type="cellIs" dxfId="540" priority="541" stopIfTrue="1" operator="lessThan">
      <formula>$C$4</formula>
    </cfRule>
  </conditionalFormatting>
  <conditionalFormatting sqref="AG22">
    <cfRule type="cellIs" dxfId="541" priority="542" stopIfTrue="1" operator="lessThan">
      <formula>$C$4</formula>
    </cfRule>
  </conditionalFormatting>
  <conditionalFormatting sqref="AG23">
    <cfRule type="cellIs" dxfId="542" priority="543" stopIfTrue="1" operator="lessThan">
      <formula>$C$4</formula>
    </cfRule>
  </conditionalFormatting>
  <conditionalFormatting sqref="AG24">
    <cfRule type="cellIs" dxfId="543" priority="544" stopIfTrue="1" operator="lessThan">
      <formula>$C$4</formula>
    </cfRule>
  </conditionalFormatting>
  <conditionalFormatting sqref="AG25">
    <cfRule type="cellIs" dxfId="544" priority="545" stopIfTrue="1" operator="lessThan">
      <formula>$C$4</formula>
    </cfRule>
  </conditionalFormatting>
  <conditionalFormatting sqref="AG26">
    <cfRule type="cellIs" dxfId="545" priority="546" stopIfTrue="1" operator="lessThan">
      <formula>$C$4</formula>
    </cfRule>
  </conditionalFormatting>
  <conditionalFormatting sqref="AG27">
    <cfRule type="cellIs" dxfId="546" priority="547" stopIfTrue="1" operator="lessThan">
      <formula>$C$4</formula>
    </cfRule>
  </conditionalFormatting>
  <conditionalFormatting sqref="AG28">
    <cfRule type="cellIs" dxfId="547" priority="548" stopIfTrue="1" operator="lessThan">
      <formula>$C$4</formula>
    </cfRule>
  </conditionalFormatting>
  <conditionalFormatting sqref="AG29">
    <cfRule type="cellIs" dxfId="548" priority="549" stopIfTrue="1" operator="lessThan">
      <formula>$C$4</formula>
    </cfRule>
  </conditionalFormatting>
  <conditionalFormatting sqref="AG30">
    <cfRule type="cellIs" dxfId="549" priority="550" stopIfTrue="1" operator="lessThan">
      <formula>$C$4</formula>
    </cfRule>
  </conditionalFormatting>
  <conditionalFormatting sqref="AG31">
    <cfRule type="cellIs" dxfId="550" priority="551" stopIfTrue="1" operator="lessThan">
      <formula>$C$4</formula>
    </cfRule>
  </conditionalFormatting>
  <conditionalFormatting sqref="AG32">
    <cfRule type="cellIs" dxfId="551" priority="552" stopIfTrue="1" operator="lessThan">
      <formula>$C$4</formula>
    </cfRule>
  </conditionalFormatting>
  <conditionalFormatting sqref="AG33">
    <cfRule type="cellIs" dxfId="552" priority="553" stopIfTrue="1" operator="lessThan">
      <formula>$C$4</formula>
    </cfRule>
  </conditionalFormatting>
  <conditionalFormatting sqref="AG34">
    <cfRule type="cellIs" dxfId="553" priority="554" stopIfTrue="1" operator="lessThan">
      <formula>$C$4</formula>
    </cfRule>
  </conditionalFormatting>
  <conditionalFormatting sqref="AG35">
    <cfRule type="cellIs" dxfId="554" priority="555" stopIfTrue="1" operator="lessThan">
      <formula>$C$4</formula>
    </cfRule>
  </conditionalFormatting>
  <conditionalFormatting sqref="AG36">
    <cfRule type="cellIs" dxfId="555" priority="556" stopIfTrue="1" operator="lessThan">
      <formula>$C$4</formula>
    </cfRule>
  </conditionalFormatting>
  <conditionalFormatting sqref="AG37">
    <cfRule type="cellIs" dxfId="556" priority="557" stopIfTrue="1" operator="lessThan">
      <formula>$C$4</formula>
    </cfRule>
  </conditionalFormatting>
  <conditionalFormatting sqref="AG38">
    <cfRule type="cellIs" dxfId="557" priority="558" stopIfTrue="1" operator="lessThan">
      <formula>$C$4</formula>
    </cfRule>
  </conditionalFormatting>
  <conditionalFormatting sqref="AG39">
    <cfRule type="cellIs" dxfId="558" priority="559" stopIfTrue="1" operator="lessThan">
      <formula>$C$4</formula>
    </cfRule>
  </conditionalFormatting>
  <conditionalFormatting sqref="AG40">
    <cfRule type="cellIs" dxfId="559" priority="560" stopIfTrue="1" operator="lessThan">
      <formula>$C$4</formula>
    </cfRule>
  </conditionalFormatting>
  <conditionalFormatting sqref="AG41">
    <cfRule type="cellIs" dxfId="560" priority="561" stopIfTrue="1" operator="lessThan">
      <formula>$C$4</formula>
    </cfRule>
  </conditionalFormatting>
  <conditionalFormatting sqref="AG42">
    <cfRule type="cellIs" dxfId="561" priority="562" stopIfTrue="1" operator="lessThan">
      <formula>$C$4</formula>
    </cfRule>
  </conditionalFormatting>
  <conditionalFormatting sqref="AG43">
    <cfRule type="cellIs" dxfId="562" priority="563" stopIfTrue="1" operator="lessThan">
      <formula>$C$4</formula>
    </cfRule>
  </conditionalFormatting>
  <conditionalFormatting sqref="AG44">
    <cfRule type="cellIs" dxfId="563" priority="564" stopIfTrue="1" operator="lessThan">
      <formula>$C$4</formula>
    </cfRule>
  </conditionalFormatting>
  <conditionalFormatting sqref="AG45">
    <cfRule type="cellIs" dxfId="564" priority="565" stopIfTrue="1" operator="lessThan">
      <formula>$C$4</formula>
    </cfRule>
  </conditionalFormatting>
  <conditionalFormatting sqref="AG46">
    <cfRule type="cellIs" dxfId="565" priority="566" stopIfTrue="1" operator="lessThan">
      <formula>$C$4</formula>
    </cfRule>
  </conditionalFormatting>
  <conditionalFormatting sqref="AG47">
    <cfRule type="cellIs" dxfId="566" priority="567" stopIfTrue="1" operator="lessThan">
      <formula>$C$4</formula>
    </cfRule>
  </conditionalFormatting>
  <conditionalFormatting sqref="AG48">
    <cfRule type="cellIs" dxfId="567" priority="568" stopIfTrue="1" operator="lessThan">
      <formula>$C$4</formula>
    </cfRule>
  </conditionalFormatting>
  <conditionalFormatting sqref="AG49">
    <cfRule type="cellIs" dxfId="568" priority="569" stopIfTrue="1" operator="lessThan">
      <formula>$C$4</formula>
    </cfRule>
  </conditionalFormatting>
  <conditionalFormatting sqref="AG50">
    <cfRule type="cellIs" dxfId="569" priority="570" stopIfTrue="1" operator="lessThan">
      <formula>$C$4</formula>
    </cfRule>
  </conditionalFormatting>
  <conditionalFormatting sqref="AG51">
    <cfRule type="cellIs" dxfId="570" priority="571" stopIfTrue="1" operator="lessThan">
      <formula>$C$4</formula>
    </cfRule>
  </conditionalFormatting>
  <conditionalFormatting sqref="AG52">
    <cfRule type="cellIs" dxfId="571" priority="572" stopIfTrue="1" operator="lessThan">
      <formula>$C$4</formula>
    </cfRule>
  </conditionalFormatting>
  <conditionalFormatting sqref="AG53">
    <cfRule type="cellIs" dxfId="572" priority="573" stopIfTrue="1" operator="lessThan">
      <formula>$C$4</formula>
    </cfRule>
  </conditionalFormatting>
  <conditionalFormatting sqref="AG54">
    <cfRule type="cellIs" dxfId="573" priority="574" stopIfTrue="1" operator="lessThan">
      <formula>$C$4</formula>
    </cfRule>
  </conditionalFormatting>
  <conditionalFormatting sqref="AG55">
    <cfRule type="cellIs" dxfId="574" priority="575" stopIfTrue="1" operator="lessThan">
      <formula>$C$4</formula>
    </cfRule>
  </conditionalFormatting>
  <conditionalFormatting sqref="AG56">
    <cfRule type="cellIs" dxfId="575" priority="576" stopIfTrue="1" operator="lessThan">
      <formula>$C$4</formula>
    </cfRule>
  </conditionalFormatting>
  <conditionalFormatting sqref="AG57">
    <cfRule type="cellIs" dxfId="576" priority="577" stopIfTrue="1" operator="lessThan">
      <formula>$C$4</formula>
    </cfRule>
  </conditionalFormatting>
  <conditionalFormatting sqref="AG58">
    <cfRule type="cellIs" dxfId="577" priority="578" stopIfTrue="1" operator="lessThan">
      <formula>$C$4</formula>
    </cfRule>
  </conditionalFormatting>
  <conditionalFormatting sqref="AG59">
    <cfRule type="cellIs" dxfId="578" priority="579" stopIfTrue="1" operator="lessThan">
      <formula>$C$4</formula>
    </cfRule>
  </conditionalFormatting>
  <conditionalFormatting sqref="AG60">
    <cfRule type="cellIs" dxfId="579" priority="580" stopIfTrue="1" operator="lessThan">
      <formula>$C$4</formula>
    </cfRule>
  </conditionalFormatting>
  <conditionalFormatting sqref="AH11">
    <cfRule type="cellIs" dxfId="580" priority="581" stopIfTrue="1" operator="lessThan">
      <formula>$C$4</formula>
    </cfRule>
  </conditionalFormatting>
  <conditionalFormatting sqref="AH12">
    <cfRule type="cellIs" dxfId="581" priority="582" stopIfTrue="1" operator="lessThan">
      <formula>$C$4</formula>
    </cfRule>
  </conditionalFormatting>
  <conditionalFormatting sqref="AH13">
    <cfRule type="cellIs" dxfId="582" priority="583" stopIfTrue="1" operator="lessThan">
      <formula>$C$4</formula>
    </cfRule>
  </conditionalFormatting>
  <conditionalFormatting sqref="AH14">
    <cfRule type="cellIs" dxfId="583" priority="584" stopIfTrue="1" operator="lessThan">
      <formula>$C$4</formula>
    </cfRule>
  </conditionalFormatting>
  <conditionalFormatting sqref="AH15">
    <cfRule type="cellIs" dxfId="584" priority="585" stopIfTrue="1" operator="lessThan">
      <formula>$C$4</formula>
    </cfRule>
  </conditionalFormatting>
  <conditionalFormatting sqref="AH16">
    <cfRule type="cellIs" dxfId="585" priority="586" stopIfTrue="1" operator="lessThan">
      <formula>$C$4</formula>
    </cfRule>
  </conditionalFormatting>
  <conditionalFormatting sqref="AH17">
    <cfRule type="cellIs" dxfId="586" priority="587" stopIfTrue="1" operator="lessThan">
      <formula>$C$4</formula>
    </cfRule>
  </conditionalFormatting>
  <conditionalFormatting sqref="AH18">
    <cfRule type="cellIs" dxfId="587" priority="588" stopIfTrue="1" operator="lessThan">
      <formula>$C$4</formula>
    </cfRule>
  </conditionalFormatting>
  <conditionalFormatting sqref="AH19">
    <cfRule type="cellIs" dxfId="588" priority="589" stopIfTrue="1" operator="lessThan">
      <formula>$C$4</formula>
    </cfRule>
  </conditionalFormatting>
  <conditionalFormatting sqref="AH20">
    <cfRule type="cellIs" dxfId="589" priority="590" stopIfTrue="1" operator="lessThan">
      <formula>$C$4</formula>
    </cfRule>
  </conditionalFormatting>
  <conditionalFormatting sqref="AH21">
    <cfRule type="cellIs" dxfId="590" priority="591" stopIfTrue="1" operator="lessThan">
      <formula>$C$4</formula>
    </cfRule>
  </conditionalFormatting>
  <conditionalFormatting sqref="AH22">
    <cfRule type="cellIs" dxfId="591" priority="592" stopIfTrue="1" operator="lessThan">
      <formula>$C$4</formula>
    </cfRule>
  </conditionalFormatting>
  <conditionalFormatting sqref="AH23">
    <cfRule type="cellIs" dxfId="592" priority="593" stopIfTrue="1" operator="lessThan">
      <formula>$C$4</formula>
    </cfRule>
  </conditionalFormatting>
  <conditionalFormatting sqref="AH24">
    <cfRule type="cellIs" dxfId="593" priority="594" stopIfTrue="1" operator="lessThan">
      <formula>$C$4</formula>
    </cfRule>
  </conditionalFormatting>
  <conditionalFormatting sqref="AH25">
    <cfRule type="cellIs" dxfId="594" priority="595" stopIfTrue="1" operator="lessThan">
      <formula>$C$4</formula>
    </cfRule>
  </conditionalFormatting>
  <conditionalFormatting sqref="AH26">
    <cfRule type="cellIs" dxfId="595" priority="596" stopIfTrue="1" operator="lessThan">
      <formula>$C$4</formula>
    </cfRule>
  </conditionalFormatting>
  <conditionalFormatting sqref="AH27">
    <cfRule type="cellIs" dxfId="596" priority="597" stopIfTrue="1" operator="lessThan">
      <formula>$C$4</formula>
    </cfRule>
  </conditionalFormatting>
  <conditionalFormatting sqref="AH28">
    <cfRule type="cellIs" dxfId="597" priority="598" stopIfTrue="1" operator="lessThan">
      <formula>$C$4</formula>
    </cfRule>
  </conditionalFormatting>
  <conditionalFormatting sqref="AH29">
    <cfRule type="cellIs" dxfId="598" priority="599" stopIfTrue="1" operator="lessThan">
      <formula>$C$4</formula>
    </cfRule>
  </conditionalFormatting>
  <conditionalFormatting sqref="AH30">
    <cfRule type="cellIs" dxfId="599" priority="600" stopIfTrue="1" operator="lessThan">
      <formula>$C$4</formula>
    </cfRule>
  </conditionalFormatting>
  <conditionalFormatting sqref="AH31">
    <cfRule type="cellIs" dxfId="600" priority="601" stopIfTrue="1" operator="lessThan">
      <formula>$C$4</formula>
    </cfRule>
  </conditionalFormatting>
  <conditionalFormatting sqref="AH32">
    <cfRule type="cellIs" dxfId="601" priority="602" stopIfTrue="1" operator="lessThan">
      <formula>$C$4</formula>
    </cfRule>
  </conditionalFormatting>
  <conditionalFormatting sqref="AH33">
    <cfRule type="cellIs" dxfId="602" priority="603" stopIfTrue="1" operator="lessThan">
      <formula>$C$4</formula>
    </cfRule>
  </conditionalFormatting>
  <conditionalFormatting sqref="AH34">
    <cfRule type="cellIs" dxfId="603" priority="604" stopIfTrue="1" operator="lessThan">
      <formula>$C$4</formula>
    </cfRule>
  </conditionalFormatting>
  <conditionalFormatting sqref="AH35">
    <cfRule type="cellIs" dxfId="604" priority="605" stopIfTrue="1" operator="lessThan">
      <formula>$C$4</formula>
    </cfRule>
  </conditionalFormatting>
  <conditionalFormatting sqref="AH36">
    <cfRule type="cellIs" dxfId="605" priority="606" stopIfTrue="1" operator="lessThan">
      <formula>$C$4</formula>
    </cfRule>
  </conditionalFormatting>
  <conditionalFormatting sqref="AH37">
    <cfRule type="cellIs" dxfId="606" priority="607" stopIfTrue="1" operator="lessThan">
      <formula>$C$4</formula>
    </cfRule>
  </conditionalFormatting>
  <conditionalFormatting sqref="AH38">
    <cfRule type="cellIs" dxfId="607" priority="608" stopIfTrue="1" operator="lessThan">
      <formula>$C$4</formula>
    </cfRule>
  </conditionalFormatting>
  <conditionalFormatting sqref="AH39">
    <cfRule type="cellIs" dxfId="608" priority="609" stopIfTrue="1" operator="lessThan">
      <formula>$C$4</formula>
    </cfRule>
  </conditionalFormatting>
  <conditionalFormatting sqref="AH40">
    <cfRule type="cellIs" dxfId="609" priority="610" stopIfTrue="1" operator="lessThan">
      <formula>$C$4</formula>
    </cfRule>
  </conditionalFormatting>
  <conditionalFormatting sqref="AH41">
    <cfRule type="cellIs" dxfId="610" priority="611" stopIfTrue="1" operator="lessThan">
      <formula>$C$4</formula>
    </cfRule>
  </conditionalFormatting>
  <conditionalFormatting sqref="AH42">
    <cfRule type="cellIs" dxfId="611" priority="612" stopIfTrue="1" operator="lessThan">
      <formula>$C$4</formula>
    </cfRule>
  </conditionalFormatting>
  <conditionalFormatting sqref="AH43">
    <cfRule type="cellIs" dxfId="612" priority="613" stopIfTrue="1" operator="lessThan">
      <formula>$C$4</formula>
    </cfRule>
  </conditionalFormatting>
  <conditionalFormatting sqref="AH44">
    <cfRule type="cellIs" dxfId="613" priority="614" stopIfTrue="1" operator="lessThan">
      <formula>$C$4</formula>
    </cfRule>
  </conditionalFormatting>
  <conditionalFormatting sqref="AH45">
    <cfRule type="cellIs" dxfId="614" priority="615" stopIfTrue="1" operator="lessThan">
      <formula>$C$4</formula>
    </cfRule>
  </conditionalFormatting>
  <conditionalFormatting sqref="AH46">
    <cfRule type="cellIs" dxfId="615" priority="616" stopIfTrue="1" operator="lessThan">
      <formula>$C$4</formula>
    </cfRule>
  </conditionalFormatting>
  <conditionalFormatting sqref="AH47">
    <cfRule type="cellIs" dxfId="616" priority="617" stopIfTrue="1" operator="lessThan">
      <formula>$C$4</formula>
    </cfRule>
  </conditionalFormatting>
  <conditionalFormatting sqref="AH48">
    <cfRule type="cellIs" dxfId="617" priority="618" stopIfTrue="1" operator="lessThan">
      <formula>$C$4</formula>
    </cfRule>
  </conditionalFormatting>
  <conditionalFormatting sqref="AH49">
    <cfRule type="cellIs" dxfId="618" priority="619" stopIfTrue="1" operator="lessThan">
      <formula>$C$4</formula>
    </cfRule>
  </conditionalFormatting>
  <conditionalFormatting sqref="AH50">
    <cfRule type="cellIs" dxfId="619" priority="620" stopIfTrue="1" operator="lessThan">
      <formula>$C$4</formula>
    </cfRule>
  </conditionalFormatting>
  <conditionalFormatting sqref="AH51">
    <cfRule type="cellIs" dxfId="620" priority="621" stopIfTrue="1" operator="lessThan">
      <formula>$C$4</formula>
    </cfRule>
  </conditionalFormatting>
  <conditionalFormatting sqref="AH52">
    <cfRule type="cellIs" dxfId="621" priority="622" stopIfTrue="1" operator="lessThan">
      <formula>$C$4</formula>
    </cfRule>
  </conditionalFormatting>
  <conditionalFormatting sqref="AH53">
    <cfRule type="cellIs" dxfId="622" priority="623" stopIfTrue="1" operator="lessThan">
      <formula>$C$4</formula>
    </cfRule>
  </conditionalFormatting>
  <conditionalFormatting sqref="AH54">
    <cfRule type="cellIs" dxfId="623" priority="624" stopIfTrue="1" operator="lessThan">
      <formula>$C$4</formula>
    </cfRule>
  </conditionalFormatting>
  <conditionalFormatting sqref="AH55">
    <cfRule type="cellIs" dxfId="624" priority="625" stopIfTrue="1" operator="lessThan">
      <formula>$C$4</formula>
    </cfRule>
  </conditionalFormatting>
  <conditionalFormatting sqref="AH56">
    <cfRule type="cellIs" dxfId="625" priority="626" stopIfTrue="1" operator="lessThan">
      <formula>$C$4</formula>
    </cfRule>
  </conditionalFormatting>
  <conditionalFormatting sqref="AH57">
    <cfRule type="cellIs" dxfId="626" priority="627" stopIfTrue="1" operator="lessThan">
      <formula>$C$4</formula>
    </cfRule>
  </conditionalFormatting>
  <conditionalFormatting sqref="AH58">
    <cfRule type="cellIs" dxfId="627" priority="628" stopIfTrue="1" operator="lessThan">
      <formula>$C$4</formula>
    </cfRule>
  </conditionalFormatting>
  <conditionalFormatting sqref="AH59">
    <cfRule type="cellIs" dxfId="628" priority="629" stopIfTrue="1" operator="lessThan">
      <formula>$C$4</formula>
    </cfRule>
  </conditionalFormatting>
  <conditionalFormatting sqref="AH60">
    <cfRule type="cellIs" dxfId="629" priority="630" stopIfTrue="1" operator="lessThan">
      <formula>$C$4</formula>
    </cfRule>
  </conditionalFormatting>
  <conditionalFormatting sqref="AI11">
    <cfRule type="cellIs" dxfId="630" priority="631" stopIfTrue="1" operator="lessThan">
      <formula>$C$4</formula>
    </cfRule>
  </conditionalFormatting>
  <conditionalFormatting sqref="AI12">
    <cfRule type="cellIs" dxfId="631" priority="632" stopIfTrue="1" operator="lessThan">
      <formula>$C$4</formula>
    </cfRule>
  </conditionalFormatting>
  <conditionalFormatting sqref="AI13">
    <cfRule type="cellIs" dxfId="632" priority="633" stopIfTrue="1" operator="lessThan">
      <formula>$C$4</formula>
    </cfRule>
  </conditionalFormatting>
  <conditionalFormatting sqref="AI14">
    <cfRule type="cellIs" dxfId="633" priority="634" stopIfTrue="1" operator="lessThan">
      <formula>$C$4</formula>
    </cfRule>
  </conditionalFormatting>
  <conditionalFormatting sqref="AI15">
    <cfRule type="cellIs" dxfId="634" priority="635" stopIfTrue="1" operator="lessThan">
      <formula>$C$4</formula>
    </cfRule>
  </conditionalFormatting>
  <conditionalFormatting sqref="AI16">
    <cfRule type="cellIs" dxfId="635" priority="636" stopIfTrue="1" operator="lessThan">
      <formula>$C$4</formula>
    </cfRule>
  </conditionalFormatting>
  <conditionalFormatting sqref="AI17">
    <cfRule type="cellIs" dxfId="636" priority="637" stopIfTrue="1" operator="lessThan">
      <formula>$C$4</formula>
    </cfRule>
  </conditionalFormatting>
  <conditionalFormatting sqref="AI18">
    <cfRule type="cellIs" dxfId="637" priority="638" stopIfTrue="1" operator="lessThan">
      <formula>$C$4</formula>
    </cfRule>
  </conditionalFormatting>
  <conditionalFormatting sqref="AI19">
    <cfRule type="cellIs" dxfId="638" priority="639" stopIfTrue="1" operator="lessThan">
      <formula>$C$4</formula>
    </cfRule>
  </conditionalFormatting>
  <conditionalFormatting sqref="AI20">
    <cfRule type="cellIs" dxfId="639" priority="640" stopIfTrue="1" operator="lessThan">
      <formula>$C$4</formula>
    </cfRule>
  </conditionalFormatting>
  <conditionalFormatting sqref="AI21">
    <cfRule type="cellIs" dxfId="640" priority="641" stopIfTrue="1" operator="lessThan">
      <formula>$C$4</formula>
    </cfRule>
  </conditionalFormatting>
  <conditionalFormatting sqref="AI22">
    <cfRule type="cellIs" dxfId="641" priority="642" stopIfTrue="1" operator="lessThan">
      <formula>$C$4</formula>
    </cfRule>
  </conditionalFormatting>
  <conditionalFormatting sqref="AI23">
    <cfRule type="cellIs" dxfId="642" priority="643" stopIfTrue="1" operator="lessThan">
      <formula>$C$4</formula>
    </cfRule>
  </conditionalFormatting>
  <conditionalFormatting sqref="AI24">
    <cfRule type="cellIs" dxfId="643" priority="644" stopIfTrue="1" operator="lessThan">
      <formula>$C$4</formula>
    </cfRule>
  </conditionalFormatting>
  <conditionalFormatting sqref="AI25">
    <cfRule type="cellIs" dxfId="644" priority="645" stopIfTrue="1" operator="lessThan">
      <formula>$C$4</formula>
    </cfRule>
  </conditionalFormatting>
  <conditionalFormatting sqref="AI26">
    <cfRule type="cellIs" dxfId="645" priority="646" stopIfTrue="1" operator="lessThan">
      <formula>$C$4</formula>
    </cfRule>
  </conditionalFormatting>
  <conditionalFormatting sqref="AI27">
    <cfRule type="cellIs" dxfId="646" priority="647" stopIfTrue="1" operator="lessThan">
      <formula>$C$4</formula>
    </cfRule>
  </conditionalFormatting>
  <conditionalFormatting sqref="AI28">
    <cfRule type="cellIs" dxfId="647" priority="648" stopIfTrue="1" operator="lessThan">
      <formula>$C$4</formula>
    </cfRule>
  </conditionalFormatting>
  <conditionalFormatting sqref="AI29">
    <cfRule type="cellIs" dxfId="648" priority="649" stopIfTrue="1" operator="lessThan">
      <formula>$C$4</formula>
    </cfRule>
  </conditionalFormatting>
  <conditionalFormatting sqref="AI30">
    <cfRule type="cellIs" dxfId="649" priority="650" stopIfTrue="1" operator="lessThan">
      <formula>$C$4</formula>
    </cfRule>
  </conditionalFormatting>
  <conditionalFormatting sqref="AI31">
    <cfRule type="cellIs" dxfId="650" priority="651" stopIfTrue="1" operator="lessThan">
      <formula>$C$4</formula>
    </cfRule>
  </conditionalFormatting>
  <conditionalFormatting sqref="AI32">
    <cfRule type="cellIs" dxfId="651" priority="652" stopIfTrue="1" operator="lessThan">
      <formula>$C$4</formula>
    </cfRule>
  </conditionalFormatting>
  <conditionalFormatting sqref="AI33">
    <cfRule type="cellIs" dxfId="652" priority="653" stopIfTrue="1" operator="lessThan">
      <formula>$C$4</formula>
    </cfRule>
  </conditionalFormatting>
  <conditionalFormatting sqref="AI34">
    <cfRule type="cellIs" dxfId="653" priority="654" stopIfTrue="1" operator="lessThan">
      <formula>$C$4</formula>
    </cfRule>
  </conditionalFormatting>
  <conditionalFormatting sqref="AI35">
    <cfRule type="cellIs" dxfId="654" priority="655" stopIfTrue="1" operator="lessThan">
      <formula>$C$4</formula>
    </cfRule>
  </conditionalFormatting>
  <conditionalFormatting sqref="AI36">
    <cfRule type="cellIs" dxfId="655" priority="656" stopIfTrue="1" operator="lessThan">
      <formula>$C$4</formula>
    </cfRule>
  </conditionalFormatting>
  <conditionalFormatting sqref="AI37">
    <cfRule type="cellIs" dxfId="656" priority="657" stopIfTrue="1" operator="lessThan">
      <formula>$C$4</formula>
    </cfRule>
  </conditionalFormatting>
  <conditionalFormatting sqref="AI38">
    <cfRule type="cellIs" dxfId="657" priority="658" stopIfTrue="1" operator="lessThan">
      <formula>$C$4</formula>
    </cfRule>
  </conditionalFormatting>
  <conditionalFormatting sqref="AI39">
    <cfRule type="cellIs" dxfId="658" priority="659" stopIfTrue="1" operator="lessThan">
      <formula>$C$4</formula>
    </cfRule>
  </conditionalFormatting>
  <conditionalFormatting sqref="AI40">
    <cfRule type="cellIs" dxfId="659" priority="660" stopIfTrue="1" operator="lessThan">
      <formula>$C$4</formula>
    </cfRule>
  </conditionalFormatting>
  <conditionalFormatting sqref="AI41">
    <cfRule type="cellIs" dxfId="660" priority="661" stopIfTrue="1" operator="lessThan">
      <formula>$C$4</formula>
    </cfRule>
  </conditionalFormatting>
  <conditionalFormatting sqref="AI42">
    <cfRule type="cellIs" dxfId="661" priority="662" stopIfTrue="1" operator="lessThan">
      <formula>$C$4</formula>
    </cfRule>
  </conditionalFormatting>
  <conditionalFormatting sqref="AI43">
    <cfRule type="cellIs" dxfId="662" priority="663" stopIfTrue="1" operator="lessThan">
      <formula>$C$4</formula>
    </cfRule>
  </conditionalFormatting>
  <conditionalFormatting sqref="AI44">
    <cfRule type="cellIs" dxfId="663" priority="664" stopIfTrue="1" operator="lessThan">
      <formula>$C$4</formula>
    </cfRule>
  </conditionalFormatting>
  <conditionalFormatting sqref="AI45">
    <cfRule type="cellIs" dxfId="664" priority="665" stopIfTrue="1" operator="lessThan">
      <formula>$C$4</formula>
    </cfRule>
  </conditionalFormatting>
  <conditionalFormatting sqref="AI46">
    <cfRule type="cellIs" dxfId="665" priority="666" stopIfTrue="1" operator="lessThan">
      <formula>$C$4</formula>
    </cfRule>
  </conditionalFormatting>
  <conditionalFormatting sqref="AI47">
    <cfRule type="cellIs" dxfId="666" priority="667" stopIfTrue="1" operator="lessThan">
      <formula>$C$4</formula>
    </cfRule>
  </conditionalFormatting>
  <conditionalFormatting sqref="AI48">
    <cfRule type="cellIs" dxfId="667" priority="668" stopIfTrue="1" operator="lessThan">
      <formula>$C$4</formula>
    </cfRule>
  </conditionalFormatting>
  <conditionalFormatting sqref="AI49">
    <cfRule type="cellIs" dxfId="668" priority="669" stopIfTrue="1" operator="lessThan">
      <formula>$C$4</formula>
    </cfRule>
  </conditionalFormatting>
  <conditionalFormatting sqref="AI50">
    <cfRule type="cellIs" dxfId="669" priority="670" stopIfTrue="1" operator="lessThan">
      <formula>$C$4</formula>
    </cfRule>
  </conditionalFormatting>
  <conditionalFormatting sqref="AI51">
    <cfRule type="cellIs" dxfId="670" priority="671" stopIfTrue="1" operator="lessThan">
      <formula>$C$4</formula>
    </cfRule>
  </conditionalFormatting>
  <conditionalFormatting sqref="AI52">
    <cfRule type="cellIs" dxfId="671" priority="672" stopIfTrue="1" operator="lessThan">
      <formula>$C$4</formula>
    </cfRule>
  </conditionalFormatting>
  <conditionalFormatting sqref="AI53">
    <cfRule type="cellIs" dxfId="672" priority="673" stopIfTrue="1" operator="lessThan">
      <formula>$C$4</formula>
    </cfRule>
  </conditionalFormatting>
  <conditionalFormatting sqref="AI54">
    <cfRule type="cellIs" dxfId="673" priority="674" stopIfTrue="1" operator="lessThan">
      <formula>$C$4</formula>
    </cfRule>
  </conditionalFormatting>
  <conditionalFormatting sqref="AI55">
    <cfRule type="cellIs" dxfId="674" priority="675" stopIfTrue="1" operator="lessThan">
      <formula>$C$4</formula>
    </cfRule>
  </conditionalFormatting>
  <conditionalFormatting sqref="AI56">
    <cfRule type="cellIs" dxfId="675" priority="676" stopIfTrue="1" operator="lessThan">
      <formula>$C$4</formula>
    </cfRule>
  </conditionalFormatting>
  <conditionalFormatting sqref="AI57">
    <cfRule type="cellIs" dxfId="676" priority="677" stopIfTrue="1" operator="lessThan">
      <formula>$C$4</formula>
    </cfRule>
  </conditionalFormatting>
  <conditionalFormatting sqref="AI58">
    <cfRule type="cellIs" dxfId="677" priority="678" stopIfTrue="1" operator="lessThan">
      <formula>$C$4</formula>
    </cfRule>
  </conditionalFormatting>
  <conditionalFormatting sqref="AI59">
    <cfRule type="cellIs" dxfId="678" priority="679" stopIfTrue="1" operator="lessThan">
      <formula>$C$4</formula>
    </cfRule>
  </conditionalFormatting>
  <conditionalFormatting sqref="AI60">
    <cfRule type="cellIs" dxfId="679" priority="680" stopIfTrue="1" operator="lessThan">
      <formula>$C$4</formula>
    </cfRule>
  </conditionalFormatting>
  <conditionalFormatting sqref="AJ11">
    <cfRule type="cellIs" dxfId="680" priority="681" stopIfTrue="1" operator="lessThan">
      <formula>$C$4</formula>
    </cfRule>
  </conditionalFormatting>
  <conditionalFormatting sqref="AJ12">
    <cfRule type="cellIs" dxfId="681" priority="682" stopIfTrue="1" operator="lessThan">
      <formula>$C$4</formula>
    </cfRule>
  </conditionalFormatting>
  <conditionalFormatting sqref="AJ13">
    <cfRule type="cellIs" dxfId="682" priority="683" stopIfTrue="1" operator="lessThan">
      <formula>$C$4</formula>
    </cfRule>
  </conditionalFormatting>
  <conditionalFormatting sqref="AJ14">
    <cfRule type="cellIs" dxfId="683" priority="684" stopIfTrue="1" operator="lessThan">
      <formula>$C$4</formula>
    </cfRule>
  </conditionalFormatting>
  <conditionalFormatting sqref="AJ15">
    <cfRule type="cellIs" dxfId="684" priority="685" stopIfTrue="1" operator="lessThan">
      <formula>$C$4</formula>
    </cfRule>
  </conditionalFormatting>
  <conditionalFormatting sqref="AJ16">
    <cfRule type="cellIs" dxfId="685" priority="686" stopIfTrue="1" operator="lessThan">
      <formula>$C$4</formula>
    </cfRule>
  </conditionalFormatting>
  <conditionalFormatting sqref="AJ17">
    <cfRule type="cellIs" dxfId="686" priority="687" stopIfTrue="1" operator="lessThan">
      <formula>$C$4</formula>
    </cfRule>
  </conditionalFormatting>
  <conditionalFormatting sqref="AJ18">
    <cfRule type="cellIs" dxfId="687" priority="688" stopIfTrue="1" operator="lessThan">
      <formula>$C$4</formula>
    </cfRule>
  </conditionalFormatting>
  <conditionalFormatting sqref="AJ19">
    <cfRule type="cellIs" dxfId="688" priority="689" stopIfTrue="1" operator="lessThan">
      <formula>$C$4</formula>
    </cfRule>
  </conditionalFormatting>
  <conditionalFormatting sqref="AJ20">
    <cfRule type="cellIs" dxfId="689" priority="690" stopIfTrue="1" operator="lessThan">
      <formula>$C$4</formula>
    </cfRule>
  </conditionalFormatting>
  <conditionalFormatting sqref="AJ21">
    <cfRule type="cellIs" dxfId="690" priority="691" stopIfTrue="1" operator="lessThan">
      <formula>$C$4</formula>
    </cfRule>
  </conditionalFormatting>
  <conditionalFormatting sqref="AJ22">
    <cfRule type="cellIs" dxfId="691" priority="692" stopIfTrue="1" operator="lessThan">
      <formula>$C$4</formula>
    </cfRule>
  </conditionalFormatting>
  <conditionalFormatting sqref="AJ23">
    <cfRule type="cellIs" dxfId="692" priority="693" stopIfTrue="1" operator="lessThan">
      <formula>$C$4</formula>
    </cfRule>
  </conditionalFormatting>
  <conditionalFormatting sqref="AJ24">
    <cfRule type="cellIs" dxfId="693" priority="694" stopIfTrue="1" operator="lessThan">
      <formula>$C$4</formula>
    </cfRule>
  </conditionalFormatting>
  <conditionalFormatting sqref="AJ25">
    <cfRule type="cellIs" dxfId="694" priority="695" stopIfTrue="1" operator="lessThan">
      <formula>$C$4</formula>
    </cfRule>
  </conditionalFormatting>
  <conditionalFormatting sqref="AJ26">
    <cfRule type="cellIs" dxfId="695" priority="696" stopIfTrue="1" operator="lessThan">
      <formula>$C$4</formula>
    </cfRule>
  </conditionalFormatting>
  <conditionalFormatting sqref="AJ27">
    <cfRule type="cellIs" dxfId="696" priority="697" stopIfTrue="1" operator="lessThan">
      <formula>$C$4</formula>
    </cfRule>
  </conditionalFormatting>
  <conditionalFormatting sqref="AJ28">
    <cfRule type="cellIs" dxfId="697" priority="698" stopIfTrue="1" operator="lessThan">
      <formula>$C$4</formula>
    </cfRule>
  </conditionalFormatting>
  <conditionalFormatting sqref="AJ29">
    <cfRule type="cellIs" dxfId="698" priority="699" stopIfTrue="1" operator="lessThan">
      <formula>$C$4</formula>
    </cfRule>
  </conditionalFormatting>
  <conditionalFormatting sqref="AJ30">
    <cfRule type="cellIs" dxfId="699" priority="700" stopIfTrue="1" operator="lessThan">
      <formula>$C$4</formula>
    </cfRule>
  </conditionalFormatting>
  <conditionalFormatting sqref="AJ31">
    <cfRule type="cellIs" dxfId="700" priority="701" stopIfTrue="1" operator="lessThan">
      <formula>$C$4</formula>
    </cfRule>
  </conditionalFormatting>
  <conditionalFormatting sqref="AJ32">
    <cfRule type="cellIs" dxfId="701" priority="702" stopIfTrue="1" operator="lessThan">
      <formula>$C$4</formula>
    </cfRule>
  </conditionalFormatting>
  <conditionalFormatting sqref="AJ33">
    <cfRule type="cellIs" dxfId="702" priority="703" stopIfTrue="1" operator="lessThan">
      <formula>$C$4</formula>
    </cfRule>
  </conditionalFormatting>
  <conditionalFormatting sqref="AJ34">
    <cfRule type="cellIs" dxfId="703" priority="704" stopIfTrue="1" operator="lessThan">
      <formula>$C$4</formula>
    </cfRule>
  </conditionalFormatting>
  <conditionalFormatting sqref="AJ35">
    <cfRule type="cellIs" dxfId="704" priority="705" stopIfTrue="1" operator="lessThan">
      <formula>$C$4</formula>
    </cfRule>
  </conditionalFormatting>
  <conditionalFormatting sqref="AJ36">
    <cfRule type="cellIs" dxfId="705" priority="706" stopIfTrue="1" operator="lessThan">
      <formula>$C$4</formula>
    </cfRule>
  </conditionalFormatting>
  <conditionalFormatting sqref="AJ37">
    <cfRule type="cellIs" dxfId="706" priority="707" stopIfTrue="1" operator="lessThan">
      <formula>$C$4</formula>
    </cfRule>
  </conditionalFormatting>
  <conditionalFormatting sqref="AJ38">
    <cfRule type="cellIs" dxfId="707" priority="708" stopIfTrue="1" operator="lessThan">
      <formula>$C$4</formula>
    </cfRule>
  </conditionalFormatting>
  <conditionalFormatting sqref="AJ39">
    <cfRule type="cellIs" dxfId="708" priority="709" stopIfTrue="1" operator="lessThan">
      <formula>$C$4</formula>
    </cfRule>
  </conditionalFormatting>
  <conditionalFormatting sqref="AJ40">
    <cfRule type="cellIs" dxfId="709" priority="710" stopIfTrue="1" operator="lessThan">
      <formula>$C$4</formula>
    </cfRule>
  </conditionalFormatting>
  <conditionalFormatting sqref="AJ41">
    <cfRule type="cellIs" dxfId="710" priority="711" stopIfTrue="1" operator="lessThan">
      <formula>$C$4</formula>
    </cfRule>
  </conditionalFormatting>
  <conditionalFormatting sqref="AJ42">
    <cfRule type="cellIs" dxfId="711" priority="712" stopIfTrue="1" operator="lessThan">
      <formula>$C$4</formula>
    </cfRule>
  </conditionalFormatting>
  <conditionalFormatting sqref="AJ43">
    <cfRule type="cellIs" dxfId="712" priority="713" stopIfTrue="1" operator="lessThan">
      <formula>$C$4</formula>
    </cfRule>
  </conditionalFormatting>
  <conditionalFormatting sqref="AJ44">
    <cfRule type="cellIs" dxfId="713" priority="714" stopIfTrue="1" operator="lessThan">
      <formula>$C$4</formula>
    </cfRule>
  </conditionalFormatting>
  <conditionalFormatting sqref="AJ45">
    <cfRule type="cellIs" dxfId="714" priority="715" stopIfTrue="1" operator="lessThan">
      <formula>$C$4</formula>
    </cfRule>
  </conditionalFormatting>
  <conditionalFormatting sqref="AJ46">
    <cfRule type="cellIs" dxfId="715" priority="716" stopIfTrue="1" operator="lessThan">
      <formula>$C$4</formula>
    </cfRule>
  </conditionalFormatting>
  <conditionalFormatting sqref="AJ47">
    <cfRule type="cellIs" dxfId="716" priority="717" stopIfTrue="1" operator="lessThan">
      <formula>$C$4</formula>
    </cfRule>
  </conditionalFormatting>
  <conditionalFormatting sqref="AJ48">
    <cfRule type="cellIs" dxfId="717" priority="718" stopIfTrue="1" operator="lessThan">
      <formula>$C$4</formula>
    </cfRule>
  </conditionalFormatting>
  <conditionalFormatting sqref="AJ49">
    <cfRule type="cellIs" dxfId="718" priority="719" stopIfTrue="1" operator="lessThan">
      <formula>$C$4</formula>
    </cfRule>
  </conditionalFormatting>
  <conditionalFormatting sqref="AJ50">
    <cfRule type="cellIs" dxfId="719" priority="720" stopIfTrue="1" operator="lessThan">
      <formula>$C$4</formula>
    </cfRule>
  </conditionalFormatting>
  <conditionalFormatting sqref="AJ51">
    <cfRule type="cellIs" dxfId="720" priority="721" stopIfTrue="1" operator="lessThan">
      <formula>$C$4</formula>
    </cfRule>
  </conditionalFormatting>
  <conditionalFormatting sqref="AJ52">
    <cfRule type="cellIs" dxfId="721" priority="722" stopIfTrue="1" operator="lessThan">
      <formula>$C$4</formula>
    </cfRule>
  </conditionalFormatting>
  <conditionalFormatting sqref="AJ53">
    <cfRule type="cellIs" dxfId="722" priority="723" stopIfTrue="1" operator="lessThan">
      <formula>$C$4</formula>
    </cfRule>
  </conditionalFormatting>
  <conditionalFormatting sqref="AJ54">
    <cfRule type="cellIs" dxfId="723" priority="724" stopIfTrue="1" operator="lessThan">
      <formula>$C$4</formula>
    </cfRule>
  </conditionalFormatting>
  <conditionalFormatting sqref="AJ55">
    <cfRule type="cellIs" dxfId="724" priority="725" stopIfTrue="1" operator="lessThan">
      <formula>$C$4</formula>
    </cfRule>
  </conditionalFormatting>
  <conditionalFormatting sqref="AJ56">
    <cfRule type="cellIs" dxfId="725" priority="726" stopIfTrue="1" operator="lessThan">
      <formula>$C$4</formula>
    </cfRule>
  </conditionalFormatting>
  <conditionalFormatting sqref="AJ57">
    <cfRule type="cellIs" dxfId="726" priority="727" stopIfTrue="1" operator="lessThan">
      <formula>$C$4</formula>
    </cfRule>
  </conditionalFormatting>
  <conditionalFormatting sqref="AJ58">
    <cfRule type="cellIs" dxfId="727" priority="728" stopIfTrue="1" operator="lessThan">
      <formula>$C$4</formula>
    </cfRule>
  </conditionalFormatting>
  <conditionalFormatting sqref="AJ59">
    <cfRule type="cellIs" dxfId="728" priority="729" stopIfTrue="1" operator="lessThan">
      <formula>$C$4</formula>
    </cfRule>
  </conditionalFormatting>
  <conditionalFormatting sqref="AJ60">
    <cfRule type="cellIs" dxfId="729" priority="730" stopIfTrue="1" operator="lessThan">
      <formula>$C$4</formula>
    </cfRule>
  </conditionalFormatting>
  <conditionalFormatting sqref="AK11">
    <cfRule type="cellIs" dxfId="730" priority="731" stopIfTrue="1" operator="lessThan">
      <formula>$C$4</formula>
    </cfRule>
  </conditionalFormatting>
  <conditionalFormatting sqref="AK12">
    <cfRule type="cellIs" dxfId="731" priority="732" stopIfTrue="1" operator="lessThan">
      <formula>$C$4</formula>
    </cfRule>
  </conditionalFormatting>
  <conditionalFormatting sqref="AK13">
    <cfRule type="cellIs" dxfId="732" priority="733" stopIfTrue="1" operator="lessThan">
      <formula>$C$4</formula>
    </cfRule>
  </conditionalFormatting>
  <conditionalFormatting sqref="AK14">
    <cfRule type="cellIs" dxfId="733" priority="734" stopIfTrue="1" operator="lessThan">
      <formula>$C$4</formula>
    </cfRule>
  </conditionalFormatting>
  <conditionalFormatting sqref="AK15">
    <cfRule type="cellIs" dxfId="734" priority="735" stopIfTrue="1" operator="lessThan">
      <formula>$C$4</formula>
    </cfRule>
  </conditionalFormatting>
  <conditionalFormatting sqref="AK16">
    <cfRule type="cellIs" dxfId="735" priority="736" stopIfTrue="1" operator="lessThan">
      <formula>$C$4</formula>
    </cfRule>
  </conditionalFormatting>
  <conditionalFormatting sqref="AK17">
    <cfRule type="cellIs" dxfId="736" priority="737" stopIfTrue="1" operator="lessThan">
      <formula>$C$4</formula>
    </cfRule>
  </conditionalFormatting>
  <conditionalFormatting sqref="AK18">
    <cfRule type="cellIs" dxfId="737" priority="738" stopIfTrue="1" operator="lessThan">
      <formula>$C$4</formula>
    </cfRule>
  </conditionalFormatting>
  <conditionalFormatting sqref="AK19">
    <cfRule type="cellIs" dxfId="738" priority="739" stopIfTrue="1" operator="lessThan">
      <formula>$C$4</formula>
    </cfRule>
  </conditionalFormatting>
  <conditionalFormatting sqref="AK20">
    <cfRule type="cellIs" dxfId="739" priority="740" stopIfTrue="1" operator="lessThan">
      <formula>$C$4</formula>
    </cfRule>
  </conditionalFormatting>
  <conditionalFormatting sqref="AK21">
    <cfRule type="cellIs" dxfId="740" priority="741" stopIfTrue="1" operator="lessThan">
      <formula>$C$4</formula>
    </cfRule>
  </conditionalFormatting>
  <conditionalFormatting sqref="AK22">
    <cfRule type="cellIs" dxfId="741" priority="742" stopIfTrue="1" operator="lessThan">
      <formula>$C$4</formula>
    </cfRule>
  </conditionalFormatting>
  <conditionalFormatting sqref="AK23">
    <cfRule type="cellIs" dxfId="742" priority="743" stopIfTrue="1" operator="lessThan">
      <formula>$C$4</formula>
    </cfRule>
  </conditionalFormatting>
  <conditionalFormatting sqref="AK24">
    <cfRule type="cellIs" dxfId="743" priority="744" stopIfTrue="1" operator="lessThan">
      <formula>$C$4</formula>
    </cfRule>
  </conditionalFormatting>
  <conditionalFormatting sqref="AK25">
    <cfRule type="cellIs" dxfId="744" priority="745" stopIfTrue="1" operator="lessThan">
      <formula>$C$4</formula>
    </cfRule>
  </conditionalFormatting>
  <conditionalFormatting sqref="AK26">
    <cfRule type="cellIs" dxfId="745" priority="746" stopIfTrue="1" operator="lessThan">
      <formula>$C$4</formula>
    </cfRule>
  </conditionalFormatting>
  <conditionalFormatting sqref="AK27">
    <cfRule type="cellIs" dxfId="746" priority="747" stopIfTrue="1" operator="lessThan">
      <formula>$C$4</formula>
    </cfRule>
  </conditionalFormatting>
  <conditionalFormatting sqref="AK28">
    <cfRule type="cellIs" dxfId="747" priority="748" stopIfTrue="1" operator="lessThan">
      <formula>$C$4</formula>
    </cfRule>
  </conditionalFormatting>
  <conditionalFormatting sqref="AK29">
    <cfRule type="cellIs" dxfId="748" priority="749" stopIfTrue="1" operator="lessThan">
      <formula>$C$4</formula>
    </cfRule>
  </conditionalFormatting>
  <conditionalFormatting sqref="AK30">
    <cfRule type="cellIs" dxfId="749" priority="750" stopIfTrue="1" operator="lessThan">
      <formula>$C$4</formula>
    </cfRule>
  </conditionalFormatting>
  <conditionalFormatting sqref="AK31">
    <cfRule type="cellIs" dxfId="750" priority="751" stopIfTrue="1" operator="lessThan">
      <formula>$C$4</formula>
    </cfRule>
  </conditionalFormatting>
  <conditionalFormatting sqref="AK32">
    <cfRule type="cellIs" dxfId="751" priority="752" stopIfTrue="1" operator="lessThan">
      <formula>$C$4</formula>
    </cfRule>
  </conditionalFormatting>
  <conditionalFormatting sqref="AK33">
    <cfRule type="cellIs" dxfId="752" priority="753" stopIfTrue="1" operator="lessThan">
      <formula>$C$4</formula>
    </cfRule>
  </conditionalFormatting>
  <conditionalFormatting sqref="AK34">
    <cfRule type="cellIs" dxfId="753" priority="754" stopIfTrue="1" operator="lessThan">
      <formula>$C$4</formula>
    </cfRule>
  </conditionalFormatting>
  <conditionalFormatting sqref="AK35">
    <cfRule type="cellIs" dxfId="754" priority="755" stopIfTrue="1" operator="lessThan">
      <formula>$C$4</formula>
    </cfRule>
  </conditionalFormatting>
  <conditionalFormatting sqref="AK36">
    <cfRule type="cellIs" dxfId="755" priority="756" stopIfTrue="1" operator="lessThan">
      <formula>$C$4</formula>
    </cfRule>
  </conditionalFormatting>
  <conditionalFormatting sqref="AK37">
    <cfRule type="cellIs" dxfId="756" priority="757" stopIfTrue="1" operator="lessThan">
      <formula>$C$4</formula>
    </cfRule>
  </conditionalFormatting>
  <conditionalFormatting sqref="AK38">
    <cfRule type="cellIs" dxfId="757" priority="758" stopIfTrue="1" operator="lessThan">
      <formula>$C$4</formula>
    </cfRule>
  </conditionalFormatting>
  <conditionalFormatting sqref="AK39">
    <cfRule type="cellIs" dxfId="758" priority="759" stopIfTrue="1" operator="lessThan">
      <formula>$C$4</formula>
    </cfRule>
  </conditionalFormatting>
  <conditionalFormatting sqref="AK40">
    <cfRule type="cellIs" dxfId="759" priority="760" stopIfTrue="1" operator="lessThan">
      <formula>$C$4</formula>
    </cfRule>
  </conditionalFormatting>
  <conditionalFormatting sqref="AK41">
    <cfRule type="cellIs" dxfId="760" priority="761" stopIfTrue="1" operator="lessThan">
      <formula>$C$4</formula>
    </cfRule>
  </conditionalFormatting>
  <conditionalFormatting sqref="AK42">
    <cfRule type="cellIs" dxfId="761" priority="762" stopIfTrue="1" operator="lessThan">
      <formula>$C$4</formula>
    </cfRule>
  </conditionalFormatting>
  <conditionalFormatting sqref="AK43">
    <cfRule type="cellIs" dxfId="762" priority="763" stopIfTrue="1" operator="lessThan">
      <formula>$C$4</formula>
    </cfRule>
  </conditionalFormatting>
  <conditionalFormatting sqref="AK44">
    <cfRule type="cellIs" dxfId="763" priority="764" stopIfTrue="1" operator="lessThan">
      <formula>$C$4</formula>
    </cfRule>
  </conditionalFormatting>
  <conditionalFormatting sqref="AK45">
    <cfRule type="cellIs" dxfId="764" priority="765" stopIfTrue="1" operator="lessThan">
      <formula>$C$4</formula>
    </cfRule>
  </conditionalFormatting>
  <conditionalFormatting sqref="AK46">
    <cfRule type="cellIs" dxfId="765" priority="766" stopIfTrue="1" operator="lessThan">
      <formula>$C$4</formula>
    </cfRule>
  </conditionalFormatting>
  <conditionalFormatting sqref="AK47">
    <cfRule type="cellIs" dxfId="766" priority="767" stopIfTrue="1" operator="lessThan">
      <formula>$C$4</formula>
    </cfRule>
  </conditionalFormatting>
  <conditionalFormatting sqref="AK48">
    <cfRule type="cellIs" dxfId="767" priority="768" stopIfTrue="1" operator="lessThan">
      <formula>$C$4</formula>
    </cfRule>
  </conditionalFormatting>
  <conditionalFormatting sqref="AK49">
    <cfRule type="cellIs" dxfId="768" priority="769" stopIfTrue="1" operator="lessThan">
      <formula>$C$4</formula>
    </cfRule>
  </conditionalFormatting>
  <conditionalFormatting sqref="AK50">
    <cfRule type="cellIs" dxfId="769" priority="770" stopIfTrue="1" operator="lessThan">
      <formula>$C$4</formula>
    </cfRule>
  </conditionalFormatting>
  <conditionalFormatting sqref="AK51">
    <cfRule type="cellIs" dxfId="770" priority="771" stopIfTrue="1" operator="lessThan">
      <formula>$C$4</formula>
    </cfRule>
  </conditionalFormatting>
  <conditionalFormatting sqref="AK52">
    <cfRule type="cellIs" dxfId="771" priority="772" stopIfTrue="1" operator="lessThan">
      <formula>$C$4</formula>
    </cfRule>
  </conditionalFormatting>
  <conditionalFormatting sqref="AK53">
    <cfRule type="cellIs" dxfId="772" priority="773" stopIfTrue="1" operator="lessThan">
      <formula>$C$4</formula>
    </cfRule>
  </conditionalFormatting>
  <conditionalFormatting sqref="AK54">
    <cfRule type="cellIs" dxfId="773" priority="774" stopIfTrue="1" operator="lessThan">
      <formula>$C$4</formula>
    </cfRule>
  </conditionalFormatting>
  <conditionalFormatting sqref="AK55">
    <cfRule type="cellIs" dxfId="774" priority="775" stopIfTrue="1" operator="lessThan">
      <formula>$C$4</formula>
    </cfRule>
  </conditionalFormatting>
  <conditionalFormatting sqref="AK56">
    <cfRule type="cellIs" dxfId="775" priority="776" stopIfTrue="1" operator="lessThan">
      <formula>$C$4</formula>
    </cfRule>
  </conditionalFormatting>
  <conditionalFormatting sqref="AK57">
    <cfRule type="cellIs" dxfId="776" priority="777" stopIfTrue="1" operator="lessThan">
      <formula>$C$4</formula>
    </cfRule>
  </conditionalFormatting>
  <conditionalFormatting sqref="AK58">
    <cfRule type="cellIs" dxfId="777" priority="778" stopIfTrue="1" operator="lessThan">
      <formula>$C$4</formula>
    </cfRule>
  </conditionalFormatting>
  <conditionalFormatting sqref="AK59">
    <cfRule type="cellIs" dxfId="778" priority="779" stopIfTrue="1" operator="lessThan">
      <formula>$C$4</formula>
    </cfRule>
  </conditionalFormatting>
  <conditionalFormatting sqref="AK60">
    <cfRule type="cellIs" dxfId="779" priority="780" stopIfTrue="1" operator="lessThan">
      <formula>$C$4</formula>
    </cfRule>
  </conditionalFormatting>
  <conditionalFormatting sqref="AL11:AL46">
    <cfRule type="cellIs" dxfId="780" priority="781" stopIfTrue="1" operator="lessThan">
      <formula>$C$4</formula>
    </cfRule>
  </conditionalFormatting>
  <conditionalFormatting sqref="AL47">
    <cfRule type="cellIs" dxfId="781" priority="782" stopIfTrue="1" operator="lessThan">
      <formula>$C$4</formula>
    </cfRule>
  </conditionalFormatting>
  <conditionalFormatting sqref="AL48">
    <cfRule type="cellIs" dxfId="782" priority="783" stopIfTrue="1" operator="lessThan">
      <formula>$C$4</formula>
    </cfRule>
  </conditionalFormatting>
  <conditionalFormatting sqref="AL49">
    <cfRule type="cellIs" dxfId="783" priority="784" stopIfTrue="1" operator="lessThan">
      <formula>$C$4</formula>
    </cfRule>
  </conditionalFormatting>
  <conditionalFormatting sqref="AL50">
    <cfRule type="cellIs" dxfId="784" priority="785" stopIfTrue="1" operator="lessThan">
      <formula>$C$4</formula>
    </cfRule>
  </conditionalFormatting>
  <conditionalFormatting sqref="AL51">
    <cfRule type="cellIs" dxfId="785" priority="786" stopIfTrue="1" operator="lessThan">
      <formula>$C$4</formula>
    </cfRule>
  </conditionalFormatting>
  <conditionalFormatting sqref="AL52">
    <cfRule type="cellIs" dxfId="786" priority="787" stopIfTrue="1" operator="lessThan">
      <formula>$C$4</formula>
    </cfRule>
  </conditionalFormatting>
  <conditionalFormatting sqref="AL53">
    <cfRule type="cellIs" dxfId="787" priority="788" stopIfTrue="1" operator="lessThan">
      <formula>$C$4</formula>
    </cfRule>
  </conditionalFormatting>
  <conditionalFormatting sqref="AL54">
    <cfRule type="cellIs" dxfId="788" priority="789" stopIfTrue="1" operator="lessThan">
      <formula>$C$4</formula>
    </cfRule>
  </conditionalFormatting>
  <conditionalFormatting sqref="AL55">
    <cfRule type="cellIs" dxfId="789" priority="790" stopIfTrue="1" operator="lessThan">
      <formula>$C$4</formula>
    </cfRule>
  </conditionalFormatting>
  <conditionalFormatting sqref="AL56">
    <cfRule type="cellIs" dxfId="790" priority="791" stopIfTrue="1" operator="lessThan">
      <formula>$C$4</formula>
    </cfRule>
  </conditionalFormatting>
  <conditionalFormatting sqref="AL57">
    <cfRule type="cellIs" dxfId="791" priority="792" stopIfTrue="1" operator="lessThan">
      <formula>$C$4</formula>
    </cfRule>
  </conditionalFormatting>
  <conditionalFormatting sqref="AL58">
    <cfRule type="cellIs" dxfId="792" priority="793" stopIfTrue="1" operator="lessThan">
      <formula>$C$4</formula>
    </cfRule>
  </conditionalFormatting>
  <conditionalFormatting sqref="AL59">
    <cfRule type="cellIs" dxfId="793" priority="794" stopIfTrue="1" operator="lessThan">
      <formula>$C$4</formula>
    </cfRule>
  </conditionalFormatting>
  <conditionalFormatting sqref="AL60">
    <cfRule type="cellIs" dxfId="794" priority="795" stopIfTrue="1" operator="lessThan">
      <formula>$C$4</formula>
    </cfRule>
  </conditionalFormatting>
  <conditionalFormatting sqref="AM11">
    <cfRule type="cellIs" dxfId="795" priority="796" stopIfTrue="1" operator="lessThan">
      <formula>$C$4</formula>
    </cfRule>
  </conditionalFormatting>
  <conditionalFormatting sqref="AM12">
    <cfRule type="cellIs" dxfId="796" priority="797" stopIfTrue="1" operator="lessThan">
      <formula>$C$4</formula>
    </cfRule>
  </conditionalFormatting>
  <conditionalFormatting sqref="AM13">
    <cfRule type="cellIs" dxfId="797" priority="798" stopIfTrue="1" operator="lessThan">
      <formula>$C$4</formula>
    </cfRule>
  </conditionalFormatting>
  <conditionalFormatting sqref="AM14">
    <cfRule type="cellIs" dxfId="798" priority="799" stopIfTrue="1" operator="lessThan">
      <formula>$C$4</formula>
    </cfRule>
  </conditionalFormatting>
  <conditionalFormatting sqref="AM15">
    <cfRule type="cellIs" dxfId="799" priority="800" stopIfTrue="1" operator="lessThan">
      <formula>$C$4</formula>
    </cfRule>
  </conditionalFormatting>
  <conditionalFormatting sqref="AM16">
    <cfRule type="cellIs" dxfId="800" priority="801" stopIfTrue="1" operator="lessThan">
      <formula>$C$4</formula>
    </cfRule>
  </conditionalFormatting>
  <conditionalFormatting sqref="AM17">
    <cfRule type="cellIs" dxfId="801" priority="802" stopIfTrue="1" operator="lessThan">
      <formula>$C$4</formula>
    </cfRule>
  </conditionalFormatting>
  <conditionalFormatting sqref="AM18">
    <cfRule type="cellIs" dxfId="802" priority="803" stopIfTrue="1" operator="lessThan">
      <formula>$C$4</formula>
    </cfRule>
  </conditionalFormatting>
  <conditionalFormatting sqref="AM19">
    <cfRule type="cellIs" dxfId="803" priority="804" stopIfTrue="1" operator="lessThan">
      <formula>$C$4</formula>
    </cfRule>
  </conditionalFormatting>
  <conditionalFormatting sqref="AM20">
    <cfRule type="cellIs" dxfId="804" priority="805" stopIfTrue="1" operator="lessThan">
      <formula>$C$4</formula>
    </cfRule>
  </conditionalFormatting>
  <conditionalFormatting sqref="AM21">
    <cfRule type="cellIs" dxfId="805" priority="806" stopIfTrue="1" operator="lessThan">
      <formula>$C$4</formula>
    </cfRule>
  </conditionalFormatting>
  <conditionalFormatting sqref="AM22">
    <cfRule type="cellIs" dxfId="806" priority="807" stopIfTrue="1" operator="lessThan">
      <formula>$C$4</formula>
    </cfRule>
  </conditionalFormatting>
  <conditionalFormatting sqref="AM23">
    <cfRule type="cellIs" dxfId="807" priority="808" stopIfTrue="1" operator="lessThan">
      <formula>$C$4</formula>
    </cfRule>
  </conditionalFormatting>
  <conditionalFormatting sqref="AM24">
    <cfRule type="cellIs" dxfId="808" priority="809" stopIfTrue="1" operator="lessThan">
      <formula>$C$4</formula>
    </cfRule>
  </conditionalFormatting>
  <conditionalFormatting sqref="AM25">
    <cfRule type="cellIs" dxfId="809" priority="810" stopIfTrue="1" operator="lessThan">
      <formula>$C$4</formula>
    </cfRule>
  </conditionalFormatting>
  <conditionalFormatting sqref="AM26">
    <cfRule type="cellIs" dxfId="810" priority="811" stopIfTrue="1" operator="lessThan">
      <formula>$C$4</formula>
    </cfRule>
  </conditionalFormatting>
  <conditionalFormatting sqref="AM27">
    <cfRule type="cellIs" dxfId="811" priority="812" stopIfTrue="1" operator="lessThan">
      <formula>$C$4</formula>
    </cfRule>
  </conditionalFormatting>
  <conditionalFormatting sqref="AM28">
    <cfRule type="cellIs" dxfId="812" priority="813" stopIfTrue="1" operator="lessThan">
      <formula>$C$4</formula>
    </cfRule>
  </conditionalFormatting>
  <conditionalFormatting sqref="AM29">
    <cfRule type="cellIs" dxfId="813" priority="814" stopIfTrue="1" operator="lessThan">
      <formula>$C$4</formula>
    </cfRule>
  </conditionalFormatting>
  <conditionalFormatting sqref="AM30">
    <cfRule type="cellIs" dxfId="814" priority="815" stopIfTrue="1" operator="lessThan">
      <formula>$C$4</formula>
    </cfRule>
  </conditionalFormatting>
  <conditionalFormatting sqref="AM31">
    <cfRule type="cellIs" dxfId="815" priority="816" stopIfTrue="1" operator="lessThan">
      <formula>$C$4</formula>
    </cfRule>
  </conditionalFormatting>
  <conditionalFormatting sqref="AM32">
    <cfRule type="cellIs" dxfId="816" priority="817" stopIfTrue="1" operator="lessThan">
      <formula>$C$4</formula>
    </cfRule>
  </conditionalFormatting>
  <conditionalFormatting sqref="AM33">
    <cfRule type="cellIs" dxfId="817" priority="818" stopIfTrue="1" operator="lessThan">
      <formula>$C$4</formula>
    </cfRule>
  </conditionalFormatting>
  <conditionalFormatting sqref="AM34">
    <cfRule type="cellIs" dxfId="818" priority="819" stopIfTrue="1" operator="lessThan">
      <formula>$C$4</formula>
    </cfRule>
  </conditionalFormatting>
  <conditionalFormatting sqref="AM35">
    <cfRule type="cellIs" dxfId="819" priority="820" stopIfTrue="1" operator="lessThan">
      <formula>$C$4</formula>
    </cfRule>
  </conditionalFormatting>
  <conditionalFormatting sqref="AM36">
    <cfRule type="cellIs" dxfId="820" priority="821" stopIfTrue="1" operator="lessThan">
      <formula>$C$4</formula>
    </cfRule>
  </conditionalFormatting>
  <conditionalFormatting sqref="AM37">
    <cfRule type="cellIs" dxfId="821" priority="822" stopIfTrue="1" operator="lessThan">
      <formula>$C$4</formula>
    </cfRule>
  </conditionalFormatting>
  <conditionalFormatting sqref="AM38">
    <cfRule type="cellIs" dxfId="822" priority="823" stopIfTrue="1" operator="lessThan">
      <formula>$C$4</formula>
    </cfRule>
  </conditionalFormatting>
  <conditionalFormatting sqref="AM39">
    <cfRule type="cellIs" dxfId="823" priority="824" stopIfTrue="1" operator="lessThan">
      <formula>$C$4</formula>
    </cfRule>
  </conditionalFormatting>
  <conditionalFormatting sqref="AM40">
    <cfRule type="cellIs" dxfId="824" priority="825" stopIfTrue="1" operator="lessThan">
      <formula>$C$4</formula>
    </cfRule>
  </conditionalFormatting>
  <conditionalFormatting sqref="AM41">
    <cfRule type="cellIs" dxfId="825" priority="826" stopIfTrue="1" operator="lessThan">
      <formula>$C$4</formula>
    </cfRule>
  </conditionalFormatting>
  <conditionalFormatting sqref="AM42">
    <cfRule type="cellIs" dxfId="826" priority="827" stopIfTrue="1" operator="lessThan">
      <formula>$C$4</formula>
    </cfRule>
  </conditionalFormatting>
  <conditionalFormatting sqref="AM43">
    <cfRule type="cellIs" dxfId="827" priority="828" stopIfTrue="1" operator="lessThan">
      <formula>$C$4</formula>
    </cfRule>
  </conditionalFormatting>
  <conditionalFormatting sqref="AM44">
    <cfRule type="cellIs" dxfId="828" priority="829" stopIfTrue="1" operator="lessThan">
      <formula>$C$4</formula>
    </cfRule>
  </conditionalFormatting>
  <conditionalFormatting sqref="AM45">
    <cfRule type="cellIs" dxfId="829" priority="830" stopIfTrue="1" operator="lessThan">
      <formula>$C$4</formula>
    </cfRule>
  </conditionalFormatting>
  <conditionalFormatting sqref="AM46">
    <cfRule type="cellIs" dxfId="830" priority="831" stopIfTrue="1" operator="lessThan">
      <formula>$C$4</formula>
    </cfRule>
  </conditionalFormatting>
  <conditionalFormatting sqref="AM47">
    <cfRule type="cellIs" dxfId="831" priority="832" stopIfTrue="1" operator="lessThan">
      <formula>$C$4</formula>
    </cfRule>
  </conditionalFormatting>
  <conditionalFormatting sqref="AM48">
    <cfRule type="cellIs" dxfId="832" priority="833" stopIfTrue="1" operator="lessThan">
      <formula>$C$4</formula>
    </cfRule>
  </conditionalFormatting>
  <conditionalFormatting sqref="AM49">
    <cfRule type="cellIs" dxfId="833" priority="834" stopIfTrue="1" operator="lessThan">
      <formula>$C$4</formula>
    </cfRule>
  </conditionalFormatting>
  <conditionalFormatting sqref="AM50">
    <cfRule type="cellIs" dxfId="834" priority="835" stopIfTrue="1" operator="lessThan">
      <formula>$C$4</formula>
    </cfRule>
  </conditionalFormatting>
  <conditionalFormatting sqref="AM51">
    <cfRule type="cellIs" dxfId="835" priority="836" stopIfTrue="1" operator="lessThan">
      <formula>$C$4</formula>
    </cfRule>
  </conditionalFormatting>
  <conditionalFormatting sqref="AM52">
    <cfRule type="cellIs" dxfId="836" priority="837" stopIfTrue="1" operator="lessThan">
      <formula>$C$4</formula>
    </cfRule>
  </conditionalFormatting>
  <conditionalFormatting sqref="AM53">
    <cfRule type="cellIs" dxfId="837" priority="838" stopIfTrue="1" operator="lessThan">
      <formula>$C$4</formula>
    </cfRule>
  </conditionalFormatting>
  <conditionalFormatting sqref="AM54">
    <cfRule type="cellIs" dxfId="838" priority="839" stopIfTrue="1" operator="lessThan">
      <formula>$C$4</formula>
    </cfRule>
  </conditionalFormatting>
  <conditionalFormatting sqref="AM55">
    <cfRule type="cellIs" dxfId="839" priority="840" stopIfTrue="1" operator="lessThan">
      <formula>$C$4</formula>
    </cfRule>
  </conditionalFormatting>
  <conditionalFormatting sqref="AM56">
    <cfRule type="cellIs" dxfId="840" priority="841" stopIfTrue="1" operator="lessThan">
      <formula>$C$4</formula>
    </cfRule>
  </conditionalFormatting>
  <conditionalFormatting sqref="AM57">
    <cfRule type="cellIs" dxfId="841" priority="842" stopIfTrue="1" operator="lessThan">
      <formula>$C$4</formula>
    </cfRule>
  </conditionalFormatting>
  <conditionalFormatting sqref="AM58">
    <cfRule type="cellIs" dxfId="842" priority="843" stopIfTrue="1" operator="lessThan">
      <formula>$C$4</formula>
    </cfRule>
  </conditionalFormatting>
  <conditionalFormatting sqref="AM59">
    <cfRule type="cellIs" dxfId="843" priority="844" stopIfTrue="1" operator="lessThan">
      <formula>$C$4</formula>
    </cfRule>
  </conditionalFormatting>
  <conditionalFormatting sqref="AM60">
    <cfRule type="cellIs" dxfId="844" priority="845" stopIfTrue="1" operator="lessThan">
      <formula>$C$4</formula>
    </cfRule>
  </conditionalFormatting>
  <conditionalFormatting sqref="AN11">
    <cfRule type="cellIs" dxfId="845" priority="846" stopIfTrue="1" operator="lessThan">
      <formula>$C$4</formula>
    </cfRule>
  </conditionalFormatting>
  <conditionalFormatting sqref="AN12">
    <cfRule type="cellIs" dxfId="846" priority="847" stopIfTrue="1" operator="lessThan">
      <formula>$C$4</formula>
    </cfRule>
  </conditionalFormatting>
  <conditionalFormatting sqref="AN13">
    <cfRule type="cellIs" dxfId="847" priority="848" stopIfTrue="1" operator="lessThan">
      <formula>$C$4</formula>
    </cfRule>
  </conditionalFormatting>
  <conditionalFormatting sqref="AN14">
    <cfRule type="cellIs" dxfId="848" priority="849" stopIfTrue="1" operator="lessThan">
      <formula>$C$4</formula>
    </cfRule>
  </conditionalFormatting>
  <conditionalFormatting sqref="AN15">
    <cfRule type="cellIs" dxfId="849" priority="850" stopIfTrue="1" operator="lessThan">
      <formula>$C$4</formula>
    </cfRule>
  </conditionalFormatting>
  <conditionalFormatting sqref="AN16">
    <cfRule type="cellIs" dxfId="850" priority="851" stopIfTrue="1" operator="lessThan">
      <formula>$C$4</formula>
    </cfRule>
  </conditionalFormatting>
  <conditionalFormatting sqref="AN17">
    <cfRule type="cellIs" dxfId="851" priority="852" stopIfTrue="1" operator="lessThan">
      <formula>$C$4</formula>
    </cfRule>
  </conditionalFormatting>
  <conditionalFormatting sqref="AN18">
    <cfRule type="cellIs" dxfId="852" priority="853" stopIfTrue="1" operator="lessThan">
      <formula>$C$4</formula>
    </cfRule>
  </conditionalFormatting>
  <conditionalFormatting sqref="AN19">
    <cfRule type="cellIs" dxfId="853" priority="854" stopIfTrue="1" operator="lessThan">
      <formula>$C$4</formula>
    </cfRule>
  </conditionalFormatting>
  <conditionalFormatting sqref="AN20">
    <cfRule type="cellIs" dxfId="854" priority="855" stopIfTrue="1" operator="lessThan">
      <formula>$C$4</formula>
    </cfRule>
  </conditionalFormatting>
  <conditionalFormatting sqref="AN21">
    <cfRule type="cellIs" dxfId="855" priority="856" stopIfTrue="1" operator="lessThan">
      <formula>$C$4</formula>
    </cfRule>
  </conditionalFormatting>
  <conditionalFormatting sqref="AN22">
    <cfRule type="cellIs" dxfId="856" priority="857" stopIfTrue="1" operator="lessThan">
      <formula>$C$4</formula>
    </cfRule>
  </conditionalFormatting>
  <conditionalFormatting sqref="AN23">
    <cfRule type="cellIs" dxfId="857" priority="858" stopIfTrue="1" operator="lessThan">
      <formula>$C$4</formula>
    </cfRule>
  </conditionalFormatting>
  <conditionalFormatting sqref="AN24">
    <cfRule type="cellIs" dxfId="858" priority="859" stopIfTrue="1" operator="lessThan">
      <formula>$C$4</formula>
    </cfRule>
  </conditionalFormatting>
  <conditionalFormatting sqref="AN25">
    <cfRule type="cellIs" dxfId="859" priority="860" stopIfTrue="1" operator="lessThan">
      <formula>$C$4</formula>
    </cfRule>
  </conditionalFormatting>
  <conditionalFormatting sqref="AN26">
    <cfRule type="cellIs" dxfId="860" priority="861" stopIfTrue="1" operator="lessThan">
      <formula>$C$4</formula>
    </cfRule>
  </conditionalFormatting>
  <conditionalFormatting sqref="AN27">
    <cfRule type="cellIs" dxfId="861" priority="862" stopIfTrue="1" operator="lessThan">
      <formula>$C$4</formula>
    </cfRule>
  </conditionalFormatting>
  <conditionalFormatting sqref="AN28">
    <cfRule type="cellIs" dxfId="862" priority="863" stopIfTrue="1" operator="lessThan">
      <formula>$C$4</formula>
    </cfRule>
  </conditionalFormatting>
  <conditionalFormatting sqref="AN29">
    <cfRule type="cellIs" dxfId="863" priority="864" stopIfTrue="1" operator="lessThan">
      <formula>$C$4</formula>
    </cfRule>
  </conditionalFormatting>
  <conditionalFormatting sqref="AN30">
    <cfRule type="cellIs" dxfId="864" priority="865" stopIfTrue="1" operator="lessThan">
      <formula>$C$4</formula>
    </cfRule>
  </conditionalFormatting>
  <conditionalFormatting sqref="AN31">
    <cfRule type="cellIs" dxfId="865" priority="866" stopIfTrue="1" operator="lessThan">
      <formula>$C$4</formula>
    </cfRule>
  </conditionalFormatting>
  <conditionalFormatting sqref="AN32">
    <cfRule type="cellIs" dxfId="866" priority="867" stopIfTrue="1" operator="lessThan">
      <formula>$C$4</formula>
    </cfRule>
  </conditionalFormatting>
  <conditionalFormatting sqref="AN33">
    <cfRule type="cellIs" dxfId="867" priority="868" stopIfTrue="1" operator="lessThan">
      <formula>$C$4</formula>
    </cfRule>
  </conditionalFormatting>
  <conditionalFormatting sqref="AN34">
    <cfRule type="cellIs" dxfId="868" priority="869" stopIfTrue="1" operator="lessThan">
      <formula>$C$4</formula>
    </cfRule>
  </conditionalFormatting>
  <conditionalFormatting sqref="AN35">
    <cfRule type="cellIs" dxfId="869" priority="870" stopIfTrue="1" operator="lessThan">
      <formula>$C$4</formula>
    </cfRule>
  </conditionalFormatting>
  <conditionalFormatting sqref="AN36">
    <cfRule type="cellIs" dxfId="870" priority="871" stopIfTrue="1" operator="lessThan">
      <formula>$C$4</formula>
    </cfRule>
  </conditionalFormatting>
  <conditionalFormatting sqref="AN37">
    <cfRule type="cellIs" dxfId="871" priority="872" stopIfTrue="1" operator="lessThan">
      <formula>$C$4</formula>
    </cfRule>
  </conditionalFormatting>
  <conditionalFormatting sqref="AN38">
    <cfRule type="cellIs" dxfId="872" priority="873" stopIfTrue="1" operator="lessThan">
      <formula>$C$4</formula>
    </cfRule>
  </conditionalFormatting>
  <conditionalFormatting sqref="AN39">
    <cfRule type="cellIs" dxfId="873" priority="874" stopIfTrue="1" operator="lessThan">
      <formula>$C$4</formula>
    </cfRule>
  </conditionalFormatting>
  <conditionalFormatting sqref="AN40">
    <cfRule type="cellIs" dxfId="874" priority="875" stopIfTrue="1" operator="lessThan">
      <formula>$C$4</formula>
    </cfRule>
  </conditionalFormatting>
  <conditionalFormatting sqref="AN41">
    <cfRule type="cellIs" dxfId="875" priority="876" stopIfTrue="1" operator="lessThan">
      <formula>$C$4</formula>
    </cfRule>
  </conditionalFormatting>
  <conditionalFormatting sqref="AN42">
    <cfRule type="cellIs" dxfId="876" priority="877" stopIfTrue="1" operator="lessThan">
      <formula>$C$4</formula>
    </cfRule>
  </conditionalFormatting>
  <conditionalFormatting sqref="AN43">
    <cfRule type="cellIs" dxfId="877" priority="878" stopIfTrue="1" operator="lessThan">
      <formula>$C$4</formula>
    </cfRule>
  </conditionalFormatting>
  <conditionalFormatting sqref="AN44">
    <cfRule type="cellIs" dxfId="878" priority="879" stopIfTrue="1" operator="lessThan">
      <formula>$C$4</formula>
    </cfRule>
  </conditionalFormatting>
  <conditionalFormatting sqref="AN45">
    <cfRule type="cellIs" dxfId="879" priority="880" stopIfTrue="1" operator="lessThan">
      <formula>$C$4</formula>
    </cfRule>
  </conditionalFormatting>
  <conditionalFormatting sqref="AN46">
    <cfRule type="cellIs" dxfId="880" priority="881" stopIfTrue="1" operator="lessThan">
      <formula>$C$4</formula>
    </cfRule>
  </conditionalFormatting>
  <conditionalFormatting sqref="AN47">
    <cfRule type="cellIs" dxfId="881" priority="882" stopIfTrue="1" operator="lessThan">
      <formula>$C$4</formula>
    </cfRule>
  </conditionalFormatting>
  <conditionalFormatting sqref="AN48">
    <cfRule type="cellIs" dxfId="882" priority="883" stopIfTrue="1" operator="lessThan">
      <formula>$C$4</formula>
    </cfRule>
  </conditionalFormatting>
  <conditionalFormatting sqref="AN49">
    <cfRule type="cellIs" dxfId="883" priority="884" stopIfTrue="1" operator="lessThan">
      <formula>$C$4</formula>
    </cfRule>
  </conditionalFormatting>
  <conditionalFormatting sqref="AN50">
    <cfRule type="cellIs" dxfId="884" priority="885" stopIfTrue="1" operator="lessThan">
      <formula>$C$4</formula>
    </cfRule>
  </conditionalFormatting>
  <conditionalFormatting sqref="AN51">
    <cfRule type="cellIs" dxfId="885" priority="886" stopIfTrue="1" operator="lessThan">
      <formula>$C$4</formula>
    </cfRule>
  </conditionalFormatting>
  <conditionalFormatting sqref="AN52">
    <cfRule type="cellIs" dxfId="886" priority="887" stopIfTrue="1" operator="lessThan">
      <formula>$C$4</formula>
    </cfRule>
  </conditionalFormatting>
  <conditionalFormatting sqref="AN53">
    <cfRule type="cellIs" dxfId="887" priority="888" stopIfTrue="1" operator="lessThan">
      <formula>$C$4</formula>
    </cfRule>
  </conditionalFormatting>
  <conditionalFormatting sqref="AN54">
    <cfRule type="cellIs" dxfId="888" priority="889" stopIfTrue="1" operator="lessThan">
      <formula>$C$4</formula>
    </cfRule>
  </conditionalFormatting>
  <conditionalFormatting sqref="AN55">
    <cfRule type="cellIs" dxfId="889" priority="890" stopIfTrue="1" operator="lessThan">
      <formula>$C$4</formula>
    </cfRule>
  </conditionalFormatting>
  <conditionalFormatting sqref="AN56">
    <cfRule type="cellIs" dxfId="890" priority="891" stopIfTrue="1" operator="lessThan">
      <formula>$C$4</formula>
    </cfRule>
  </conditionalFormatting>
  <conditionalFormatting sqref="AN57">
    <cfRule type="cellIs" dxfId="891" priority="892" stopIfTrue="1" operator="lessThan">
      <formula>$C$4</formula>
    </cfRule>
  </conditionalFormatting>
  <conditionalFormatting sqref="AN58">
    <cfRule type="cellIs" dxfId="892" priority="893" stopIfTrue="1" operator="lessThan">
      <formula>$C$4</formula>
    </cfRule>
  </conditionalFormatting>
  <conditionalFormatting sqref="AN59">
    <cfRule type="cellIs" dxfId="893" priority="894" stopIfTrue="1" operator="lessThan">
      <formula>$C$4</formula>
    </cfRule>
  </conditionalFormatting>
  <conditionalFormatting sqref="AN60">
    <cfRule type="cellIs" dxfId="894" priority="895" stopIfTrue="1" operator="lessThan">
      <formula>$C$4</formula>
    </cfRule>
  </conditionalFormatting>
  <conditionalFormatting sqref="AO11">
    <cfRule type="cellIs" dxfId="895" priority="896" stopIfTrue="1" operator="lessThan">
      <formula>$C$4</formula>
    </cfRule>
  </conditionalFormatting>
  <conditionalFormatting sqref="AO12">
    <cfRule type="cellIs" dxfId="896" priority="897" stopIfTrue="1" operator="lessThan">
      <formula>$C$4</formula>
    </cfRule>
  </conditionalFormatting>
  <conditionalFormatting sqref="AO13">
    <cfRule type="cellIs" dxfId="897" priority="898" stopIfTrue="1" operator="lessThan">
      <formula>$C$4</formula>
    </cfRule>
  </conditionalFormatting>
  <conditionalFormatting sqref="AO14">
    <cfRule type="cellIs" dxfId="898" priority="899" stopIfTrue="1" operator="lessThan">
      <formula>$C$4</formula>
    </cfRule>
  </conditionalFormatting>
  <conditionalFormatting sqref="AO15">
    <cfRule type="cellIs" dxfId="899" priority="900" stopIfTrue="1" operator="lessThan">
      <formula>$C$4</formula>
    </cfRule>
  </conditionalFormatting>
  <conditionalFormatting sqref="AO16">
    <cfRule type="cellIs" dxfId="900" priority="901" stopIfTrue="1" operator="lessThan">
      <formula>$C$4</formula>
    </cfRule>
  </conditionalFormatting>
  <conditionalFormatting sqref="AO17">
    <cfRule type="cellIs" dxfId="901" priority="902" stopIfTrue="1" operator="lessThan">
      <formula>$C$4</formula>
    </cfRule>
  </conditionalFormatting>
  <conditionalFormatting sqref="AO18">
    <cfRule type="cellIs" dxfId="902" priority="903" stopIfTrue="1" operator="lessThan">
      <formula>$C$4</formula>
    </cfRule>
  </conditionalFormatting>
  <conditionalFormatting sqref="AO19">
    <cfRule type="cellIs" dxfId="903" priority="904" stopIfTrue="1" operator="lessThan">
      <formula>$C$4</formula>
    </cfRule>
  </conditionalFormatting>
  <conditionalFormatting sqref="AO20">
    <cfRule type="cellIs" dxfId="904" priority="905" stopIfTrue="1" operator="lessThan">
      <formula>$C$4</formula>
    </cfRule>
  </conditionalFormatting>
  <conditionalFormatting sqref="AO21">
    <cfRule type="cellIs" dxfId="905" priority="906" stopIfTrue="1" operator="lessThan">
      <formula>$C$4</formula>
    </cfRule>
  </conditionalFormatting>
  <conditionalFormatting sqref="AO22">
    <cfRule type="cellIs" dxfId="906" priority="907" stopIfTrue="1" operator="lessThan">
      <formula>$C$4</formula>
    </cfRule>
  </conditionalFormatting>
  <conditionalFormatting sqref="AO23">
    <cfRule type="cellIs" dxfId="907" priority="908" stopIfTrue="1" operator="lessThan">
      <formula>$C$4</formula>
    </cfRule>
  </conditionalFormatting>
  <conditionalFormatting sqref="AO24">
    <cfRule type="cellIs" dxfId="908" priority="909" stopIfTrue="1" operator="lessThan">
      <formula>$C$4</formula>
    </cfRule>
  </conditionalFormatting>
  <conditionalFormatting sqref="AO25">
    <cfRule type="cellIs" dxfId="909" priority="910" stopIfTrue="1" operator="lessThan">
      <formula>$C$4</formula>
    </cfRule>
  </conditionalFormatting>
  <conditionalFormatting sqref="AO26">
    <cfRule type="cellIs" dxfId="910" priority="911" stopIfTrue="1" operator="lessThan">
      <formula>$C$4</formula>
    </cfRule>
  </conditionalFormatting>
  <conditionalFormatting sqref="AO27">
    <cfRule type="cellIs" dxfId="911" priority="912" stopIfTrue="1" operator="lessThan">
      <formula>$C$4</formula>
    </cfRule>
  </conditionalFormatting>
  <conditionalFormatting sqref="AO28">
    <cfRule type="cellIs" dxfId="912" priority="913" stopIfTrue="1" operator="lessThan">
      <formula>$C$4</formula>
    </cfRule>
  </conditionalFormatting>
  <conditionalFormatting sqref="AO29">
    <cfRule type="cellIs" dxfId="913" priority="914" stopIfTrue="1" operator="lessThan">
      <formula>$C$4</formula>
    </cfRule>
  </conditionalFormatting>
  <conditionalFormatting sqref="AO30">
    <cfRule type="cellIs" dxfId="914" priority="915" stopIfTrue="1" operator="lessThan">
      <formula>$C$4</formula>
    </cfRule>
  </conditionalFormatting>
  <conditionalFormatting sqref="AO31">
    <cfRule type="cellIs" dxfId="915" priority="916" stopIfTrue="1" operator="lessThan">
      <formula>$C$4</formula>
    </cfRule>
  </conditionalFormatting>
  <conditionalFormatting sqref="AO32">
    <cfRule type="cellIs" dxfId="916" priority="917" stopIfTrue="1" operator="lessThan">
      <formula>$C$4</formula>
    </cfRule>
  </conditionalFormatting>
  <conditionalFormatting sqref="AO33">
    <cfRule type="cellIs" dxfId="917" priority="918" stopIfTrue="1" operator="lessThan">
      <formula>$C$4</formula>
    </cfRule>
  </conditionalFormatting>
  <conditionalFormatting sqref="AO34">
    <cfRule type="cellIs" dxfId="918" priority="919" stopIfTrue="1" operator="lessThan">
      <formula>$C$4</formula>
    </cfRule>
  </conditionalFormatting>
  <conditionalFormatting sqref="AO35">
    <cfRule type="cellIs" dxfId="919" priority="920" stopIfTrue="1" operator="lessThan">
      <formula>$C$4</formula>
    </cfRule>
  </conditionalFormatting>
  <conditionalFormatting sqref="AO36">
    <cfRule type="cellIs" dxfId="920" priority="921" stopIfTrue="1" operator="lessThan">
      <formula>$C$4</formula>
    </cfRule>
  </conditionalFormatting>
  <conditionalFormatting sqref="AO37">
    <cfRule type="cellIs" dxfId="921" priority="922" stopIfTrue="1" operator="lessThan">
      <formula>$C$4</formula>
    </cfRule>
  </conditionalFormatting>
  <conditionalFormatting sqref="AO38">
    <cfRule type="cellIs" dxfId="922" priority="923" stopIfTrue="1" operator="lessThan">
      <formula>$C$4</formula>
    </cfRule>
  </conditionalFormatting>
  <conditionalFormatting sqref="AO39">
    <cfRule type="cellIs" dxfId="923" priority="924" stopIfTrue="1" operator="lessThan">
      <formula>$C$4</formula>
    </cfRule>
  </conditionalFormatting>
  <conditionalFormatting sqref="AO40">
    <cfRule type="cellIs" dxfId="924" priority="925" stopIfTrue="1" operator="lessThan">
      <formula>$C$4</formula>
    </cfRule>
  </conditionalFormatting>
  <conditionalFormatting sqref="AO41">
    <cfRule type="cellIs" dxfId="925" priority="926" stopIfTrue="1" operator="lessThan">
      <formula>$C$4</formula>
    </cfRule>
  </conditionalFormatting>
  <conditionalFormatting sqref="AO42">
    <cfRule type="cellIs" dxfId="926" priority="927" stopIfTrue="1" operator="lessThan">
      <formula>$C$4</formula>
    </cfRule>
  </conditionalFormatting>
  <conditionalFormatting sqref="AO43">
    <cfRule type="cellIs" dxfId="927" priority="928" stopIfTrue="1" operator="lessThan">
      <formula>$C$4</formula>
    </cfRule>
  </conditionalFormatting>
  <conditionalFormatting sqref="AO44">
    <cfRule type="cellIs" dxfId="928" priority="929" stopIfTrue="1" operator="lessThan">
      <formula>$C$4</formula>
    </cfRule>
  </conditionalFormatting>
  <conditionalFormatting sqref="AO45">
    <cfRule type="cellIs" dxfId="929" priority="930" stopIfTrue="1" operator="lessThan">
      <formula>$C$4</formula>
    </cfRule>
  </conditionalFormatting>
  <conditionalFormatting sqref="AO46">
    <cfRule type="cellIs" dxfId="930" priority="931" stopIfTrue="1" operator="lessThan">
      <formula>$C$4</formula>
    </cfRule>
  </conditionalFormatting>
  <conditionalFormatting sqref="AO47">
    <cfRule type="cellIs" dxfId="931" priority="932" stopIfTrue="1" operator="lessThan">
      <formula>$C$4</formula>
    </cfRule>
  </conditionalFormatting>
  <conditionalFormatting sqref="AO48">
    <cfRule type="cellIs" dxfId="932" priority="933" stopIfTrue="1" operator="lessThan">
      <formula>$C$4</formula>
    </cfRule>
  </conditionalFormatting>
  <conditionalFormatting sqref="AO49">
    <cfRule type="cellIs" dxfId="933" priority="934" stopIfTrue="1" operator="lessThan">
      <formula>$C$4</formula>
    </cfRule>
  </conditionalFormatting>
  <conditionalFormatting sqref="AO50">
    <cfRule type="cellIs" dxfId="934" priority="935" stopIfTrue="1" operator="lessThan">
      <formula>$C$4</formula>
    </cfRule>
  </conditionalFormatting>
  <conditionalFormatting sqref="AO51">
    <cfRule type="cellIs" dxfId="935" priority="936" stopIfTrue="1" operator="lessThan">
      <formula>$C$4</formula>
    </cfRule>
  </conditionalFormatting>
  <conditionalFormatting sqref="AO52">
    <cfRule type="cellIs" dxfId="936" priority="937" stopIfTrue="1" operator="lessThan">
      <formula>$C$4</formula>
    </cfRule>
  </conditionalFormatting>
  <conditionalFormatting sqref="AO53">
    <cfRule type="cellIs" dxfId="937" priority="938" stopIfTrue="1" operator="lessThan">
      <formula>$C$4</formula>
    </cfRule>
  </conditionalFormatting>
  <conditionalFormatting sqref="AO54">
    <cfRule type="cellIs" dxfId="938" priority="939" stopIfTrue="1" operator="lessThan">
      <formula>$C$4</formula>
    </cfRule>
  </conditionalFormatting>
  <conditionalFormatting sqref="AO55">
    <cfRule type="cellIs" dxfId="939" priority="940" stopIfTrue="1" operator="lessThan">
      <formula>$C$4</formula>
    </cfRule>
  </conditionalFormatting>
  <conditionalFormatting sqref="AO56">
    <cfRule type="cellIs" dxfId="940" priority="941" stopIfTrue="1" operator="lessThan">
      <formula>$C$4</formula>
    </cfRule>
  </conditionalFormatting>
  <conditionalFormatting sqref="AO57">
    <cfRule type="cellIs" dxfId="941" priority="942" stopIfTrue="1" operator="lessThan">
      <formula>$C$4</formula>
    </cfRule>
  </conditionalFormatting>
  <conditionalFormatting sqref="AO58">
    <cfRule type="cellIs" dxfId="942" priority="943" stopIfTrue="1" operator="lessThan">
      <formula>$C$4</formula>
    </cfRule>
  </conditionalFormatting>
  <conditionalFormatting sqref="AO59">
    <cfRule type="cellIs" dxfId="943" priority="944" stopIfTrue="1" operator="lessThan">
      <formula>$C$4</formula>
    </cfRule>
  </conditionalFormatting>
  <conditionalFormatting sqref="AO60">
    <cfRule type="cellIs" dxfId="944" priority="945" stopIfTrue="1" operator="lessThan">
      <formula>$C$4</formula>
    </cfRule>
  </conditionalFormatting>
  <conditionalFormatting sqref="AP11">
    <cfRule type="cellIs" dxfId="945" priority="946" stopIfTrue="1" operator="lessThan">
      <formula>$C$4</formula>
    </cfRule>
  </conditionalFormatting>
  <conditionalFormatting sqref="AP12">
    <cfRule type="cellIs" dxfId="946" priority="947" stopIfTrue="1" operator="lessThan">
      <formula>$C$4</formula>
    </cfRule>
  </conditionalFormatting>
  <conditionalFormatting sqref="AP13">
    <cfRule type="cellIs" dxfId="947" priority="948" stopIfTrue="1" operator="lessThan">
      <formula>$C$4</formula>
    </cfRule>
  </conditionalFormatting>
  <conditionalFormatting sqref="AP14">
    <cfRule type="cellIs" dxfId="948" priority="949" stopIfTrue="1" operator="lessThan">
      <formula>$C$4</formula>
    </cfRule>
  </conditionalFormatting>
  <conditionalFormatting sqref="AP15">
    <cfRule type="cellIs" dxfId="949" priority="950" stopIfTrue="1" operator="lessThan">
      <formula>$C$4</formula>
    </cfRule>
  </conditionalFormatting>
  <conditionalFormatting sqref="AP16">
    <cfRule type="cellIs" dxfId="950" priority="951" stopIfTrue="1" operator="lessThan">
      <formula>$C$4</formula>
    </cfRule>
  </conditionalFormatting>
  <conditionalFormatting sqref="AP17">
    <cfRule type="cellIs" dxfId="951" priority="952" stopIfTrue="1" operator="lessThan">
      <formula>$C$4</formula>
    </cfRule>
  </conditionalFormatting>
  <conditionalFormatting sqref="AP18">
    <cfRule type="cellIs" dxfId="952" priority="953" stopIfTrue="1" operator="lessThan">
      <formula>$C$4</formula>
    </cfRule>
  </conditionalFormatting>
  <conditionalFormatting sqref="AP19">
    <cfRule type="cellIs" dxfId="953" priority="954" stopIfTrue="1" operator="lessThan">
      <formula>$C$4</formula>
    </cfRule>
  </conditionalFormatting>
  <conditionalFormatting sqref="AP20">
    <cfRule type="cellIs" dxfId="954" priority="955" stopIfTrue="1" operator="lessThan">
      <formula>$C$4</formula>
    </cfRule>
  </conditionalFormatting>
  <conditionalFormatting sqref="AP21">
    <cfRule type="cellIs" dxfId="955" priority="956" stopIfTrue="1" operator="lessThan">
      <formula>$C$4</formula>
    </cfRule>
  </conditionalFormatting>
  <conditionalFormatting sqref="AP22">
    <cfRule type="cellIs" dxfId="956" priority="957" stopIfTrue="1" operator="lessThan">
      <formula>$C$4</formula>
    </cfRule>
  </conditionalFormatting>
  <conditionalFormatting sqref="AP23">
    <cfRule type="cellIs" dxfId="957" priority="958" stopIfTrue="1" operator="lessThan">
      <formula>$C$4</formula>
    </cfRule>
  </conditionalFormatting>
  <conditionalFormatting sqref="AP24">
    <cfRule type="cellIs" dxfId="958" priority="959" stopIfTrue="1" operator="lessThan">
      <formula>$C$4</formula>
    </cfRule>
  </conditionalFormatting>
  <conditionalFormatting sqref="AP25">
    <cfRule type="cellIs" dxfId="959" priority="960" stopIfTrue="1" operator="lessThan">
      <formula>$C$4</formula>
    </cfRule>
  </conditionalFormatting>
  <conditionalFormatting sqref="AP26">
    <cfRule type="cellIs" dxfId="960" priority="961" stopIfTrue="1" operator="lessThan">
      <formula>$C$4</formula>
    </cfRule>
  </conditionalFormatting>
  <conditionalFormatting sqref="AP27">
    <cfRule type="cellIs" dxfId="961" priority="962" stopIfTrue="1" operator="lessThan">
      <formula>$C$4</formula>
    </cfRule>
  </conditionalFormatting>
  <conditionalFormatting sqref="AP28">
    <cfRule type="cellIs" dxfId="962" priority="963" stopIfTrue="1" operator="lessThan">
      <formula>$C$4</formula>
    </cfRule>
  </conditionalFormatting>
  <conditionalFormatting sqref="AP29">
    <cfRule type="cellIs" dxfId="963" priority="964" stopIfTrue="1" operator="lessThan">
      <formula>$C$4</formula>
    </cfRule>
  </conditionalFormatting>
  <conditionalFormatting sqref="AP30">
    <cfRule type="cellIs" dxfId="964" priority="965" stopIfTrue="1" operator="lessThan">
      <formula>$C$4</formula>
    </cfRule>
  </conditionalFormatting>
  <conditionalFormatting sqref="AP31">
    <cfRule type="cellIs" dxfId="965" priority="966" stopIfTrue="1" operator="lessThan">
      <formula>$C$4</formula>
    </cfRule>
  </conditionalFormatting>
  <conditionalFormatting sqref="AP32">
    <cfRule type="cellIs" dxfId="966" priority="967" stopIfTrue="1" operator="lessThan">
      <formula>$C$4</formula>
    </cfRule>
  </conditionalFormatting>
  <conditionalFormatting sqref="AP33">
    <cfRule type="cellIs" dxfId="967" priority="968" stopIfTrue="1" operator="lessThan">
      <formula>$C$4</formula>
    </cfRule>
  </conditionalFormatting>
  <conditionalFormatting sqref="AP34">
    <cfRule type="cellIs" dxfId="968" priority="969" stopIfTrue="1" operator="lessThan">
      <formula>$C$4</formula>
    </cfRule>
  </conditionalFormatting>
  <conditionalFormatting sqref="AP35">
    <cfRule type="cellIs" dxfId="969" priority="970" stopIfTrue="1" operator="lessThan">
      <formula>$C$4</formula>
    </cfRule>
  </conditionalFormatting>
  <conditionalFormatting sqref="AP36">
    <cfRule type="cellIs" dxfId="970" priority="971" stopIfTrue="1" operator="lessThan">
      <formula>$C$4</formula>
    </cfRule>
  </conditionalFormatting>
  <conditionalFormatting sqref="AP37">
    <cfRule type="cellIs" dxfId="971" priority="972" stopIfTrue="1" operator="lessThan">
      <formula>$C$4</formula>
    </cfRule>
  </conditionalFormatting>
  <conditionalFormatting sqref="AP38">
    <cfRule type="cellIs" dxfId="972" priority="973" stopIfTrue="1" operator="lessThan">
      <formula>$C$4</formula>
    </cfRule>
  </conditionalFormatting>
  <conditionalFormatting sqref="AP39">
    <cfRule type="cellIs" dxfId="973" priority="974" stopIfTrue="1" operator="lessThan">
      <formula>$C$4</formula>
    </cfRule>
  </conditionalFormatting>
  <conditionalFormatting sqref="AP40">
    <cfRule type="cellIs" dxfId="974" priority="975" stopIfTrue="1" operator="lessThan">
      <formula>$C$4</formula>
    </cfRule>
  </conditionalFormatting>
  <conditionalFormatting sqref="AP41">
    <cfRule type="cellIs" dxfId="975" priority="976" stopIfTrue="1" operator="lessThan">
      <formula>$C$4</formula>
    </cfRule>
  </conditionalFormatting>
  <conditionalFormatting sqref="AP42">
    <cfRule type="cellIs" dxfId="976" priority="977" stopIfTrue="1" operator="lessThan">
      <formula>$C$4</formula>
    </cfRule>
  </conditionalFormatting>
  <conditionalFormatting sqref="AP43">
    <cfRule type="cellIs" dxfId="977" priority="978" stopIfTrue="1" operator="lessThan">
      <formula>$C$4</formula>
    </cfRule>
  </conditionalFormatting>
  <conditionalFormatting sqref="AP44">
    <cfRule type="cellIs" dxfId="978" priority="979" stopIfTrue="1" operator="lessThan">
      <formula>$C$4</formula>
    </cfRule>
  </conditionalFormatting>
  <conditionalFormatting sqref="AP45">
    <cfRule type="cellIs" dxfId="979" priority="980" stopIfTrue="1" operator="lessThan">
      <formula>$C$4</formula>
    </cfRule>
  </conditionalFormatting>
  <conditionalFormatting sqref="AP46">
    <cfRule type="cellIs" dxfId="980" priority="981" stopIfTrue="1" operator="lessThan">
      <formula>$C$4</formula>
    </cfRule>
  </conditionalFormatting>
  <conditionalFormatting sqref="AP47">
    <cfRule type="cellIs" dxfId="981" priority="982" stopIfTrue="1" operator="lessThan">
      <formula>$C$4</formula>
    </cfRule>
  </conditionalFormatting>
  <conditionalFormatting sqref="AP48">
    <cfRule type="cellIs" dxfId="982" priority="983" stopIfTrue="1" operator="lessThan">
      <formula>$C$4</formula>
    </cfRule>
  </conditionalFormatting>
  <conditionalFormatting sqref="AP49">
    <cfRule type="cellIs" dxfId="983" priority="984" stopIfTrue="1" operator="lessThan">
      <formula>$C$4</formula>
    </cfRule>
  </conditionalFormatting>
  <conditionalFormatting sqref="AP50">
    <cfRule type="cellIs" dxfId="984" priority="985" stopIfTrue="1" operator="lessThan">
      <formula>$C$4</formula>
    </cfRule>
  </conditionalFormatting>
  <conditionalFormatting sqref="AP51">
    <cfRule type="cellIs" dxfId="985" priority="986" stopIfTrue="1" operator="lessThan">
      <formula>$C$4</formula>
    </cfRule>
  </conditionalFormatting>
  <conditionalFormatting sqref="AP52">
    <cfRule type="cellIs" dxfId="986" priority="987" stopIfTrue="1" operator="lessThan">
      <formula>$C$4</formula>
    </cfRule>
  </conditionalFormatting>
  <conditionalFormatting sqref="AP53">
    <cfRule type="cellIs" dxfId="987" priority="988" stopIfTrue="1" operator="lessThan">
      <formula>$C$4</formula>
    </cfRule>
  </conditionalFormatting>
  <conditionalFormatting sqref="AP54">
    <cfRule type="cellIs" dxfId="988" priority="989" stopIfTrue="1" operator="lessThan">
      <formula>$C$4</formula>
    </cfRule>
  </conditionalFormatting>
  <conditionalFormatting sqref="AP55">
    <cfRule type="cellIs" dxfId="989" priority="990" stopIfTrue="1" operator="lessThan">
      <formula>$C$4</formula>
    </cfRule>
  </conditionalFormatting>
  <conditionalFormatting sqref="AP56">
    <cfRule type="cellIs" dxfId="990" priority="991" stopIfTrue="1" operator="lessThan">
      <formula>$C$4</formula>
    </cfRule>
  </conditionalFormatting>
  <conditionalFormatting sqref="AP57">
    <cfRule type="cellIs" dxfId="991" priority="992" stopIfTrue="1" operator="lessThan">
      <formula>$C$4</formula>
    </cfRule>
  </conditionalFormatting>
  <conditionalFormatting sqref="AP58">
    <cfRule type="cellIs" dxfId="992" priority="993" stopIfTrue="1" operator="lessThan">
      <formula>$C$4</formula>
    </cfRule>
  </conditionalFormatting>
  <conditionalFormatting sqref="AP59">
    <cfRule type="cellIs" dxfId="993" priority="994" stopIfTrue="1" operator="lessThan">
      <formula>$C$4</formula>
    </cfRule>
  </conditionalFormatting>
  <conditionalFormatting sqref="AP60">
    <cfRule type="cellIs" dxfId="994" priority="995" stopIfTrue="1" operator="lessThan">
      <formula>$C$4</formula>
    </cfRule>
  </conditionalFormatting>
  <conditionalFormatting sqref="AQ11">
    <cfRule type="cellIs" dxfId="995" priority="996" stopIfTrue="1" operator="lessThan">
      <formula>$C$4</formula>
    </cfRule>
  </conditionalFormatting>
  <conditionalFormatting sqref="AQ12">
    <cfRule type="cellIs" dxfId="996" priority="997" stopIfTrue="1" operator="lessThan">
      <formula>$C$4</formula>
    </cfRule>
  </conditionalFormatting>
  <conditionalFormatting sqref="AQ13">
    <cfRule type="cellIs" dxfId="997" priority="998" stopIfTrue="1" operator="lessThan">
      <formula>$C$4</formula>
    </cfRule>
  </conditionalFormatting>
  <conditionalFormatting sqref="AQ14">
    <cfRule type="cellIs" dxfId="998" priority="999" stopIfTrue="1" operator="lessThan">
      <formula>$C$4</formula>
    </cfRule>
  </conditionalFormatting>
  <conditionalFormatting sqref="AQ15">
    <cfRule type="cellIs" dxfId="999" priority="1000" stopIfTrue="1" operator="lessThan">
      <formula>$C$4</formula>
    </cfRule>
  </conditionalFormatting>
  <conditionalFormatting sqref="AQ16">
    <cfRule type="cellIs" dxfId="1000" priority="1001" stopIfTrue="1" operator="lessThan">
      <formula>$C$4</formula>
    </cfRule>
  </conditionalFormatting>
  <conditionalFormatting sqref="AQ17">
    <cfRule type="cellIs" dxfId="1001" priority="1002" stopIfTrue="1" operator="lessThan">
      <formula>$C$4</formula>
    </cfRule>
  </conditionalFormatting>
  <conditionalFormatting sqref="AQ18">
    <cfRule type="cellIs" dxfId="1002" priority="1003" stopIfTrue="1" operator="lessThan">
      <formula>$C$4</formula>
    </cfRule>
  </conditionalFormatting>
  <conditionalFormatting sqref="AQ19">
    <cfRule type="cellIs" dxfId="1003" priority="1004" stopIfTrue="1" operator="lessThan">
      <formula>$C$4</formula>
    </cfRule>
  </conditionalFormatting>
  <conditionalFormatting sqref="AQ20">
    <cfRule type="cellIs" dxfId="1004" priority="1005" stopIfTrue="1" operator="lessThan">
      <formula>$C$4</formula>
    </cfRule>
  </conditionalFormatting>
  <conditionalFormatting sqref="AQ21">
    <cfRule type="cellIs" dxfId="1005" priority="1006" stopIfTrue="1" operator="lessThan">
      <formula>$C$4</formula>
    </cfRule>
  </conditionalFormatting>
  <conditionalFormatting sqref="AQ22">
    <cfRule type="cellIs" dxfId="1006" priority="1007" stopIfTrue="1" operator="lessThan">
      <formula>$C$4</formula>
    </cfRule>
  </conditionalFormatting>
  <conditionalFormatting sqref="AQ23">
    <cfRule type="cellIs" dxfId="1007" priority="1008" stopIfTrue="1" operator="lessThan">
      <formula>$C$4</formula>
    </cfRule>
  </conditionalFormatting>
  <conditionalFormatting sqref="AQ24">
    <cfRule type="cellIs" dxfId="1008" priority="1009" stopIfTrue="1" operator="lessThan">
      <formula>$C$4</formula>
    </cfRule>
  </conditionalFormatting>
  <conditionalFormatting sqref="AQ25">
    <cfRule type="cellIs" dxfId="1009" priority="1010" stopIfTrue="1" operator="lessThan">
      <formula>$C$4</formula>
    </cfRule>
  </conditionalFormatting>
  <conditionalFormatting sqref="AQ26">
    <cfRule type="cellIs" dxfId="1010" priority="1011" stopIfTrue="1" operator="lessThan">
      <formula>$C$4</formula>
    </cfRule>
  </conditionalFormatting>
  <conditionalFormatting sqref="AQ27">
    <cfRule type="cellIs" dxfId="1011" priority="1012" stopIfTrue="1" operator="lessThan">
      <formula>$C$4</formula>
    </cfRule>
  </conditionalFormatting>
  <conditionalFormatting sqref="AQ28">
    <cfRule type="cellIs" dxfId="1012" priority="1013" stopIfTrue="1" operator="lessThan">
      <formula>$C$4</formula>
    </cfRule>
  </conditionalFormatting>
  <conditionalFormatting sqref="AQ29">
    <cfRule type="cellIs" dxfId="1013" priority="1014" stopIfTrue="1" operator="lessThan">
      <formula>$C$4</formula>
    </cfRule>
  </conditionalFormatting>
  <conditionalFormatting sqref="AQ30">
    <cfRule type="cellIs" dxfId="1014" priority="1015" stopIfTrue="1" operator="lessThan">
      <formula>$C$4</formula>
    </cfRule>
  </conditionalFormatting>
  <conditionalFormatting sqref="AQ31">
    <cfRule type="cellIs" dxfId="1015" priority="1016" stopIfTrue="1" operator="lessThan">
      <formula>$C$4</formula>
    </cfRule>
  </conditionalFormatting>
  <conditionalFormatting sqref="AQ32">
    <cfRule type="cellIs" dxfId="1016" priority="1017" stopIfTrue="1" operator="lessThan">
      <formula>$C$4</formula>
    </cfRule>
  </conditionalFormatting>
  <conditionalFormatting sqref="AQ33">
    <cfRule type="cellIs" dxfId="1017" priority="1018" stopIfTrue="1" operator="lessThan">
      <formula>$C$4</formula>
    </cfRule>
  </conditionalFormatting>
  <conditionalFormatting sqref="AQ34">
    <cfRule type="cellIs" dxfId="1018" priority="1019" stopIfTrue="1" operator="lessThan">
      <formula>$C$4</formula>
    </cfRule>
  </conditionalFormatting>
  <conditionalFormatting sqref="AQ35">
    <cfRule type="cellIs" dxfId="1019" priority="1020" stopIfTrue="1" operator="lessThan">
      <formula>$C$4</formula>
    </cfRule>
  </conditionalFormatting>
  <conditionalFormatting sqref="AQ36">
    <cfRule type="cellIs" dxfId="1020" priority="1021" stopIfTrue="1" operator="lessThan">
      <formula>$C$4</formula>
    </cfRule>
  </conditionalFormatting>
  <conditionalFormatting sqref="AQ37">
    <cfRule type="cellIs" dxfId="1021" priority="1022" stopIfTrue="1" operator="lessThan">
      <formula>$C$4</formula>
    </cfRule>
  </conditionalFormatting>
  <conditionalFormatting sqref="AQ38">
    <cfRule type="cellIs" dxfId="1022" priority="1023" stopIfTrue="1" operator="lessThan">
      <formula>$C$4</formula>
    </cfRule>
  </conditionalFormatting>
  <conditionalFormatting sqref="AQ39">
    <cfRule type="cellIs" dxfId="1023" priority="1024" stopIfTrue="1" operator="lessThan">
      <formula>$C$4</formula>
    </cfRule>
  </conditionalFormatting>
  <conditionalFormatting sqref="AQ40">
    <cfRule type="cellIs" dxfId="1024" priority="1025" stopIfTrue="1" operator="lessThan">
      <formula>$C$4</formula>
    </cfRule>
  </conditionalFormatting>
  <conditionalFormatting sqref="AQ41">
    <cfRule type="cellIs" dxfId="1025" priority="1026" stopIfTrue="1" operator="lessThan">
      <formula>$C$4</formula>
    </cfRule>
  </conditionalFormatting>
  <conditionalFormatting sqref="AQ42">
    <cfRule type="cellIs" dxfId="1026" priority="1027" stopIfTrue="1" operator="lessThan">
      <formula>$C$4</formula>
    </cfRule>
  </conditionalFormatting>
  <conditionalFormatting sqref="AQ43">
    <cfRule type="cellIs" dxfId="1027" priority="1028" stopIfTrue="1" operator="lessThan">
      <formula>$C$4</formula>
    </cfRule>
  </conditionalFormatting>
  <conditionalFormatting sqref="AQ44">
    <cfRule type="cellIs" dxfId="1028" priority="1029" stopIfTrue="1" operator="lessThan">
      <formula>$C$4</formula>
    </cfRule>
  </conditionalFormatting>
  <conditionalFormatting sqref="AQ45">
    <cfRule type="cellIs" dxfId="1029" priority="1030" stopIfTrue="1" operator="lessThan">
      <formula>$C$4</formula>
    </cfRule>
  </conditionalFormatting>
  <conditionalFormatting sqref="AQ46">
    <cfRule type="cellIs" dxfId="1030" priority="1031" stopIfTrue="1" operator="lessThan">
      <formula>$C$4</formula>
    </cfRule>
  </conditionalFormatting>
  <conditionalFormatting sqref="AQ47">
    <cfRule type="cellIs" dxfId="1031" priority="1032" stopIfTrue="1" operator="lessThan">
      <formula>$C$4</formula>
    </cfRule>
  </conditionalFormatting>
  <conditionalFormatting sqref="AQ48">
    <cfRule type="cellIs" dxfId="1032" priority="1033" stopIfTrue="1" operator="lessThan">
      <formula>$C$4</formula>
    </cfRule>
  </conditionalFormatting>
  <conditionalFormatting sqref="AQ49">
    <cfRule type="cellIs" dxfId="1033" priority="1034" stopIfTrue="1" operator="lessThan">
      <formula>$C$4</formula>
    </cfRule>
  </conditionalFormatting>
  <conditionalFormatting sqref="AQ50">
    <cfRule type="cellIs" dxfId="1034" priority="1035" stopIfTrue="1" operator="lessThan">
      <formula>$C$4</formula>
    </cfRule>
  </conditionalFormatting>
  <conditionalFormatting sqref="AQ51">
    <cfRule type="cellIs" dxfId="1035" priority="1036" stopIfTrue="1" operator="lessThan">
      <formula>$C$4</formula>
    </cfRule>
  </conditionalFormatting>
  <conditionalFormatting sqref="AQ52">
    <cfRule type="cellIs" dxfId="1036" priority="1037" stopIfTrue="1" operator="lessThan">
      <formula>$C$4</formula>
    </cfRule>
  </conditionalFormatting>
  <conditionalFormatting sqref="AQ53">
    <cfRule type="cellIs" dxfId="1037" priority="1038" stopIfTrue="1" operator="lessThan">
      <formula>$C$4</formula>
    </cfRule>
  </conditionalFormatting>
  <conditionalFormatting sqref="AQ54">
    <cfRule type="cellIs" dxfId="1038" priority="1039" stopIfTrue="1" operator="lessThan">
      <formula>$C$4</formula>
    </cfRule>
  </conditionalFormatting>
  <conditionalFormatting sqref="AQ55">
    <cfRule type="cellIs" dxfId="1039" priority="1040" stopIfTrue="1" operator="lessThan">
      <formula>$C$4</formula>
    </cfRule>
  </conditionalFormatting>
  <conditionalFormatting sqref="AQ56">
    <cfRule type="cellIs" dxfId="1040" priority="1041" stopIfTrue="1" operator="lessThan">
      <formula>$C$4</formula>
    </cfRule>
  </conditionalFormatting>
  <conditionalFormatting sqref="AQ57">
    <cfRule type="cellIs" dxfId="1041" priority="1042" stopIfTrue="1" operator="lessThan">
      <formula>$C$4</formula>
    </cfRule>
  </conditionalFormatting>
  <conditionalFormatting sqref="AQ58">
    <cfRule type="cellIs" dxfId="1042" priority="1043" stopIfTrue="1" operator="lessThan">
      <formula>$C$4</formula>
    </cfRule>
  </conditionalFormatting>
  <conditionalFormatting sqref="AQ59">
    <cfRule type="cellIs" dxfId="1043" priority="1044" stopIfTrue="1" operator="lessThan">
      <formula>$C$4</formula>
    </cfRule>
  </conditionalFormatting>
  <conditionalFormatting sqref="AQ60">
    <cfRule type="cellIs" dxfId="1044" priority="1045" stopIfTrue="1" operator="lessThan">
      <formula>$C$4</formula>
    </cfRule>
  </conditionalFormatting>
  <conditionalFormatting sqref="AR11">
    <cfRule type="cellIs" dxfId="1045" priority="1046" stopIfTrue="1" operator="lessThan">
      <formula>$C$4</formula>
    </cfRule>
  </conditionalFormatting>
  <conditionalFormatting sqref="AR12">
    <cfRule type="cellIs" dxfId="1046" priority="1047" stopIfTrue="1" operator="lessThan">
      <formula>$C$4</formula>
    </cfRule>
  </conditionalFormatting>
  <conditionalFormatting sqref="AR13">
    <cfRule type="cellIs" dxfId="1047" priority="1048" stopIfTrue="1" operator="lessThan">
      <formula>$C$4</formula>
    </cfRule>
  </conditionalFormatting>
  <conditionalFormatting sqref="AR14">
    <cfRule type="cellIs" dxfId="1048" priority="1049" stopIfTrue="1" operator="lessThan">
      <formula>$C$4</formula>
    </cfRule>
  </conditionalFormatting>
  <conditionalFormatting sqref="AR15">
    <cfRule type="cellIs" dxfId="1049" priority="1050" stopIfTrue="1" operator="lessThan">
      <formula>$C$4</formula>
    </cfRule>
  </conditionalFormatting>
  <conditionalFormatting sqref="AR16">
    <cfRule type="cellIs" dxfId="1050" priority="1051" stopIfTrue="1" operator="lessThan">
      <formula>$C$4</formula>
    </cfRule>
  </conditionalFormatting>
  <conditionalFormatting sqref="AR17">
    <cfRule type="cellIs" dxfId="1051" priority="1052" stopIfTrue="1" operator="lessThan">
      <formula>$C$4</formula>
    </cfRule>
  </conditionalFormatting>
  <conditionalFormatting sqref="AR18">
    <cfRule type="cellIs" dxfId="1052" priority="1053" stopIfTrue="1" operator="lessThan">
      <formula>$C$4</formula>
    </cfRule>
  </conditionalFormatting>
  <conditionalFormatting sqref="AR19">
    <cfRule type="cellIs" dxfId="1053" priority="1054" stopIfTrue="1" operator="lessThan">
      <formula>$C$4</formula>
    </cfRule>
  </conditionalFormatting>
  <conditionalFormatting sqref="AR20">
    <cfRule type="cellIs" dxfId="1054" priority="1055" stopIfTrue="1" operator="lessThan">
      <formula>$C$4</formula>
    </cfRule>
  </conditionalFormatting>
  <conditionalFormatting sqref="AR21">
    <cfRule type="cellIs" dxfId="1055" priority="1056" stopIfTrue="1" operator="lessThan">
      <formula>$C$4</formula>
    </cfRule>
  </conditionalFormatting>
  <conditionalFormatting sqref="AR22">
    <cfRule type="cellIs" dxfId="1056" priority="1057" stopIfTrue="1" operator="lessThan">
      <formula>$C$4</formula>
    </cfRule>
  </conditionalFormatting>
  <conditionalFormatting sqref="AR23">
    <cfRule type="cellIs" dxfId="1057" priority="1058" stopIfTrue="1" operator="lessThan">
      <formula>$C$4</formula>
    </cfRule>
  </conditionalFormatting>
  <conditionalFormatting sqref="AR24">
    <cfRule type="cellIs" dxfId="1058" priority="1059" stopIfTrue="1" operator="lessThan">
      <formula>$C$4</formula>
    </cfRule>
  </conditionalFormatting>
  <conditionalFormatting sqref="AR25">
    <cfRule type="cellIs" dxfId="1059" priority="1060" stopIfTrue="1" operator="lessThan">
      <formula>$C$4</formula>
    </cfRule>
  </conditionalFormatting>
  <conditionalFormatting sqref="AR26">
    <cfRule type="cellIs" dxfId="1060" priority="1061" stopIfTrue="1" operator="lessThan">
      <formula>$C$4</formula>
    </cfRule>
  </conditionalFormatting>
  <conditionalFormatting sqref="AR27">
    <cfRule type="cellIs" dxfId="1061" priority="1062" stopIfTrue="1" operator="lessThan">
      <formula>$C$4</formula>
    </cfRule>
  </conditionalFormatting>
  <conditionalFormatting sqref="AR28">
    <cfRule type="cellIs" dxfId="1062" priority="1063" stopIfTrue="1" operator="lessThan">
      <formula>$C$4</formula>
    </cfRule>
  </conditionalFormatting>
  <conditionalFormatting sqref="AR29">
    <cfRule type="cellIs" dxfId="1063" priority="1064" stopIfTrue="1" operator="lessThan">
      <formula>$C$4</formula>
    </cfRule>
  </conditionalFormatting>
  <conditionalFormatting sqref="AR30">
    <cfRule type="cellIs" dxfId="1064" priority="1065" stopIfTrue="1" operator="lessThan">
      <formula>$C$4</formula>
    </cfRule>
  </conditionalFormatting>
  <conditionalFormatting sqref="AR31">
    <cfRule type="cellIs" dxfId="1065" priority="1066" stopIfTrue="1" operator="lessThan">
      <formula>$C$4</formula>
    </cfRule>
  </conditionalFormatting>
  <conditionalFormatting sqref="AR32">
    <cfRule type="cellIs" dxfId="1066" priority="1067" stopIfTrue="1" operator="lessThan">
      <formula>$C$4</formula>
    </cfRule>
  </conditionalFormatting>
  <conditionalFormatting sqref="AR33">
    <cfRule type="cellIs" dxfId="1067" priority="1068" stopIfTrue="1" operator="lessThan">
      <formula>$C$4</formula>
    </cfRule>
  </conditionalFormatting>
  <conditionalFormatting sqref="AR34">
    <cfRule type="cellIs" dxfId="1068" priority="1069" stopIfTrue="1" operator="lessThan">
      <formula>$C$4</formula>
    </cfRule>
  </conditionalFormatting>
  <conditionalFormatting sqref="AR35">
    <cfRule type="cellIs" dxfId="1069" priority="1070" stopIfTrue="1" operator="lessThan">
      <formula>$C$4</formula>
    </cfRule>
  </conditionalFormatting>
  <conditionalFormatting sqref="AR36">
    <cfRule type="cellIs" dxfId="1070" priority="1071" stopIfTrue="1" operator="lessThan">
      <formula>$C$4</formula>
    </cfRule>
  </conditionalFormatting>
  <conditionalFormatting sqref="AR37">
    <cfRule type="cellIs" dxfId="1071" priority="1072" stopIfTrue="1" operator="lessThan">
      <formula>$C$4</formula>
    </cfRule>
  </conditionalFormatting>
  <conditionalFormatting sqref="AR38">
    <cfRule type="cellIs" dxfId="1072" priority="1073" stopIfTrue="1" operator="lessThan">
      <formula>$C$4</formula>
    </cfRule>
  </conditionalFormatting>
  <conditionalFormatting sqref="AR39">
    <cfRule type="cellIs" dxfId="1073" priority="1074" stopIfTrue="1" operator="lessThan">
      <formula>$C$4</formula>
    </cfRule>
  </conditionalFormatting>
  <conditionalFormatting sqref="AR40">
    <cfRule type="cellIs" dxfId="1074" priority="1075" stopIfTrue="1" operator="lessThan">
      <formula>$C$4</formula>
    </cfRule>
  </conditionalFormatting>
  <conditionalFormatting sqref="AR41">
    <cfRule type="cellIs" dxfId="1075" priority="1076" stopIfTrue="1" operator="lessThan">
      <formula>$C$4</formula>
    </cfRule>
  </conditionalFormatting>
  <conditionalFormatting sqref="AR42">
    <cfRule type="cellIs" dxfId="1076" priority="1077" stopIfTrue="1" operator="lessThan">
      <formula>$C$4</formula>
    </cfRule>
  </conditionalFormatting>
  <conditionalFormatting sqref="AR43">
    <cfRule type="cellIs" dxfId="1077" priority="1078" stopIfTrue="1" operator="lessThan">
      <formula>$C$4</formula>
    </cfRule>
  </conditionalFormatting>
  <conditionalFormatting sqref="AR44">
    <cfRule type="cellIs" dxfId="1078" priority="1079" stopIfTrue="1" operator="lessThan">
      <formula>$C$4</formula>
    </cfRule>
  </conditionalFormatting>
  <conditionalFormatting sqref="AR45">
    <cfRule type="cellIs" dxfId="1079" priority="1080" stopIfTrue="1" operator="lessThan">
      <formula>$C$4</formula>
    </cfRule>
  </conditionalFormatting>
  <conditionalFormatting sqref="AR46">
    <cfRule type="cellIs" dxfId="1080" priority="1081" stopIfTrue="1" operator="lessThan">
      <formula>$C$4</formula>
    </cfRule>
  </conditionalFormatting>
  <conditionalFormatting sqref="AR47">
    <cfRule type="cellIs" dxfId="1081" priority="1082" stopIfTrue="1" operator="lessThan">
      <formula>$C$4</formula>
    </cfRule>
  </conditionalFormatting>
  <conditionalFormatting sqref="AR48">
    <cfRule type="cellIs" dxfId="1082" priority="1083" stopIfTrue="1" operator="lessThan">
      <formula>$C$4</formula>
    </cfRule>
  </conditionalFormatting>
  <conditionalFormatting sqref="AR49">
    <cfRule type="cellIs" dxfId="1083" priority="1084" stopIfTrue="1" operator="lessThan">
      <formula>$C$4</formula>
    </cfRule>
  </conditionalFormatting>
  <conditionalFormatting sqref="AR50">
    <cfRule type="cellIs" dxfId="1084" priority="1085" stopIfTrue="1" operator="lessThan">
      <formula>$C$4</formula>
    </cfRule>
  </conditionalFormatting>
  <conditionalFormatting sqref="AR51">
    <cfRule type="cellIs" dxfId="1085" priority="1086" stopIfTrue="1" operator="lessThan">
      <formula>$C$4</formula>
    </cfRule>
  </conditionalFormatting>
  <conditionalFormatting sqref="AR52">
    <cfRule type="cellIs" dxfId="1086" priority="1087" stopIfTrue="1" operator="lessThan">
      <formula>$C$4</formula>
    </cfRule>
  </conditionalFormatting>
  <conditionalFormatting sqref="AR53">
    <cfRule type="cellIs" dxfId="1087" priority="1088" stopIfTrue="1" operator="lessThan">
      <formula>$C$4</formula>
    </cfRule>
  </conditionalFormatting>
  <conditionalFormatting sqref="AR54">
    <cfRule type="cellIs" dxfId="1088" priority="1089" stopIfTrue="1" operator="lessThan">
      <formula>$C$4</formula>
    </cfRule>
  </conditionalFormatting>
  <conditionalFormatting sqref="AR55">
    <cfRule type="cellIs" dxfId="1089" priority="1090" stopIfTrue="1" operator="lessThan">
      <formula>$C$4</formula>
    </cfRule>
  </conditionalFormatting>
  <conditionalFormatting sqref="AR56">
    <cfRule type="cellIs" dxfId="1090" priority="1091" stopIfTrue="1" operator="lessThan">
      <formula>$C$4</formula>
    </cfRule>
  </conditionalFormatting>
  <conditionalFormatting sqref="AR57">
    <cfRule type="cellIs" dxfId="1091" priority="1092" stopIfTrue="1" operator="lessThan">
      <formula>$C$4</formula>
    </cfRule>
  </conditionalFormatting>
  <conditionalFormatting sqref="AR58">
    <cfRule type="cellIs" dxfId="1092" priority="1093" stopIfTrue="1" operator="lessThan">
      <formula>$C$4</formula>
    </cfRule>
  </conditionalFormatting>
  <conditionalFormatting sqref="AR59">
    <cfRule type="cellIs" dxfId="1093" priority="1094" stopIfTrue="1" operator="lessThan">
      <formula>$C$4</formula>
    </cfRule>
  </conditionalFormatting>
  <conditionalFormatting sqref="AR60">
    <cfRule type="cellIs" dxfId="1094" priority="1095" stopIfTrue="1" operator="lessThan">
      <formula>$C$4</formula>
    </cfRule>
  </conditionalFormatting>
  <conditionalFormatting sqref="AS11">
    <cfRule type="cellIs" dxfId="1095" priority="1096" stopIfTrue="1" operator="lessThan">
      <formula>$C$4</formula>
    </cfRule>
  </conditionalFormatting>
  <conditionalFormatting sqref="AS12">
    <cfRule type="cellIs" dxfId="1096" priority="1097" stopIfTrue="1" operator="lessThan">
      <formula>$C$4</formula>
    </cfRule>
  </conditionalFormatting>
  <conditionalFormatting sqref="AS13">
    <cfRule type="cellIs" dxfId="1097" priority="1098" stopIfTrue="1" operator="lessThan">
      <formula>$C$4</formula>
    </cfRule>
  </conditionalFormatting>
  <conditionalFormatting sqref="AS14">
    <cfRule type="cellIs" dxfId="1098" priority="1099" stopIfTrue="1" operator="lessThan">
      <formula>$C$4</formula>
    </cfRule>
  </conditionalFormatting>
  <conditionalFormatting sqref="AS15">
    <cfRule type="cellIs" dxfId="1099" priority="1100" stopIfTrue="1" operator="lessThan">
      <formula>$C$4</formula>
    </cfRule>
  </conditionalFormatting>
  <conditionalFormatting sqref="AS16">
    <cfRule type="cellIs" dxfId="1100" priority="1101" stopIfTrue="1" operator="lessThan">
      <formula>$C$4</formula>
    </cfRule>
  </conditionalFormatting>
  <conditionalFormatting sqref="AS17">
    <cfRule type="cellIs" dxfId="1101" priority="1102" stopIfTrue="1" operator="lessThan">
      <formula>$C$4</formula>
    </cfRule>
  </conditionalFormatting>
  <conditionalFormatting sqref="AS18">
    <cfRule type="cellIs" dxfId="1102" priority="1103" stopIfTrue="1" operator="lessThan">
      <formula>$C$4</formula>
    </cfRule>
  </conditionalFormatting>
  <conditionalFormatting sqref="AS19">
    <cfRule type="cellIs" dxfId="1103" priority="1104" stopIfTrue="1" operator="lessThan">
      <formula>$C$4</formula>
    </cfRule>
  </conditionalFormatting>
  <conditionalFormatting sqref="AS20">
    <cfRule type="cellIs" dxfId="1104" priority="1105" stopIfTrue="1" operator="lessThan">
      <formula>$C$4</formula>
    </cfRule>
  </conditionalFormatting>
  <conditionalFormatting sqref="AS21">
    <cfRule type="cellIs" dxfId="1105" priority="1106" stopIfTrue="1" operator="lessThan">
      <formula>$C$4</formula>
    </cfRule>
  </conditionalFormatting>
  <conditionalFormatting sqref="AS22">
    <cfRule type="cellIs" dxfId="1106" priority="1107" stopIfTrue="1" operator="lessThan">
      <formula>$C$4</formula>
    </cfRule>
  </conditionalFormatting>
  <conditionalFormatting sqref="AS23">
    <cfRule type="cellIs" dxfId="1107" priority="1108" stopIfTrue="1" operator="lessThan">
      <formula>$C$4</formula>
    </cfRule>
  </conditionalFormatting>
  <conditionalFormatting sqref="AS24">
    <cfRule type="cellIs" dxfId="1108" priority="1109" stopIfTrue="1" operator="lessThan">
      <formula>$C$4</formula>
    </cfRule>
  </conditionalFormatting>
  <conditionalFormatting sqref="AS25">
    <cfRule type="cellIs" dxfId="1109" priority="1110" stopIfTrue="1" operator="lessThan">
      <formula>$C$4</formula>
    </cfRule>
  </conditionalFormatting>
  <conditionalFormatting sqref="AS26">
    <cfRule type="cellIs" dxfId="1110" priority="1111" stopIfTrue="1" operator="lessThan">
      <formula>$C$4</formula>
    </cfRule>
  </conditionalFormatting>
  <conditionalFormatting sqref="AS27">
    <cfRule type="cellIs" dxfId="1111" priority="1112" stopIfTrue="1" operator="lessThan">
      <formula>$C$4</formula>
    </cfRule>
  </conditionalFormatting>
  <conditionalFormatting sqref="AS28">
    <cfRule type="cellIs" dxfId="1112" priority="1113" stopIfTrue="1" operator="lessThan">
      <formula>$C$4</formula>
    </cfRule>
  </conditionalFormatting>
  <conditionalFormatting sqref="AS29">
    <cfRule type="cellIs" dxfId="1113" priority="1114" stopIfTrue="1" operator="lessThan">
      <formula>$C$4</formula>
    </cfRule>
  </conditionalFormatting>
  <conditionalFormatting sqref="AS30">
    <cfRule type="cellIs" dxfId="1114" priority="1115" stopIfTrue="1" operator="lessThan">
      <formula>$C$4</formula>
    </cfRule>
  </conditionalFormatting>
  <conditionalFormatting sqref="AS31">
    <cfRule type="cellIs" dxfId="1115" priority="1116" stopIfTrue="1" operator="lessThan">
      <formula>$C$4</formula>
    </cfRule>
  </conditionalFormatting>
  <conditionalFormatting sqref="AS32">
    <cfRule type="cellIs" dxfId="1116" priority="1117" stopIfTrue="1" operator="lessThan">
      <formula>$C$4</formula>
    </cfRule>
  </conditionalFormatting>
  <conditionalFormatting sqref="AS33">
    <cfRule type="cellIs" dxfId="1117" priority="1118" stopIfTrue="1" operator="lessThan">
      <formula>$C$4</formula>
    </cfRule>
  </conditionalFormatting>
  <conditionalFormatting sqref="AS34">
    <cfRule type="cellIs" dxfId="1118" priority="1119" stopIfTrue="1" operator="lessThan">
      <formula>$C$4</formula>
    </cfRule>
  </conditionalFormatting>
  <conditionalFormatting sqref="AS35">
    <cfRule type="cellIs" dxfId="1119" priority="1120" stopIfTrue="1" operator="lessThan">
      <formula>$C$4</formula>
    </cfRule>
  </conditionalFormatting>
  <conditionalFormatting sqref="AS36">
    <cfRule type="cellIs" dxfId="1120" priority="1121" stopIfTrue="1" operator="lessThan">
      <formula>$C$4</formula>
    </cfRule>
  </conditionalFormatting>
  <conditionalFormatting sqref="AS37">
    <cfRule type="cellIs" dxfId="1121" priority="1122" stopIfTrue="1" operator="lessThan">
      <formula>$C$4</formula>
    </cfRule>
  </conditionalFormatting>
  <conditionalFormatting sqref="AS38">
    <cfRule type="cellIs" dxfId="1122" priority="1123" stopIfTrue="1" operator="lessThan">
      <formula>$C$4</formula>
    </cfRule>
  </conditionalFormatting>
  <conditionalFormatting sqref="AS39">
    <cfRule type="cellIs" dxfId="1123" priority="1124" stopIfTrue="1" operator="lessThan">
      <formula>$C$4</formula>
    </cfRule>
  </conditionalFormatting>
  <conditionalFormatting sqref="AS40">
    <cfRule type="cellIs" dxfId="1124" priority="1125" stopIfTrue="1" operator="lessThan">
      <formula>$C$4</formula>
    </cfRule>
  </conditionalFormatting>
  <conditionalFormatting sqref="AS41">
    <cfRule type="cellIs" dxfId="1125" priority="1126" stopIfTrue="1" operator="lessThan">
      <formula>$C$4</formula>
    </cfRule>
  </conditionalFormatting>
  <conditionalFormatting sqref="AS42">
    <cfRule type="cellIs" dxfId="1126" priority="1127" stopIfTrue="1" operator="lessThan">
      <formula>$C$4</formula>
    </cfRule>
  </conditionalFormatting>
  <conditionalFormatting sqref="AS43">
    <cfRule type="cellIs" dxfId="1127" priority="1128" stopIfTrue="1" operator="lessThan">
      <formula>$C$4</formula>
    </cfRule>
  </conditionalFormatting>
  <conditionalFormatting sqref="AS44">
    <cfRule type="cellIs" dxfId="1128" priority="1129" stopIfTrue="1" operator="lessThan">
      <formula>$C$4</formula>
    </cfRule>
  </conditionalFormatting>
  <conditionalFormatting sqref="AS45">
    <cfRule type="cellIs" dxfId="1129" priority="1130" stopIfTrue="1" operator="lessThan">
      <formula>$C$4</formula>
    </cfRule>
  </conditionalFormatting>
  <conditionalFormatting sqref="AS46">
    <cfRule type="cellIs" dxfId="1130" priority="1131" stopIfTrue="1" operator="lessThan">
      <formula>$C$4</formula>
    </cfRule>
  </conditionalFormatting>
  <conditionalFormatting sqref="AS47">
    <cfRule type="cellIs" dxfId="1131" priority="1132" stopIfTrue="1" operator="lessThan">
      <formula>$C$4</formula>
    </cfRule>
  </conditionalFormatting>
  <conditionalFormatting sqref="AS48">
    <cfRule type="cellIs" dxfId="1132" priority="1133" stopIfTrue="1" operator="lessThan">
      <formula>$C$4</formula>
    </cfRule>
  </conditionalFormatting>
  <conditionalFormatting sqref="AS49">
    <cfRule type="cellIs" dxfId="1133" priority="1134" stopIfTrue="1" operator="lessThan">
      <formula>$C$4</formula>
    </cfRule>
  </conditionalFormatting>
  <conditionalFormatting sqref="AS50">
    <cfRule type="cellIs" dxfId="1134" priority="1135" stopIfTrue="1" operator="lessThan">
      <formula>$C$4</formula>
    </cfRule>
  </conditionalFormatting>
  <conditionalFormatting sqref="AS51">
    <cfRule type="cellIs" dxfId="1135" priority="1136" stopIfTrue="1" operator="lessThan">
      <formula>$C$4</formula>
    </cfRule>
  </conditionalFormatting>
  <conditionalFormatting sqref="AS52">
    <cfRule type="cellIs" dxfId="1136" priority="1137" stopIfTrue="1" operator="lessThan">
      <formula>$C$4</formula>
    </cfRule>
  </conditionalFormatting>
  <conditionalFormatting sqref="AS53">
    <cfRule type="cellIs" dxfId="1137" priority="1138" stopIfTrue="1" operator="lessThan">
      <formula>$C$4</formula>
    </cfRule>
  </conditionalFormatting>
  <conditionalFormatting sqref="AS54">
    <cfRule type="cellIs" dxfId="1138" priority="1139" stopIfTrue="1" operator="lessThan">
      <formula>$C$4</formula>
    </cfRule>
  </conditionalFormatting>
  <conditionalFormatting sqref="AS55">
    <cfRule type="cellIs" dxfId="1139" priority="1140" stopIfTrue="1" operator="lessThan">
      <formula>$C$4</formula>
    </cfRule>
  </conditionalFormatting>
  <conditionalFormatting sqref="AS56">
    <cfRule type="cellIs" dxfId="1140" priority="1141" stopIfTrue="1" operator="lessThan">
      <formula>$C$4</formula>
    </cfRule>
  </conditionalFormatting>
  <conditionalFormatting sqref="AS57">
    <cfRule type="cellIs" dxfId="1141" priority="1142" stopIfTrue="1" operator="lessThan">
      <formula>$C$4</formula>
    </cfRule>
  </conditionalFormatting>
  <conditionalFormatting sqref="AS58">
    <cfRule type="cellIs" dxfId="1142" priority="1143" stopIfTrue="1" operator="lessThan">
      <formula>$C$4</formula>
    </cfRule>
  </conditionalFormatting>
  <conditionalFormatting sqref="AS59">
    <cfRule type="cellIs" dxfId="1143" priority="1144" stopIfTrue="1" operator="lessThan">
      <formula>$C$4</formula>
    </cfRule>
  </conditionalFormatting>
  <conditionalFormatting sqref="AS60">
    <cfRule type="cellIs" dxfId="1144" priority="1145" stopIfTrue="1" operator="lessThan">
      <formula>$C$4</formula>
    </cfRule>
  </conditionalFormatting>
  <conditionalFormatting sqref="AT11">
    <cfRule type="cellIs" dxfId="1145" priority="1146" stopIfTrue="1" operator="lessThan">
      <formula>$C$4</formula>
    </cfRule>
  </conditionalFormatting>
  <conditionalFormatting sqref="AT12">
    <cfRule type="cellIs" dxfId="1146" priority="1147" stopIfTrue="1" operator="lessThan">
      <formula>$C$4</formula>
    </cfRule>
  </conditionalFormatting>
  <conditionalFormatting sqref="AT13">
    <cfRule type="cellIs" dxfId="1147" priority="1148" stopIfTrue="1" operator="lessThan">
      <formula>$C$4</formula>
    </cfRule>
  </conditionalFormatting>
  <conditionalFormatting sqref="AT14">
    <cfRule type="cellIs" dxfId="1148" priority="1149" stopIfTrue="1" operator="lessThan">
      <formula>$C$4</formula>
    </cfRule>
  </conditionalFormatting>
  <conditionalFormatting sqref="AT15">
    <cfRule type="cellIs" dxfId="1149" priority="1150" stopIfTrue="1" operator="lessThan">
      <formula>$C$4</formula>
    </cfRule>
  </conditionalFormatting>
  <conditionalFormatting sqref="AT16">
    <cfRule type="cellIs" dxfId="1150" priority="1151" stopIfTrue="1" operator="lessThan">
      <formula>$C$4</formula>
    </cfRule>
  </conditionalFormatting>
  <conditionalFormatting sqref="AT17">
    <cfRule type="cellIs" dxfId="1151" priority="1152" stopIfTrue="1" operator="lessThan">
      <formula>$C$4</formula>
    </cfRule>
  </conditionalFormatting>
  <conditionalFormatting sqref="AT18">
    <cfRule type="cellIs" dxfId="1152" priority="1153" stopIfTrue="1" operator="lessThan">
      <formula>$C$4</formula>
    </cfRule>
  </conditionalFormatting>
  <conditionalFormatting sqref="AT19">
    <cfRule type="cellIs" dxfId="1153" priority="1154" stopIfTrue="1" operator="lessThan">
      <formula>$C$4</formula>
    </cfRule>
  </conditionalFormatting>
  <conditionalFormatting sqref="AT20">
    <cfRule type="cellIs" dxfId="1154" priority="1155" stopIfTrue="1" operator="lessThan">
      <formula>$C$4</formula>
    </cfRule>
  </conditionalFormatting>
  <conditionalFormatting sqref="AT21">
    <cfRule type="cellIs" dxfId="1155" priority="1156" stopIfTrue="1" operator="lessThan">
      <formula>$C$4</formula>
    </cfRule>
  </conditionalFormatting>
  <conditionalFormatting sqref="AT22">
    <cfRule type="cellIs" dxfId="1156" priority="1157" stopIfTrue="1" operator="lessThan">
      <formula>$C$4</formula>
    </cfRule>
  </conditionalFormatting>
  <conditionalFormatting sqref="AT23">
    <cfRule type="cellIs" dxfId="1157" priority="1158" stopIfTrue="1" operator="lessThan">
      <formula>$C$4</formula>
    </cfRule>
  </conditionalFormatting>
  <conditionalFormatting sqref="AT24">
    <cfRule type="cellIs" dxfId="1158" priority="1159" stopIfTrue="1" operator="lessThan">
      <formula>$C$4</formula>
    </cfRule>
  </conditionalFormatting>
  <conditionalFormatting sqref="AT25">
    <cfRule type="cellIs" dxfId="1159" priority="1160" stopIfTrue="1" operator="lessThan">
      <formula>$C$4</formula>
    </cfRule>
  </conditionalFormatting>
  <conditionalFormatting sqref="AT26">
    <cfRule type="cellIs" dxfId="1160" priority="1161" stopIfTrue="1" operator="lessThan">
      <formula>$C$4</formula>
    </cfRule>
  </conditionalFormatting>
  <conditionalFormatting sqref="AT27">
    <cfRule type="cellIs" dxfId="1161" priority="1162" stopIfTrue="1" operator="lessThan">
      <formula>$C$4</formula>
    </cfRule>
  </conditionalFormatting>
  <conditionalFormatting sqref="AT28">
    <cfRule type="cellIs" dxfId="1162" priority="1163" stopIfTrue="1" operator="lessThan">
      <formula>$C$4</formula>
    </cfRule>
  </conditionalFormatting>
  <conditionalFormatting sqref="AT29">
    <cfRule type="cellIs" dxfId="1163" priority="1164" stopIfTrue="1" operator="lessThan">
      <formula>$C$4</formula>
    </cfRule>
  </conditionalFormatting>
  <conditionalFormatting sqref="AT30">
    <cfRule type="cellIs" dxfId="1164" priority="1165" stopIfTrue="1" operator="lessThan">
      <formula>$C$4</formula>
    </cfRule>
  </conditionalFormatting>
  <conditionalFormatting sqref="AT31">
    <cfRule type="cellIs" dxfId="1165" priority="1166" stopIfTrue="1" operator="lessThan">
      <formula>$C$4</formula>
    </cfRule>
  </conditionalFormatting>
  <conditionalFormatting sqref="AT32">
    <cfRule type="cellIs" dxfId="1166" priority="1167" stopIfTrue="1" operator="lessThan">
      <formula>$C$4</formula>
    </cfRule>
  </conditionalFormatting>
  <conditionalFormatting sqref="AT33">
    <cfRule type="cellIs" dxfId="1167" priority="1168" stopIfTrue="1" operator="lessThan">
      <formula>$C$4</formula>
    </cfRule>
  </conditionalFormatting>
  <conditionalFormatting sqref="AT34">
    <cfRule type="cellIs" dxfId="1168" priority="1169" stopIfTrue="1" operator="lessThan">
      <formula>$C$4</formula>
    </cfRule>
  </conditionalFormatting>
  <conditionalFormatting sqref="AT35">
    <cfRule type="cellIs" dxfId="1169" priority="1170" stopIfTrue="1" operator="lessThan">
      <formula>$C$4</formula>
    </cfRule>
  </conditionalFormatting>
  <conditionalFormatting sqref="AT36">
    <cfRule type="cellIs" dxfId="1170" priority="1171" stopIfTrue="1" operator="lessThan">
      <formula>$C$4</formula>
    </cfRule>
  </conditionalFormatting>
  <conditionalFormatting sqref="AT37">
    <cfRule type="cellIs" dxfId="1171" priority="1172" stopIfTrue="1" operator="lessThan">
      <formula>$C$4</formula>
    </cfRule>
  </conditionalFormatting>
  <conditionalFormatting sqref="AT38">
    <cfRule type="cellIs" dxfId="1172" priority="1173" stopIfTrue="1" operator="lessThan">
      <formula>$C$4</formula>
    </cfRule>
  </conditionalFormatting>
  <conditionalFormatting sqref="AT39">
    <cfRule type="cellIs" dxfId="1173" priority="1174" stopIfTrue="1" operator="lessThan">
      <formula>$C$4</formula>
    </cfRule>
  </conditionalFormatting>
  <conditionalFormatting sqref="AT40">
    <cfRule type="cellIs" dxfId="1174" priority="1175" stopIfTrue="1" operator="lessThan">
      <formula>$C$4</formula>
    </cfRule>
  </conditionalFormatting>
  <conditionalFormatting sqref="AT41">
    <cfRule type="cellIs" dxfId="1175" priority="1176" stopIfTrue="1" operator="lessThan">
      <formula>$C$4</formula>
    </cfRule>
  </conditionalFormatting>
  <conditionalFormatting sqref="AT42">
    <cfRule type="cellIs" dxfId="1176" priority="1177" stopIfTrue="1" operator="lessThan">
      <formula>$C$4</formula>
    </cfRule>
  </conditionalFormatting>
  <conditionalFormatting sqref="AT43">
    <cfRule type="cellIs" dxfId="1177" priority="1178" stopIfTrue="1" operator="lessThan">
      <formula>$C$4</formula>
    </cfRule>
  </conditionalFormatting>
  <conditionalFormatting sqref="AT44">
    <cfRule type="cellIs" dxfId="1178" priority="1179" stopIfTrue="1" operator="lessThan">
      <formula>$C$4</formula>
    </cfRule>
  </conditionalFormatting>
  <conditionalFormatting sqref="AT45">
    <cfRule type="cellIs" dxfId="1179" priority="1180" stopIfTrue="1" operator="lessThan">
      <formula>$C$4</formula>
    </cfRule>
  </conditionalFormatting>
  <conditionalFormatting sqref="AT46">
    <cfRule type="cellIs" dxfId="1180" priority="1181" stopIfTrue="1" operator="lessThan">
      <formula>$C$4</formula>
    </cfRule>
  </conditionalFormatting>
  <conditionalFormatting sqref="AT47">
    <cfRule type="cellIs" dxfId="1181" priority="1182" stopIfTrue="1" operator="lessThan">
      <formula>$C$4</formula>
    </cfRule>
  </conditionalFormatting>
  <conditionalFormatting sqref="AT48">
    <cfRule type="cellIs" dxfId="1182" priority="1183" stopIfTrue="1" operator="lessThan">
      <formula>$C$4</formula>
    </cfRule>
  </conditionalFormatting>
  <conditionalFormatting sqref="AT49">
    <cfRule type="cellIs" dxfId="1183" priority="1184" stopIfTrue="1" operator="lessThan">
      <formula>$C$4</formula>
    </cfRule>
  </conditionalFormatting>
  <conditionalFormatting sqref="AT50">
    <cfRule type="cellIs" dxfId="1184" priority="1185" stopIfTrue="1" operator="lessThan">
      <formula>$C$4</formula>
    </cfRule>
  </conditionalFormatting>
  <conditionalFormatting sqref="AT51">
    <cfRule type="cellIs" dxfId="1185" priority="1186" stopIfTrue="1" operator="lessThan">
      <formula>$C$4</formula>
    </cfRule>
  </conditionalFormatting>
  <conditionalFormatting sqref="AT52">
    <cfRule type="cellIs" dxfId="1186" priority="1187" stopIfTrue="1" operator="lessThan">
      <formula>$C$4</formula>
    </cfRule>
  </conditionalFormatting>
  <conditionalFormatting sqref="AT53">
    <cfRule type="cellIs" dxfId="1187" priority="1188" stopIfTrue="1" operator="lessThan">
      <formula>$C$4</formula>
    </cfRule>
  </conditionalFormatting>
  <conditionalFormatting sqref="AT54">
    <cfRule type="cellIs" dxfId="1188" priority="1189" stopIfTrue="1" operator="lessThan">
      <formula>$C$4</formula>
    </cfRule>
  </conditionalFormatting>
  <conditionalFormatting sqref="AT55">
    <cfRule type="cellIs" dxfId="1189" priority="1190" stopIfTrue="1" operator="lessThan">
      <formula>$C$4</formula>
    </cfRule>
  </conditionalFormatting>
  <conditionalFormatting sqref="AT56">
    <cfRule type="cellIs" dxfId="1190" priority="1191" stopIfTrue="1" operator="lessThan">
      <formula>$C$4</formula>
    </cfRule>
  </conditionalFormatting>
  <conditionalFormatting sqref="AT57">
    <cfRule type="cellIs" dxfId="1191" priority="1192" stopIfTrue="1" operator="lessThan">
      <formula>$C$4</formula>
    </cfRule>
  </conditionalFormatting>
  <conditionalFormatting sqref="AT58">
    <cfRule type="cellIs" dxfId="1192" priority="1193" stopIfTrue="1" operator="lessThan">
      <formula>$C$4</formula>
    </cfRule>
  </conditionalFormatting>
  <conditionalFormatting sqref="AT59">
    <cfRule type="cellIs" dxfId="1193" priority="1194" stopIfTrue="1" operator="lessThan">
      <formula>$C$4</formula>
    </cfRule>
  </conditionalFormatting>
  <conditionalFormatting sqref="AT60">
    <cfRule type="cellIs" dxfId="1194" priority="1195" stopIfTrue="1" operator="lessThan">
      <formula>$C$4</formula>
    </cfRule>
  </conditionalFormatting>
  <conditionalFormatting sqref="AU11">
    <cfRule type="cellIs" dxfId="1195" priority="1196" stopIfTrue="1" operator="lessThan">
      <formula>$C$4</formula>
    </cfRule>
  </conditionalFormatting>
  <conditionalFormatting sqref="AU12">
    <cfRule type="cellIs" dxfId="1196" priority="1197" stopIfTrue="1" operator="lessThan">
      <formula>$C$4</formula>
    </cfRule>
  </conditionalFormatting>
  <conditionalFormatting sqref="AU13">
    <cfRule type="cellIs" dxfId="1197" priority="1198" stopIfTrue="1" operator="lessThan">
      <formula>$C$4</formula>
    </cfRule>
  </conditionalFormatting>
  <conditionalFormatting sqref="AU14">
    <cfRule type="cellIs" dxfId="1198" priority="1199" stopIfTrue="1" operator="lessThan">
      <formula>$C$4</formula>
    </cfRule>
  </conditionalFormatting>
  <conditionalFormatting sqref="AU15">
    <cfRule type="cellIs" dxfId="1199" priority="1200" stopIfTrue="1" operator="lessThan">
      <formula>$C$4</formula>
    </cfRule>
  </conditionalFormatting>
  <conditionalFormatting sqref="AU16">
    <cfRule type="cellIs" dxfId="1200" priority="1201" stopIfTrue="1" operator="lessThan">
      <formula>$C$4</formula>
    </cfRule>
  </conditionalFormatting>
  <conditionalFormatting sqref="AU17">
    <cfRule type="cellIs" dxfId="1201" priority="1202" stopIfTrue="1" operator="lessThan">
      <formula>$C$4</formula>
    </cfRule>
  </conditionalFormatting>
  <conditionalFormatting sqref="AU18">
    <cfRule type="cellIs" dxfId="1202" priority="1203" stopIfTrue="1" operator="lessThan">
      <formula>$C$4</formula>
    </cfRule>
  </conditionalFormatting>
  <conditionalFormatting sqref="AU19">
    <cfRule type="cellIs" dxfId="1203" priority="1204" stopIfTrue="1" operator="lessThan">
      <formula>$C$4</formula>
    </cfRule>
  </conditionalFormatting>
  <conditionalFormatting sqref="AU20">
    <cfRule type="cellIs" dxfId="1204" priority="1205" stopIfTrue="1" operator="lessThan">
      <formula>$C$4</formula>
    </cfRule>
  </conditionalFormatting>
  <conditionalFormatting sqref="AU21">
    <cfRule type="cellIs" dxfId="1205" priority="1206" stopIfTrue="1" operator="lessThan">
      <formula>$C$4</formula>
    </cfRule>
  </conditionalFormatting>
  <conditionalFormatting sqref="AU22">
    <cfRule type="cellIs" dxfId="1206" priority="1207" stopIfTrue="1" operator="lessThan">
      <formula>$C$4</formula>
    </cfRule>
  </conditionalFormatting>
  <conditionalFormatting sqref="AU23">
    <cfRule type="cellIs" dxfId="1207" priority="1208" stopIfTrue="1" operator="lessThan">
      <formula>$C$4</formula>
    </cfRule>
  </conditionalFormatting>
  <conditionalFormatting sqref="AU24">
    <cfRule type="cellIs" dxfId="1208" priority="1209" stopIfTrue="1" operator="lessThan">
      <formula>$C$4</formula>
    </cfRule>
  </conditionalFormatting>
  <conditionalFormatting sqref="AU25">
    <cfRule type="cellIs" dxfId="1209" priority="1210" stopIfTrue="1" operator="lessThan">
      <formula>$C$4</formula>
    </cfRule>
  </conditionalFormatting>
  <conditionalFormatting sqref="AU26">
    <cfRule type="cellIs" dxfId="1210" priority="1211" stopIfTrue="1" operator="lessThan">
      <formula>$C$4</formula>
    </cfRule>
  </conditionalFormatting>
  <conditionalFormatting sqref="AU27">
    <cfRule type="cellIs" dxfId="1211" priority="1212" stopIfTrue="1" operator="lessThan">
      <formula>$C$4</formula>
    </cfRule>
  </conditionalFormatting>
  <conditionalFormatting sqref="AU28">
    <cfRule type="cellIs" dxfId="1212" priority="1213" stopIfTrue="1" operator="lessThan">
      <formula>$C$4</formula>
    </cfRule>
  </conditionalFormatting>
  <conditionalFormatting sqref="AU29">
    <cfRule type="cellIs" dxfId="1213" priority="1214" stopIfTrue="1" operator="lessThan">
      <formula>$C$4</formula>
    </cfRule>
  </conditionalFormatting>
  <conditionalFormatting sqref="AU30">
    <cfRule type="cellIs" dxfId="1214" priority="1215" stopIfTrue="1" operator="lessThan">
      <formula>$C$4</formula>
    </cfRule>
  </conditionalFormatting>
  <conditionalFormatting sqref="AU31">
    <cfRule type="cellIs" dxfId="1215" priority="1216" stopIfTrue="1" operator="lessThan">
      <formula>$C$4</formula>
    </cfRule>
  </conditionalFormatting>
  <conditionalFormatting sqref="AU32">
    <cfRule type="cellIs" dxfId="1216" priority="1217" stopIfTrue="1" operator="lessThan">
      <formula>$C$4</formula>
    </cfRule>
  </conditionalFormatting>
  <conditionalFormatting sqref="AU33">
    <cfRule type="cellIs" dxfId="1217" priority="1218" stopIfTrue="1" operator="lessThan">
      <formula>$C$4</formula>
    </cfRule>
  </conditionalFormatting>
  <conditionalFormatting sqref="AU34">
    <cfRule type="cellIs" dxfId="1218" priority="1219" stopIfTrue="1" operator="lessThan">
      <formula>$C$4</formula>
    </cfRule>
  </conditionalFormatting>
  <conditionalFormatting sqref="AU35">
    <cfRule type="cellIs" dxfId="1219" priority="1220" stopIfTrue="1" operator="lessThan">
      <formula>$C$4</formula>
    </cfRule>
  </conditionalFormatting>
  <conditionalFormatting sqref="AU36">
    <cfRule type="cellIs" dxfId="1220" priority="1221" stopIfTrue="1" operator="lessThan">
      <formula>$C$4</formula>
    </cfRule>
  </conditionalFormatting>
  <conditionalFormatting sqref="AU37">
    <cfRule type="cellIs" dxfId="1221" priority="1222" stopIfTrue="1" operator="lessThan">
      <formula>$C$4</formula>
    </cfRule>
  </conditionalFormatting>
  <conditionalFormatting sqref="AU38">
    <cfRule type="cellIs" dxfId="1222" priority="1223" stopIfTrue="1" operator="lessThan">
      <formula>$C$4</formula>
    </cfRule>
  </conditionalFormatting>
  <conditionalFormatting sqref="AU39">
    <cfRule type="cellIs" dxfId="1223" priority="1224" stopIfTrue="1" operator="lessThan">
      <formula>$C$4</formula>
    </cfRule>
  </conditionalFormatting>
  <conditionalFormatting sqref="AU40">
    <cfRule type="cellIs" dxfId="1224" priority="1225" stopIfTrue="1" operator="lessThan">
      <formula>$C$4</formula>
    </cfRule>
  </conditionalFormatting>
  <conditionalFormatting sqref="AU41">
    <cfRule type="cellIs" dxfId="1225" priority="1226" stopIfTrue="1" operator="lessThan">
      <formula>$C$4</formula>
    </cfRule>
  </conditionalFormatting>
  <conditionalFormatting sqref="AU42">
    <cfRule type="cellIs" dxfId="1226" priority="1227" stopIfTrue="1" operator="lessThan">
      <formula>$C$4</formula>
    </cfRule>
  </conditionalFormatting>
  <conditionalFormatting sqref="AU43">
    <cfRule type="cellIs" dxfId="1227" priority="1228" stopIfTrue="1" operator="lessThan">
      <formula>$C$4</formula>
    </cfRule>
  </conditionalFormatting>
  <conditionalFormatting sqref="AU44">
    <cfRule type="cellIs" dxfId="1228" priority="1229" stopIfTrue="1" operator="lessThan">
      <formula>$C$4</formula>
    </cfRule>
  </conditionalFormatting>
  <conditionalFormatting sqref="AU45">
    <cfRule type="cellIs" dxfId="1229" priority="1230" stopIfTrue="1" operator="lessThan">
      <formula>$C$4</formula>
    </cfRule>
  </conditionalFormatting>
  <conditionalFormatting sqref="AU46">
    <cfRule type="cellIs" dxfId="1230" priority="1231" stopIfTrue="1" operator="lessThan">
      <formula>$C$4</formula>
    </cfRule>
  </conditionalFormatting>
  <conditionalFormatting sqref="AU47">
    <cfRule type="cellIs" dxfId="1231" priority="1232" stopIfTrue="1" operator="lessThan">
      <formula>$C$4</formula>
    </cfRule>
  </conditionalFormatting>
  <conditionalFormatting sqref="AU48">
    <cfRule type="cellIs" dxfId="1232" priority="1233" stopIfTrue="1" operator="lessThan">
      <formula>$C$4</formula>
    </cfRule>
  </conditionalFormatting>
  <conditionalFormatting sqref="AU49">
    <cfRule type="cellIs" dxfId="1233" priority="1234" stopIfTrue="1" operator="lessThan">
      <formula>$C$4</formula>
    </cfRule>
  </conditionalFormatting>
  <conditionalFormatting sqref="AU50">
    <cfRule type="cellIs" dxfId="1234" priority="1235" stopIfTrue="1" operator="lessThan">
      <formula>$C$4</formula>
    </cfRule>
  </conditionalFormatting>
  <conditionalFormatting sqref="AU51">
    <cfRule type="cellIs" dxfId="1235" priority="1236" stopIfTrue="1" operator="lessThan">
      <formula>$C$4</formula>
    </cfRule>
  </conditionalFormatting>
  <conditionalFormatting sqref="AU52">
    <cfRule type="cellIs" dxfId="1236" priority="1237" stopIfTrue="1" operator="lessThan">
      <formula>$C$4</formula>
    </cfRule>
  </conditionalFormatting>
  <conditionalFormatting sqref="AU53">
    <cfRule type="cellIs" dxfId="1237" priority="1238" stopIfTrue="1" operator="lessThan">
      <formula>$C$4</formula>
    </cfRule>
  </conditionalFormatting>
  <conditionalFormatting sqref="AU54">
    <cfRule type="cellIs" dxfId="1238" priority="1239" stopIfTrue="1" operator="lessThan">
      <formula>$C$4</formula>
    </cfRule>
  </conditionalFormatting>
  <conditionalFormatting sqref="AU55">
    <cfRule type="cellIs" dxfId="1239" priority="1240" stopIfTrue="1" operator="lessThan">
      <formula>$C$4</formula>
    </cfRule>
  </conditionalFormatting>
  <conditionalFormatting sqref="AU56">
    <cfRule type="cellIs" dxfId="1240" priority="1241" stopIfTrue="1" operator="lessThan">
      <formula>$C$4</formula>
    </cfRule>
  </conditionalFormatting>
  <conditionalFormatting sqref="AU57">
    <cfRule type="cellIs" dxfId="1241" priority="1242" stopIfTrue="1" operator="lessThan">
      <formula>$C$4</formula>
    </cfRule>
  </conditionalFormatting>
  <conditionalFormatting sqref="AU58">
    <cfRule type="cellIs" dxfId="1242" priority="1243" stopIfTrue="1" operator="lessThan">
      <formula>$C$4</formula>
    </cfRule>
  </conditionalFormatting>
  <conditionalFormatting sqref="AU59">
    <cfRule type="cellIs" dxfId="1243" priority="1244" stopIfTrue="1" operator="lessThan">
      <formula>$C$4</formula>
    </cfRule>
  </conditionalFormatting>
  <conditionalFormatting sqref="AU60">
    <cfRule type="cellIs" dxfId="1244" priority="1245" stopIfTrue="1" operator="lessThan">
      <formula>$C$4</formula>
    </cfRule>
  </conditionalFormatting>
  <conditionalFormatting sqref="AV11">
    <cfRule type="cellIs" dxfId="1245" priority="1246" stopIfTrue="1" operator="lessThan">
      <formula>$C$4</formula>
    </cfRule>
  </conditionalFormatting>
  <conditionalFormatting sqref="AV12">
    <cfRule type="cellIs" dxfId="1246" priority="1247" stopIfTrue="1" operator="lessThan">
      <formula>$C$4</formula>
    </cfRule>
  </conditionalFormatting>
  <conditionalFormatting sqref="AV13">
    <cfRule type="cellIs" dxfId="1247" priority="1248" stopIfTrue="1" operator="lessThan">
      <formula>$C$4</formula>
    </cfRule>
  </conditionalFormatting>
  <conditionalFormatting sqref="AV14">
    <cfRule type="cellIs" dxfId="1248" priority="1249" stopIfTrue="1" operator="lessThan">
      <formula>$C$4</formula>
    </cfRule>
  </conditionalFormatting>
  <conditionalFormatting sqref="AV15">
    <cfRule type="cellIs" dxfId="1249" priority="1250" stopIfTrue="1" operator="lessThan">
      <formula>$C$4</formula>
    </cfRule>
  </conditionalFormatting>
  <conditionalFormatting sqref="AV16">
    <cfRule type="cellIs" dxfId="1250" priority="1251" stopIfTrue="1" operator="lessThan">
      <formula>$C$4</formula>
    </cfRule>
  </conditionalFormatting>
  <conditionalFormatting sqref="AV17">
    <cfRule type="cellIs" dxfId="1251" priority="1252" stopIfTrue="1" operator="lessThan">
      <formula>$C$4</formula>
    </cfRule>
  </conditionalFormatting>
  <conditionalFormatting sqref="AV18">
    <cfRule type="cellIs" dxfId="1252" priority="1253" stopIfTrue="1" operator="lessThan">
      <formula>$C$4</formula>
    </cfRule>
  </conditionalFormatting>
  <conditionalFormatting sqref="AV19">
    <cfRule type="cellIs" dxfId="1253" priority="1254" stopIfTrue="1" operator="lessThan">
      <formula>$C$4</formula>
    </cfRule>
  </conditionalFormatting>
  <conditionalFormatting sqref="AV20">
    <cfRule type="cellIs" dxfId="1254" priority="1255" stopIfTrue="1" operator="lessThan">
      <formula>$C$4</formula>
    </cfRule>
  </conditionalFormatting>
  <conditionalFormatting sqref="AV21">
    <cfRule type="cellIs" dxfId="1255" priority="1256" stopIfTrue="1" operator="lessThan">
      <formula>$C$4</formula>
    </cfRule>
  </conditionalFormatting>
  <conditionalFormatting sqref="AV22">
    <cfRule type="cellIs" dxfId="1256" priority="1257" stopIfTrue="1" operator="lessThan">
      <formula>$C$4</formula>
    </cfRule>
  </conditionalFormatting>
  <conditionalFormatting sqref="AV23">
    <cfRule type="cellIs" dxfId="1257" priority="1258" stopIfTrue="1" operator="lessThan">
      <formula>$C$4</formula>
    </cfRule>
  </conditionalFormatting>
  <conditionalFormatting sqref="AV24">
    <cfRule type="cellIs" dxfId="1258" priority="1259" stopIfTrue="1" operator="lessThan">
      <formula>$C$4</formula>
    </cfRule>
  </conditionalFormatting>
  <conditionalFormatting sqref="AV25">
    <cfRule type="cellIs" dxfId="1259" priority="1260" stopIfTrue="1" operator="lessThan">
      <formula>$C$4</formula>
    </cfRule>
  </conditionalFormatting>
  <conditionalFormatting sqref="AV26">
    <cfRule type="cellIs" dxfId="1260" priority="1261" stopIfTrue="1" operator="lessThan">
      <formula>$C$4</formula>
    </cfRule>
  </conditionalFormatting>
  <conditionalFormatting sqref="AV27">
    <cfRule type="cellIs" dxfId="1261" priority="1262" stopIfTrue="1" operator="lessThan">
      <formula>$C$4</formula>
    </cfRule>
  </conditionalFormatting>
  <conditionalFormatting sqref="AV28">
    <cfRule type="cellIs" dxfId="1262" priority="1263" stopIfTrue="1" operator="lessThan">
      <formula>$C$4</formula>
    </cfRule>
  </conditionalFormatting>
  <conditionalFormatting sqref="AV29">
    <cfRule type="cellIs" dxfId="1263" priority="1264" stopIfTrue="1" operator="lessThan">
      <formula>$C$4</formula>
    </cfRule>
  </conditionalFormatting>
  <conditionalFormatting sqref="AV30">
    <cfRule type="cellIs" dxfId="1264" priority="1265" stopIfTrue="1" operator="lessThan">
      <formula>$C$4</formula>
    </cfRule>
  </conditionalFormatting>
  <conditionalFormatting sqref="AV31">
    <cfRule type="cellIs" dxfId="1265" priority="1266" stopIfTrue="1" operator="lessThan">
      <formula>$C$4</formula>
    </cfRule>
  </conditionalFormatting>
  <conditionalFormatting sqref="AV32">
    <cfRule type="cellIs" dxfId="1266" priority="1267" stopIfTrue="1" operator="lessThan">
      <formula>$C$4</formula>
    </cfRule>
  </conditionalFormatting>
  <conditionalFormatting sqref="AV33">
    <cfRule type="cellIs" dxfId="1267" priority="1268" stopIfTrue="1" operator="lessThan">
      <formula>$C$4</formula>
    </cfRule>
  </conditionalFormatting>
  <conditionalFormatting sqref="AV34">
    <cfRule type="cellIs" dxfId="1268" priority="1269" stopIfTrue="1" operator="lessThan">
      <formula>$C$4</formula>
    </cfRule>
  </conditionalFormatting>
  <conditionalFormatting sqref="AV35">
    <cfRule type="cellIs" dxfId="1269" priority="1270" stopIfTrue="1" operator="lessThan">
      <formula>$C$4</formula>
    </cfRule>
  </conditionalFormatting>
  <conditionalFormatting sqref="AV36">
    <cfRule type="cellIs" dxfId="1270" priority="1271" stopIfTrue="1" operator="lessThan">
      <formula>$C$4</formula>
    </cfRule>
  </conditionalFormatting>
  <conditionalFormatting sqref="AV37">
    <cfRule type="cellIs" dxfId="1271" priority="1272" stopIfTrue="1" operator="lessThan">
      <formula>$C$4</formula>
    </cfRule>
  </conditionalFormatting>
  <conditionalFormatting sqref="AV38">
    <cfRule type="cellIs" dxfId="1272" priority="1273" stopIfTrue="1" operator="lessThan">
      <formula>$C$4</formula>
    </cfRule>
  </conditionalFormatting>
  <conditionalFormatting sqref="AV39">
    <cfRule type="cellIs" dxfId="1273" priority="1274" stopIfTrue="1" operator="lessThan">
      <formula>$C$4</formula>
    </cfRule>
  </conditionalFormatting>
  <conditionalFormatting sqref="AV40">
    <cfRule type="cellIs" dxfId="1274" priority="1275" stopIfTrue="1" operator="lessThan">
      <formula>$C$4</formula>
    </cfRule>
  </conditionalFormatting>
  <conditionalFormatting sqref="AV41">
    <cfRule type="cellIs" dxfId="1275" priority="1276" stopIfTrue="1" operator="lessThan">
      <formula>$C$4</formula>
    </cfRule>
  </conditionalFormatting>
  <conditionalFormatting sqref="AV42">
    <cfRule type="cellIs" dxfId="1276" priority="1277" stopIfTrue="1" operator="lessThan">
      <formula>$C$4</formula>
    </cfRule>
  </conditionalFormatting>
  <conditionalFormatting sqref="AV43">
    <cfRule type="cellIs" dxfId="1277" priority="1278" stopIfTrue="1" operator="lessThan">
      <formula>$C$4</formula>
    </cfRule>
  </conditionalFormatting>
  <conditionalFormatting sqref="AV44">
    <cfRule type="cellIs" dxfId="1278" priority="1279" stopIfTrue="1" operator="lessThan">
      <formula>$C$4</formula>
    </cfRule>
  </conditionalFormatting>
  <conditionalFormatting sqref="AV45">
    <cfRule type="cellIs" dxfId="1279" priority="1280" stopIfTrue="1" operator="lessThan">
      <formula>$C$4</formula>
    </cfRule>
  </conditionalFormatting>
  <conditionalFormatting sqref="AV46">
    <cfRule type="cellIs" dxfId="1280" priority="1281" stopIfTrue="1" operator="lessThan">
      <formula>$C$4</formula>
    </cfRule>
  </conditionalFormatting>
  <conditionalFormatting sqref="AV47">
    <cfRule type="cellIs" dxfId="1281" priority="1282" stopIfTrue="1" operator="lessThan">
      <formula>$C$4</formula>
    </cfRule>
  </conditionalFormatting>
  <conditionalFormatting sqref="AV48">
    <cfRule type="cellIs" dxfId="1282" priority="1283" stopIfTrue="1" operator="lessThan">
      <formula>$C$4</formula>
    </cfRule>
  </conditionalFormatting>
  <conditionalFormatting sqref="AV49">
    <cfRule type="cellIs" dxfId="1283" priority="1284" stopIfTrue="1" operator="lessThan">
      <formula>$C$4</formula>
    </cfRule>
  </conditionalFormatting>
  <conditionalFormatting sqref="AV50">
    <cfRule type="cellIs" dxfId="1284" priority="1285" stopIfTrue="1" operator="lessThan">
      <formula>$C$4</formula>
    </cfRule>
  </conditionalFormatting>
  <conditionalFormatting sqref="AV51">
    <cfRule type="cellIs" dxfId="1285" priority="1286" stopIfTrue="1" operator="lessThan">
      <formula>$C$4</formula>
    </cfRule>
  </conditionalFormatting>
  <conditionalFormatting sqref="AV52">
    <cfRule type="cellIs" dxfId="1286" priority="1287" stopIfTrue="1" operator="lessThan">
      <formula>$C$4</formula>
    </cfRule>
  </conditionalFormatting>
  <conditionalFormatting sqref="AV53">
    <cfRule type="cellIs" dxfId="1287" priority="1288" stopIfTrue="1" operator="lessThan">
      <formula>$C$4</formula>
    </cfRule>
  </conditionalFormatting>
  <conditionalFormatting sqref="AV54">
    <cfRule type="cellIs" dxfId="1288" priority="1289" stopIfTrue="1" operator="lessThan">
      <formula>$C$4</formula>
    </cfRule>
  </conditionalFormatting>
  <conditionalFormatting sqref="AV55">
    <cfRule type="cellIs" dxfId="1289" priority="1290" stopIfTrue="1" operator="lessThan">
      <formula>$C$4</formula>
    </cfRule>
  </conditionalFormatting>
  <conditionalFormatting sqref="AV56">
    <cfRule type="cellIs" dxfId="1290" priority="1291" stopIfTrue="1" operator="lessThan">
      <formula>$C$4</formula>
    </cfRule>
  </conditionalFormatting>
  <conditionalFormatting sqref="AV57">
    <cfRule type="cellIs" dxfId="1291" priority="1292" stopIfTrue="1" operator="lessThan">
      <formula>$C$4</formula>
    </cfRule>
  </conditionalFormatting>
  <conditionalFormatting sqref="AV58">
    <cfRule type="cellIs" dxfId="1292" priority="1293" stopIfTrue="1" operator="lessThan">
      <formula>$C$4</formula>
    </cfRule>
  </conditionalFormatting>
  <conditionalFormatting sqref="AV59">
    <cfRule type="cellIs" dxfId="1293" priority="1294" stopIfTrue="1" operator="lessThan">
      <formula>$C$4</formula>
    </cfRule>
  </conditionalFormatting>
  <conditionalFormatting sqref="AV60">
    <cfRule type="cellIs" dxfId="1294" priority="1295" stopIfTrue="1" operator="lessThan">
      <formula>$C$4</formula>
    </cfRule>
  </conditionalFormatting>
  <conditionalFormatting sqref="AW11">
    <cfRule type="cellIs" dxfId="1295" priority="1296" stopIfTrue="1" operator="lessThan">
      <formula>$C$4</formula>
    </cfRule>
  </conditionalFormatting>
  <conditionalFormatting sqref="AW12">
    <cfRule type="cellIs" dxfId="1296" priority="1297" stopIfTrue="1" operator="lessThan">
      <formula>$C$4</formula>
    </cfRule>
  </conditionalFormatting>
  <conditionalFormatting sqref="AW13">
    <cfRule type="cellIs" dxfId="1297" priority="1298" stopIfTrue="1" operator="lessThan">
      <formula>$C$4</formula>
    </cfRule>
  </conditionalFormatting>
  <conditionalFormatting sqref="AW14">
    <cfRule type="cellIs" dxfId="1298" priority="1299" stopIfTrue="1" operator="lessThan">
      <formula>$C$4</formula>
    </cfRule>
  </conditionalFormatting>
  <conditionalFormatting sqref="AW15">
    <cfRule type="cellIs" dxfId="1299" priority="1300" stopIfTrue="1" operator="lessThan">
      <formula>$C$4</formula>
    </cfRule>
  </conditionalFormatting>
  <conditionalFormatting sqref="AW16">
    <cfRule type="cellIs" dxfId="1300" priority="1301" stopIfTrue="1" operator="lessThan">
      <formula>$C$4</formula>
    </cfRule>
  </conditionalFormatting>
  <conditionalFormatting sqref="AW17">
    <cfRule type="cellIs" dxfId="1301" priority="1302" stopIfTrue="1" operator="lessThan">
      <formula>$C$4</formula>
    </cfRule>
  </conditionalFormatting>
  <conditionalFormatting sqref="AW18">
    <cfRule type="cellIs" dxfId="1302" priority="1303" stopIfTrue="1" operator="lessThan">
      <formula>$C$4</formula>
    </cfRule>
  </conditionalFormatting>
  <conditionalFormatting sqref="AW19">
    <cfRule type="cellIs" dxfId="1303" priority="1304" stopIfTrue="1" operator="lessThan">
      <formula>$C$4</formula>
    </cfRule>
  </conditionalFormatting>
  <conditionalFormatting sqref="AW20">
    <cfRule type="cellIs" dxfId="1304" priority="1305" stopIfTrue="1" operator="lessThan">
      <formula>$C$4</formula>
    </cfRule>
  </conditionalFormatting>
  <conditionalFormatting sqref="AW21">
    <cfRule type="cellIs" dxfId="1305" priority="1306" stopIfTrue="1" operator="lessThan">
      <formula>$C$4</formula>
    </cfRule>
  </conditionalFormatting>
  <conditionalFormatting sqref="AW22">
    <cfRule type="cellIs" dxfId="1306" priority="1307" stopIfTrue="1" operator="lessThan">
      <formula>$C$4</formula>
    </cfRule>
  </conditionalFormatting>
  <conditionalFormatting sqref="AW23">
    <cfRule type="cellIs" dxfId="1307" priority="1308" stopIfTrue="1" operator="lessThan">
      <formula>$C$4</formula>
    </cfRule>
  </conditionalFormatting>
  <conditionalFormatting sqref="AW24">
    <cfRule type="cellIs" dxfId="1308" priority="1309" stopIfTrue="1" operator="lessThan">
      <formula>$C$4</formula>
    </cfRule>
  </conditionalFormatting>
  <conditionalFormatting sqref="AW25">
    <cfRule type="cellIs" dxfId="1309" priority="1310" stopIfTrue="1" operator="lessThan">
      <formula>$C$4</formula>
    </cfRule>
  </conditionalFormatting>
  <conditionalFormatting sqref="AW26">
    <cfRule type="cellIs" dxfId="1310" priority="1311" stopIfTrue="1" operator="lessThan">
      <formula>$C$4</formula>
    </cfRule>
  </conditionalFormatting>
  <conditionalFormatting sqref="AW27">
    <cfRule type="cellIs" dxfId="1311" priority="1312" stopIfTrue="1" operator="lessThan">
      <formula>$C$4</formula>
    </cfRule>
  </conditionalFormatting>
  <conditionalFormatting sqref="AW28">
    <cfRule type="cellIs" dxfId="1312" priority="1313" stopIfTrue="1" operator="lessThan">
      <formula>$C$4</formula>
    </cfRule>
  </conditionalFormatting>
  <conditionalFormatting sqref="AW29">
    <cfRule type="cellIs" dxfId="1313" priority="1314" stopIfTrue="1" operator="lessThan">
      <formula>$C$4</formula>
    </cfRule>
  </conditionalFormatting>
  <conditionalFormatting sqref="AW30">
    <cfRule type="cellIs" dxfId="1314" priority="1315" stopIfTrue="1" operator="lessThan">
      <formula>$C$4</formula>
    </cfRule>
  </conditionalFormatting>
  <conditionalFormatting sqref="AW31">
    <cfRule type="cellIs" dxfId="1315" priority="1316" stopIfTrue="1" operator="lessThan">
      <formula>$C$4</formula>
    </cfRule>
  </conditionalFormatting>
  <conditionalFormatting sqref="AW32">
    <cfRule type="cellIs" dxfId="1316" priority="1317" stopIfTrue="1" operator="lessThan">
      <formula>$C$4</formula>
    </cfRule>
  </conditionalFormatting>
  <conditionalFormatting sqref="AW33">
    <cfRule type="cellIs" dxfId="1317" priority="1318" stopIfTrue="1" operator="lessThan">
      <formula>$C$4</formula>
    </cfRule>
  </conditionalFormatting>
  <conditionalFormatting sqref="AW34">
    <cfRule type="cellIs" dxfId="1318" priority="1319" stopIfTrue="1" operator="lessThan">
      <formula>$C$4</formula>
    </cfRule>
  </conditionalFormatting>
  <conditionalFormatting sqref="AW35">
    <cfRule type="cellIs" dxfId="1319" priority="1320" stopIfTrue="1" operator="lessThan">
      <formula>$C$4</formula>
    </cfRule>
  </conditionalFormatting>
  <conditionalFormatting sqref="AW36">
    <cfRule type="cellIs" dxfId="1320" priority="1321" stopIfTrue="1" operator="lessThan">
      <formula>$C$4</formula>
    </cfRule>
  </conditionalFormatting>
  <conditionalFormatting sqref="AW37">
    <cfRule type="cellIs" dxfId="1321" priority="1322" stopIfTrue="1" operator="lessThan">
      <formula>$C$4</formula>
    </cfRule>
  </conditionalFormatting>
  <conditionalFormatting sqref="AW38">
    <cfRule type="cellIs" dxfId="1322" priority="1323" stopIfTrue="1" operator="lessThan">
      <formula>$C$4</formula>
    </cfRule>
  </conditionalFormatting>
  <conditionalFormatting sqref="AW39">
    <cfRule type="cellIs" dxfId="1323" priority="1324" stopIfTrue="1" operator="lessThan">
      <formula>$C$4</formula>
    </cfRule>
  </conditionalFormatting>
  <conditionalFormatting sqref="AW40">
    <cfRule type="cellIs" dxfId="1324" priority="1325" stopIfTrue="1" operator="lessThan">
      <formula>$C$4</formula>
    </cfRule>
  </conditionalFormatting>
  <conditionalFormatting sqref="AW41">
    <cfRule type="cellIs" dxfId="1325" priority="1326" stopIfTrue="1" operator="lessThan">
      <formula>$C$4</formula>
    </cfRule>
  </conditionalFormatting>
  <conditionalFormatting sqref="AW42">
    <cfRule type="cellIs" dxfId="1326" priority="1327" stopIfTrue="1" operator="lessThan">
      <formula>$C$4</formula>
    </cfRule>
  </conditionalFormatting>
  <conditionalFormatting sqref="AW43">
    <cfRule type="cellIs" dxfId="1327" priority="1328" stopIfTrue="1" operator="lessThan">
      <formula>$C$4</formula>
    </cfRule>
  </conditionalFormatting>
  <conditionalFormatting sqref="AW44">
    <cfRule type="cellIs" dxfId="1328" priority="1329" stopIfTrue="1" operator="lessThan">
      <formula>$C$4</formula>
    </cfRule>
  </conditionalFormatting>
  <conditionalFormatting sqref="AW45">
    <cfRule type="cellIs" dxfId="1329" priority="1330" stopIfTrue="1" operator="lessThan">
      <formula>$C$4</formula>
    </cfRule>
  </conditionalFormatting>
  <conditionalFormatting sqref="AW46">
    <cfRule type="cellIs" dxfId="1330" priority="1331" stopIfTrue="1" operator="lessThan">
      <formula>$C$4</formula>
    </cfRule>
  </conditionalFormatting>
  <conditionalFormatting sqref="AW47">
    <cfRule type="cellIs" dxfId="1331" priority="1332" stopIfTrue="1" operator="lessThan">
      <formula>$C$4</formula>
    </cfRule>
  </conditionalFormatting>
  <conditionalFormatting sqref="AW48">
    <cfRule type="cellIs" dxfId="1332" priority="1333" stopIfTrue="1" operator="lessThan">
      <formula>$C$4</formula>
    </cfRule>
  </conditionalFormatting>
  <conditionalFormatting sqref="AW49">
    <cfRule type="cellIs" dxfId="1333" priority="1334" stopIfTrue="1" operator="lessThan">
      <formula>$C$4</formula>
    </cfRule>
  </conditionalFormatting>
  <conditionalFormatting sqref="AW50">
    <cfRule type="cellIs" dxfId="1334" priority="1335" stopIfTrue="1" operator="lessThan">
      <formula>$C$4</formula>
    </cfRule>
  </conditionalFormatting>
  <conditionalFormatting sqref="AW51">
    <cfRule type="cellIs" dxfId="1335" priority="1336" stopIfTrue="1" operator="lessThan">
      <formula>$C$4</formula>
    </cfRule>
  </conditionalFormatting>
  <conditionalFormatting sqref="AW52">
    <cfRule type="cellIs" dxfId="1336" priority="1337" stopIfTrue="1" operator="lessThan">
      <formula>$C$4</formula>
    </cfRule>
  </conditionalFormatting>
  <conditionalFormatting sqref="AW53">
    <cfRule type="cellIs" dxfId="1337" priority="1338" stopIfTrue="1" operator="lessThan">
      <formula>$C$4</formula>
    </cfRule>
  </conditionalFormatting>
  <conditionalFormatting sqref="AW54">
    <cfRule type="cellIs" dxfId="1338" priority="1339" stopIfTrue="1" operator="lessThan">
      <formula>$C$4</formula>
    </cfRule>
  </conditionalFormatting>
  <conditionalFormatting sqref="AW55">
    <cfRule type="cellIs" dxfId="1339" priority="1340" stopIfTrue="1" operator="lessThan">
      <formula>$C$4</formula>
    </cfRule>
  </conditionalFormatting>
  <conditionalFormatting sqref="AW56">
    <cfRule type="cellIs" dxfId="1340" priority="1341" stopIfTrue="1" operator="lessThan">
      <formula>$C$4</formula>
    </cfRule>
  </conditionalFormatting>
  <conditionalFormatting sqref="AW57">
    <cfRule type="cellIs" dxfId="1341" priority="1342" stopIfTrue="1" operator="lessThan">
      <formula>$C$4</formula>
    </cfRule>
  </conditionalFormatting>
  <conditionalFormatting sqref="AW58">
    <cfRule type="cellIs" dxfId="1342" priority="1343" stopIfTrue="1" operator="lessThan">
      <formula>$C$4</formula>
    </cfRule>
  </conditionalFormatting>
  <conditionalFormatting sqref="AW59">
    <cfRule type="cellIs" dxfId="1343" priority="1344" stopIfTrue="1" operator="lessThan">
      <formula>$C$4</formula>
    </cfRule>
  </conditionalFormatting>
  <conditionalFormatting sqref="AW60">
    <cfRule type="cellIs" dxfId="1344" priority="1345" stopIfTrue="1" operator="lessThan">
      <formula>$C$4</formula>
    </cfRule>
  </conditionalFormatting>
  <conditionalFormatting sqref="AX11">
    <cfRule type="cellIs" dxfId="1345" priority="1346" stopIfTrue="1" operator="lessThan">
      <formula>$C$4</formula>
    </cfRule>
  </conditionalFormatting>
  <conditionalFormatting sqref="AX12">
    <cfRule type="cellIs" dxfId="1346" priority="1347" stopIfTrue="1" operator="lessThan">
      <formula>$C$4</formula>
    </cfRule>
  </conditionalFormatting>
  <conditionalFormatting sqref="AX13">
    <cfRule type="cellIs" dxfId="1347" priority="1348" stopIfTrue="1" operator="lessThan">
      <formula>$C$4</formula>
    </cfRule>
  </conditionalFormatting>
  <conditionalFormatting sqref="AX14">
    <cfRule type="cellIs" dxfId="1348" priority="1349" stopIfTrue="1" operator="lessThan">
      <formula>$C$4</formula>
    </cfRule>
  </conditionalFormatting>
  <conditionalFormatting sqref="AX15">
    <cfRule type="cellIs" dxfId="1349" priority="1350" stopIfTrue="1" operator="lessThan">
      <formula>$C$4</formula>
    </cfRule>
  </conditionalFormatting>
  <conditionalFormatting sqref="AX16">
    <cfRule type="cellIs" dxfId="1350" priority="1351" stopIfTrue="1" operator="lessThan">
      <formula>$C$4</formula>
    </cfRule>
  </conditionalFormatting>
  <conditionalFormatting sqref="AX17">
    <cfRule type="cellIs" dxfId="1351" priority="1352" stopIfTrue="1" operator="lessThan">
      <formula>$C$4</formula>
    </cfRule>
  </conditionalFormatting>
  <conditionalFormatting sqref="AX18">
    <cfRule type="cellIs" dxfId="1352" priority="1353" stopIfTrue="1" operator="lessThan">
      <formula>$C$4</formula>
    </cfRule>
  </conditionalFormatting>
  <conditionalFormatting sqref="AX19">
    <cfRule type="cellIs" dxfId="1353" priority="1354" stopIfTrue="1" operator="lessThan">
      <formula>$C$4</formula>
    </cfRule>
  </conditionalFormatting>
  <conditionalFormatting sqref="AX20">
    <cfRule type="cellIs" dxfId="1354" priority="1355" stopIfTrue="1" operator="lessThan">
      <formula>$C$4</formula>
    </cfRule>
  </conditionalFormatting>
  <conditionalFormatting sqref="AX21">
    <cfRule type="cellIs" dxfId="1355" priority="1356" stopIfTrue="1" operator="lessThan">
      <formula>$C$4</formula>
    </cfRule>
  </conditionalFormatting>
  <conditionalFormatting sqref="AX22">
    <cfRule type="cellIs" dxfId="1356" priority="1357" stopIfTrue="1" operator="lessThan">
      <formula>$C$4</formula>
    </cfRule>
  </conditionalFormatting>
  <conditionalFormatting sqref="AX23">
    <cfRule type="cellIs" dxfId="1357" priority="1358" stopIfTrue="1" operator="lessThan">
      <formula>$C$4</formula>
    </cfRule>
  </conditionalFormatting>
  <conditionalFormatting sqref="AX24">
    <cfRule type="cellIs" dxfId="1358" priority="1359" stopIfTrue="1" operator="lessThan">
      <formula>$C$4</formula>
    </cfRule>
  </conditionalFormatting>
  <conditionalFormatting sqref="AX25">
    <cfRule type="cellIs" dxfId="1359" priority="1360" stopIfTrue="1" operator="lessThan">
      <formula>$C$4</formula>
    </cfRule>
  </conditionalFormatting>
  <conditionalFormatting sqref="AX26">
    <cfRule type="cellIs" dxfId="1360" priority="1361" stopIfTrue="1" operator="lessThan">
      <formula>$C$4</formula>
    </cfRule>
  </conditionalFormatting>
  <conditionalFormatting sqref="AX27">
    <cfRule type="cellIs" dxfId="1361" priority="1362" stopIfTrue="1" operator="lessThan">
      <formula>$C$4</formula>
    </cfRule>
  </conditionalFormatting>
  <conditionalFormatting sqref="AX28">
    <cfRule type="cellIs" dxfId="1362" priority="1363" stopIfTrue="1" operator="lessThan">
      <formula>$C$4</formula>
    </cfRule>
  </conditionalFormatting>
  <conditionalFormatting sqref="AX29">
    <cfRule type="cellIs" dxfId="1363" priority="1364" stopIfTrue="1" operator="lessThan">
      <formula>$C$4</formula>
    </cfRule>
  </conditionalFormatting>
  <conditionalFormatting sqref="AX30">
    <cfRule type="cellIs" dxfId="1364" priority="1365" stopIfTrue="1" operator="lessThan">
      <formula>$C$4</formula>
    </cfRule>
  </conditionalFormatting>
  <conditionalFormatting sqref="AX31">
    <cfRule type="cellIs" dxfId="1365" priority="1366" stopIfTrue="1" operator="lessThan">
      <formula>$C$4</formula>
    </cfRule>
  </conditionalFormatting>
  <conditionalFormatting sqref="AX32">
    <cfRule type="cellIs" dxfId="1366" priority="1367" stopIfTrue="1" operator="lessThan">
      <formula>$C$4</formula>
    </cfRule>
  </conditionalFormatting>
  <conditionalFormatting sqref="AX33">
    <cfRule type="cellIs" dxfId="1367" priority="1368" stopIfTrue="1" operator="lessThan">
      <formula>$C$4</formula>
    </cfRule>
  </conditionalFormatting>
  <conditionalFormatting sqref="AX34">
    <cfRule type="cellIs" dxfId="1368" priority="1369" stopIfTrue="1" operator="lessThan">
      <formula>$C$4</formula>
    </cfRule>
  </conditionalFormatting>
  <conditionalFormatting sqref="AX35">
    <cfRule type="cellIs" dxfId="1369" priority="1370" stopIfTrue="1" operator="lessThan">
      <formula>$C$4</formula>
    </cfRule>
  </conditionalFormatting>
  <conditionalFormatting sqref="AX36">
    <cfRule type="cellIs" dxfId="1370" priority="1371" stopIfTrue="1" operator="lessThan">
      <formula>$C$4</formula>
    </cfRule>
  </conditionalFormatting>
  <conditionalFormatting sqref="AX37">
    <cfRule type="cellIs" dxfId="1371" priority="1372" stopIfTrue="1" operator="lessThan">
      <formula>$C$4</formula>
    </cfRule>
  </conditionalFormatting>
  <conditionalFormatting sqref="AX38">
    <cfRule type="cellIs" dxfId="1372" priority="1373" stopIfTrue="1" operator="lessThan">
      <formula>$C$4</formula>
    </cfRule>
  </conditionalFormatting>
  <conditionalFormatting sqref="AX39">
    <cfRule type="cellIs" dxfId="1373" priority="1374" stopIfTrue="1" operator="lessThan">
      <formula>$C$4</formula>
    </cfRule>
  </conditionalFormatting>
  <conditionalFormatting sqref="AX40">
    <cfRule type="cellIs" dxfId="1374" priority="1375" stopIfTrue="1" operator="lessThan">
      <formula>$C$4</formula>
    </cfRule>
  </conditionalFormatting>
  <conditionalFormatting sqref="AX41">
    <cfRule type="cellIs" dxfId="1375" priority="1376" stopIfTrue="1" operator="lessThan">
      <formula>$C$4</formula>
    </cfRule>
  </conditionalFormatting>
  <conditionalFormatting sqref="AX42">
    <cfRule type="cellIs" dxfId="1376" priority="1377" stopIfTrue="1" operator="lessThan">
      <formula>$C$4</formula>
    </cfRule>
  </conditionalFormatting>
  <conditionalFormatting sqref="AX43">
    <cfRule type="cellIs" dxfId="1377" priority="1378" stopIfTrue="1" operator="lessThan">
      <formula>$C$4</formula>
    </cfRule>
  </conditionalFormatting>
  <conditionalFormatting sqref="AX44">
    <cfRule type="cellIs" dxfId="1378" priority="1379" stopIfTrue="1" operator="lessThan">
      <formula>$C$4</formula>
    </cfRule>
  </conditionalFormatting>
  <conditionalFormatting sqref="AX45">
    <cfRule type="cellIs" dxfId="1379" priority="1380" stopIfTrue="1" operator="lessThan">
      <formula>$C$4</formula>
    </cfRule>
  </conditionalFormatting>
  <conditionalFormatting sqref="AX46">
    <cfRule type="cellIs" dxfId="1380" priority="1381" stopIfTrue="1" operator="lessThan">
      <formula>$C$4</formula>
    </cfRule>
  </conditionalFormatting>
  <conditionalFormatting sqref="AX47">
    <cfRule type="cellIs" dxfId="1381" priority="1382" stopIfTrue="1" operator="lessThan">
      <formula>$C$4</formula>
    </cfRule>
  </conditionalFormatting>
  <conditionalFormatting sqref="AX48">
    <cfRule type="cellIs" dxfId="1382" priority="1383" stopIfTrue="1" operator="lessThan">
      <formula>$C$4</formula>
    </cfRule>
  </conditionalFormatting>
  <conditionalFormatting sqref="AX49">
    <cfRule type="cellIs" dxfId="1383" priority="1384" stopIfTrue="1" operator="lessThan">
      <formula>$C$4</formula>
    </cfRule>
  </conditionalFormatting>
  <conditionalFormatting sqref="AX50">
    <cfRule type="cellIs" dxfId="1384" priority="1385" stopIfTrue="1" operator="lessThan">
      <formula>$C$4</formula>
    </cfRule>
  </conditionalFormatting>
  <conditionalFormatting sqref="AX51">
    <cfRule type="cellIs" dxfId="1385" priority="1386" stopIfTrue="1" operator="lessThan">
      <formula>$C$4</formula>
    </cfRule>
  </conditionalFormatting>
  <conditionalFormatting sqref="AX52">
    <cfRule type="cellIs" dxfId="1386" priority="1387" stopIfTrue="1" operator="lessThan">
      <formula>$C$4</formula>
    </cfRule>
  </conditionalFormatting>
  <conditionalFormatting sqref="AX53">
    <cfRule type="cellIs" dxfId="1387" priority="1388" stopIfTrue="1" operator="lessThan">
      <formula>$C$4</formula>
    </cfRule>
  </conditionalFormatting>
  <conditionalFormatting sqref="AX54">
    <cfRule type="cellIs" dxfId="1388" priority="1389" stopIfTrue="1" operator="lessThan">
      <formula>$C$4</formula>
    </cfRule>
  </conditionalFormatting>
  <conditionalFormatting sqref="AX55">
    <cfRule type="cellIs" dxfId="1389" priority="1390" stopIfTrue="1" operator="lessThan">
      <formula>$C$4</formula>
    </cfRule>
  </conditionalFormatting>
  <conditionalFormatting sqref="AX56">
    <cfRule type="cellIs" dxfId="1390" priority="1391" stopIfTrue="1" operator="lessThan">
      <formula>$C$4</formula>
    </cfRule>
  </conditionalFormatting>
  <conditionalFormatting sqref="AX57">
    <cfRule type="cellIs" dxfId="1391" priority="1392" stopIfTrue="1" operator="lessThan">
      <formula>$C$4</formula>
    </cfRule>
  </conditionalFormatting>
  <conditionalFormatting sqref="AX58">
    <cfRule type="cellIs" dxfId="1392" priority="1393" stopIfTrue="1" operator="lessThan">
      <formula>$C$4</formula>
    </cfRule>
  </conditionalFormatting>
  <conditionalFormatting sqref="AX59">
    <cfRule type="cellIs" dxfId="1393" priority="1394" stopIfTrue="1" operator="lessThan">
      <formula>$C$4</formula>
    </cfRule>
  </conditionalFormatting>
  <conditionalFormatting sqref="AX60">
    <cfRule type="cellIs" dxfId="1394" priority="1395" stopIfTrue="1" operator="lessThan">
      <formula>$C$4</formula>
    </cfRule>
  </conditionalFormatting>
  <conditionalFormatting sqref="AY11">
    <cfRule type="cellIs" dxfId="1395" priority="1396" stopIfTrue="1" operator="lessThan">
      <formula>$C$4</formula>
    </cfRule>
  </conditionalFormatting>
  <conditionalFormatting sqref="AY12">
    <cfRule type="cellIs" dxfId="1396" priority="1397" stopIfTrue="1" operator="lessThan">
      <formula>$C$4</formula>
    </cfRule>
  </conditionalFormatting>
  <conditionalFormatting sqref="AY13">
    <cfRule type="cellIs" dxfId="1397" priority="1398" stopIfTrue="1" operator="lessThan">
      <formula>$C$4</formula>
    </cfRule>
  </conditionalFormatting>
  <conditionalFormatting sqref="AY14">
    <cfRule type="cellIs" dxfId="1398" priority="1399" stopIfTrue="1" operator="lessThan">
      <formula>$C$4</formula>
    </cfRule>
  </conditionalFormatting>
  <conditionalFormatting sqref="AY15">
    <cfRule type="cellIs" dxfId="1399" priority="1400" stopIfTrue="1" operator="lessThan">
      <formula>$C$4</formula>
    </cfRule>
  </conditionalFormatting>
  <conditionalFormatting sqref="AY16">
    <cfRule type="cellIs" dxfId="1400" priority="1401" stopIfTrue="1" operator="lessThan">
      <formula>$C$4</formula>
    </cfRule>
  </conditionalFormatting>
  <conditionalFormatting sqref="AY17">
    <cfRule type="cellIs" dxfId="1401" priority="1402" stopIfTrue="1" operator="lessThan">
      <formula>$C$4</formula>
    </cfRule>
  </conditionalFormatting>
  <conditionalFormatting sqref="AY18">
    <cfRule type="cellIs" dxfId="1402" priority="1403" stopIfTrue="1" operator="lessThan">
      <formula>$C$4</formula>
    </cfRule>
  </conditionalFormatting>
  <conditionalFormatting sqref="AY19">
    <cfRule type="cellIs" dxfId="1403" priority="1404" stopIfTrue="1" operator="lessThan">
      <formula>$C$4</formula>
    </cfRule>
  </conditionalFormatting>
  <conditionalFormatting sqref="AY20">
    <cfRule type="cellIs" dxfId="1404" priority="1405" stopIfTrue="1" operator="lessThan">
      <formula>$C$4</formula>
    </cfRule>
  </conditionalFormatting>
  <conditionalFormatting sqref="AY21">
    <cfRule type="cellIs" dxfId="1405" priority="1406" stopIfTrue="1" operator="lessThan">
      <formula>$C$4</formula>
    </cfRule>
  </conditionalFormatting>
  <conditionalFormatting sqref="AY22">
    <cfRule type="cellIs" dxfId="1406" priority="1407" stopIfTrue="1" operator="lessThan">
      <formula>$C$4</formula>
    </cfRule>
  </conditionalFormatting>
  <conditionalFormatting sqref="AY23">
    <cfRule type="cellIs" dxfId="1407" priority="1408" stopIfTrue="1" operator="lessThan">
      <formula>$C$4</formula>
    </cfRule>
  </conditionalFormatting>
  <conditionalFormatting sqref="AY24">
    <cfRule type="cellIs" dxfId="1408" priority="1409" stopIfTrue="1" operator="lessThan">
      <formula>$C$4</formula>
    </cfRule>
  </conditionalFormatting>
  <conditionalFormatting sqref="AY25">
    <cfRule type="cellIs" dxfId="1409" priority="1410" stopIfTrue="1" operator="lessThan">
      <formula>$C$4</formula>
    </cfRule>
  </conditionalFormatting>
  <conditionalFormatting sqref="AY26">
    <cfRule type="cellIs" dxfId="1410" priority="1411" stopIfTrue="1" operator="lessThan">
      <formula>$C$4</formula>
    </cfRule>
  </conditionalFormatting>
  <conditionalFormatting sqref="AY27">
    <cfRule type="cellIs" dxfId="1411" priority="1412" stopIfTrue="1" operator="lessThan">
      <formula>$C$4</formula>
    </cfRule>
  </conditionalFormatting>
  <conditionalFormatting sqref="AY28">
    <cfRule type="cellIs" dxfId="1412" priority="1413" stopIfTrue="1" operator="lessThan">
      <formula>$C$4</formula>
    </cfRule>
  </conditionalFormatting>
  <conditionalFormatting sqref="AY29">
    <cfRule type="cellIs" dxfId="1413" priority="1414" stopIfTrue="1" operator="lessThan">
      <formula>$C$4</formula>
    </cfRule>
  </conditionalFormatting>
  <conditionalFormatting sqref="AY30">
    <cfRule type="cellIs" dxfId="1414" priority="1415" stopIfTrue="1" operator="lessThan">
      <formula>$C$4</formula>
    </cfRule>
  </conditionalFormatting>
  <conditionalFormatting sqref="AY31">
    <cfRule type="cellIs" dxfId="1415" priority="1416" stopIfTrue="1" operator="lessThan">
      <formula>$C$4</formula>
    </cfRule>
  </conditionalFormatting>
  <conditionalFormatting sqref="AY32">
    <cfRule type="cellIs" dxfId="1416" priority="1417" stopIfTrue="1" operator="lessThan">
      <formula>$C$4</formula>
    </cfRule>
  </conditionalFormatting>
  <conditionalFormatting sqref="AY33">
    <cfRule type="cellIs" dxfId="1417" priority="1418" stopIfTrue="1" operator="lessThan">
      <formula>$C$4</formula>
    </cfRule>
  </conditionalFormatting>
  <conditionalFormatting sqref="AY34">
    <cfRule type="cellIs" dxfId="1418" priority="1419" stopIfTrue="1" operator="lessThan">
      <formula>$C$4</formula>
    </cfRule>
  </conditionalFormatting>
  <conditionalFormatting sqref="AY35">
    <cfRule type="cellIs" dxfId="1419" priority="1420" stopIfTrue="1" operator="lessThan">
      <formula>$C$4</formula>
    </cfRule>
  </conditionalFormatting>
  <conditionalFormatting sqref="AY36">
    <cfRule type="cellIs" dxfId="1420" priority="1421" stopIfTrue="1" operator="lessThan">
      <formula>$C$4</formula>
    </cfRule>
  </conditionalFormatting>
  <conditionalFormatting sqref="AY37">
    <cfRule type="cellIs" dxfId="1421" priority="1422" stopIfTrue="1" operator="lessThan">
      <formula>$C$4</formula>
    </cfRule>
  </conditionalFormatting>
  <conditionalFormatting sqref="AY38">
    <cfRule type="cellIs" dxfId="1422" priority="1423" stopIfTrue="1" operator="lessThan">
      <formula>$C$4</formula>
    </cfRule>
  </conditionalFormatting>
  <conditionalFormatting sqref="AY39">
    <cfRule type="cellIs" dxfId="1423" priority="1424" stopIfTrue="1" operator="lessThan">
      <formula>$C$4</formula>
    </cfRule>
  </conditionalFormatting>
  <conditionalFormatting sqref="AY40">
    <cfRule type="cellIs" dxfId="1424" priority="1425" stopIfTrue="1" operator="lessThan">
      <formula>$C$4</formula>
    </cfRule>
  </conditionalFormatting>
  <conditionalFormatting sqref="AY41">
    <cfRule type="cellIs" dxfId="1425" priority="1426" stopIfTrue="1" operator="lessThan">
      <formula>$C$4</formula>
    </cfRule>
  </conditionalFormatting>
  <conditionalFormatting sqref="AY42">
    <cfRule type="cellIs" dxfId="1426" priority="1427" stopIfTrue="1" operator="lessThan">
      <formula>$C$4</formula>
    </cfRule>
  </conditionalFormatting>
  <conditionalFormatting sqref="AY43">
    <cfRule type="cellIs" dxfId="1427" priority="1428" stopIfTrue="1" operator="lessThan">
      <formula>$C$4</formula>
    </cfRule>
  </conditionalFormatting>
  <conditionalFormatting sqref="AY44">
    <cfRule type="cellIs" dxfId="1428" priority="1429" stopIfTrue="1" operator="lessThan">
      <formula>$C$4</formula>
    </cfRule>
  </conditionalFormatting>
  <conditionalFormatting sqref="AY45">
    <cfRule type="cellIs" dxfId="1429" priority="1430" stopIfTrue="1" operator="lessThan">
      <formula>$C$4</formula>
    </cfRule>
  </conditionalFormatting>
  <conditionalFormatting sqref="AY46">
    <cfRule type="cellIs" dxfId="1430" priority="1431" stopIfTrue="1" operator="lessThan">
      <formula>$C$4</formula>
    </cfRule>
  </conditionalFormatting>
  <conditionalFormatting sqref="AY47">
    <cfRule type="cellIs" dxfId="1431" priority="1432" stopIfTrue="1" operator="lessThan">
      <formula>$C$4</formula>
    </cfRule>
  </conditionalFormatting>
  <conditionalFormatting sqref="AY48">
    <cfRule type="cellIs" dxfId="1432" priority="1433" stopIfTrue="1" operator="lessThan">
      <formula>$C$4</formula>
    </cfRule>
  </conditionalFormatting>
  <conditionalFormatting sqref="AY49">
    <cfRule type="cellIs" dxfId="1433" priority="1434" stopIfTrue="1" operator="lessThan">
      <formula>$C$4</formula>
    </cfRule>
  </conditionalFormatting>
  <conditionalFormatting sqref="AY50">
    <cfRule type="cellIs" dxfId="1434" priority="1435" stopIfTrue="1" operator="lessThan">
      <formula>$C$4</formula>
    </cfRule>
  </conditionalFormatting>
  <conditionalFormatting sqref="AY51">
    <cfRule type="cellIs" dxfId="1435" priority="1436" stopIfTrue="1" operator="lessThan">
      <formula>$C$4</formula>
    </cfRule>
  </conditionalFormatting>
  <conditionalFormatting sqref="AY52">
    <cfRule type="cellIs" dxfId="1436" priority="1437" stopIfTrue="1" operator="lessThan">
      <formula>$C$4</formula>
    </cfRule>
  </conditionalFormatting>
  <conditionalFormatting sqref="AY53">
    <cfRule type="cellIs" dxfId="1437" priority="1438" stopIfTrue="1" operator="lessThan">
      <formula>$C$4</formula>
    </cfRule>
  </conditionalFormatting>
  <conditionalFormatting sqref="AY54">
    <cfRule type="cellIs" dxfId="1438" priority="1439" stopIfTrue="1" operator="lessThan">
      <formula>$C$4</formula>
    </cfRule>
  </conditionalFormatting>
  <conditionalFormatting sqref="AY55">
    <cfRule type="cellIs" dxfId="1439" priority="1440" stopIfTrue="1" operator="lessThan">
      <formula>$C$4</formula>
    </cfRule>
  </conditionalFormatting>
  <conditionalFormatting sqref="AY56">
    <cfRule type="cellIs" dxfId="1440" priority="1441" stopIfTrue="1" operator="lessThan">
      <formula>$C$4</formula>
    </cfRule>
  </conditionalFormatting>
  <conditionalFormatting sqref="AY57">
    <cfRule type="cellIs" dxfId="1441" priority="1442" stopIfTrue="1" operator="lessThan">
      <formula>$C$4</formula>
    </cfRule>
  </conditionalFormatting>
  <conditionalFormatting sqref="AY58">
    <cfRule type="cellIs" dxfId="1442" priority="1443" stopIfTrue="1" operator="lessThan">
      <formula>$C$4</formula>
    </cfRule>
  </conditionalFormatting>
  <conditionalFormatting sqref="AY59">
    <cfRule type="cellIs" dxfId="1443" priority="1444" stopIfTrue="1" operator="lessThan">
      <formula>$C$4</formula>
    </cfRule>
  </conditionalFormatting>
  <conditionalFormatting sqref="AY60">
    <cfRule type="cellIs" dxfId="1444" priority="1445" stopIfTrue="1" operator="lessThan">
      <formula>$C$4</formula>
    </cfRule>
  </conditionalFormatting>
  <conditionalFormatting sqref="BO11">
    <cfRule type="cellIs" dxfId="1445" priority="1446" stopIfTrue="1" operator="lessThan">
      <formula>$C$4</formula>
    </cfRule>
  </conditionalFormatting>
  <conditionalFormatting sqref="BO12">
    <cfRule type="cellIs" dxfId="1446" priority="1447" stopIfTrue="1" operator="lessThan">
      <formula>$C$4</formula>
    </cfRule>
  </conditionalFormatting>
  <conditionalFormatting sqref="BO13">
    <cfRule type="cellIs" dxfId="1447" priority="1448" stopIfTrue="1" operator="lessThan">
      <formula>$C$4</formula>
    </cfRule>
  </conditionalFormatting>
  <conditionalFormatting sqref="BO14">
    <cfRule type="cellIs" dxfId="1448" priority="1449" stopIfTrue="1" operator="lessThan">
      <formula>$C$4</formula>
    </cfRule>
  </conditionalFormatting>
  <conditionalFormatting sqref="BO15">
    <cfRule type="cellIs" dxfId="1449" priority="1450" stopIfTrue="1" operator="lessThan">
      <formula>$C$4</formula>
    </cfRule>
  </conditionalFormatting>
  <conditionalFormatting sqref="BO16">
    <cfRule type="cellIs" dxfId="1450" priority="1451" stopIfTrue="1" operator="lessThan">
      <formula>$C$4</formula>
    </cfRule>
  </conditionalFormatting>
  <conditionalFormatting sqref="BO17">
    <cfRule type="cellIs" dxfId="1451" priority="1452" stopIfTrue="1" operator="lessThan">
      <formula>$C$4</formula>
    </cfRule>
  </conditionalFormatting>
  <conditionalFormatting sqref="BO18">
    <cfRule type="cellIs" dxfId="1452" priority="1453" stopIfTrue="1" operator="lessThan">
      <formula>$C$4</formula>
    </cfRule>
  </conditionalFormatting>
  <conditionalFormatting sqref="BO19">
    <cfRule type="cellIs" dxfId="1453" priority="1454" stopIfTrue="1" operator="lessThan">
      <formula>$C$4</formula>
    </cfRule>
  </conditionalFormatting>
  <conditionalFormatting sqref="BO20">
    <cfRule type="cellIs" dxfId="1454" priority="1455" stopIfTrue="1" operator="lessThan">
      <formula>$C$4</formula>
    </cfRule>
  </conditionalFormatting>
  <conditionalFormatting sqref="BO21">
    <cfRule type="cellIs" dxfId="1455" priority="1456" stopIfTrue="1" operator="lessThan">
      <formula>$C$4</formula>
    </cfRule>
  </conditionalFormatting>
  <conditionalFormatting sqref="BO22">
    <cfRule type="cellIs" dxfId="1456" priority="1457" stopIfTrue="1" operator="lessThan">
      <formula>$C$4</formula>
    </cfRule>
  </conditionalFormatting>
  <conditionalFormatting sqref="BO23">
    <cfRule type="cellIs" dxfId="1457" priority="1458" stopIfTrue="1" operator="lessThan">
      <formula>$C$4</formula>
    </cfRule>
  </conditionalFormatting>
  <conditionalFormatting sqref="BO24">
    <cfRule type="cellIs" dxfId="1458" priority="1459" stopIfTrue="1" operator="lessThan">
      <formula>$C$4</formula>
    </cfRule>
  </conditionalFormatting>
  <conditionalFormatting sqref="BO25">
    <cfRule type="cellIs" dxfId="1459" priority="1460" stopIfTrue="1" operator="lessThan">
      <formula>$C$4</formula>
    </cfRule>
  </conditionalFormatting>
  <conditionalFormatting sqref="BO26">
    <cfRule type="cellIs" dxfId="1460" priority="1461" stopIfTrue="1" operator="lessThan">
      <formula>$C$4</formula>
    </cfRule>
  </conditionalFormatting>
  <conditionalFormatting sqref="BO27">
    <cfRule type="cellIs" dxfId="1461" priority="1462" stopIfTrue="1" operator="lessThan">
      <formula>$C$4</formula>
    </cfRule>
  </conditionalFormatting>
  <conditionalFormatting sqref="BO28">
    <cfRule type="cellIs" dxfId="1462" priority="1463" stopIfTrue="1" operator="lessThan">
      <formula>$C$4</formula>
    </cfRule>
  </conditionalFormatting>
  <conditionalFormatting sqref="BO29">
    <cfRule type="cellIs" dxfId="1463" priority="1464" stopIfTrue="1" operator="lessThan">
      <formula>$C$4</formula>
    </cfRule>
  </conditionalFormatting>
  <conditionalFormatting sqref="BO30">
    <cfRule type="cellIs" dxfId="1464" priority="1465" stopIfTrue="1" operator="lessThan">
      <formula>$C$4</formula>
    </cfRule>
  </conditionalFormatting>
  <conditionalFormatting sqref="BO31">
    <cfRule type="cellIs" dxfId="1465" priority="1466" stopIfTrue="1" operator="lessThan">
      <formula>$C$4</formula>
    </cfRule>
  </conditionalFormatting>
  <conditionalFormatting sqref="BO32">
    <cfRule type="cellIs" dxfId="1466" priority="1467" stopIfTrue="1" operator="lessThan">
      <formula>$C$4</formula>
    </cfRule>
  </conditionalFormatting>
  <conditionalFormatting sqref="BO33">
    <cfRule type="cellIs" dxfId="1467" priority="1468" stopIfTrue="1" operator="lessThan">
      <formula>$C$4</formula>
    </cfRule>
  </conditionalFormatting>
  <conditionalFormatting sqref="BO34">
    <cfRule type="cellIs" dxfId="1468" priority="1469" stopIfTrue="1" operator="lessThan">
      <formula>$C$4</formula>
    </cfRule>
  </conditionalFormatting>
  <conditionalFormatting sqref="BO35">
    <cfRule type="cellIs" dxfId="1469" priority="1470" stopIfTrue="1" operator="lessThan">
      <formula>$C$4</formula>
    </cfRule>
  </conditionalFormatting>
  <conditionalFormatting sqref="BO36">
    <cfRule type="cellIs" dxfId="1470" priority="1471" stopIfTrue="1" operator="lessThan">
      <formula>$C$4</formula>
    </cfRule>
  </conditionalFormatting>
  <conditionalFormatting sqref="BO37">
    <cfRule type="cellIs" dxfId="1471" priority="1472" stopIfTrue="1" operator="lessThan">
      <formula>$C$4</formula>
    </cfRule>
  </conditionalFormatting>
  <conditionalFormatting sqref="BO38">
    <cfRule type="cellIs" dxfId="1472" priority="1473" stopIfTrue="1" operator="lessThan">
      <formula>$C$4</formula>
    </cfRule>
  </conditionalFormatting>
  <conditionalFormatting sqref="BO39">
    <cfRule type="cellIs" dxfId="1473" priority="1474" stopIfTrue="1" operator="lessThan">
      <formula>$C$4</formula>
    </cfRule>
  </conditionalFormatting>
  <conditionalFormatting sqref="BO40">
    <cfRule type="cellIs" dxfId="1474" priority="1475" stopIfTrue="1" operator="lessThan">
      <formula>$C$4</formula>
    </cfRule>
  </conditionalFormatting>
  <conditionalFormatting sqref="BO41">
    <cfRule type="cellIs" dxfId="1475" priority="1476" stopIfTrue="1" operator="lessThan">
      <formula>$C$4</formula>
    </cfRule>
  </conditionalFormatting>
  <conditionalFormatting sqref="BO42">
    <cfRule type="cellIs" dxfId="1476" priority="1477" stopIfTrue="1" operator="lessThan">
      <formula>$C$4</formula>
    </cfRule>
  </conditionalFormatting>
  <conditionalFormatting sqref="BO43">
    <cfRule type="cellIs" dxfId="1477" priority="1478" stopIfTrue="1" operator="lessThan">
      <formula>$C$4</formula>
    </cfRule>
  </conditionalFormatting>
  <conditionalFormatting sqref="BO44">
    <cfRule type="cellIs" dxfId="1478" priority="1479" stopIfTrue="1" operator="lessThan">
      <formula>$C$4</formula>
    </cfRule>
  </conditionalFormatting>
  <conditionalFormatting sqref="BO45">
    <cfRule type="cellIs" dxfId="1479" priority="1480" stopIfTrue="1" operator="lessThan">
      <formula>$C$4</formula>
    </cfRule>
  </conditionalFormatting>
  <conditionalFormatting sqref="BO46">
    <cfRule type="cellIs" dxfId="1480" priority="1481" stopIfTrue="1" operator="lessThan">
      <formula>$C$4</formula>
    </cfRule>
  </conditionalFormatting>
  <conditionalFormatting sqref="BO47">
    <cfRule type="cellIs" dxfId="1481" priority="1482" stopIfTrue="1" operator="lessThan">
      <formula>$C$4</formula>
    </cfRule>
  </conditionalFormatting>
  <conditionalFormatting sqref="BO48">
    <cfRule type="cellIs" dxfId="1482" priority="1483" stopIfTrue="1" operator="lessThan">
      <formula>$C$4</formula>
    </cfRule>
  </conditionalFormatting>
  <conditionalFormatting sqref="BO49">
    <cfRule type="cellIs" dxfId="1483" priority="1484" stopIfTrue="1" operator="lessThan">
      <formula>$C$4</formula>
    </cfRule>
  </conditionalFormatting>
  <conditionalFormatting sqref="BO50">
    <cfRule type="cellIs" dxfId="1484" priority="1485" stopIfTrue="1" operator="lessThan">
      <formula>$C$4</formula>
    </cfRule>
  </conditionalFormatting>
  <conditionalFormatting sqref="BO51">
    <cfRule type="cellIs" dxfId="1485" priority="1486" stopIfTrue="1" operator="lessThan">
      <formula>$C$4</formula>
    </cfRule>
  </conditionalFormatting>
  <conditionalFormatting sqref="BO52">
    <cfRule type="cellIs" dxfId="1486" priority="1487" stopIfTrue="1" operator="lessThan">
      <formula>$C$4</formula>
    </cfRule>
  </conditionalFormatting>
  <conditionalFormatting sqref="BO53">
    <cfRule type="cellIs" dxfId="1487" priority="1488" stopIfTrue="1" operator="lessThan">
      <formula>$C$4</formula>
    </cfRule>
  </conditionalFormatting>
  <conditionalFormatting sqref="BO54">
    <cfRule type="cellIs" dxfId="1488" priority="1489" stopIfTrue="1" operator="lessThan">
      <formula>$C$4</formula>
    </cfRule>
  </conditionalFormatting>
  <conditionalFormatting sqref="BO55">
    <cfRule type="cellIs" dxfId="1489" priority="1490" stopIfTrue="1" operator="lessThan">
      <formula>$C$4</formula>
    </cfRule>
  </conditionalFormatting>
  <conditionalFormatting sqref="BO56">
    <cfRule type="cellIs" dxfId="1490" priority="1491" stopIfTrue="1" operator="lessThan">
      <formula>$C$4</formula>
    </cfRule>
  </conditionalFormatting>
  <conditionalFormatting sqref="BO57">
    <cfRule type="cellIs" dxfId="1491" priority="1492" stopIfTrue="1" operator="lessThan">
      <formula>$C$4</formula>
    </cfRule>
  </conditionalFormatting>
  <conditionalFormatting sqref="BO58">
    <cfRule type="cellIs" dxfId="1492" priority="1493" stopIfTrue="1" operator="lessThan">
      <formula>$C$4</formula>
    </cfRule>
  </conditionalFormatting>
  <conditionalFormatting sqref="BO59">
    <cfRule type="cellIs" dxfId="1493" priority="1494" stopIfTrue="1" operator="lessThan">
      <formula>$C$4</formula>
    </cfRule>
  </conditionalFormatting>
  <conditionalFormatting sqref="BO60">
    <cfRule type="cellIs" dxfId="1494" priority="1495" stopIfTrue="1" operator="lessThan">
      <formula>$C$4</formula>
    </cfRule>
  </conditionalFormatting>
  <conditionalFormatting sqref="BP11">
    <cfRule type="cellIs" dxfId="1495" priority="1496" stopIfTrue="1" operator="lessThan">
      <formula>$C$4</formula>
    </cfRule>
  </conditionalFormatting>
  <conditionalFormatting sqref="BP12">
    <cfRule type="cellIs" dxfId="1496" priority="1497" stopIfTrue="1" operator="lessThan">
      <formula>$C$4</formula>
    </cfRule>
  </conditionalFormatting>
  <conditionalFormatting sqref="BP13">
    <cfRule type="cellIs" dxfId="1497" priority="1498" stopIfTrue="1" operator="lessThan">
      <formula>$C$4</formula>
    </cfRule>
  </conditionalFormatting>
  <conditionalFormatting sqref="BP14">
    <cfRule type="cellIs" dxfId="1498" priority="1499" stopIfTrue="1" operator="lessThan">
      <formula>$C$4</formula>
    </cfRule>
  </conditionalFormatting>
  <conditionalFormatting sqref="BP15">
    <cfRule type="cellIs" dxfId="1499" priority="1500" stopIfTrue="1" operator="lessThan">
      <formula>$C$4</formula>
    </cfRule>
  </conditionalFormatting>
  <conditionalFormatting sqref="BP16">
    <cfRule type="cellIs" dxfId="1500" priority="1501" stopIfTrue="1" operator="lessThan">
      <formula>$C$4</formula>
    </cfRule>
  </conditionalFormatting>
  <conditionalFormatting sqref="BP17">
    <cfRule type="cellIs" dxfId="1501" priority="1502" stopIfTrue="1" operator="lessThan">
      <formula>$C$4</formula>
    </cfRule>
  </conditionalFormatting>
  <conditionalFormatting sqref="BP18">
    <cfRule type="cellIs" dxfId="1502" priority="1503" stopIfTrue="1" operator="lessThan">
      <formula>$C$4</formula>
    </cfRule>
  </conditionalFormatting>
  <conditionalFormatting sqref="BP19">
    <cfRule type="cellIs" dxfId="1503" priority="1504" stopIfTrue="1" operator="lessThan">
      <formula>$C$4</formula>
    </cfRule>
  </conditionalFormatting>
  <conditionalFormatting sqref="BP20">
    <cfRule type="cellIs" dxfId="1504" priority="1505" stopIfTrue="1" operator="lessThan">
      <formula>$C$4</formula>
    </cfRule>
  </conditionalFormatting>
  <conditionalFormatting sqref="BP21">
    <cfRule type="cellIs" dxfId="1505" priority="1506" stopIfTrue="1" operator="lessThan">
      <formula>$C$4</formula>
    </cfRule>
  </conditionalFormatting>
  <conditionalFormatting sqref="BP22">
    <cfRule type="cellIs" dxfId="1506" priority="1507" stopIfTrue="1" operator="lessThan">
      <formula>$C$4</formula>
    </cfRule>
  </conditionalFormatting>
  <conditionalFormatting sqref="BP23">
    <cfRule type="cellIs" dxfId="1507" priority="1508" stopIfTrue="1" operator="lessThan">
      <formula>$C$4</formula>
    </cfRule>
  </conditionalFormatting>
  <conditionalFormatting sqref="BP24">
    <cfRule type="cellIs" dxfId="1508" priority="1509" stopIfTrue="1" operator="lessThan">
      <formula>$C$4</formula>
    </cfRule>
  </conditionalFormatting>
  <conditionalFormatting sqref="BP25">
    <cfRule type="cellIs" dxfId="1509" priority="1510" stopIfTrue="1" operator="lessThan">
      <formula>$C$4</formula>
    </cfRule>
  </conditionalFormatting>
  <conditionalFormatting sqref="BP26">
    <cfRule type="cellIs" dxfId="1510" priority="1511" stopIfTrue="1" operator="lessThan">
      <formula>$C$4</formula>
    </cfRule>
  </conditionalFormatting>
  <conditionalFormatting sqref="BP27">
    <cfRule type="cellIs" dxfId="1511" priority="1512" stopIfTrue="1" operator="lessThan">
      <formula>$C$4</formula>
    </cfRule>
  </conditionalFormatting>
  <conditionalFormatting sqref="BP28">
    <cfRule type="cellIs" dxfId="1512" priority="1513" stopIfTrue="1" operator="lessThan">
      <formula>$C$4</formula>
    </cfRule>
  </conditionalFormatting>
  <conditionalFormatting sqref="BP29">
    <cfRule type="cellIs" dxfId="1513" priority="1514" stopIfTrue="1" operator="lessThan">
      <formula>$C$4</formula>
    </cfRule>
  </conditionalFormatting>
  <conditionalFormatting sqref="BP30">
    <cfRule type="cellIs" dxfId="1514" priority="1515" stopIfTrue="1" operator="lessThan">
      <formula>$C$4</formula>
    </cfRule>
  </conditionalFormatting>
  <conditionalFormatting sqref="BP31">
    <cfRule type="cellIs" dxfId="1515" priority="1516" stopIfTrue="1" operator="lessThan">
      <formula>$C$4</formula>
    </cfRule>
  </conditionalFormatting>
  <conditionalFormatting sqref="BP32">
    <cfRule type="cellIs" dxfId="1516" priority="1517" stopIfTrue="1" operator="lessThan">
      <formula>$C$4</formula>
    </cfRule>
  </conditionalFormatting>
  <conditionalFormatting sqref="BP33">
    <cfRule type="cellIs" dxfId="1517" priority="1518" stopIfTrue="1" operator="lessThan">
      <formula>$C$4</formula>
    </cfRule>
  </conditionalFormatting>
  <conditionalFormatting sqref="BP34">
    <cfRule type="cellIs" dxfId="1518" priority="1519" stopIfTrue="1" operator="lessThan">
      <formula>$C$4</formula>
    </cfRule>
  </conditionalFormatting>
  <conditionalFormatting sqref="BP35">
    <cfRule type="cellIs" dxfId="1519" priority="1520" stopIfTrue="1" operator="lessThan">
      <formula>$C$4</formula>
    </cfRule>
  </conditionalFormatting>
  <conditionalFormatting sqref="BP36">
    <cfRule type="cellIs" dxfId="1520" priority="1521" stopIfTrue="1" operator="lessThan">
      <formula>$C$4</formula>
    </cfRule>
  </conditionalFormatting>
  <conditionalFormatting sqref="BP37">
    <cfRule type="cellIs" dxfId="1521" priority="1522" stopIfTrue="1" operator="lessThan">
      <formula>$C$4</formula>
    </cfRule>
  </conditionalFormatting>
  <conditionalFormatting sqref="BP38">
    <cfRule type="cellIs" dxfId="1522" priority="1523" stopIfTrue="1" operator="lessThan">
      <formula>$C$4</formula>
    </cfRule>
  </conditionalFormatting>
  <conditionalFormatting sqref="BP39">
    <cfRule type="cellIs" dxfId="1523" priority="1524" stopIfTrue="1" operator="lessThan">
      <formula>$C$4</formula>
    </cfRule>
  </conditionalFormatting>
  <conditionalFormatting sqref="BP40">
    <cfRule type="cellIs" dxfId="1524" priority="1525" stopIfTrue="1" operator="lessThan">
      <formula>$C$4</formula>
    </cfRule>
  </conditionalFormatting>
  <conditionalFormatting sqref="BP41">
    <cfRule type="cellIs" dxfId="1525" priority="1526" stopIfTrue="1" operator="lessThan">
      <formula>$C$4</formula>
    </cfRule>
  </conditionalFormatting>
  <conditionalFormatting sqref="BP42">
    <cfRule type="cellIs" dxfId="1526" priority="1527" stopIfTrue="1" operator="lessThan">
      <formula>$C$4</formula>
    </cfRule>
  </conditionalFormatting>
  <conditionalFormatting sqref="BP43">
    <cfRule type="cellIs" dxfId="1527" priority="1528" stopIfTrue="1" operator="lessThan">
      <formula>$C$4</formula>
    </cfRule>
  </conditionalFormatting>
  <conditionalFormatting sqref="BP44">
    <cfRule type="cellIs" dxfId="1528" priority="1529" stopIfTrue="1" operator="lessThan">
      <formula>$C$4</formula>
    </cfRule>
  </conditionalFormatting>
  <conditionalFormatting sqref="BP45">
    <cfRule type="cellIs" dxfId="1529" priority="1530" stopIfTrue="1" operator="lessThan">
      <formula>$C$4</formula>
    </cfRule>
  </conditionalFormatting>
  <conditionalFormatting sqref="BP46">
    <cfRule type="cellIs" dxfId="1530" priority="1531" stopIfTrue="1" operator="lessThan">
      <formula>$C$4</formula>
    </cfRule>
  </conditionalFormatting>
  <conditionalFormatting sqref="BP47">
    <cfRule type="cellIs" dxfId="1531" priority="1532" stopIfTrue="1" operator="lessThan">
      <formula>$C$4</formula>
    </cfRule>
  </conditionalFormatting>
  <conditionalFormatting sqref="BP48">
    <cfRule type="cellIs" dxfId="1532" priority="1533" stopIfTrue="1" operator="lessThan">
      <formula>$C$4</formula>
    </cfRule>
  </conditionalFormatting>
  <conditionalFormatting sqref="BP49">
    <cfRule type="cellIs" dxfId="1533" priority="1534" stopIfTrue="1" operator="lessThan">
      <formula>$C$4</formula>
    </cfRule>
  </conditionalFormatting>
  <conditionalFormatting sqref="BP50">
    <cfRule type="cellIs" dxfId="1534" priority="1535" stopIfTrue="1" operator="lessThan">
      <formula>$C$4</formula>
    </cfRule>
  </conditionalFormatting>
  <conditionalFormatting sqref="BP51">
    <cfRule type="cellIs" dxfId="1535" priority="1536" stopIfTrue="1" operator="lessThan">
      <formula>$C$4</formula>
    </cfRule>
  </conditionalFormatting>
  <conditionalFormatting sqref="BP52">
    <cfRule type="cellIs" dxfId="1536" priority="1537" stopIfTrue="1" operator="lessThan">
      <formula>$C$4</formula>
    </cfRule>
  </conditionalFormatting>
  <conditionalFormatting sqref="BP53">
    <cfRule type="cellIs" dxfId="1537" priority="1538" stopIfTrue="1" operator="lessThan">
      <formula>$C$4</formula>
    </cfRule>
  </conditionalFormatting>
  <conditionalFormatting sqref="BP54">
    <cfRule type="cellIs" dxfId="1538" priority="1539" stopIfTrue="1" operator="lessThan">
      <formula>$C$4</formula>
    </cfRule>
  </conditionalFormatting>
  <conditionalFormatting sqref="BP55">
    <cfRule type="cellIs" dxfId="1539" priority="1540" stopIfTrue="1" operator="lessThan">
      <formula>$C$4</formula>
    </cfRule>
  </conditionalFormatting>
  <conditionalFormatting sqref="BP56">
    <cfRule type="cellIs" dxfId="1540" priority="1541" stopIfTrue="1" operator="lessThan">
      <formula>$C$4</formula>
    </cfRule>
  </conditionalFormatting>
  <conditionalFormatting sqref="BP57">
    <cfRule type="cellIs" dxfId="1541" priority="1542" stopIfTrue="1" operator="lessThan">
      <formula>$C$4</formula>
    </cfRule>
  </conditionalFormatting>
  <conditionalFormatting sqref="BP58">
    <cfRule type="cellIs" dxfId="1542" priority="1543" stopIfTrue="1" operator="lessThan">
      <formula>$C$4</formula>
    </cfRule>
  </conditionalFormatting>
  <conditionalFormatting sqref="BP59">
    <cfRule type="cellIs" dxfId="1543" priority="1544" stopIfTrue="1" operator="lessThan">
      <formula>$C$4</formula>
    </cfRule>
  </conditionalFormatting>
  <conditionalFormatting sqref="BP60">
    <cfRule type="cellIs" dxfId="1544" priority="1545" stopIfTrue="1" operator="lessThan">
      <formula>$C$4</formula>
    </cfRule>
  </conditionalFormatting>
  <conditionalFormatting sqref="BQ11">
    <cfRule type="cellIs" dxfId="1545" priority="1546" stopIfTrue="1" operator="lessThan">
      <formula>$C$4</formula>
    </cfRule>
  </conditionalFormatting>
  <conditionalFormatting sqref="BQ12">
    <cfRule type="cellIs" dxfId="1546" priority="1547" stopIfTrue="1" operator="lessThan">
      <formula>$C$4</formula>
    </cfRule>
  </conditionalFormatting>
  <conditionalFormatting sqref="BQ13">
    <cfRule type="cellIs" dxfId="1547" priority="1548" stopIfTrue="1" operator="lessThan">
      <formula>$C$4</formula>
    </cfRule>
  </conditionalFormatting>
  <conditionalFormatting sqref="BQ14">
    <cfRule type="cellIs" dxfId="1548" priority="1549" stopIfTrue="1" operator="lessThan">
      <formula>$C$4</formula>
    </cfRule>
  </conditionalFormatting>
  <conditionalFormatting sqref="BQ15">
    <cfRule type="cellIs" dxfId="1549" priority="1550" stopIfTrue="1" operator="lessThan">
      <formula>$C$4</formula>
    </cfRule>
  </conditionalFormatting>
  <conditionalFormatting sqref="BQ16">
    <cfRule type="cellIs" dxfId="1550" priority="1551" stopIfTrue="1" operator="lessThan">
      <formula>$C$4</formula>
    </cfRule>
  </conditionalFormatting>
  <conditionalFormatting sqref="BQ17">
    <cfRule type="cellIs" dxfId="1551" priority="1552" stopIfTrue="1" operator="lessThan">
      <formula>$C$4</formula>
    </cfRule>
  </conditionalFormatting>
  <conditionalFormatting sqref="BQ18">
    <cfRule type="cellIs" dxfId="1552" priority="1553" stopIfTrue="1" operator="lessThan">
      <formula>$C$4</formula>
    </cfRule>
  </conditionalFormatting>
  <conditionalFormatting sqref="BQ19">
    <cfRule type="cellIs" dxfId="1553" priority="1554" stopIfTrue="1" operator="lessThan">
      <formula>$C$4</formula>
    </cfRule>
  </conditionalFormatting>
  <conditionalFormatting sqref="BQ20">
    <cfRule type="cellIs" dxfId="1554" priority="1555" stopIfTrue="1" operator="lessThan">
      <formula>$C$4</formula>
    </cfRule>
  </conditionalFormatting>
  <conditionalFormatting sqref="BQ21">
    <cfRule type="cellIs" dxfId="1555" priority="1556" stopIfTrue="1" operator="lessThan">
      <formula>$C$4</formula>
    </cfRule>
  </conditionalFormatting>
  <conditionalFormatting sqref="BQ22">
    <cfRule type="cellIs" dxfId="1556" priority="1557" stopIfTrue="1" operator="lessThan">
      <formula>$C$4</formula>
    </cfRule>
  </conditionalFormatting>
  <conditionalFormatting sqref="BQ23">
    <cfRule type="cellIs" dxfId="1557" priority="1558" stopIfTrue="1" operator="lessThan">
      <formula>$C$4</formula>
    </cfRule>
  </conditionalFormatting>
  <conditionalFormatting sqref="BQ24">
    <cfRule type="cellIs" dxfId="1558" priority="1559" stopIfTrue="1" operator="lessThan">
      <formula>$C$4</formula>
    </cfRule>
  </conditionalFormatting>
  <conditionalFormatting sqref="BQ25">
    <cfRule type="cellIs" dxfId="1559" priority="1560" stopIfTrue="1" operator="lessThan">
      <formula>$C$4</formula>
    </cfRule>
  </conditionalFormatting>
  <conditionalFormatting sqref="BQ26">
    <cfRule type="cellIs" dxfId="1560" priority="1561" stopIfTrue="1" operator="lessThan">
      <formula>$C$4</formula>
    </cfRule>
  </conditionalFormatting>
  <conditionalFormatting sqref="BQ27">
    <cfRule type="cellIs" dxfId="1561" priority="1562" stopIfTrue="1" operator="lessThan">
      <formula>$C$4</formula>
    </cfRule>
  </conditionalFormatting>
  <conditionalFormatting sqref="BQ28">
    <cfRule type="cellIs" dxfId="1562" priority="1563" stopIfTrue="1" operator="lessThan">
      <formula>$C$4</formula>
    </cfRule>
  </conditionalFormatting>
  <conditionalFormatting sqref="BQ29">
    <cfRule type="cellIs" dxfId="1563" priority="1564" stopIfTrue="1" operator="lessThan">
      <formula>$C$4</formula>
    </cfRule>
  </conditionalFormatting>
  <conditionalFormatting sqref="BQ30">
    <cfRule type="cellIs" dxfId="1564" priority="1565" stopIfTrue="1" operator="lessThan">
      <formula>$C$4</formula>
    </cfRule>
  </conditionalFormatting>
  <conditionalFormatting sqref="BQ31">
    <cfRule type="cellIs" dxfId="1565" priority="1566" stopIfTrue="1" operator="lessThan">
      <formula>$C$4</formula>
    </cfRule>
  </conditionalFormatting>
  <conditionalFormatting sqref="BQ32">
    <cfRule type="cellIs" dxfId="1566" priority="1567" stopIfTrue="1" operator="lessThan">
      <formula>$C$4</formula>
    </cfRule>
  </conditionalFormatting>
  <conditionalFormatting sqref="BQ33">
    <cfRule type="cellIs" dxfId="1567" priority="1568" stopIfTrue="1" operator="lessThan">
      <formula>$C$4</formula>
    </cfRule>
  </conditionalFormatting>
  <conditionalFormatting sqref="BQ34">
    <cfRule type="cellIs" dxfId="1568" priority="1569" stopIfTrue="1" operator="lessThan">
      <formula>$C$4</formula>
    </cfRule>
  </conditionalFormatting>
  <conditionalFormatting sqref="BQ35">
    <cfRule type="cellIs" dxfId="1569" priority="1570" stopIfTrue="1" operator="lessThan">
      <formula>$C$4</formula>
    </cfRule>
  </conditionalFormatting>
  <conditionalFormatting sqref="BQ36">
    <cfRule type="cellIs" dxfId="1570" priority="1571" stopIfTrue="1" operator="lessThan">
      <formula>$C$4</formula>
    </cfRule>
  </conditionalFormatting>
  <conditionalFormatting sqref="BQ37">
    <cfRule type="cellIs" dxfId="1571" priority="1572" stopIfTrue="1" operator="lessThan">
      <formula>$C$4</formula>
    </cfRule>
  </conditionalFormatting>
  <conditionalFormatting sqref="BQ38">
    <cfRule type="cellIs" dxfId="1572" priority="1573" stopIfTrue="1" operator="lessThan">
      <formula>$C$4</formula>
    </cfRule>
  </conditionalFormatting>
  <conditionalFormatting sqref="BQ39">
    <cfRule type="cellIs" dxfId="1573" priority="1574" stopIfTrue="1" operator="lessThan">
      <formula>$C$4</formula>
    </cfRule>
  </conditionalFormatting>
  <conditionalFormatting sqref="BQ40">
    <cfRule type="cellIs" dxfId="1574" priority="1575" stopIfTrue="1" operator="lessThan">
      <formula>$C$4</formula>
    </cfRule>
  </conditionalFormatting>
  <conditionalFormatting sqref="BQ41">
    <cfRule type="cellIs" dxfId="1575" priority="1576" stopIfTrue="1" operator="lessThan">
      <formula>$C$4</formula>
    </cfRule>
  </conditionalFormatting>
  <conditionalFormatting sqref="BQ42">
    <cfRule type="cellIs" dxfId="1576" priority="1577" stopIfTrue="1" operator="lessThan">
      <formula>$C$4</formula>
    </cfRule>
  </conditionalFormatting>
  <conditionalFormatting sqref="BQ43">
    <cfRule type="cellIs" dxfId="1577" priority="1578" stopIfTrue="1" operator="lessThan">
      <formula>$C$4</formula>
    </cfRule>
  </conditionalFormatting>
  <conditionalFormatting sqref="BQ44">
    <cfRule type="cellIs" dxfId="1578" priority="1579" stopIfTrue="1" operator="lessThan">
      <formula>$C$4</formula>
    </cfRule>
  </conditionalFormatting>
  <conditionalFormatting sqref="BQ45">
    <cfRule type="cellIs" dxfId="1579" priority="1580" stopIfTrue="1" operator="lessThan">
      <formula>$C$4</formula>
    </cfRule>
  </conditionalFormatting>
  <conditionalFormatting sqref="BQ46">
    <cfRule type="cellIs" dxfId="1580" priority="1581" stopIfTrue="1" operator="lessThan">
      <formula>$C$4</formula>
    </cfRule>
  </conditionalFormatting>
  <conditionalFormatting sqref="BQ47">
    <cfRule type="cellIs" dxfId="1581" priority="1582" stopIfTrue="1" operator="lessThan">
      <formula>$C$4</formula>
    </cfRule>
  </conditionalFormatting>
  <conditionalFormatting sqref="BQ48">
    <cfRule type="cellIs" dxfId="1582" priority="1583" stopIfTrue="1" operator="lessThan">
      <formula>$C$4</formula>
    </cfRule>
  </conditionalFormatting>
  <conditionalFormatting sqref="BQ49">
    <cfRule type="cellIs" dxfId="1583" priority="1584" stopIfTrue="1" operator="lessThan">
      <formula>$C$4</formula>
    </cfRule>
  </conditionalFormatting>
  <conditionalFormatting sqref="BQ50">
    <cfRule type="cellIs" dxfId="1584" priority="1585" stopIfTrue="1" operator="lessThan">
      <formula>$C$4</formula>
    </cfRule>
  </conditionalFormatting>
  <conditionalFormatting sqref="BQ51">
    <cfRule type="cellIs" dxfId="1585" priority="1586" stopIfTrue="1" operator="lessThan">
      <formula>$C$4</formula>
    </cfRule>
  </conditionalFormatting>
  <conditionalFormatting sqref="BQ52">
    <cfRule type="cellIs" dxfId="1586" priority="1587" stopIfTrue="1" operator="lessThan">
      <formula>$C$4</formula>
    </cfRule>
  </conditionalFormatting>
  <conditionalFormatting sqref="BQ53">
    <cfRule type="cellIs" dxfId="1587" priority="1588" stopIfTrue="1" operator="lessThan">
      <formula>$C$4</formula>
    </cfRule>
  </conditionalFormatting>
  <conditionalFormatting sqref="BQ54">
    <cfRule type="cellIs" dxfId="1588" priority="1589" stopIfTrue="1" operator="lessThan">
      <formula>$C$4</formula>
    </cfRule>
  </conditionalFormatting>
  <conditionalFormatting sqref="BQ55">
    <cfRule type="cellIs" dxfId="1589" priority="1590" stopIfTrue="1" operator="lessThan">
      <formula>$C$4</formula>
    </cfRule>
  </conditionalFormatting>
  <conditionalFormatting sqref="BQ56">
    <cfRule type="cellIs" dxfId="1590" priority="1591" stopIfTrue="1" operator="lessThan">
      <formula>$C$4</formula>
    </cfRule>
  </conditionalFormatting>
  <conditionalFormatting sqref="BQ57">
    <cfRule type="cellIs" dxfId="1591" priority="1592" stopIfTrue="1" operator="lessThan">
      <formula>$C$4</formula>
    </cfRule>
  </conditionalFormatting>
  <conditionalFormatting sqref="BQ58">
    <cfRule type="cellIs" dxfId="1592" priority="1593" stopIfTrue="1" operator="lessThan">
      <formula>$C$4</formula>
    </cfRule>
  </conditionalFormatting>
  <conditionalFormatting sqref="BQ59">
    <cfRule type="cellIs" dxfId="1593" priority="1594" stopIfTrue="1" operator="lessThan">
      <formula>$C$4</formula>
    </cfRule>
  </conditionalFormatting>
  <conditionalFormatting sqref="BQ60">
    <cfRule type="cellIs" dxfId="1594" priority="1595" stopIfTrue="1" operator="lessThan">
      <formula>$C$4</formula>
    </cfRule>
  </conditionalFormatting>
  <conditionalFormatting sqref="BR11">
    <cfRule type="cellIs" dxfId="1595" priority="1596" stopIfTrue="1" operator="lessThan">
      <formula>$C$4</formula>
    </cfRule>
  </conditionalFormatting>
  <conditionalFormatting sqref="BR12">
    <cfRule type="cellIs" dxfId="1596" priority="1597" stopIfTrue="1" operator="lessThan">
      <formula>$C$4</formula>
    </cfRule>
  </conditionalFormatting>
  <conditionalFormatting sqref="BR13">
    <cfRule type="cellIs" dxfId="1597" priority="1598" stopIfTrue="1" operator="lessThan">
      <formula>$C$4</formula>
    </cfRule>
  </conditionalFormatting>
  <conditionalFormatting sqref="BR14">
    <cfRule type="cellIs" dxfId="1598" priority="1599" stopIfTrue="1" operator="lessThan">
      <formula>$C$4</formula>
    </cfRule>
  </conditionalFormatting>
  <conditionalFormatting sqref="BR15">
    <cfRule type="cellIs" dxfId="1599" priority="1600" stopIfTrue="1" operator="lessThan">
      <formula>$C$4</formula>
    </cfRule>
  </conditionalFormatting>
  <conditionalFormatting sqref="BR16">
    <cfRule type="cellIs" dxfId="1600" priority="1601" stopIfTrue="1" operator="lessThan">
      <formula>$C$4</formula>
    </cfRule>
  </conditionalFormatting>
  <conditionalFormatting sqref="BR17">
    <cfRule type="cellIs" dxfId="1601" priority="1602" stopIfTrue="1" operator="lessThan">
      <formula>$C$4</formula>
    </cfRule>
  </conditionalFormatting>
  <conditionalFormatting sqref="BR18">
    <cfRule type="cellIs" dxfId="1602" priority="1603" stopIfTrue="1" operator="lessThan">
      <formula>$C$4</formula>
    </cfRule>
  </conditionalFormatting>
  <conditionalFormatting sqref="BR19">
    <cfRule type="cellIs" dxfId="1603" priority="1604" stopIfTrue="1" operator="lessThan">
      <formula>$C$4</formula>
    </cfRule>
  </conditionalFormatting>
  <conditionalFormatting sqref="BR20">
    <cfRule type="cellIs" dxfId="1604" priority="1605" stopIfTrue="1" operator="lessThan">
      <formula>$C$4</formula>
    </cfRule>
  </conditionalFormatting>
  <conditionalFormatting sqref="BR21">
    <cfRule type="cellIs" dxfId="1605" priority="1606" stopIfTrue="1" operator="lessThan">
      <formula>$C$4</formula>
    </cfRule>
  </conditionalFormatting>
  <conditionalFormatting sqref="BR22">
    <cfRule type="cellIs" dxfId="1606" priority="1607" stopIfTrue="1" operator="lessThan">
      <formula>$C$4</formula>
    </cfRule>
  </conditionalFormatting>
  <conditionalFormatting sqref="BR23">
    <cfRule type="cellIs" dxfId="1607" priority="1608" stopIfTrue="1" operator="lessThan">
      <formula>$C$4</formula>
    </cfRule>
  </conditionalFormatting>
  <conditionalFormatting sqref="BR24">
    <cfRule type="cellIs" dxfId="1608" priority="1609" stopIfTrue="1" operator="lessThan">
      <formula>$C$4</formula>
    </cfRule>
  </conditionalFormatting>
  <conditionalFormatting sqref="BR25">
    <cfRule type="cellIs" dxfId="1609" priority="1610" stopIfTrue="1" operator="lessThan">
      <formula>$C$4</formula>
    </cfRule>
  </conditionalFormatting>
  <conditionalFormatting sqref="BR26">
    <cfRule type="cellIs" dxfId="1610" priority="1611" stopIfTrue="1" operator="lessThan">
      <formula>$C$4</formula>
    </cfRule>
  </conditionalFormatting>
  <conditionalFormatting sqref="BR27">
    <cfRule type="cellIs" dxfId="1611" priority="1612" stopIfTrue="1" operator="lessThan">
      <formula>$C$4</formula>
    </cfRule>
  </conditionalFormatting>
  <conditionalFormatting sqref="BR28">
    <cfRule type="cellIs" dxfId="1612" priority="1613" stopIfTrue="1" operator="lessThan">
      <formula>$C$4</formula>
    </cfRule>
  </conditionalFormatting>
  <conditionalFormatting sqref="BR29">
    <cfRule type="cellIs" dxfId="1613" priority="1614" stopIfTrue="1" operator="lessThan">
      <formula>$C$4</formula>
    </cfRule>
  </conditionalFormatting>
  <conditionalFormatting sqref="BR30">
    <cfRule type="cellIs" dxfId="1614" priority="1615" stopIfTrue="1" operator="lessThan">
      <formula>$C$4</formula>
    </cfRule>
  </conditionalFormatting>
  <conditionalFormatting sqref="BR31">
    <cfRule type="cellIs" dxfId="1615" priority="1616" stopIfTrue="1" operator="lessThan">
      <formula>$C$4</formula>
    </cfRule>
  </conditionalFormatting>
  <conditionalFormatting sqref="BR32">
    <cfRule type="cellIs" dxfId="1616" priority="1617" stopIfTrue="1" operator="lessThan">
      <formula>$C$4</formula>
    </cfRule>
  </conditionalFormatting>
  <conditionalFormatting sqref="BR33">
    <cfRule type="cellIs" dxfId="1617" priority="1618" stopIfTrue="1" operator="lessThan">
      <formula>$C$4</formula>
    </cfRule>
  </conditionalFormatting>
  <conditionalFormatting sqref="BR34">
    <cfRule type="cellIs" dxfId="1618" priority="1619" stopIfTrue="1" operator="lessThan">
      <formula>$C$4</formula>
    </cfRule>
  </conditionalFormatting>
  <conditionalFormatting sqref="BR35">
    <cfRule type="cellIs" dxfId="1619" priority="1620" stopIfTrue="1" operator="lessThan">
      <formula>$C$4</formula>
    </cfRule>
  </conditionalFormatting>
  <conditionalFormatting sqref="BR36">
    <cfRule type="cellIs" dxfId="1620" priority="1621" stopIfTrue="1" operator="lessThan">
      <formula>$C$4</formula>
    </cfRule>
  </conditionalFormatting>
  <conditionalFormatting sqref="BR37">
    <cfRule type="cellIs" dxfId="1621" priority="1622" stopIfTrue="1" operator="lessThan">
      <formula>$C$4</formula>
    </cfRule>
  </conditionalFormatting>
  <conditionalFormatting sqref="BR38">
    <cfRule type="cellIs" dxfId="1622" priority="1623" stopIfTrue="1" operator="lessThan">
      <formula>$C$4</formula>
    </cfRule>
  </conditionalFormatting>
  <conditionalFormatting sqref="BR39">
    <cfRule type="cellIs" dxfId="1623" priority="1624" stopIfTrue="1" operator="lessThan">
      <formula>$C$4</formula>
    </cfRule>
  </conditionalFormatting>
  <conditionalFormatting sqref="BR40">
    <cfRule type="cellIs" dxfId="1624" priority="1625" stopIfTrue="1" operator="lessThan">
      <formula>$C$4</formula>
    </cfRule>
  </conditionalFormatting>
  <conditionalFormatting sqref="BR41">
    <cfRule type="cellIs" dxfId="1625" priority="1626" stopIfTrue="1" operator="lessThan">
      <formula>$C$4</formula>
    </cfRule>
  </conditionalFormatting>
  <conditionalFormatting sqref="BR42">
    <cfRule type="cellIs" dxfId="1626" priority="1627" stopIfTrue="1" operator="lessThan">
      <formula>$C$4</formula>
    </cfRule>
  </conditionalFormatting>
  <conditionalFormatting sqref="BR43">
    <cfRule type="cellIs" dxfId="1627" priority="1628" stopIfTrue="1" operator="lessThan">
      <formula>$C$4</formula>
    </cfRule>
  </conditionalFormatting>
  <conditionalFormatting sqref="BR44">
    <cfRule type="cellIs" dxfId="1628" priority="1629" stopIfTrue="1" operator="lessThan">
      <formula>$C$4</formula>
    </cfRule>
  </conditionalFormatting>
  <conditionalFormatting sqref="BR45">
    <cfRule type="cellIs" dxfId="1629" priority="1630" stopIfTrue="1" operator="lessThan">
      <formula>$C$4</formula>
    </cfRule>
  </conditionalFormatting>
  <conditionalFormatting sqref="BR46">
    <cfRule type="cellIs" dxfId="1630" priority="1631" stopIfTrue="1" operator="lessThan">
      <formula>$C$4</formula>
    </cfRule>
  </conditionalFormatting>
  <conditionalFormatting sqref="BR47">
    <cfRule type="cellIs" dxfId="1631" priority="1632" stopIfTrue="1" operator="lessThan">
      <formula>$C$4</formula>
    </cfRule>
  </conditionalFormatting>
  <conditionalFormatting sqref="BR48">
    <cfRule type="cellIs" dxfId="1632" priority="1633" stopIfTrue="1" operator="lessThan">
      <formula>$C$4</formula>
    </cfRule>
  </conditionalFormatting>
  <conditionalFormatting sqref="BR49">
    <cfRule type="cellIs" dxfId="1633" priority="1634" stopIfTrue="1" operator="lessThan">
      <formula>$C$4</formula>
    </cfRule>
  </conditionalFormatting>
  <conditionalFormatting sqref="BR50">
    <cfRule type="cellIs" dxfId="1634" priority="1635" stopIfTrue="1" operator="lessThan">
      <formula>$C$4</formula>
    </cfRule>
  </conditionalFormatting>
  <conditionalFormatting sqref="BR51">
    <cfRule type="cellIs" dxfId="1635" priority="1636" stopIfTrue="1" operator="lessThan">
      <formula>$C$4</formula>
    </cfRule>
  </conditionalFormatting>
  <conditionalFormatting sqref="BR52">
    <cfRule type="cellIs" dxfId="1636" priority="1637" stopIfTrue="1" operator="lessThan">
      <formula>$C$4</formula>
    </cfRule>
  </conditionalFormatting>
  <conditionalFormatting sqref="BR53">
    <cfRule type="cellIs" dxfId="1637" priority="1638" stopIfTrue="1" operator="lessThan">
      <formula>$C$4</formula>
    </cfRule>
  </conditionalFormatting>
  <conditionalFormatting sqref="BR54">
    <cfRule type="cellIs" dxfId="1638" priority="1639" stopIfTrue="1" operator="lessThan">
      <formula>$C$4</formula>
    </cfRule>
  </conditionalFormatting>
  <conditionalFormatting sqref="BR55">
    <cfRule type="cellIs" dxfId="1639" priority="1640" stopIfTrue="1" operator="lessThan">
      <formula>$C$4</formula>
    </cfRule>
  </conditionalFormatting>
  <conditionalFormatting sqref="BR56">
    <cfRule type="cellIs" dxfId="1640" priority="1641" stopIfTrue="1" operator="lessThan">
      <formula>$C$4</formula>
    </cfRule>
  </conditionalFormatting>
  <conditionalFormatting sqref="BR57">
    <cfRule type="cellIs" dxfId="1641" priority="1642" stopIfTrue="1" operator="lessThan">
      <formula>$C$4</formula>
    </cfRule>
  </conditionalFormatting>
  <conditionalFormatting sqref="BR58">
    <cfRule type="cellIs" dxfId="1642" priority="1643" stopIfTrue="1" operator="lessThan">
      <formula>$C$4</formula>
    </cfRule>
  </conditionalFormatting>
  <conditionalFormatting sqref="BR59">
    <cfRule type="cellIs" dxfId="1643" priority="1644" stopIfTrue="1" operator="lessThan">
      <formula>$C$4</formula>
    </cfRule>
  </conditionalFormatting>
  <conditionalFormatting sqref="BR60">
    <cfRule type="cellIs" dxfId="1644" priority="1645" stopIfTrue="1" operator="lessThan">
      <formula>$C$4</formula>
    </cfRule>
  </conditionalFormatting>
  <conditionalFormatting sqref="BS11">
    <cfRule type="cellIs" dxfId="1645" priority="1646" stopIfTrue="1" operator="lessThan">
      <formula>$C$4</formula>
    </cfRule>
  </conditionalFormatting>
  <conditionalFormatting sqref="BS12">
    <cfRule type="cellIs" dxfId="1646" priority="1647" stopIfTrue="1" operator="lessThan">
      <formula>$C$4</formula>
    </cfRule>
  </conditionalFormatting>
  <conditionalFormatting sqref="BS13">
    <cfRule type="cellIs" dxfId="1647" priority="1648" stopIfTrue="1" operator="lessThan">
      <formula>$C$4</formula>
    </cfRule>
  </conditionalFormatting>
  <conditionalFormatting sqref="BS14">
    <cfRule type="cellIs" dxfId="1648" priority="1649" stopIfTrue="1" operator="lessThan">
      <formula>$C$4</formula>
    </cfRule>
  </conditionalFormatting>
  <conditionalFormatting sqref="BS15">
    <cfRule type="cellIs" dxfId="1649" priority="1650" stopIfTrue="1" operator="lessThan">
      <formula>$C$4</formula>
    </cfRule>
  </conditionalFormatting>
  <conditionalFormatting sqref="BS16">
    <cfRule type="cellIs" dxfId="1650" priority="1651" stopIfTrue="1" operator="lessThan">
      <formula>$C$4</formula>
    </cfRule>
  </conditionalFormatting>
  <conditionalFormatting sqref="BS17">
    <cfRule type="cellIs" dxfId="1651" priority="1652" stopIfTrue="1" operator="lessThan">
      <formula>$C$4</formula>
    </cfRule>
  </conditionalFormatting>
  <conditionalFormatting sqref="BS18">
    <cfRule type="cellIs" dxfId="1652" priority="1653" stopIfTrue="1" operator="lessThan">
      <formula>$C$4</formula>
    </cfRule>
  </conditionalFormatting>
  <conditionalFormatting sqref="BS19">
    <cfRule type="cellIs" dxfId="1653" priority="1654" stopIfTrue="1" operator="lessThan">
      <formula>$C$4</formula>
    </cfRule>
  </conditionalFormatting>
  <conditionalFormatting sqref="BS20">
    <cfRule type="cellIs" dxfId="1654" priority="1655" stopIfTrue="1" operator="lessThan">
      <formula>$C$4</formula>
    </cfRule>
  </conditionalFormatting>
  <conditionalFormatting sqref="BS21">
    <cfRule type="cellIs" dxfId="1655" priority="1656" stopIfTrue="1" operator="lessThan">
      <formula>$C$4</formula>
    </cfRule>
  </conditionalFormatting>
  <conditionalFormatting sqref="BS22">
    <cfRule type="cellIs" dxfId="1656" priority="1657" stopIfTrue="1" operator="lessThan">
      <formula>$C$4</formula>
    </cfRule>
  </conditionalFormatting>
  <conditionalFormatting sqref="BS23">
    <cfRule type="cellIs" dxfId="1657" priority="1658" stopIfTrue="1" operator="lessThan">
      <formula>$C$4</formula>
    </cfRule>
  </conditionalFormatting>
  <conditionalFormatting sqref="BS24">
    <cfRule type="cellIs" dxfId="1658" priority="1659" stopIfTrue="1" operator="lessThan">
      <formula>$C$4</formula>
    </cfRule>
  </conditionalFormatting>
  <conditionalFormatting sqref="BS25">
    <cfRule type="cellIs" dxfId="1659" priority="1660" stopIfTrue="1" operator="lessThan">
      <formula>$C$4</formula>
    </cfRule>
  </conditionalFormatting>
  <conditionalFormatting sqref="BS26">
    <cfRule type="cellIs" dxfId="1660" priority="1661" stopIfTrue="1" operator="lessThan">
      <formula>$C$4</formula>
    </cfRule>
  </conditionalFormatting>
  <conditionalFormatting sqref="BS27">
    <cfRule type="cellIs" dxfId="1661" priority="1662" stopIfTrue="1" operator="lessThan">
      <formula>$C$4</formula>
    </cfRule>
  </conditionalFormatting>
  <conditionalFormatting sqref="BS28">
    <cfRule type="cellIs" dxfId="1662" priority="1663" stopIfTrue="1" operator="lessThan">
      <formula>$C$4</formula>
    </cfRule>
  </conditionalFormatting>
  <conditionalFormatting sqref="BS29">
    <cfRule type="cellIs" dxfId="1663" priority="1664" stopIfTrue="1" operator="lessThan">
      <formula>$C$4</formula>
    </cfRule>
  </conditionalFormatting>
  <conditionalFormatting sqref="BS30">
    <cfRule type="cellIs" dxfId="1664" priority="1665" stopIfTrue="1" operator="lessThan">
      <formula>$C$4</formula>
    </cfRule>
  </conditionalFormatting>
  <conditionalFormatting sqref="BS31">
    <cfRule type="cellIs" dxfId="1665" priority="1666" stopIfTrue="1" operator="lessThan">
      <formula>$C$4</formula>
    </cfRule>
  </conditionalFormatting>
  <conditionalFormatting sqref="BS32">
    <cfRule type="cellIs" dxfId="1666" priority="1667" stopIfTrue="1" operator="lessThan">
      <formula>$C$4</formula>
    </cfRule>
  </conditionalFormatting>
  <conditionalFormatting sqref="BS33">
    <cfRule type="cellIs" dxfId="1667" priority="1668" stopIfTrue="1" operator="lessThan">
      <formula>$C$4</formula>
    </cfRule>
  </conditionalFormatting>
  <conditionalFormatting sqref="BS34">
    <cfRule type="cellIs" dxfId="1668" priority="1669" stopIfTrue="1" operator="lessThan">
      <formula>$C$4</formula>
    </cfRule>
  </conditionalFormatting>
  <conditionalFormatting sqref="BS35">
    <cfRule type="cellIs" dxfId="1669" priority="1670" stopIfTrue="1" operator="lessThan">
      <formula>$C$4</formula>
    </cfRule>
  </conditionalFormatting>
  <conditionalFormatting sqref="BS36">
    <cfRule type="cellIs" dxfId="1670" priority="1671" stopIfTrue="1" operator="lessThan">
      <formula>$C$4</formula>
    </cfRule>
  </conditionalFormatting>
  <conditionalFormatting sqref="BS37">
    <cfRule type="cellIs" dxfId="1671" priority="1672" stopIfTrue="1" operator="lessThan">
      <formula>$C$4</formula>
    </cfRule>
  </conditionalFormatting>
  <conditionalFormatting sqref="BS38">
    <cfRule type="cellIs" dxfId="1672" priority="1673" stopIfTrue="1" operator="lessThan">
      <formula>$C$4</formula>
    </cfRule>
  </conditionalFormatting>
  <conditionalFormatting sqref="BS39">
    <cfRule type="cellIs" dxfId="1673" priority="1674" stopIfTrue="1" operator="lessThan">
      <formula>$C$4</formula>
    </cfRule>
  </conditionalFormatting>
  <conditionalFormatting sqref="BS40">
    <cfRule type="cellIs" dxfId="1674" priority="1675" stopIfTrue="1" operator="lessThan">
      <formula>$C$4</formula>
    </cfRule>
  </conditionalFormatting>
  <conditionalFormatting sqref="BS41">
    <cfRule type="cellIs" dxfId="1675" priority="1676" stopIfTrue="1" operator="lessThan">
      <formula>$C$4</formula>
    </cfRule>
  </conditionalFormatting>
  <conditionalFormatting sqref="BS42">
    <cfRule type="cellIs" dxfId="1676" priority="1677" stopIfTrue="1" operator="lessThan">
      <formula>$C$4</formula>
    </cfRule>
  </conditionalFormatting>
  <conditionalFormatting sqref="BS43">
    <cfRule type="cellIs" dxfId="1677" priority="1678" stopIfTrue="1" operator="lessThan">
      <formula>$C$4</formula>
    </cfRule>
  </conditionalFormatting>
  <conditionalFormatting sqref="BS44">
    <cfRule type="cellIs" dxfId="1678" priority="1679" stopIfTrue="1" operator="lessThan">
      <formula>$C$4</formula>
    </cfRule>
  </conditionalFormatting>
  <conditionalFormatting sqref="BS45">
    <cfRule type="cellIs" dxfId="1679" priority="1680" stopIfTrue="1" operator="lessThan">
      <formula>$C$4</formula>
    </cfRule>
  </conditionalFormatting>
  <conditionalFormatting sqref="BS46">
    <cfRule type="cellIs" dxfId="1680" priority="1681" stopIfTrue="1" operator="lessThan">
      <formula>$C$4</formula>
    </cfRule>
  </conditionalFormatting>
  <conditionalFormatting sqref="BS47">
    <cfRule type="cellIs" dxfId="1681" priority="1682" stopIfTrue="1" operator="lessThan">
      <formula>$C$4</formula>
    </cfRule>
  </conditionalFormatting>
  <conditionalFormatting sqref="BS48">
    <cfRule type="cellIs" dxfId="1682" priority="1683" stopIfTrue="1" operator="lessThan">
      <formula>$C$4</formula>
    </cfRule>
  </conditionalFormatting>
  <conditionalFormatting sqref="BS49">
    <cfRule type="cellIs" dxfId="1683" priority="1684" stopIfTrue="1" operator="lessThan">
      <formula>$C$4</formula>
    </cfRule>
  </conditionalFormatting>
  <conditionalFormatting sqref="BS50">
    <cfRule type="cellIs" dxfId="1684" priority="1685" stopIfTrue="1" operator="lessThan">
      <formula>$C$4</formula>
    </cfRule>
  </conditionalFormatting>
  <conditionalFormatting sqref="BS51">
    <cfRule type="cellIs" dxfId="1685" priority="1686" stopIfTrue="1" operator="lessThan">
      <formula>$C$4</formula>
    </cfRule>
  </conditionalFormatting>
  <conditionalFormatting sqref="BS52">
    <cfRule type="cellIs" dxfId="1686" priority="1687" stopIfTrue="1" operator="lessThan">
      <formula>$C$4</formula>
    </cfRule>
  </conditionalFormatting>
  <conditionalFormatting sqref="BS53">
    <cfRule type="cellIs" dxfId="1687" priority="1688" stopIfTrue="1" operator="lessThan">
      <formula>$C$4</formula>
    </cfRule>
  </conditionalFormatting>
  <conditionalFormatting sqref="BS54">
    <cfRule type="cellIs" dxfId="1688" priority="1689" stopIfTrue="1" operator="lessThan">
      <formula>$C$4</formula>
    </cfRule>
  </conditionalFormatting>
  <conditionalFormatting sqref="BS55">
    <cfRule type="cellIs" dxfId="1689" priority="1690" stopIfTrue="1" operator="lessThan">
      <formula>$C$4</formula>
    </cfRule>
  </conditionalFormatting>
  <conditionalFormatting sqref="BS56">
    <cfRule type="cellIs" dxfId="1690" priority="1691" stopIfTrue="1" operator="lessThan">
      <formula>$C$4</formula>
    </cfRule>
  </conditionalFormatting>
  <conditionalFormatting sqref="BS57">
    <cfRule type="cellIs" dxfId="1691" priority="1692" stopIfTrue="1" operator="lessThan">
      <formula>$C$4</formula>
    </cfRule>
  </conditionalFormatting>
  <conditionalFormatting sqref="BS58">
    <cfRule type="cellIs" dxfId="1692" priority="1693" stopIfTrue="1" operator="lessThan">
      <formula>$C$4</formula>
    </cfRule>
  </conditionalFormatting>
  <conditionalFormatting sqref="BS59">
    <cfRule type="cellIs" dxfId="1693" priority="1694" stopIfTrue="1" operator="lessThan">
      <formula>$C$4</formula>
    </cfRule>
  </conditionalFormatting>
  <conditionalFormatting sqref="BS60">
    <cfRule type="cellIs" dxfId="1694" priority="1695" stopIfTrue="1" operator="lessThan">
      <formula>$C$4</formula>
    </cfRule>
  </conditionalFormatting>
  <conditionalFormatting sqref="BT11">
    <cfRule type="cellIs" dxfId="1695" priority="1696" stopIfTrue="1" operator="lessThan">
      <formula>$C$4</formula>
    </cfRule>
  </conditionalFormatting>
  <conditionalFormatting sqref="BT12">
    <cfRule type="cellIs" dxfId="1696" priority="1697" stopIfTrue="1" operator="lessThan">
      <formula>$C$4</formula>
    </cfRule>
  </conditionalFormatting>
  <conditionalFormatting sqref="BT13">
    <cfRule type="cellIs" dxfId="1697" priority="1698" stopIfTrue="1" operator="lessThan">
      <formula>$C$4</formula>
    </cfRule>
  </conditionalFormatting>
  <conditionalFormatting sqref="BT14">
    <cfRule type="cellIs" dxfId="1698" priority="1699" stopIfTrue="1" operator="lessThan">
      <formula>$C$4</formula>
    </cfRule>
  </conditionalFormatting>
  <conditionalFormatting sqref="BT15">
    <cfRule type="cellIs" dxfId="1699" priority="1700" stopIfTrue="1" operator="lessThan">
      <formula>$C$4</formula>
    </cfRule>
  </conditionalFormatting>
  <conditionalFormatting sqref="BT16">
    <cfRule type="cellIs" dxfId="1700" priority="1701" stopIfTrue="1" operator="lessThan">
      <formula>$C$4</formula>
    </cfRule>
  </conditionalFormatting>
  <conditionalFormatting sqref="BT17">
    <cfRule type="cellIs" dxfId="1701" priority="1702" stopIfTrue="1" operator="lessThan">
      <formula>$C$4</formula>
    </cfRule>
  </conditionalFormatting>
  <conditionalFormatting sqref="BT18">
    <cfRule type="cellIs" dxfId="1702" priority="1703" stopIfTrue="1" operator="lessThan">
      <formula>$C$4</formula>
    </cfRule>
  </conditionalFormatting>
  <conditionalFormatting sqref="BT19">
    <cfRule type="cellIs" dxfId="1703" priority="1704" stopIfTrue="1" operator="lessThan">
      <formula>$C$4</formula>
    </cfRule>
  </conditionalFormatting>
  <conditionalFormatting sqref="BT20">
    <cfRule type="cellIs" dxfId="1704" priority="1705" stopIfTrue="1" operator="lessThan">
      <formula>$C$4</formula>
    </cfRule>
  </conditionalFormatting>
  <conditionalFormatting sqref="BT21">
    <cfRule type="cellIs" dxfId="1705" priority="1706" stopIfTrue="1" operator="lessThan">
      <formula>$C$4</formula>
    </cfRule>
  </conditionalFormatting>
  <conditionalFormatting sqref="BT22">
    <cfRule type="cellIs" dxfId="1706" priority="1707" stopIfTrue="1" operator="lessThan">
      <formula>$C$4</formula>
    </cfRule>
  </conditionalFormatting>
  <conditionalFormatting sqref="BT23">
    <cfRule type="cellIs" dxfId="1707" priority="1708" stopIfTrue="1" operator="lessThan">
      <formula>$C$4</formula>
    </cfRule>
  </conditionalFormatting>
  <conditionalFormatting sqref="BT24">
    <cfRule type="cellIs" dxfId="1708" priority="1709" stopIfTrue="1" operator="lessThan">
      <formula>$C$4</formula>
    </cfRule>
  </conditionalFormatting>
  <conditionalFormatting sqref="BT25">
    <cfRule type="cellIs" dxfId="1709" priority="1710" stopIfTrue="1" operator="lessThan">
      <formula>$C$4</formula>
    </cfRule>
  </conditionalFormatting>
  <conditionalFormatting sqref="BT26">
    <cfRule type="cellIs" dxfId="1710" priority="1711" stopIfTrue="1" operator="lessThan">
      <formula>$C$4</formula>
    </cfRule>
  </conditionalFormatting>
  <conditionalFormatting sqref="BT27">
    <cfRule type="cellIs" dxfId="1711" priority="1712" stopIfTrue="1" operator="lessThan">
      <formula>$C$4</formula>
    </cfRule>
  </conditionalFormatting>
  <conditionalFormatting sqref="BT28">
    <cfRule type="cellIs" dxfId="1712" priority="1713" stopIfTrue="1" operator="lessThan">
      <formula>$C$4</formula>
    </cfRule>
  </conditionalFormatting>
  <conditionalFormatting sqref="BT29">
    <cfRule type="cellIs" dxfId="1713" priority="1714" stopIfTrue="1" operator="lessThan">
      <formula>$C$4</formula>
    </cfRule>
  </conditionalFormatting>
  <conditionalFormatting sqref="BT30">
    <cfRule type="cellIs" dxfId="1714" priority="1715" stopIfTrue="1" operator="lessThan">
      <formula>$C$4</formula>
    </cfRule>
  </conditionalFormatting>
  <conditionalFormatting sqref="BT31">
    <cfRule type="cellIs" dxfId="1715" priority="1716" stopIfTrue="1" operator="lessThan">
      <formula>$C$4</formula>
    </cfRule>
  </conditionalFormatting>
  <conditionalFormatting sqref="BT32">
    <cfRule type="cellIs" dxfId="1716" priority="1717" stopIfTrue="1" operator="lessThan">
      <formula>$C$4</formula>
    </cfRule>
  </conditionalFormatting>
  <conditionalFormatting sqref="BT33">
    <cfRule type="cellIs" dxfId="1717" priority="1718" stopIfTrue="1" operator="lessThan">
      <formula>$C$4</formula>
    </cfRule>
  </conditionalFormatting>
  <conditionalFormatting sqref="BT34">
    <cfRule type="cellIs" dxfId="1718" priority="1719" stopIfTrue="1" operator="lessThan">
      <formula>$C$4</formula>
    </cfRule>
  </conditionalFormatting>
  <conditionalFormatting sqref="BT35">
    <cfRule type="cellIs" dxfId="1719" priority="1720" stopIfTrue="1" operator="lessThan">
      <formula>$C$4</formula>
    </cfRule>
  </conditionalFormatting>
  <conditionalFormatting sqref="BT36">
    <cfRule type="cellIs" dxfId="1720" priority="1721" stopIfTrue="1" operator="lessThan">
      <formula>$C$4</formula>
    </cfRule>
  </conditionalFormatting>
  <conditionalFormatting sqref="BT37">
    <cfRule type="cellIs" dxfId="1721" priority="1722" stopIfTrue="1" operator="lessThan">
      <formula>$C$4</formula>
    </cfRule>
  </conditionalFormatting>
  <conditionalFormatting sqref="BT38">
    <cfRule type="cellIs" dxfId="1722" priority="1723" stopIfTrue="1" operator="lessThan">
      <formula>$C$4</formula>
    </cfRule>
  </conditionalFormatting>
  <conditionalFormatting sqref="BT39">
    <cfRule type="cellIs" dxfId="1723" priority="1724" stopIfTrue="1" operator="lessThan">
      <formula>$C$4</formula>
    </cfRule>
  </conditionalFormatting>
  <conditionalFormatting sqref="BT40">
    <cfRule type="cellIs" dxfId="1724" priority="1725" stopIfTrue="1" operator="lessThan">
      <formula>$C$4</formula>
    </cfRule>
  </conditionalFormatting>
  <conditionalFormatting sqref="BT41">
    <cfRule type="cellIs" dxfId="1725" priority="1726" stopIfTrue="1" operator="lessThan">
      <formula>$C$4</formula>
    </cfRule>
  </conditionalFormatting>
  <conditionalFormatting sqref="BT42">
    <cfRule type="cellIs" dxfId="1726" priority="1727" stopIfTrue="1" operator="lessThan">
      <formula>$C$4</formula>
    </cfRule>
  </conditionalFormatting>
  <conditionalFormatting sqref="BT43">
    <cfRule type="cellIs" dxfId="1727" priority="1728" stopIfTrue="1" operator="lessThan">
      <formula>$C$4</formula>
    </cfRule>
  </conditionalFormatting>
  <conditionalFormatting sqref="BT44">
    <cfRule type="cellIs" dxfId="1728" priority="1729" stopIfTrue="1" operator="lessThan">
      <formula>$C$4</formula>
    </cfRule>
  </conditionalFormatting>
  <conditionalFormatting sqref="BT45">
    <cfRule type="cellIs" dxfId="1729" priority="1730" stopIfTrue="1" operator="lessThan">
      <formula>$C$4</formula>
    </cfRule>
  </conditionalFormatting>
  <conditionalFormatting sqref="BT46">
    <cfRule type="cellIs" dxfId="1730" priority="1731" stopIfTrue="1" operator="lessThan">
      <formula>$C$4</formula>
    </cfRule>
  </conditionalFormatting>
  <conditionalFormatting sqref="BT47">
    <cfRule type="cellIs" dxfId="1731" priority="1732" stopIfTrue="1" operator="lessThan">
      <formula>$C$4</formula>
    </cfRule>
  </conditionalFormatting>
  <conditionalFormatting sqref="BT48">
    <cfRule type="cellIs" dxfId="1732" priority="1733" stopIfTrue="1" operator="lessThan">
      <formula>$C$4</formula>
    </cfRule>
  </conditionalFormatting>
  <conditionalFormatting sqref="BT49">
    <cfRule type="cellIs" dxfId="1733" priority="1734" stopIfTrue="1" operator="lessThan">
      <formula>$C$4</formula>
    </cfRule>
  </conditionalFormatting>
  <conditionalFormatting sqref="BT50">
    <cfRule type="cellIs" dxfId="1734" priority="1735" stopIfTrue="1" operator="lessThan">
      <formula>$C$4</formula>
    </cfRule>
  </conditionalFormatting>
  <conditionalFormatting sqref="BT51">
    <cfRule type="cellIs" dxfId="1735" priority="1736" stopIfTrue="1" operator="lessThan">
      <formula>$C$4</formula>
    </cfRule>
  </conditionalFormatting>
  <conditionalFormatting sqref="BT52">
    <cfRule type="cellIs" dxfId="1736" priority="1737" stopIfTrue="1" operator="lessThan">
      <formula>$C$4</formula>
    </cfRule>
  </conditionalFormatting>
  <conditionalFormatting sqref="BT53">
    <cfRule type="cellIs" dxfId="1737" priority="1738" stopIfTrue="1" operator="lessThan">
      <formula>$C$4</formula>
    </cfRule>
  </conditionalFormatting>
  <conditionalFormatting sqref="BT54">
    <cfRule type="cellIs" dxfId="1738" priority="1739" stopIfTrue="1" operator="lessThan">
      <formula>$C$4</formula>
    </cfRule>
  </conditionalFormatting>
  <conditionalFormatting sqref="BT55">
    <cfRule type="cellIs" dxfId="1739" priority="1740" stopIfTrue="1" operator="lessThan">
      <formula>$C$4</formula>
    </cfRule>
  </conditionalFormatting>
  <conditionalFormatting sqref="BT56">
    <cfRule type="cellIs" dxfId="1740" priority="1741" stopIfTrue="1" operator="lessThan">
      <formula>$C$4</formula>
    </cfRule>
  </conditionalFormatting>
  <conditionalFormatting sqref="BT57">
    <cfRule type="cellIs" dxfId="1741" priority="1742" stopIfTrue="1" operator="lessThan">
      <formula>$C$4</formula>
    </cfRule>
  </conditionalFormatting>
  <conditionalFormatting sqref="BT58">
    <cfRule type="cellIs" dxfId="1742" priority="1743" stopIfTrue="1" operator="lessThan">
      <formula>$C$4</formula>
    </cfRule>
  </conditionalFormatting>
  <conditionalFormatting sqref="BT59">
    <cfRule type="cellIs" dxfId="1743" priority="1744" stopIfTrue="1" operator="lessThan">
      <formula>$C$4</formula>
    </cfRule>
  </conditionalFormatting>
  <conditionalFormatting sqref="BT60">
    <cfRule type="cellIs" dxfId="1744" priority="1745" stopIfTrue="1" operator="lessThan">
      <formula>$C$4</formula>
    </cfRule>
  </conditionalFormatting>
  <conditionalFormatting sqref="BU11">
    <cfRule type="cellIs" dxfId="1745" priority="1746" stopIfTrue="1" operator="lessThan">
      <formula>$C$4</formula>
    </cfRule>
  </conditionalFormatting>
  <conditionalFormatting sqref="BU12">
    <cfRule type="cellIs" dxfId="1746" priority="1747" stopIfTrue="1" operator="lessThan">
      <formula>$C$4</formula>
    </cfRule>
  </conditionalFormatting>
  <conditionalFormatting sqref="BU13">
    <cfRule type="cellIs" dxfId="1747" priority="1748" stopIfTrue="1" operator="lessThan">
      <formula>$C$4</formula>
    </cfRule>
  </conditionalFormatting>
  <conditionalFormatting sqref="BU14">
    <cfRule type="cellIs" dxfId="1748" priority="1749" stopIfTrue="1" operator="lessThan">
      <formula>$C$4</formula>
    </cfRule>
  </conditionalFormatting>
  <conditionalFormatting sqref="BU15">
    <cfRule type="cellIs" dxfId="1749" priority="1750" stopIfTrue="1" operator="lessThan">
      <formula>$C$4</formula>
    </cfRule>
  </conditionalFormatting>
  <conditionalFormatting sqref="BU16">
    <cfRule type="cellIs" dxfId="1750" priority="1751" stopIfTrue="1" operator="lessThan">
      <formula>$C$4</formula>
    </cfRule>
  </conditionalFormatting>
  <conditionalFormatting sqref="BU17">
    <cfRule type="cellIs" dxfId="1751" priority="1752" stopIfTrue="1" operator="lessThan">
      <formula>$C$4</formula>
    </cfRule>
  </conditionalFormatting>
  <conditionalFormatting sqref="BU18">
    <cfRule type="cellIs" dxfId="1752" priority="1753" stopIfTrue="1" operator="lessThan">
      <formula>$C$4</formula>
    </cfRule>
  </conditionalFormatting>
  <conditionalFormatting sqref="BU19">
    <cfRule type="cellIs" dxfId="1753" priority="1754" stopIfTrue="1" operator="lessThan">
      <formula>$C$4</formula>
    </cfRule>
  </conditionalFormatting>
  <conditionalFormatting sqref="BU20">
    <cfRule type="cellIs" dxfId="1754" priority="1755" stopIfTrue="1" operator="lessThan">
      <formula>$C$4</formula>
    </cfRule>
  </conditionalFormatting>
  <conditionalFormatting sqref="BU21">
    <cfRule type="cellIs" dxfId="1755" priority="1756" stopIfTrue="1" operator="lessThan">
      <formula>$C$4</formula>
    </cfRule>
  </conditionalFormatting>
  <conditionalFormatting sqref="BU22">
    <cfRule type="cellIs" dxfId="1756" priority="1757" stopIfTrue="1" operator="lessThan">
      <formula>$C$4</formula>
    </cfRule>
  </conditionalFormatting>
  <conditionalFormatting sqref="BU23">
    <cfRule type="cellIs" dxfId="1757" priority="1758" stopIfTrue="1" operator="lessThan">
      <formula>$C$4</formula>
    </cfRule>
  </conditionalFormatting>
  <conditionalFormatting sqref="BU24">
    <cfRule type="cellIs" dxfId="1758" priority="1759" stopIfTrue="1" operator="lessThan">
      <formula>$C$4</formula>
    </cfRule>
  </conditionalFormatting>
  <conditionalFormatting sqref="BU25">
    <cfRule type="cellIs" dxfId="1759" priority="1760" stopIfTrue="1" operator="lessThan">
      <formula>$C$4</formula>
    </cfRule>
  </conditionalFormatting>
  <conditionalFormatting sqref="BU26">
    <cfRule type="cellIs" dxfId="1760" priority="1761" stopIfTrue="1" operator="lessThan">
      <formula>$C$4</formula>
    </cfRule>
  </conditionalFormatting>
  <conditionalFormatting sqref="BU27">
    <cfRule type="cellIs" dxfId="1761" priority="1762" stopIfTrue="1" operator="lessThan">
      <formula>$C$4</formula>
    </cfRule>
  </conditionalFormatting>
  <conditionalFormatting sqref="BU28">
    <cfRule type="cellIs" dxfId="1762" priority="1763" stopIfTrue="1" operator="lessThan">
      <formula>$C$4</formula>
    </cfRule>
  </conditionalFormatting>
  <conditionalFormatting sqref="BU29">
    <cfRule type="cellIs" dxfId="1763" priority="1764" stopIfTrue="1" operator="lessThan">
      <formula>$C$4</formula>
    </cfRule>
  </conditionalFormatting>
  <conditionalFormatting sqref="BU30">
    <cfRule type="cellIs" dxfId="1764" priority="1765" stopIfTrue="1" operator="lessThan">
      <formula>$C$4</formula>
    </cfRule>
  </conditionalFormatting>
  <conditionalFormatting sqref="BU31">
    <cfRule type="cellIs" dxfId="1765" priority="1766" stopIfTrue="1" operator="lessThan">
      <formula>$C$4</formula>
    </cfRule>
  </conditionalFormatting>
  <conditionalFormatting sqref="BU32">
    <cfRule type="cellIs" dxfId="1766" priority="1767" stopIfTrue="1" operator="lessThan">
      <formula>$C$4</formula>
    </cfRule>
  </conditionalFormatting>
  <conditionalFormatting sqref="BU33">
    <cfRule type="cellIs" dxfId="1767" priority="1768" stopIfTrue="1" operator="lessThan">
      <formula>$C$4</formula>
    </cfRule>
  </conditionalFormatting>
  <conditionalFormatting sqref="BU34">
    <cfRule type="cellIs" dxfId="1768" priority="1769" stopIfTrue="1" operator="lessThan">
      <formula>$C$4</formula>
    </cfRule>
  </conditionalFormatting>
  <conditionalFormatting sqref="BU35">
    <cfRule type="cellIs" dxfId="1769" priority="1770" stopIfTrue="1" operator="lessThan">
      <formula>$C$4</formula>
    </cfRule>
  </conditionalFormatting>
  <conditionalFormatting sqref="BU36">
    <cfRule type="cellIs" dxfId="1770" priority="1771" stopIfTrue="1" operator="lessThan">
      <formula>$C$4</formula>
    </cfRule>
  </conditionalFormatting>
  <conditionalFormatting sqref="BU37">
    <cfRule type="cellIs" dxfId="1771" priority="1772" stopIfTrue="1" operator="lessThan">
      <formula>$C$4</formula>
    </cfRule>
  </conditionalFormatting>
  <conditionalFormatting sqref="BU38">
    <cfRule type="cellIs" dxfId="1772" priority="1773" stopIfTrue="1" operator="lessThan">
      <formula>$C$4</formula>
    </cfRule>
  </conditionalFormatting>
  <conditionalFormatting sqref="BU39">
    <cfRule type="cellIs" dxfId="1773" priority="1774" stopIfTrue="1" operator="lessThan">
      <formula>$C$4</formula>
    </cfRule>
  </conditionalFormatting>
  <conditionalFormatting sqref="BU40">
    <cfRule type="cellIs" dxfId="1774" priority="1775" stopIfTrue="1" operator="lessThan">
      <formula>$C$4</formula>
    </cfRule>
  </conditionalFormatting>
  <conditionalFormatting sqref="BU41">
    <cfRule type="cellIs" dxfId="1775" priority="1776" stopIfTrue="1" operator="lessThan">
      <formula>$C$4</formula>
    </cfRule>
  </conditionalFormatting>
  <conditionalFormatting sqref="BU42">
    <cfRule type="cellIs" dxfId="1776" priority="1777" stopIfTrue="1" operator="lessThan">
      <formula>$C$4</formula>
    </cfRule>
  </conditionalFormatting>
  <conditionalFormatting sqref="BU43">
    <cfRule type="cellIs" dxfId="1777" priority="1778" stopIfTrue="1" operator="lessThan">
      <formula>$C$4</formula>
    </cfRule>
  </conditionalFormatting>
  <conditionalFormatting sqref="BU44">
    <cfRule type="cellIs" dxfId="1778" priority="1779" stopIfTrue="1" operator="lessThan">
      <formula>$C$4</formula>
    </cfRule>
  </conditionalFormatting>
  <conditionalFormatting sqref="BU45">
    <cfRule type="cellIs" dxfId="1779" priority="1780" stopIfTrue="1" operator="lessThan">
      <formula>$C$4</formula>
    </cfRule>
  </conditionalFormatting>
  <conditionalFormatting sqref="BU46">
    <cfRule type="cellIs" dxfId="1780" priority="1781" stopIfTrue="1" operator="lessThan">
      <formula>$C$4</formula>
    </cfRule>
  </conditionalFormatting>
  <conditionalFormatting sqref="BU47">
    <cfRule type="cellIs" dxfId="1781" priority="1782" stopIfTrue="1" operator="lessThan">
      <formula>$C$4</formula>
    </cfRule>
  </conditionalFormatting>
  <conditionalFormatting sqref="BU48">
    <cfRule type="cellIs" dxfId="1782" priority="1783" stopIfTrue="1" operator="lessThan">
      <formula>$C$4</formula>
    </cfRule>
  </conditionalFormatting>
  <conditionalFormatting sqref="BU49">
    <cfRule type="cellIs" dxfId="1783" priority="1784" stopIfTrue="1" operator="lessThan">
      <formula>$C$4</formula>
    </cfRule>
  </conditionalFormatting>
  <conditionalFormatting sqref="BU50">
    <cfRule type="cellIs" dxfId="1784" priority="1785" stopIfTrue="1" operator="lessThan">
      <formula>$C$4</formula>
    </cfRule>
  </conditionalFormatting>
  <conditionalFormatting sqref="BU51">
    <cfRule type="cellIs" dxfId="1785" priority="1786" stopIfTrue="1" operator="lessThan">
      <formula>$C$4</formula>
    </cfRule>
  </conditionalFormatting>
  <conditionalFormatting sqref="BU52">
    <cfRule type="cellIs" dxfId="1786" priority="1787" stopIfTrue="1" operator="lessThan">
      <formula>$C$4</formula>
    </cfRule>
  </conditionalFormatting>
  <conditionalFormatting sqref="BU53">
    <cfRule type="cellIs" dxfId="1787" priority="1788" stopIfTrue="1" operator="lessThan">
      <formula>$C$4</formula>
    </cfRule>
  </conditionalFormatting>
  <conditionalFormatting sqref="BU54">
    <cfRule type="cellIs" dxfId="1788" priority="1789" stopIfTrue="1" operator="lessThan">
      <formula>$C$4</formula>
    </cfRule>
  </conditionalFormatting>
  <conditionalFormatting sqref="BU55">
    <cfRule type="cellIs" dxfId="1789" priority="1790" stopIfTrue="1" operator="lessThan">
      <formula>$C$4</formula>
    </cfRule>
  </conditionalFormatting>
  <conditionalFormatting sqref="BU56">
    <cfRule type="cellIs" dxfId="1790" priority="1791" stopIfTrue="1" operator="lessThan">
      <formula>$C$4</formula>
    </cfRule>
  </conditionalFormatting>
  <conditionalFormatting sqref="BU57">
    <cfRule type="cellIs" dxfId="1791" priority="1792" stopIfTrue="1" operator="lessThan">
      <formula>$C$4</formula>
    </cfRule>
  </conditionalFormatting>
  <conditionalFormatting sqref="BU58">
    <cfRule type="cellIs" dxfId="1792" priority="1793" stopIfTrue="1" operator="lessThan">
      <formula>$C$4</formula>
    </cfRule>
  </conditionalFormatting>
  <conditionalFormatting sqref="BU59">
    <cfRule type="cellIs" dxfId="1793" priority="1794" stopIfTrue="1" operator="lessThan">
      <formula>$C$4</formula>
    </cfRule>
  </conditionalFormatting>
  <conditionalFormatting sqref="BU60">
    <cfRule type="cellIs" dxfId="1794" priority="1795" stopIfTrue="1" operator="lessThan">
      <formula>$C$4</formula>
    </cfRule>
  </conditionalFormatting>
  <conditionalFormatting sqref="BV11">
    <cfRule type="cellIs" dxfId="1795" priority="1796" stopIfTrue="1" operator="lessThan">
      <formula>$C$4</formula>
    </cfRule>
  </conditionalFormatting>
  <conditionalFormatting sqref="BV12">
    <cfRule type="cellIs" dxfId="1796" priority="1797" stopIfTrue="1" operator="lessThan">
      <formula>$C$4</formula>
    </cfRule>
  </conditionalFormatting>
  <conditionalFormatting sqref="BV13">
    <cfRule type="cellIs" dxfId="1797" priority="1798" stopIfTrue="1" operator="lessThan">
      <formula>$C$4</formula>
    </cfRule>
  </conditionalFormatting>
  <conditionalFormatting sqref="BV14">
    <cfRule type="cellIs" dxfId="1798" priority="1799" stopIfTrue="1" operator="lessThan">
      <formula>$C$4</formula>
    </cfRule>
  </conditionalFormatting>
  <conditionalFormatting sqref="BV15">
    <cfRule type="cellIs" dxfId="1799" priority="1800" stopIfTrue="1" operator="lessThan">
      <formula>$C$4</formula>
    </cfRule>
  </conditionalFormatting>
  <conditionalFormatting sqref="BV16">
    <cfRule type="cellIs" dxfId="1800" priority="1801" stopIfTrue="1" operator="lessThan">
      <formula>$C$4</formula>
    </cfRule>
  </conditionalFormatting>
  <conditionalFormatting sqref="BV17">
    <cfRule type="cellIs" dxfId="1801" priority="1802" stopIfTrue="1" operator="lessThan">
      <formula>$C$4</formula>
    </cfRule>
  </conditionalFormatting>
  <conditionalFormatting sqref="BV18">
    <cfRule type="cellIs" dxfId="1802" priority="1803" stopIfTrue="1" operator="lessThan">
      <formula>$C$4</formula>
    </cfRule>
  </conditionalFormatting>
  <conditionalFormatting sqref="BV19">
    <cfRule type="cellIs" dxfId="1803" priority="1804" stopIfTrue="1" operator="lessThan">
      <formula>$C$4</formula>
    </cfRule>
  </conditionalFormatting>
  <conditionalFormatting sqref="BV20">
    <cfRule type="cellIs" dxfId="1804" priority="1805" stopIfTrue="1" operator="lessThan">
      <formula>$C$4</formula>
    </cfRule>
  </conditionalFormatting>
  <conditionalFormatting sqref="BV21">
    <cfRule type="cellIs" dxfId="1805" priority="1806" stopIfTrue="1" operator="lessThan">
      <formula>$C$4</formula>
    </cfRule>
  </conditionalFormatting>
  <conditionalFormatting sqref="BV22">
    <cfRule type="cellIs" dxfId="1806" priority="1807" stopIfTrue="1" operator="lessThan">
      <formula>$C$4</formula>
    </cfRule>
  </conditionalFormatting>
  <conditionalFormatting sqref="BV23">
    <cfRule type="cellIs" dxfId="1807" priority="1808" stopIfTrue="1" operator="lessThan">
      <formula>$C$4</formula>
    </cfRule>
  </conditionalFormatting>
  <conditionalFormatting sqref="BV24">
    <cfRule type="cellIs" dxfId="1808" priority="1809" stopIfTrue="1" operator="lessThan">
      <formula>$C$4</formula>
    </cfRule>
  </conditionalFormatting>
  <conditionalFormatting sqref="BV25">
    <cfRule type="cellIs" dxfId="1809" priority="1810" stopIfTrue="1" operator="lessThan">
      <formula>$C$4</formula>
    </cfRule>
  </conditionalFormatting>
  <conditionalFormatting sqref="BV26">
    <cfRule type="cellIs" dxfId="1810" priority="1811" stopIfTrue="1" operator="lessThan">
      <formula>$C$4</formula>
    </cfRule>
  </conditionalFormatting>
  <conditionalFormatting sqref="BV27">
    <cfRule type="cellIs" dxfId="1811" priority="1812" stopIfTrue="1" operator="lessThan">
      <formula>$C$4</formula>
    </cfRule>
  </conditionalFormatting>
  <conditionalFormatting sqref="BV28">
    <cfRule type="cellIs" dxfId="1812" priority="1813" stopIfTrue="1" operator="lessThan">
      <formula>$C$4</formula>
    </cfRule>
  </conditionalFormatting>
  <conditionalFormatting sqref="BV29">
    <cfRule type="cellIs" dxfId="1813" priority="1814" stopIfTrue="1" operator="lessThan">
      <formula>$C$4</formula>
    </cfRule>
  </conditionalFormatting>
  <conditionalFormatting sqref="BV30">
    <cfRule type="cellIs" dxfId="1814" priority="1815" stopIfTrue="1" operator="lessThan">
      <formula>$C$4</formula>
    </cfRule>
  </conditionalFormatting>
  <conditionalFormatting sqref="BV31">
    <cfRule type="cellIs" dxfId="1815" priority="1816" stopIfTrue="1" operator="lessThan">
      <formula>$C$4</formula>
    </cfRule>
  </conditionalFormatting>
  <conditionalFormatting sqref="BV32">
    <cfRule type="cellIs" dxfId="1816" priority="1817" stopIfTrue="1" operator="lessThan">
      <formula>$C$4</formula>
    </cfRule>
  </conditionalFormatting>
  <conditionalFormatting sqref="BV33">
    <cfRule type="cellIs" dxfId="1817" priority="1818" stopIfTrue="1" operator="lessThan">
      <formula>$C$4</formula>
    </cfRule>
  </conditionalFormatting>
  <conditionalFormatting sqref="BV34">
    <cfRule type="cellIs" dxfId="1818" priority="1819" stopIfTrue="1" operator="lessThan">
      <formula>$C$4</formula>
    </cfRule>
  </conditionalFormatting>
  <conditionalFormatting sqref="BV35">
    <cfRule type="cellIs" dxfId="1819" priority="1820" stopIfTrue="1" operator="lessThan">
      <formula>$C$4</formula>
    </cfRule>
  </conditionalFormatting>
  <conditionalFormatting sqref="BV36">
    <cfRule type="cellIs" dxfId="1820" priority="1821" stopIfTrue="1" operator="lessThan">
      <formula>$C$4</formula>
    </cfRule>
  </conditionalFormatting>
  <conditionalFormatting sqref="BV37">
    <cfRule type="cellIs" dxfId="1821" priority="1822" stopIfTrue="1" operator="lessThan">
      <formula>$C$4</formula>
    </cfRule>
  </conditionalFormatting>
  <conditionalFormatting sqref="BV38">
    <cfRule type="cellIs" dxfId="1822" priority="1823" stopIfTrue="1" operator="lessThan">
      <formula>$C$4</formula>
    </cfRule>
  </conditionalFormatting>
  <conditionalFormatting sqref="BV39">
    <cfRule type="cellIs" dxfId="1823" priority="1824" stopIfTrue="1" operator="lessThan">
      <formula>$C$4</formula>
    </cfRule>
  </conditionalFormatting>
  <conditionalFormatting sqref="BV40">
    <cfRule type="cellIs" dxfId="1824" priority="1825" stopIfTrue="1" operator="lessThan">
      <formula>$C$4</formula>
    </cfRule>
  </conditionalFormatting>
  <conditionalFormatting sqref="BV41">
    <cfRule type="cellIs" dxfId="1825" priority="1826" stopIfTrue="1" operator="lessThan">
      <formula>$C$4</formula>
    </cfRule>
  </conditionalFormatting>
  <conditionalFormatting sqref="BV42">
    <cfRule type="cellIs" dxfId="1826" priority="1827" stopIfTrue="1" operator="lessThan">
      <formula>$C$4</formula>
    </cfRule>
  </conditionalFormatting>
  <conditionalFormatting sqref="BV43">
    <cfRule type="cellIs" dxfId="1827" priority="1828" stopIfTrue="1" operator="lessThan">
      <formula>$C$4</formula>
    </cfRule>
  </conditionalFormatting>
  <conditionalFormatting sqref="BV44">
    <cfRule type="cellIs" dxfId="1828" priority="1829" stopIfTrue="1" operator="lessThan">
      <formula>$C$4</formula>
    </cfRule>
  </conditionalFormatting>
  <conditionalFormatting sqref="BV45">
    <cfRule type="cellIs" dxfId="1829" priority="1830" stopIfTrue="1" operator="lessThan">
      <formula>$C$4</formula>
    </cfRule>
  </conditionalFormatting>
  <conditionalFormatting sqref="BV46">
    <cfRule type="cellIs" dxfId="1830" priority="1831" stopIfTrue="1" operator="lessThan">
      <formula>$C$4</formula>
    </cfRule>
  </conditionalFormatting>
  <conditionalFormatting sqref="BV47">
    <cfRule type="cellIs" dxfId="1831" priority="1832" stopIfTrue="1" operator="lessThan">
      <formula>$C$4</formula>
    </cfRule>
  </conditionalFormatting>
  <conditionalFormatting sqref="BV48">
    <cfRule type="cellIs" dxfId="1832" priority="1833" stopIfTrue="1" operator="lessThan">
      <formula>$C$4</formula>
    </cfRule>
  </conditionalFormatting>
  <conditionalFormatting sqref="BV49">
    <cfRule type="cellIs" dxfId="1833" priority="1834" stopIfTrue="1" operator="lessThan">
      <formula>$C$4</formula>
    </cfRule>
  </conditionalFormatting>
  <conditionalFormatting sqref="BV50">
    <cfRule type="cellIs" dxfId="1834" priority="1835" stopIfTrue="1" operator="lessThan">
      <formula>$C$4</formula>
    </cfRule>
  </conditionalFormatting>
  <conditionalFormatting sqref="BV51">
    <cfRule type="cellIs" dxfId="1835" priority="1836" stopIfTrue="1" operator="lessThan">
      <formula>$C$4</formula>
    </cfRule>
  </conditionalFormatting>
  <conditionalFormatting sqref="BV52">
    <cfRule type="cellIs" dxfId="1836" priority="1837" stopIfTrue="1" operator="lessThan">
      <formula>$C$4</formula>
    </cfRule>
  </conditionalFormatting>
  <conditionalFormatting sqref="BV53">
    <cfRule type="cellIs" dxfId="1837" priority="1838" stopIfTrue="1" operator="lessThan">
      <formula>$C$4</formula>
    </cfRule>
  </conditionalFormatting>
  <conditionalFormatting sqref="BV54">
    <cfRule type="cellIs" dxfId="1838" priority="1839" stopIfTrue="1" operator="lessThan">
      <formula>$C$4</formula>
    </cfRule>
  </conditionalFormatting>
  <conditionalFormatting sqref="BV55">
    <cfRule type="cellIs" dxfId="1839" priority="1840" stopIfTrue="1" operator="lessThan">
      <formula>$C$4</formula>
    </cfRule>
  </conditionalFormatting>
  <conditionalFormatting sqref="BV56">
    <cfRule type="cellIs" dxfId="1840" priority="1841" stopIfTrue="1" operator="lessThan">
      <formula>$C$4</formula>
    </cfRule>
  </conditionalFormatting>
  <conditionalFormatting sqref="BV57">
    <cfRule type="cellIs" dxfId="1841" priority="1842" stopIfTrue="1" operator="lessThan">
      <formula>$C$4</formula>
    </cfRule>
  </conditionalFormatting>
  <conditionalFormatting sqref="BV58">
    <cfRule type="cellIs" dxfId="1842" priority="1843" stopIfTrue="1" operator="lessThan">
      <formula>$C$4</formula>
    </cfRule>
  </conditionalFormatting>
  <conditionalFormatting sqref="BV59">
    <cfRule type="cellIs" dxfId="1843" priority="1844" stopIfTrue="1" operator="lessThan">
      <formula>$C$4</formula>
    </cfRule>
  </conditionalFormatting>
  <conditionalFormatting sqref="BV60">
    <cfRule type="cellIs" dxfId="1844" priority="1845" stopIfTrue="1" operator="lessThan">
      <formula>$C$4</formula>
    </cfRule>
  </conditionalFormatting>
  <conditionalFormatting sqref="BW11">
    <cfRule type="cellIs" dxfId="1845" priority="1846" stopIfTrue="1" operator="lessThan">
      <formula>$C$4</formula>
    </cfRule>
  </conditionalFormatting>
  <conditionalFormatting sqref="BW12">
    <cfRule type="cellIs" dxfId="1846" priority="1847" stopIfTrue="1" operator="lessThan">
      <formula>$C$4</formula>
    </cfRule>
  </conditionalFormatting>
  <conditionalFormatting sqref="BW13">
    <cfRule type="cellIs" dxfId="1847" priority="1848" stopIfTrue="1" operator="lessThan">
      <formula>$C$4</formula>
    </cfRule>
  </conditionalFormatting>
  <conditionalFormatting sqref="BW14">
    <cfRule type="cellIs" dxfId="1848" priority="1849" stopIfTrue="1" operator="lessThan">
      <formula>$C$4</formula>
    </cfRule>
  </conditionalFormatting>
  <conditionalFormatting sqref="BW15">
    <cfRule type="cellIs" dxfId="1849" priority="1850" stopIfTrue="1" operator="lessThan">
      <formula>$C$4</formula>
    </cfRule>
  </conditionalFormatting>
  <conditionalFormatting sqref="BW16">
    <cfRule type="cellIs" dxfId="1850" priority="1851" stopIfTrue="1" operator="lessThan">
      <formula>$C$4</formula>
    </cfRule>
  </conditionalFormatting>
  <conditionalFormatting sqref="BW17">
    <cfRule type="cellIs" dxfId="1851" priority="1852" stopIfTrue="1" operator="lessThan">
      <formula>$C$4</formula>
    </cfRule>
  </conditionalFormatting>
  <conditionalFormatting sqref="BW18">
    <cfRule type="cellIs" dxfId="1852" priority="1853" stopIfTrue="1" operator="lessThan">
      <formula>$C$4</formula>
    </cfRule>
  </conditionalFormatting>
  <conditionalFormatting sqref="BW19">
    <cfRule type="cellIs" dxfId="1853" priority="1854" stopIfTrue="1" operator="lessThan">
      <formula>$C$4</formula>
    </cfRule>
  </conditionalFormatting>
  <conditionalFormatting sqref="BW20">
    <cfRule type="cellIs" dxfId="1854" priority="1855" stopIfTrue="1" operator="lessThan">
      <formula>$C$4</formula>
    </cfRule>
  </conditionalFormatting>
  <conditionalFormatting sqref="BW21">
    <cfRule type="cellIs" dxfId="1855" priority="1856" stopIfTrue="1" operator="lessThan">
      <formula>$C$4</formula>
    </cfRule>
  </conditionalFormatting>
  <conditionalFormatting sqref="BW22">
    <cfRule type="cellIs" dxfId="1856" priority="1857" stopIfTrue="1" operator="lessThan">
      <formula>$C$4</formula>
    </cfRule>
  </conditionalFormatting>
  <conditionalFormatting sqref="BW23">
    <cfRule type="cellIs" dxfId="1857" priority="1858" stopIfTrue="1" operator="lessThan">
      <formula>$C$4</formula>
    </cfRule>
  </conditionalFormatting>
  <conditionalFormatting sqref="BW24">
    <cfRule type="cellIs" dxfId="1858" priority="1859" stopIfTrue="1" operator="lessThan">
      <formula>$C$4</formula>
    </cfRule>
  </conditionalFormatting>
  <conditionalFormatting sqref="BW25">
    <cfRule type="cellIs" dxfId="1859" priority="1860" stopIfTrue="1" operator="lessThan">
      <formula>$C$4</formula>
    </cfRule>
  </conditionalFormatting>
  <conditionalFormatting sqref="BW26">
    <cfRule type="cellIs" dxfId="1860" priority="1861" stopIfTrue="1" operator="lessThan">
      <formula>$C$4</formula>
    </cfRule>
  </conditionalFormatting>
  <conditionalFormatting sqref="BW27">
    <cfRule type="cellIs" dxfId="1861" priority="1862" stopIfTrue="1" operator="lessThan">
      <formula>$C$4</formula>
    </cfRule>
  </conditionalFormatting>
  <conditionalFormatting sqref="BW28">
    <cfRule type="cellIs" dxfId="1862" priority="1863" stopIfTrue="1" operator="lessThan">
      <formula>$C$4</formula>
    </cfRule>
  </conditionalFormatting>
  <conditionalFormatting sqref="BW29">
    <cfRule type="cellIs" dxfId="1863" priority="1864" stopIfTrue="1" operator="lessThan">
      <formula>$C$4</formula>
    </cfRule>
  </conditionalFormatting>
  <conditionalFormatting sqref="BW30">
    <cfRule type="cellIs" dxfId="1864" priority="1865" stopIfTrue="1" operator="lessThan">
      <formula>$C$4</formula>
    </cfRule>
  </conditionalFormatting>
  <conditionalFormatting sqref="BW31">
    <cfRule type="cellIs" dxfId="1865" priority="1866" stopIfTrue="1" operator="lessThan">
      <formula>$C$4</formula>
    </cfRule>
  </conditionalFormatting>
  <conditionalFormatting sqref="BW32">
    <cfRule type="cellIs" dxfId="1866" priority="1867" stopIfTrue="1" operator="lessThan">
      <formula>$C$4</formula>
    </cfRule>
  </conditionalFormatting>
  <conditionalFormatting sqref="BW33">
    <cfRule type="cellIs" dxfId="1867" priority="1868" stopIfTrue="1" operator="lessThan">
      <formula>$C$4</formula>
    </cfRule>
  </conditionalFormatting>
  <conditionalFormatting sqref="BW34">
    <cfRule type="cellIs" dxfId="1868" priority="1869" stopIfTrue="1" operator="lessThan">
      <formula>$C$4</formula>
    </cfRule>
  </conditionalFormatting>
  <conditionalFormatting sqref="BW35">
    <cfRule type="cellIs" dxfId="1869" priority="1870" stopIfTrue="1" operator="lessThan">
      <formula>$C$4</formula>
    </cfRule>
  </conditionalFormatting>
  <conditionalFormatting sqref="BW36">
    <cfRule type="cellIs" dxfId="1870" priority="1871" stopIfTrue="1" operator="lessThan">
      <formula>$C$4</formula>
    </cfRule>
  </conditionalFormatting>
  <conditionalFormatting sqref="BW37">
    <cfRule type="cellIs" dxfId="1871" priority="1872" stopIfTrue="1" operator="lessThan">
      <formula>$C$4</formula>
    </cfRule>
  </conditionalFormatting>
  <conditionalFormatting sqref="BW38">
    <cfRule type="cellIs" dxfId="1872" priority="1873" stopIfTrue="1" operator="lessThan">
      <formula>$C$4</formula>
    </cfRule>
  </conditionalFormatting>
  <conditionalFormatting sqref="BW39">
    <cfRule type="cellIs" dxfId="1873" priority="1874" stopIfTrue="1" operator="lessThan">
      <formula>$C$4</formula>
    </cfRule>
  </conditionalFormatting>
  <conditionalFormatting sqref="BW40">
    <cfRule type="cellIs" dxfId="1874" priority="1875" stopIfTrue="1" operator="lessThan">
      <formula>$C$4</formula>
    </cfRule>
  </conditionalFormatting>
  <conditionalFormatting sqref="BW41">
    <cfRule type="cellIs" dxfId="1875" priority="1876" stopIfTrue="1" operator="lessThan">
      <formula>$C$4</formula>
    </cfRule>
  </conditionalFormatting>
  <conditionalFormatting sqref="BW42">
    <cfRule type="cellIs" dxfId="1876" priority="1877" stopIfTrue="1" operator="lessThan">
      <formula>$C$4</formula>
    </cfRule>
  </conditionalFormatting>
  <conditionalFormatting sqref="BW43">
    <cfRule type="cellIs" dxfId="1877" priority="1878" stopIfTrue="1" operator="lessThan">
      <formula>$C$4</formula>
    </cfRule>
  </conditionalFormatting>
  <conditionalFormatting sqref="BW44">
    <cfRule type="cellIs" dxfId="1878" priority="1879" stopIfTrue="1" operator="lessThan">
      <formula>$C$4</formula>
    </cfRule>
  </conditionalFormatting>
  <conditionalFormatting sqref="BW45">
    <cfRule type="cellIs" dxfId="1879" priority="1880" stopIfTrue="1" operator="lessThan">
      <formula>$C$4</formula>
    </cfRule>
  </conditionalFormatting>
  <conditionalFormatting sqref="BW46">
    <cfRule type="cellIs" dxfId="1880" priority="1881" stopIfTrue="1" operator="lessThan">
      <formula>$C$4</formula>
    </cfRule>
  </conditionalFormatting>
  <conditionalFormatting sqref="BW47">
    <cfRule type="cellIs" dxfId="1881" priority="1882" stopIfTrue="1" operator="lessThan">
      <formula>$C$4</formula>
    </cfRule>
  </conditionalFormatting>
  <conditionalFormatting sqref="BW48">
    <cfRule type="cellIs" dxfId="1882" priority="1883" stopIfTrue="1" operator="lessThan">
      <formula>$C$4</formula>
    </cfRule>
  </conditionalFormatting>
  <conditionalFormatting sqref="BW49">
    <cfRule type="cellIs" dxfId="1883" priority="1884" stopIfTrue="1" operator="lessThan">
      <formula>$C$4</formula>
    </cfRule>
  </conditionalFormatting>
  <conditionalFormatting sqref="BW50">
    <cfRule type="cellIs" dxfId="1884" priority="1885" stopIfTrue="1" operator="lessThan">
      <formula>$C$4</formula>
    </cfRule>
  </conditionalFormatting>
  <conditionalFormatting sqref="BW51">
    <cfRule type="cellIs" dxfId="1885" priority="1886" stopIfTrue="1" operator="lessThan">
      <formula>$C$4</formula>
    </cfRule>
  </conditionalFormatting>
  <conditionalFormatting sqref="BW52">
    <cfRule type="cellIs" dxfId="1886" priority="1887" stopIfTrue="1" operator="lessThan">
      <formula>$C$4</formula>
    </cfRule>
  </conditionalFormatting>
  <conditionalFormatting sqref="BW53">
    <cfRule type="cellIs" dxfId="1887" priority="1888" stopIfTrue="1" operator="lessThan">
      <formula>$C$4</formula>
    </cfRule>
  </conditionalFormatting>
  <conditionalFormatting sqref="BW54">
    <cfRule type="cellIs" dxfId="1888" priority="1889" stopIfTrue="1" operator="lessThan">
      <formula>$C$4</formula>
    </cfRule>
  </conditionalFormatting>
  <conditionalFormatting sqref="BW55">
    <cfRule type="cellIs" dxfId="1889" priority="1890" stopIfTrue="1" operator="lessThan">
      <formula>$C$4</formula>
    </cfRule>
  </conditionalFormatting>
  <conditionalFormatting sqref="BW56">
    <cfRule type="cellIs" dxfId="1890" priority="1891" stopIfTrue="1" operator="lessThan">
      <formula>$C$4</formula>
    </cfRule>
  </conditionalFormatting>
  <conditionalFormatting sqref="BW57">
    <cfRule type="cellIs" dxfId="1891" priority="1892" stopIfTrue="1" operator="lessThan">
      <formula>$C$4</formula>
    </cfRule>
  </conditionalFormatting>
  <conditionalFormatting sqref="BW58">
    <cfRule type="cellIs" dxfId="1892" priority="1893" stopIfTrue="1" operator="lessThan">
      <formula>$C$4</formula>
    </cfRule>
  </conditionalFormatting>
  <conditionalFormatting sqref="BW59">
    <cfRule type="cellIs" dxfId="1893" priority="1894" stopIfTrue="1" operator="lessThan">
      <formula>$C$4</formula>
    </cfRule>
  </conditionalFormatting>
  <conditionalFormatting sqref="BW60">
    <cfRule type="cellIs" dxfId="1894" priority="1895" stopIfTrue="1" operator="lessThan">
      <formula>$C$4</formula>
    </cfRule>
  </conditionalFormatting>
  <conditionalFormatting sqref="BX11">
    <cfRule type="cellIs" dxfId="1895" priority="1896" stopIfTrue="1" operator="lessThan">
      <formula>$C$4</formula>
    </cfRule>
  </conditionalFormatting>
  <conditionalFormatting sqref="BX12">
    <cfRule type="cellIs" dxfId="1896" priority="1897" stopIfTrue="1" operator="lessThan">
      <formula>$C$4</formula>
    </cfRule>
  </conditionalFormatting>
  <conditionalFormatting sqref="BX13">
    <cfRule type="cellIs" dxfId="1897" priority="1898" stopIfTrue="1" operator="lessThan">
      <formula>$C$4</formula>
    </cfRule>
  </conditionalFormatting>
  <conditionalFormatting sqref="BX14">
    <cfRule type="cellIs" dxfId="1898" priority="1899" stopIfTrue="1" operator="lessThan">
      <formula>$C$4</formula>
    </cfRule>
  </conditionalFormatting>
  <conditionalFormatting sqref="BX15">
    <cfRule type="cellIs" dxfId="1899" priority="1900" stopIfTrue="1" operator="lessThan">
      <formula>$C$4</formula>
    </cfRule>
  </conditionalFormatting>
  <conditionalFormatting sqref="BX16">
    <cfRule type="cellIs" dxfId="1900" priority="1901" stopIfTrue="1" operator="lessThan">
      <formula>$C$4</formula>
    </cfRule>
  </conditionalFormatting>
  <conditionalFormatting sqref="BX17">
    <cfRule type="cellIs" dxfId="1901" priority="1902" stopIfTrue="1" operator="lessThan">
      <formula>$C$4</formula>
    </cfRule>
  </conditionalFormatting>
  <conditionalFormatting sqref="BX18">
    <cfRule type="cellIs" dxfId="1902" priority="1903" stopIfTrue="1" operator="lessThan">
      <formula>$C$4</formula>
    </cfRule>
  </conditionalFormatting>
  <conditionalFormatting sqref="BX19">
    <cfRule type="cellIs" dxfId="1903" priority="1904" stopIfTrue="1" operator="lessThan">
      <formula>$C$4</formula>
    </cfRule>
  </conditionalFormatting>
  <conditionalFormatting sqref="BX20">
    <cfRule type="cellIs" dxfId="1904" priority="1905" stopIfTrue="1" operator="lessThan">
      <formula>$C$4</formula>
    </cfRule>
  </conditionalFormatting>
  <conditionalFormatting sqref="BX21">
    <cfRule type="cellIs" dxfId="1905" priority="1906" stopIfTrue="1" operator="lessThan">
      <formula>$C$4</formula>
    </cfRule>
  </conditionalFormatting>
  <conditionalFormatting sqref="BX22">
    <cfRule type="cellIs" dxfId="1906" priority="1907" stopIfTrue="1" operator="lessThan">
      <formula>$C$4</formula>
    </cfRule>
  </conditionalFormatting>
  <conditionalFormatting sqref="BX23">
    <cfRule type="cellIs" dxfId="1907" priority="1908" stopIfTrue="1" operator="lessThan">
      <formula>$C$4</formula>
    </cfRule>
  </conditionalFormatting>
  <conditionalFormatting sqref="BX24">
    <cfRule type="cellIs" dxfId="1908" priority="1909" stopIfTrue="1" operator="lessThan">
      <formula>$C$4</formula>
    </cfRule>
  </conditionalFormatting>
  <conditionalFormatting sqref="BX25">
    <cfRule type="cellIs" dxfId="1909" priority="1910" stopIfTrue="1" operator="lessThan">
      <formula>$C$4</formula>
    </cfRule>
  </conditionalFormatting>
  <conditionalFormatting sqref="BX26">
    <cfRule type="cellIs" dxfId="1910" priority="1911" stopIfTrue="1" operator="lessThan">
      <formula>$C$4</formula>
    </cfRule>
  </conditionalFormatting>
  <conditionalFormatting sqref="BX27">
    <cfRule type="cellIs" dxfId="1911" priority="1912" stopIfTrue="1" operator="lessThan">
      <formula>$C$4</formula>
    </cfRule>
  </conditionalFormatting>
  <conditionalFormatting sqref="BX28">
    <cfRule type="cellIs" dxfId="1912" priority="1913" stopIfTrue="1" operator="lessThan">
      <formula>$C$4</formula>
    </cfRule>
  </conditionalFormatting>
  <conditionalFormatting sqref="BX29">
    <cfRule type="cellIs" dxfId="1913" priority="1914" stopIfTrue="1" operator="lessThan">
      <formula>$C$4</formula>
    </cfRule>
  </conditionalFormatting>
  <conditionalFormatting sqref="BX30">
    <cfRule type="cellIs" dxfId="1914" priority="1915" stopIfTrue="1" operator="lessThan">
      <formula>$C$4</formula>
    </cfRule>
  </conditionalFormatting>
  <conditionalFormatting sqref="BX31">
    <cfRule type="cellIs" dxfId="1915" priority="1916" stopIfTrue="1" operator="lessThan">
      <formula>$C$4</formula>
    </cfRule>
  </conditionalFormatting>
  <conditionalFormatting sqref="BX32">
    <cfRule type="cellIs" dxfId="1916" priority="1917" stopIfTrue="1" operator="lessThan">
      <formula>$C$4</formula>
    </cfRule>
  </conditionalFormatting>
  <conditionalFormatting sqref="BX33">
    <cfRule type="cellIs" dxfId="1917" priority="1918" stopIfTrue="1" operator="lessThan">
      <formula>$C$4</formula>
    </cfRule>
  </conditionalFormatting>
  <conditionalFormatting sqref="BX34">
    <cfRule type="cellIs" dxfId="1918" priority="1919" stopIfTrue="1" operator="lessThan">
      <formula>$C$4</formula>
    </cfRule>
  </conditionalFormatting>
  <conditionalFormatting sqref="BX35">
    <cfRule type="cellIs" dxfId="1919" priority="1920" stopIfTrue="1" operator="lessThan">
      <formula>$C$4</formula>
    </cfRule>
  </conditionalFormatting>
  <conditionalFormatting sqref="BX36">
    <cfRule type="cellIs" dxfId="1920" priority="1921" stopIfTrue="1" operator="lessThan">
      <formula>$C$4</formula>
    </cfRule>
  </conditionalFormatting>
  <conditionalFormatting sqref="BX37">
    <cfRule type="cellIs" dxfId="1921" priority="1922" stopIfTrue="1" operator="lessThan">
      <formula>$C$4</formula>
    </cfRule>
  </conditionalFormatting>
  <conditionalFormatting sqref="BX38">
    <cfRule type="cellIs" dxfId="1922" priority="1923" stopIfTrue="1" operator="lessThan">
      <formula>$C$4</formula>
    </cfRule>
  </conditionalFormatting>
  <conditionalFormatting sqref="BX39">
    <cfRule type="cellIs" dxfId="1923" priority="1924" stopIfTrue="1" operator="lessThan">
      <formula>$C$4</formula>
    </cfRule>
  </conditionalFormatting>
  <conditionalFormatting sqref="BX40">
    <cfRule type="cellIs" dxfId="1924" priority="1925" stopIfTrue="1" operator="lessThan">
      <formula>$C$4</formula>
    </cfRule>
  </conditionalFormatting>
  <conditionalFormatting sqref="BX41">
    <cfRule type="cellIs" dxfId="1925" priority="1926" stopIfTrue="1" operator="lessThan">
      <formula>$C$4</formula>
    </cfRule>
  </conditionalFormatting>
  <conditionalFormatting sqref="BX42">
    <cfRule type="cellIs" dxfId="1926" priority="1927" stopIfTrue="1" operator="lessThan">
      <formula>$C$4</formula>
    </cfRule>
  </conditionalFormatting>
  <conditionalFormatting sqref="BX43">
    <cfRule type="cellIs" dxfId="1927" priority="1928" stopIfTrue="1" operator="lessThan">
      <formula>$C$4</formula>
    </cfRule>
  </conditionalFormatting>
  <conditionalFormatting sqref="BX44">
    <cfRule type="cellIs" dxfId="1928" priority="1929" stopIfTrue="1" operator="lessThan">
      <formula>$C$4</formula>
    </cfRule>
  </conditionalFormatting>
  <conditionalFormatting sqref="BX45">
    <cfRule type="cellIs" dxfId="1929" priority="1930" stopIfTrue="1" operator="lessThan">
      <formula>$C$4</formula>
    </cfRule>
  </conditionalFormatting>
  <conditionalFormatting sqref="BX46">
    <cfRule type="cellIs" dxfId="1930" priority="1931" stopIfTrue="1" operator="lessThan">
      <formula>$C$4</formula>
    </cfRule>
  </conditionalFormatting>
  <conditionalFormatting sqref="BX47">
    <cfRule type="cellIs" dxfId="1931" priority="1932" stopIfTrue="1" operator="lessThan">
      <formula>$C$4</formula>
    </cfRule>
  </conditionalFormatting>
  <conditionalFormatting sqref="BX48">
    <cfRule type="cellIs" dxfId="1932" priority="1933" stopIfTrue="1" operator="lessThan">
      <formula>$C$4</formula>
    </cfRule>
  </conditionalFormatting>
  <conditionalFormatting sqref="BX49">
    <cfRule type="cellIs" dxfId="1933" priority="1934" stopIfTrue="1" operator="lessThan">
      <formula>$C$4</formula>
    </cfRule>
  </conditionalFormatting>
  <conditionalFormatting sqref="BX50">
    <cfRule type="cellIs" dxfId="1934" priority="1935" stopIfTrue="1" operator="lessThan">
      <formula>$C$4</formula>
    </cfRule>
  </conditionalFormatting>
  <conditionalFormatting sqref="BX51">
    <cfRule type="cellIs" dxfId="1935" priority="1936" stopIfTrue="1" operator="lessThan">
      <formula>$C$4</formula>
    </cfRule>
  </conditionalFormatting>
  <conditionalFormatting sqref="BX52">
    <cfRule type="cellIs" dxfId="1936" priority="1937" stopIfTrue="1" operator="lessThan">
      <formula>$C$4</formula>
    </cfRule>
  </conditionalFormatting>
  <conditionalFormatting sqref="BX53">
    <cfRule type="cellIs" dxfId="1937" priority="1938" stopIfTrue="1" operator="lessThan">
      <formula>$C$4</formula>
    </cfRule>
  </conditionalFormatting>
  <conditionalFormatting sqref="BX54">
    <cfRule type="cellIs" dxfId="1938" priority="1939" stopIfTrue="1" operator="lessThan">
      <formula>$C$4</formula>
    </cfRule>
  </conditionalFormatting>
  <conditionalFormatting sqref="BX55">
    <cfRule type="cellIs" dxfId="1939" priority="1940" stopIfTrue="1" operator="lessThan">
      <formula>$C$4</formula>
    </cfRule>
  </conditionalFormatting>
  <conditionalFormatting sqref="BX56">
    <cfRule type="cellIs" dxfId="1940" priority="1941" stopIfTrue="1" operator="lessThan">
      <formula>$C$4</formula>
    </cfRule>
  </conditionalFormatting>
  <conditionalFormatting sqref="BX57">
    <cfRule type="cellIs" dxfId="1941" priority="1942" stopIfTrue="1" operator="lessThan">
      <formula>$C$4</formula>
    </cfRule>
  </conditionalFormatting>
  <conditionalFormatting sqref="BX58">
    <cfRule type="cellIs" dxfId="1942" priority="1943" stopIfTrue="1" operator="lessThan">
      <formula>$C$4</formula>
    </cfRule>
  </conditionalFormatting>
  <conditionalFormatting sqref="BX59">
    <cfRule type="cellIs" dxfId="1943" priority="1944" stopIfTrue="1" operator="lessThan">
      <formula>$C$4</formula>
    </cfRule>
  </conditionalFormatting>
  <conditionalFormatting sqref="BX60">
    <cfRule type="cellIs" dxfId="1944" priority="1945" stopIfTrue="1" operator="lessThan">
      <formula>$C$4</formula>
    </cfRule>
  </conditionalFormatting>
  <conditionalFormatting sqref="BY11">
    <cfRule type="cellIs" dxfId="1945" priority="1946" stopIfTrue="1" operator="lessThan">
      <formula>$C$4</formula>
    </cfRule>
  </conditionalFormatting>
  <conditionalFormatting sqref="BY12">
    <cfRule type="cellIs" dxfId="1946" priority="1947" stopIfTrue="1" operator="lessThan">
      <formula>$C$4</formula>
    </cfRule>
  </conditionalFormatting>
  <conditionalFormatting sqref="BY13">
    <cfRule type="cellIs" dxfId="1947" priority="1948" stopIfTrue="1" operator="lessThan">
      <formula>$C$4</formula>
    </cfRule>
  </conditionalFormatting>
  <conditionalFormatting sqref="BY14">
    <cfRule type="cellIs" dxfId="1948" priority="1949" stopIfTrue="1" operator="lessThan">
      <formula>$C$4</formula>
    </cfRule>
  </conditionalFormatting>
  <conditionalFormatting sqref="BY15">
    <cfRule type="cellIs" dxfId="1949" priority="1950" stopIfTrue="1" operator="lessThan">
      <formula>$C$4</formula>
    </cfRule>
  </conditionalFormatting>
  <conditionalFormatting sqref="BY16">
    <cfRule type="cellIs" dxfId="1950" priority="1951" stopIfTrue="1" operator="lessThan">
      <formula>$C$4</formula>
    </cfRule>
  </conditionalFormatting>
  <conditionalFormatting sqref="BY17">
    <cfRule type="cellIs" dxfId="1951" priority="1952" stopIfTrue="1" operator="lessThan">
      <formula>$C$4</formula>
    </cfRule>
  </conditionalFormatting>
  <conditionalFormatting sqref="BY18">
    <cfRule type="cellIs" dxfId="1952" priority="1953" stopIfTrue="1" operator="lessThan">
      <formula>$C$4</formula>
    </cfRule>
  </conditionalFormatting>
  <conditionalFormatting sqref="BY19">
    <cfRule type="cellIs" dxfId="1953" priority="1954" stopIfTrue="1" operator="lessThan">
      <formula>$C$4</formula>
    </cfRule>
  </conditionalFormatting>
  <conditionalFormatting sqref="BY20">
    <cfRule type="cellIs" dxfId="1954" priority="1955" stopIfTrue="1" operator="lessThan">
      <formula>$C$4</formula>
    </cfRule>
  </conditionalFormatting>
  <conditionalFormatting sqref="BY21">
    <cfRule type="cellIs" dxfId="1955" priority="1956" stopIfTrue="1" operator="lessThan">
      <formula>$C$4</formula>
    </cfRule>
  </conditionalFormatting>
  <conditionalFormatting sqref="BY22">
    <cfRule type="cellIs" dxfId="1956" priority="1957" stopIfTrue="1" operator="lessThan">
      <formula>$C$4</formula>
    </cfRule>
  </conditionalFormatting>
  <conditionalFormatting sqref="BY23">
    <cfRule type="cellIs" dxfId="1957" priority="1958" stopIfTrue="1" operator="lessThan">
      <formula>$C$4</formula>
    </cfRule>
  </conditionalFormatting>
  <conditionalFormatting sqref="BY24">
    <cfRule type="cellIs" dxfId="1958" priority="1959" stopIfTrue="1" operator="lessThan">
      <formula>$C$4</formula>
    </cfRule>
  </conditionalFormatting>
  <conditionalFormatting sqref="BY25">
    <cfRule type="cellIs" dxfId="1959" priority="1960" stopIfTrue="1" operator="lessThan">
      <formula>$C$4</formula>
    </cfRule>
  </conditionalFormatting>
  <conditionalFormatting sqref="BY26">
    <cfRule type="cellIs" dxfId="1960" priority="1961" stopIfTrue="1" operator="lessThan">
      <formula>$C$4</formula>
    </cfRule>
  </conditionalFormatting>
  <conditionalFormatting sqref="BY27">
    <cfRule type="cellIs" dxfId="1961" priority="1962" stopIfTrue="1" operator="lessThan">
      <formula>$C$4</formula>
    </cfRule>
  </conditionalFormatting>
  <conditionalFormatting sqref="BY28">
    <cfRule type="cellIs" dxfId="1962" priority="1963" stopIfTrue="1" operator="lessThan">
      <formula>$C$4</formula>
    </cfRule>
  </conditionalFormatting>
  <conditionalFormatting sqref="BY29">
    <cfRule type="cellIs" dxfId="1963" priority="1964" stopIfTrue="1" operator="lessThan">
      <formula>$C$4</formula>
    </cfRule>
  </conditionalFormatting>
  <conditionalFormatting sqref="BY30">
    <cfRule type="cellIs" dxfId="1964" priority="1965" stopIfTrue="1" operator="lessThan">
      <formula>$C$4</formula>
    </cfRule>
  </conditionalFormatting>
  <conditionalFormatting sqref="BY31">
    <cfRule type="cellIs" dxfId="1965" priority="1966" stopIfTrue="1" operator="lessThan">
      <formula>$C$4</formula>
    </cfRule>
  </conditionalFormatting>
  <conditionalFormatting sqref="BY32">
    <cfRule type="cellIs" dxfId="1966" priority="1967" stopIfTrue="1" operator="lessThan">
      <formula>$C$4</formula>
    </cfRule>
  </conditionalFormatting>
  <conditionalFormatting sqref="BY33">
    <cfRule type="cellIs" dxfId="1967" priority="1968" stopIfTrue="1" operator="lessThan">
      <formula>$C$4</formula>
    </cfRule>
  </conditionalFormatting>
  <conditionalFormatting sqref="BY34">
    <cfRule type="cellIs" dxfId="1968" priority="1969" stopIfTrue="1" operator="lessThan">
      <formula>$C$4</formula>
    </cfRule>
  </conditionalFormatting>
  <conditionalFormatting sqref="BY35">
    <cfRule type="cellIs" dxfId="1969" priority="1970" stopIfTrue="1" operator="lessThan">
      <formula>$C$4</formula>
    </cfRule>
  </conditionalFormatting>
  <conditionalFormatting sqref="BY36">
    <cfRule type="cellIs" dxfId="1970" priority="1971" stopIfTrue="1" operator="lessThan">
      <formula>$C$4</formula>
    </cfRule>
  </conditionalFormatting>
  <conditionalFormatting sqref="BY37">
    <cfRule type="cellIs" dxfId="1971" priority="1972" stopIfTrue="1" operator="lessThan">
      <formula>$C$4</formula>
    </cfRule>
  </conditionalFormatting>
  <conditionalFormatting sqref="BY38">
    <cfRule type="cellIs" dxfId="1972" priority="1973" stopIfTrue="1" operator="lessThan">
      <formula>$C$4</formula>
    </cfRule>
  </conditionalFormatting>
  <conditionalFormatting sqref="BY39">
    <cfRule type="cellIs" dxfId="1973" priority="1974" stopIfTrue="1" operator="lessThan">
      <formula>$C$4</formula>
    </cfRule>
  </conditionalFormatting>
  <conditionalFormatting sqref="BY40">
    <cfRule type="cellIs" dxfId="1974" priority="1975" stopIfTrue="1" operator="lessThan">
      <formula>$C$4</formula>
    </cfRule>
  </conditionalFormatting>
  <conditionalFormatting sqref="BY41">
    <cfRule type="cellIs" dxfId="1975" priority="1976" stopIfTrue="1" operator="lessThan">
      <formula>$C$4</formula>
    </cfRule>
  </conditionalFormatting>
  <conditionalFormatting sqref="BY42">
    <cfRule type="cellIs" dxfId="1976" priority="1977" stopIfTrue="1" operator="lessThan">
      <formula>$C$4</formula>
    </cfRule>
  </conditionalFormatting>
  <conditionalFormatting sqref="BY43">
    <cfRule type="cellIs" dxfId="1977" priority="1978" stopIfTrue="1" operator="lessThan">
      <formula>$C$4</formula>
    </cfRule>
  </conditionalFormatting>
  <conditionalFormatting sqref="BY44">
    <cfRule type="cellIs" dxfId="1978" priority="1979" stopIfTrue="1" operator="lessThan">
      <formula>$C$4</formula>
    </cfRule>
  </conditionalFormatting>
  <conditionalFormatting sqref="BY45">
    <cfRule type="cellIs" dxfId="1979" priority="1980" stopIfTrue="1" operator="lessThan">
      <formula>$C$4</formula>
    </cfRule>
  </conditionalFormatting>
  <conditionalFormatting sqref="BY46">
    <cfRule type="cellIs" dxfId="1980" priority="1981" stopIfTrue="1" operator="lessThan">
      <formula>$C$4</formula>
    </cfRule>
  </conditionalFormatting>
  <conditionalFormatting sqref="BY47">
    <cfRule type="cellIs" dxfId="1981" priority="1982" stopIfTrue="1" operator="lessThan">
      <formula>$C$4</formula>
    </cfRule>
  </conditionalFormatting>
  <conditionalFormatting sqref="BY48">
    <cfRule type="cellIs" dxfId="1982" priority="1983" stopIfTrue="1" operator="lessThan">
      <formula>$C$4</formula>
    </cfRule>
  </conditionalFormatting>
  <conditionalFormatting sqref="BY49">
    <cfRule type="cellIs" dxfId="1983" priority="1984" stopIfTrue="1" operator="lessThan">
      <formula>$C$4</formula>
    </cfRule>
  </conditionalFormatting>
  <conditionalFormatting sqref="BY50">
    <cfRule type="cellIs" dxfId="1984" priority="1985" stopIfTrue="1" operator="lessThan">
      <formula>$C$4</formula>
    </cfRule>
  </conditionalFormatting>
  <conditionalFormatting sqref="BY51">
    <cfRule type="cellIs" dxfId="1985" priority="1986" stopIfTrue="1" operator="lessThan">
      <formula>$C$4</formula>
    </cfRule>
  </conditionalFormatting>
  <conditionalFormatting sqref="BY52">
    <cfRule type="cellIs" dxfId="1986" priority="1987" stopIfTrue="1" operator="lessThan">
      <formula>$C$4</formula>
    </cfRule>
  </conditionalFormatting>
  <conditionalFormatting sqref="BY53">
    <cfRule type="cellIs" dxfId="1987" priority="1988" stopIfTrue="1" operator="lessThan">
      <formula>$C$4</formula>
    </cfRule>
  </conditionalFormatting>
  <conditionalFormatting sqref="BY54">
    <cfRule type="cellIs" dxfId="1988" priority="1989" stopIfTrue="1" operator="lessThan">
      <formula>$C$4</formula>
    </cfRule>
  </conditionalFormatting>
  <conditionalFormatting sqref="BY55">
    <cfRule type="cellIs" dxfId="1989" priority="1990" stopIfTrue="1" operator="lessThan">
      <formula>$C$4</formula>
    </cfRule>
  </conditionalFormatting>
  <conditionalFormatting sqref="BY56">
    <cfRule type="cellIs" dxfId="1990" priority="1991" stopIfTrue="1" operator="lessThan">
      <formula>$C$4</formula>
    </cfRule>
  </conditionalFormatting>
  <conditionalFormatting sqref="BY57">
    <cfRule type="cellIs" dxfId="1991" priority="1992" stopIfTrue="1" operator="lessThan">
      <formula>$C$4</formula>
    </cfRule>
  </conditionalFormatting>
  <conditionalFormatting sqref="BY58">
    <cfRule type="cellIs" dxfId="1992" priority="1993" stopIfTrue="1" operator="lessThan">
      <formula>$C$4</formula>
    </cfRule>
  </conditionalFormatting>
  <conditionalFormatting sqref="BY59">
    <cfRule type="cellIs" dxfId="1993" priority="1994" stopIfTrue="1" operator="lessThan">
      <formula>$C$4</formula>
    </cfRule>
  </conditionalFormatting>
  <conditionalFormatting sqref="BY60">
    <cfRule type="cellIs" dxfId="1994" priority="1995" stopIfTrue="1" operator="lessThan">
      <formula>$C$4</formula>
    </cfRule>
  </conditionalFormatting>
  <conditionalFormatting sqref="BZ11">
    <cfRule type="cellIs" dxfId="1995" priority="1996" stopIfTrue="1" operator="lessThan">
      <formula>$C$4</formula>
    </cfRule>
  </conditionalFormatting>
  <conditionalFormatting sqref="BZ12">
    <cfRule type="cellIs" dxfId="1996" priority="1997" stopIfTrue="1" operator="lessThan">
      <formula>$C$4</formula>
    </cfRule>
  </conditionalFormatting>
  <conditionalFormatting sqref="BZ13">
    <cfRule type="cellIs" dxfId="1997" priority="1998" stopIfTrue="1" operator="lessThan">
      <formula>$C$4</formula>
    </cfRule>
  </conditionalFormatting>
  <conditionalFormatting sqref="BZ14">
    <cfRule type="cellIs" dxfId="1998" priority="1999" stopIfTrue="1" operator="lessThan">
      <formula>$C$4</formula>
    </cfRule>
  </conditionalFormatting>
  <conditionalFormatting sqref="BZ15">
    <cfRule type="cellIs" dxfId="1999" priority="2000" stopIfTrue="1" operator="lessThan">
      <formula>$C$4</formula>
    </cfRule>
  </conditionalFormatting>
  <conditionalFormatting sqref="BZ16">
    <cfRule type="cellIs" dxfId="2000" priority="2001" stopIfTrue="1" operator="lessThan">
      <formula>$C$4</formula>
    </cfRule>
  </conditionalFormatting>
  <conditionalFormatting sqref="BZ17">
    <cfRule type="cellIs" dxfId="2001" priority="2002" stopIfTrue="1" operator="lessThan">
      <formula>$C$4</formula>
    </cfRule>
  </conditionalFormatting>
  <conditionalFormatting sqref="BZ18">
    <cfRule type="cellIs" dxfId="2002" priority="2003" stopIfTrue="1" operator="lessThan">
      <formula>$C$4</formula>
    </cfRule>
  </conditionalFormatting>
  <conditionalFormatting sqref="BZ19">
    <cfRule type="cellIs" dxfId="2003" priority="2004" stopIfTrue="1" operator="lessThan">
      <formula>$C$4</formula>
    </cfRule>
  </conditionalFormatting>
  <conditionalFormatting sqref="BZ20">
    <cfRule type="cellIs" dxfId="2004" priority="2005" stopIfTrue="1" operator="lessThan">
      <formula>$C$4</formula>
    </cfRule>
  </conditionalFormatting>
  <conditionalFormatting sqref="BZ21">
    <cfRule type="cellIs" dxfId="2005" priority="2006" stopIfTrue="1" operator="lessThan">
      <formula>$C$4</formula>
    </cfRule>
  </conditionalFormatting>
  <conditionalFormatting sqref="BZ22">
    <cfRule type="cellIs" dxfId="2006" priority="2007" stopIfTrue="1" operator="lessThan">
      <formula>$C$4</formula>
    </cfRule>
  </conditionalFormatting>
  <conditionalFormatting sqref="BZ23">
    <cfRule type="cellIs" dxfId="2007" priority="2008" stopIfTrue="1" operator="lessThan">
      <formula>$C$4</formula>
    </cfRule>
  </conditionalFormatting>
  <conditionalFormatting sqref="BZ24">
    <cfRule type="cellIs" dxfId="2008" priority="2009" stopIfTrue="1" operator="lessThan">
      <formula>$C$4</formula>
    </cfRule>
  </conditionalFormatting>
  <conditionalFormatting sqref="BZ25">
    <cfRule type="cellIs" dxfId="2009" priority="2010" stopIfTrue="1" operator="lessThan">
      <formula>$C$4</formula>
    </cfRule>
  </conditionalFormatting>
  <conditionalFormatting sqref="BZ26">
    <cfRule type="cellIs" dxfId="2010" priority="2011" stopIfTrue="1" operator="lessThan">
      <formula>$C$4</formula>
    </cfRule>
  </conditionalFormatting>
  <conditionalFormatting sqref="BZ27">
    <cfRule type="cellIs" dxfId="2011" priority="2012" stopIfTrue="1" operator="lessThan">
      <formula>$C$4</formula>
    </cfRule>
  </conditionalFormatting>
  <conditionalFormatting sqref="BZ28">
    <cfRule type="cellIs" dxfId="2012" priority="2013" stopIfTrue="1" operator="lessThan">
      <formula>$C$4</formula>
    </cfRule>
  </conditionalFormatting>
  <conditionalFormatting sqref="BZ29">
    <cfRule type="cellIs" dxfId="2013" priority="2014" stopIfTrue="1" operator="lessThan">
      <formula>$C$4</formula>
    </cfRule>
  </conditionalFormatting>
  <conditionalFormatting sqref="BZ30">
    <cfRule type="cellIs" dxfId="2014" priority="2015" stopIfTrue="1" operator="lessThan">
      <formula>$C$4</formula>
    </cfRule>
  </conditionalFormatting>
  <conditionalFormatting sqref="BZ31">
    <cfRule type="cellIs" dxfId="2015" priority="2016" stopIfTrue="1" operator="lessThan">
      <formula>$C$4</formula>
    </cfRule>
  </conditionalFormatting>
  <conditionalFormatting sqref="BZ32">
    <cfRule type="cellIs" dxfId="2016" priority="2017" stopIfTrue="1" operator="lessThan">
      <formula>$C$4</formula>
    </cfRule>
  </conditionalFormatting>
  <conditionalFormatting sqref="BZ33">
    <cfRule type="cellIs" dxfId="2017" priority="2018" stopIfTrue="1" operator="lessThan">
      <formula>$C$4</formula>
    </cfRule>
  </conditionalFormatting>
  <conditionalFormatting sqref="BZ34">
    <cfRule type="cellIs" dxfId="2018" priority="2019" stopIfTrue="1" operator="lessThan">
      <formula>$C$4</formula>
    </cfRule>
  </conditionalFormatting>
  <conditionalFormatting sqref="BZ35">
    <cfRule type="cellIs" dxfId="2019" priority="2020" stopIfTrue="1" operator="lessThan">
      <formula>$C$4</formula>
    </cfRule>
  </conditionalFormatting>
  <conditionalFormatting sqref="BZ36">
    <cfRule type="cellIs" dxfId="2020" priority="2021" stopIfTrue="1" operator="lessThan">
      <formula>$C$4</formula>
    </cfRule>
  </conditionalFormatting>
  <conditionalFormatting sqref="BZ37">
    <cfRule type="cellIs" dxfId="2021" priority="2022" stopIfTrue="1" operator="lessThan">
      <formula>$C$4</formula>
    </cfRule>
  </conditionalFormatting>
  <conditionalFormatting sqref="BZ38">
    <cfRule type="cellIs" dxfId="2022" priority="2023" stopIfTrue="1" operator="lessThan">
      <formula>$C$4</formula>
    </cfRule>
  </conditionalFormatting>
  <conditionalFormatting sqref="BZ39">
    <cfRule type="cellIs" dxfId="2023" priority="2024" stopIfTrue="1" operator="lessThan">
      <formula>$C$4</formula>
    </cfRule>
  </conditionalFormatting>
  <conditionalFormatting sqref="BZ40">
    <cfRule type="cellIs" dxfId="2024" priority="2025" stopIfTrue="1" operator="lessThan">
      <formula>$C$4</formula>
    </cfRule>
  </conditionalFormatting>
  <conditionalFormatting sqref="BZ41">
    <cfRule type="cellIs" dxfId="2025" priority="2026" stopIfTrue="1" operator="lessThan">
      <formula>$C$4</formula>
    </cfRule>
  </conditionalFormatting>
  <conditionalFormatting sqref="BZ42">
    <cfRule type="cellIs" dxfId="2026" priority="2027" stopIfTrue="1" operator="lessThan">
      <formula>$C$4</formula>
    </cfRule>
  </conditionalFormatting>
  <conditionalFormatting sqref="BZ43">
    <cfRule type="cellIs" dxfId="2027" priority="2028" stopIfTrue="1" operator="lessThan">
      <formula>$C$4</formula>
    </cfRule>
  </conditionalFormatting>
  <conditionalFormatting sqref="BZ44">
    <cfRule type="cellIs" dxfId="2028" priority="2029" stopIfTrue="1" operator="lessThan">
      <formula>$C$4</formula>
    </cfRule>
  </conditionalFormatting>
  <conditionalFormatting sqref="BZ45">
    <cfRule type="cellIs" dxfId="2029" priority="2030" stopIfTrue="1" operator="lessThan">
      <formula>$C$4</formula>
    </cfRule>
  </conditionalFormatting>
  <conditionalFormatting sqref="BZ46">
    <cfRule type="cellIs" dxfId="2030" priority="2031" stopIfTrue="1" operator="lessThan">
      <formula>$C$4</formula>
    </cfRule>
  </conditionalFormatting>
  <conditionalFormatting sqref="BZ47">
    <cfRule type="cellIs" dxfId="2031" priority="2032" stopIfTrue="1" operator="lessThan">
      <formula>$C$4</formula>
    </cfRule>
  </conditionalFormatting>
  <conditionalFormatting sqref="BZ48">
    <cfRule type="cellIs" dxfId="2032" priority="2033" stopIfTrue="1" operator="lessThan">
      <formula>$C$4</formula>
    </cfRule>
  </conditionalFormatting>
  <conditionalFormatting sqref="BZ49">
    <cfRule type="cellIs" dxfId="2033" priority="2034" stopIfTrue="1" operator="lessThan">
      <formula>$C$4</formula>
    </cfRule>
  </conditionalFormatting>
  <conditionalFormatting sqref="BZ50">
    <cfRule type="cellIs" dxfId="2034" priority="2035" stopIfTrue="1" operator="lessThan">
      <formula>$C$4</formula>
    </cfRule>
  </conditionalFormatting>
  <conditionalFormatting sqref="BZ51">
    <cfRule type="cellIs" dxfId="2035" priority="2036" stopIfTrue="1" operator="lessThan">
      <formula>$C$4</formula>
    </cfRule>
  </conditionalFormatting>
  <conditionalFormatting sqref="BZ52">
    <cfRule type="cellIs" dxfId="2036" priority="2037" stopIfTrue="1" operator="lessThan">
      <formula>$C$4</formula>
    </cfRule>
  </conditionalFormatting>
  <conditionalFormatting sqref="BZ53">
    <cfRule type="cellIs" dxfId="2037" priority="2038" stopIfTrue="1" operator="lessThan">
      <formula>$C$4</formula>
    </cfRule>
  </conditionalFormatting>
  <conditionalFormatting sqref="BZ54">
    <cfRule type="cellIs" dxfId="2038" priority="2039" stopIfTrue="1" operator="lessThan">
      <formula>$C$4</formula>
    </cfRule>
  </conditionalFormatting>
  <conditionalFormatting sqref="BZ55">
    <cfRule type="cellIs" dxfId="2039" priority="2040" stopIfTrue="1" operator="lessThan">
      <formula>$C$4</formula>
    </cfRule>
  </conditionalFormatting>
  <conditionalFormatting sqref="BZ56">
    <cfRule type="cellIs" dxfId="2040" priority="2041" stopIfTrue="1" operator="lessThan">
      <formula>$C$4</formula>
    </cfRule>
  </conditionalFormatting>
  <conditionalFormatting sqref="BZ57">
    <cfRule type="cellIs" dxfId="2041" priority="2042" stopIfTrue="1" operator="lessThan">
      <formula>$C$4</formula>
    </cfRule>
  </conditionalFormatting>
  <conditionalFormatting sqref="BZ58">
    <cfRule type="cellIs" dxfId="2042" priority="2043" stopIfTrue="1" operator="lessThan">
      <formula>$C$4</formula>
    </cfRule>
  </conditionalFormatting>
  <conditionalFormatting sqref="BZ59">
    <cfRule type="cellIs" dxfId="2043" priority="2044" stopIfTrue="1" operator="lessThan">
      <formula>$C$4</formula>
    </cfRule>
  </conditionalFormatting>
  <conditionalFormatting sqref="BZ60">
    <cfRule type="cellIs" dxfId="2044" priority="2045" stopIfTrue="1" operator="lessThan">
      <formula>$C$4</formula>
    </cfRule>
  </conditionalFormatting>
  <conditionalFormatting sqref="CA11">
    <cfRule type="cellIs" dxfId="2045" priority="2046" stopIfTrue="1" operator="lessThan">
      <formula>$C$4</formula>
    </cfRule>
  </conditionalFormatting>
  <conditionalFormatting sqref="CA12">
    <cfRule type="cellIs" dxfId="2046" priority="2047" stopIfTrue="1" operator="lessThan">
      <formula>$C$4</formula>
    </cfRule>
  </conditionalFormatting>
  <conditionalFormatting sqref="CA13">
    <cfRule type="cellIs" dxfId="2047" priority="2048" stopIfTrue="1" operator="lessThan">
      <formula>$C$4</formula>
    </cfRule>
  </conditionalFormatting>
  <conditionalFormatting sqref="CA14">
    <cfRule type="cellIs" dxfId="2048" priority="2049" stopIfTrue="1" operator="lessThan">
      <formula>$C$4</formula>
    </cfRule>
  </conditionalFormatting>
  <conditionalFormatting sqref="CA15">
    <cfRule type="cellIs" dxfId="2049" priority="2050" stopIfTrue="1" operator="lessThan">
      <formula>$C$4</formula>
    </cfRule>
  </conditionalFormatting>
  <conditionalFormatting sqref="CA16">
    <cfRule type="cellIs" dxfId="2050" priority="2051" stopIfTrue="1" operator="lessThan">
      <formula>$C$4</formula>
    </cfRule>
  </conditionalFormatting>
  <conditionalFormatting sqref="CA17">
    <cfRule type="cellIs" dxfId="2051" priority="2052" stopIfTrue="1" operator="lessThan">
      <formula>$C$4</formula>
    </cfRule>
  </conditionalFormatting>
  <conditionalFormatting sqref="CA18">
    <cfRule type="cellIs" dxfId="2052" priority="2053" stopIfTrue="1" operator="lessThan">
      <formula>$C$4</formula>
    </cfRule>
  </conditionalFormatting>
  <conditionalFormatting sqref="CA19">
    <cfRule type="cellIs" dxfId="2053" priority="2054" stopIfTrue="1" operator="lessThan">
      <formula>$C$4</formula>
    </cfRule>
  </conditionalFormatting>
  <conditionalFormatting sqref="CA20">
    <cfRule type="cellIs" dxfId="2054" priority="2055" stopIfTrue="1" operator="lessThan">
      <formula>$C$4</formula>
    </cfRule>
  </conditionalFormatting>
  <conditionalFormatting sqref="CA21">
    <cfRule type="cellIs" dxfId="2055" priority="2056" stopIfTrue="1" operator="lessThan">
      <formula>$C$4</formula>
    </cfRule>
  </conditionalFormatting>
  <conditionalFormatting sqref="CA22">
    <cfRule type="cellIs" dxfId="2056" priority="2057" stopIfTrue="1" operator="lessThan">
      <formula>$C$4</formula>
    </cfRule>
  </conditionalFormatting>
  <conditionalFormatting sqref="CA23">
    <cfRule type="cellIs" dxfId="2057" priority="2058" stopIfTrue="1" operator="lessThan">
      <formula>$C$4</formula>
    </cfRule>
  </conditionalFormatting>
  <conditionalFormatting sqref="CA24">
    <cfRule type="cellIs" dxfId="2058" priority="2059" stopIfTrue="1" operator="lessThan">
      <formula>$C$4</formula>
    </cfRule>
  </conditionalFormatting>
  <conditionalFormatting sqref="CA25">
    <cfRule type="cellIs" dxfId="2059" priority="2060" stopIfTrue="1" operator="lessThan">
      <formula>$C$4</formula>
    </cfRule>
  </conditionalFormatting>
  <conditionalFormatting sqref="CA26">
    <cfRule type="cellIs" dxfId="2060" priority="2061" stopIfTrue="1" operator="lessThan">
      <formula>$C$4</formula>
    </cfRule>
  </conditionalFormatting>
  <conditionalFormatting sqref="CA27">
    <cfRule type="cellIs" dxfId="2061" priority="2062" stopIfTrue="1" operator="lessThan">
      <formula>$C$4</formula>
    </cfRule>
  </conditionalFormatting>
  <conditionalFormatting sqref="CA28">
    <cfRule type="cellIs" dxfId="2062" priority="2063" stopIfTrue="1" operator="lessThan">
      <formula>$C$4</formula>
    </cfRule>
  </conditionalFormatting>
  <conditionalFormatting sqref="CA29">
    <cfRule type="cellIs" dxfId="2063" priority="2064" stopIfTrue="1" operator="lessThan">
      <formula>$C$4</formula>
    </cfRule>
  </conditionalFormatting>
  <conditionalFormatting sqref="CA30">
    <cfRule type="cellIs" dxfId="2064" priority="2065" stopIfTrue="1" operator="lessThan">
      <formula>$C$4</formula>
    </cfRule>
  </conditionalFormatting>
  <conditionalFormatting sqref="CA31">
    <cfRule type="cellIs" dxfId="2065" priority="2066" stopIfTrue="1" operator="lessThan">
      <formula>$C$4</formula>
    </cfRule>
  </conditionalFormatting>
  <conditionalFormatting sqref="CA32">
    <cfRule type="cellIs" dxfId="2066" priority="2067" stopIfTrue="1" operator="lessThan">
      <formula>$C$4</formula>
    </cfRule>
  </conditionalFormatting>
  <conditionalFormatting sqref="CA33">
    <cfRule type="cellIs" dxfId="2067" priority="2068" stopIfTrue="1" operator="lessThan">
      <formula>$C$4</formula>
    </cfRule>
  </conditionalFormatting>
  <conditionalFormatting sqref="CA34">
    <cfRule type="cellIs" dxfId="2068" priority="2069" stopIfTrue="1" operator="lessThan">
      <formula>$C$4</formula>
    </cfRule>
  </conditionalFormatting>
  <conditionalFormatting sqref="CA35">
    <cfRule type="cellIs" dxfId="2069" priority="2070" stopIfTrue="1" operator="lessThan">
      <formula>$C$4</formula>
    </cfRule>
  </conditionalFormatting>
  <conditionalFormatting sqref="CA36">
    <cfRule type="cellIs" dxfId="2070" priority="2071" stopIfTrue="1" operator="lessThan">
      <formula>$C$4</formula>
    </cfRule>
  </conditionalFormatting>
  <conditionalFormatting sqref="CA37">
    <cfRule type="cellIs" dxfId="2071" priority="2072" stopIfTrue="1" operator="lessThan">
      <formula>$C$4</formula>
    </cfRule>
  </conditionalFormatting>
  <conditionalFormatting sqref="CA38">
    <cfRule type="cellIs" dxfId="2072" priority="2073" stopIfTrue="1" operator="lessThan">
      <formula>$C$4</formula>
    </cfRule>
  </conditionalFormatting>
  <conditionalFormatting sqref="CA39">
    <cfRule type="cellIs" dxfId="2073" priority="2074" stopIfTrue="1" operator="lessThan">
      <formula>$C$4</formula>
    </cfRule>
  </conditionalFormatting>
  <conditionalFormatting sqref="CA40">
    <cfRule type="cellIs" dxfId="2074" priority="2075" stopIfTrue="1" operator="lessThan">
      <formula>$C$4</formula>
    </cfRule>
  </conditionalFormatting>
  <conditionalFormatting sqref="CA41">
    <cfRule type="cellIs" dxfId="2075" priority="2076" stopIfTrue="1" operator="lessThan">
      <formula>$C$4</formula>
    </cfRule>
  </conditionalFormatting>
  <conditionalFormatting sqref="CA42">
    <cfRule type="cellIs" dxfId="2076" priority="2077" stopIfTrue="1" operator="lessThan">
      <formula>$C$4</formula>
    </cfRule>
  </conditionalFormatting>
  <conditionalFormatting sqref="CA43">
    <cfRule type="cellIs" dxfId="2077" priority="2078" stopIfTrue="1" operator="lessThan">
      <formula>$C$4</formula>
    </cfRule>
  </conditionalFormatting>
  <conditionalFormatting sqref="CA44">
    <cfRule type="cellIs" dxfId="2078" priority="2079" stopIfTrue="1" operator="lessThan">
      <formula>$C$4</formula>
    </cfRule>
  </conditionalFormatting>
  <conditionalFormatting sqref="CA45">
    <cfRule type="cellIs" dxfId="2079" priority="2080" stopIfTrue="1" operator="lessThan">
      <formula>$C$4</formula>
    </cfRule>
  </conditionalFormatting>
  <conditionalFormatting sqref="CA46">
    <cfRule type="cellIs" dxfId="2080" priority="2081" stopIfTrue="1" operator="lessThan">
      <formula>$C$4</formula>
    </cfRule>
  </conditionalFormatting>
  <conditionalFormatting sqref="CA47">
    <cfRule type="cellIs" dxfId="2081" priority="2082" stopIfTrue="1" operator="lessThan">
      <formula>$C$4</formula>
    </cfRule>
  </conditionalFormatting>
  <conditionalFormatting sqref="CA48">
    <cfRule type="cellIs" dxfId="2082" priority="2083" stopIfTrue="1" operator="lessThan">
      <formula>$C$4</formula>
    </cfRule>
  </conditionalFormatting>
  <conditionalFormatting sqref="CA49">
    <cfRule type="cellIs" dxfId="2083" priority="2084" stopIfTrue="1" operator="lessThan">
      <formula>$C$4</formula>
    </cfRule>
  </conditionalFormatting>
  <conditionalFormatting sqref="CA50">
    <cfRule type="cellIs" dxfId="2084" priority="2085" stopIfTrue="1" operator="lessThan">
      <formula>$C$4</formula>
    </cfRule>
  </conditionalFormatting>
  <conditionalFormatting sqref="CA51">
    <cfRule type="cellIs" dxfId="2085" priority="2086" stopIfTrue="1" operator="lessThan">
      <formula>$C$4</formula>
    </cfRule>
  </conditionalFormatting>
  <conditionalFormatting sqref="CA52">
    <cfRule type="cellIs" dxfId="2086" priority="2087" stopIfTrue="1" operator="lessThan">
      <formula>$C$4</formula>
    </cfRule>
  </conditionalFormatting>
  <conditionalFormatting sqref="CA53">
    <cfRule type="cellIs" dxfId="2087" priority="2088" stopIfTrue="1" operator="lessThan">
      <formula>$C$4</formula>
    </cfRule>
  </conditionalFormatting>
  <conditionalFormatting sqref="CA54">
    <cfRule type="cellIs" dxfId="2088" priority="2089" stopIfTrue="1" operator="lessThan">
      <formula>$C$4</formula>
    </cfRule>
  </conditionalFormatting>
  <conditionalFormatting sqref="CA55">
    <cfRule type="cellIs" dxfId="2089" priority="2090" stopIfTrue="1" operator="lessThan">
      <formula>$C$4</formula>
    </cfRule>
  </conditionalFormatting>
  <conditionalFormatting sqref="CA56">
    <cfRule type="cellIs" dxfId="2090" priority="2091" stopIfTrue="1" operator="lessThan">
      <formula>$C$4</formula>
    </cfRule>
  </conditionalFormatting>
  <conditionalFormatting sqref="CA57">
    <cfRule type="cellIs" dxfId="2091" priority="2092" stopIfTrue="1" operator="lessThan">
      <formula>$C$4</formula>
    </cfRule>
  </conditionalFormatting>
  <conditionalFormatting sqref="CA58">
    <cfRule type="cellIs" dxfId="2092" priority="2093" stopIfTrue="1" operator="lessThan">
      <formula>$C$4</formula>
    </cfRule>
  </conditionalFormatting>
  <conditionalFormatting sqref="CA59">
    <cfRule type="cellIs" dxfId="2093" priority="2094" stopIfTrue="1" operator="lessThan">
      <formula>$C$4</formula>
    </cfRule>
  </conditionalFormatting>
  <conditionalFormatting sqref="CA60">
    <cfRule type="cellIs" dxfId="2094" priority="2095" stopIfTrue="1" operator="lessThan">
      <formula>$C$4</formula>
    </cfRule>
  </conditionalFormatting>
  <conditionalFormatting sqref="CB11">
    <cfRule type="cellIs" dxfId="2095" priority="2096" stopIfTrue="1" operator="lessThan">
      <formula>$C$4</formula>
    </cfRule>
  </conditionalFormatting>
  <conditionalFormatting sqref="CB12">
    <cfRule type="cellIs" dxfId="2096" priority="2097" stopIfTrue="1" operator="lessThan">
      <formula>$C$4</formula>
    </cfRule>
  </conditionalFormatting>
  <conditionalFormatting sqref="CB13">
    <cfRule type="cellIs" dxfId="2097" priority="2098" stopIfTrue="1" operator="lessThan">
      <formula>$C$4</formula>
    </cfRule>
  </conditionalFormatting>
  <conditionalFormatting sqref="CB14">
    <cfRule type="cellIs" dxfId="2098" priority="2099" stopIfTrue="1" operator="lessThan">
      <formula>$C$4</formula>
    </cfRule>
  </conditionalFormatting>
  <conditionalFormatting sqref="CB15">
    <cfRule type="cellIs" dxfId="2099" priority="2100" stopIfTrue="1" operator="lessThan">
      <formula>$C$4</formula>
    </cfRule>
  </conditionalFormatting>
  <conditionalFormatting sqref="CB16">
    <cfRule type="cellIs" dxfId="2100" priority="2101" stopIfTrue="1" operator="lessThan">
      <formula>$C$4</formula>
    </cfRule>
  </conditionalFormatting>
  <conditionalFormatting sqref="CB17">
    <cfRule type="cellIs" dxfId="2101" priority="2102" stopIfTrue="1" operator="lessThan">
      <formula>$C$4</formula>
    </cfRule>
  </conditionalFormatting>
  <conditionalFormatting sqref="CB18">
    <cfRule type="cellIs" dxfId="2102" priority="2103" stopIfTrue="1" operator="lessThan">
      <formula>$C$4</formula>
    </cfRule>
  </conditionalFormatting>
  <conditionalFormatting sqref="CB19">
    <cfRule type="cellIs" dxfId="2103" priority="2104" stopIfTrue="1" operator="lessThan">
      <formula>$C$4</formula>
    </cfRule>
  </conditionalFormatting>
  <conditionalFormatting sqref="CB20">
    <cfRule type="cellIs" dxfId="2104" priority="2105" stopIfTrue="1" operator="lessThan">
      <formula>$C$4</formula>
    </cfRule>
  </conditionalFormatting>
  <conditionalFormatting sqref="CB21">
    <cfRule type="cellIs" dxfId="2105" priority="2106" stopIfTrue="1" operator="lessThan">
      <formula>$C$4</formula>
    </cfRule>
  </conditionalFormatting>
  <conditionalFormatting sqref="CB22">
    <cfRule type="cellIs" dxfId="2106" priority="2107" stopIfTrue="1" operator="lessThan">
      <formula>$C$4</formula>
    </cfRule>
  </conditionalFormatting>
  <conditionalFormatting sqref="CB23">
    <cfRule type="cellIs" dxfId="2107" priority="2108" stopIfTrue="1" operator="lessThan">
      <formula>$C$4</formula>
    </cfRule>
  </conditionalFormatting>
  <conditionalFormatting sqref="CB24">
    <cfRule type="cellIs" dxfId="2108" priority="2109" stopIfTrue="1" operator="lessThan">
      <formula>$C$4</formula>
    </cfRule>
  </conditionalFormatting>
  <conditionalFormatting sqref="CB25">
    <cfRule type="cellIs" dxfId="2109" priority="2110" stopIfTrue="1" operator="lessThan">
      <formula>$C$4</formula>
    </cfRule>
  </conditionalFormatting>
  <conditionalFormatting sqref="CB26">
    <cfRule type="cellIs" dxfId="2110" priority="2111" stopIfTrue="1" operator="lessThan">
      <formula>$C$4</formula>
    </cfRule>
  </conditionalFormatting>
  <conditionalFormatting sqref="CB27">
    <cfRule type="cellIs" dxfId="2111" priority="2112" stopIfTrue="1" operator="lessThan">
      <formula>$C$4</formula>
    </cfRule>
  </conditionalFormatting>
  <conditionalFormatting sqref="CB28">
    <cfRule type="cellIs" dxfId="2112" priority="2113" stopIfTrue="1" operator="lessThan">
      <formula>$C$4</formula>
    </cfRule>
  </conditionalFormatting>
  <conditionalFormatting sqref="CB29">
    <cfRule type="cellIs" dxfId="2113" priority="2114" stopIfTrue="1" operator="lessThan">
      <formula>$C$4</formula>
    </cfRule>
  </conditionalFormatting>
  <conditionalFormatting sqref="CB30">
    <cfRule type="cellIs" dxfId="2114" priority="2115" stopIfTrue="1" operator="lessThan">
      <formula>$C$4</formula>
    </cfRule>
  </conditionalFormatting>
  <conditionalFormatting sqref="CB31">
    <cfRule type="cellIs" dxfId="2115" priority="2116" stopIfTrue="1" operator="lessThan">
      <formula>$C$4</formula>
    </cfRule>
  </conditionalFormatting>
  <conditionalFormatting sqref="CB32">
    <cfRule type="cellIs" dxfId="2116" priority="2117" stopIfTrue="1" operator="lessThan">
      <formula>$C$4</formula>
    </cfRule>
  </conditionalFormatting>
  <conditionalFormatting sqref="CB33">
    <cfRule type="cellIs" dxfId="2117" priority="2118" stopIfTrue="1" operator="lessThan">
      <formula>$C$4</formula>
    </cfRule>
  </conditionalFormatting>
  <conditionalFormatting sqref="CB34">
    <cfRule type="cellIs" dxfId="2118" priority="2119" stopIfTrue="1" operator="lessThan">
      <formula>$C$4</formula>
    </cfRule>
  </conditionalFormatting>
  <conditionalFormatting sqref="CB35">
    <cfRule type="cellIs" dxfId="2119" priority="2120" stopIfTrue="1" operator="lessThan">
      <formula>$C$4</formula>
    </cfRule>
  </conditionalFormatting>
  <conditionalFormatting sqref="CB36">
    <cfRule type="cellIs" dxfId="2120" priority="2121" stopIfTrue="1" operator="lessThan">
      <formula>$C$4</formula>
    </cfRule>
  </conditionalFormatting>
  <conditionalFormatting sqref="CB37">
    <cfRule type="cellIs" dxfId="2121" priority="2122" stopIfTrue="1" operator="lessThan">
      <formula>$C$4</formula>
    </cfRule>
  </conditionalFormatting>
  <conditionalFormatting sqref="CB38">
    <cfRule type="cellIs" dxfId="2122" priority="2123" stopIfTrue="1" operator="lessThan">
      <formula>$C$4</formula>
    </cfRule>
  </conditionalFormatting>
  <conditionalFormatting sqref="CB39">
    <cfRule type="cellIs" dxfId="2123" priority="2124" stopIfTrue="1" operator="lessThan">
      <formula>$C$4</formula>
    </cfRule>
  </conditionalFormatting>
  <conditionalFormatting sqref="CB40">
    <cfRule type="cellIs" dxfId="2124" priority="2125" stopIfTrue="1" operator="lessThan">
      <formula>$C$4</formula>
    </cfRule>
  </conditionalFormatting>
  <conditionalFormatting sqref="CB41">
    <cfRule type="cellIs" dxfId="2125" priority="2126" stopIfTrue="1" operator="lessThan">
      <formula>$C$4</formula>
    </cfRule>
  </conditionalFormatting>
  <conditionalFormatting sqref="CB42">
    <cfRule type="cellIs" dxfId="2126" priority="2127" stopIfTrue="1" operator="lessThan">
      <formula>$C$4</formula>
    </cfRule>
  </conditionalFormatting>
  <conditionalFormatting sqref="CB43">
    <cfRule type="cellIs" dxfId="2127" priority="2128" stopIfTrue="1" operator="lessThan">
      <formula>$C$4</formula>
    </cfRule>
  </conditionalFormatting>
  <conditionalFormatting sqref="CB44">
    <cfRule type="cellIs" dxfId="2128" priority="2129" stopIfTrue="1" operator="lessThan">
      <formula>$C$4</formula>
    </cfRule>
  </conditionalFormatting>
  <conditionalFormatting sqref="CB45">
    <cfRule type="cellIs" dxfId="2129" priority="2130" stopIfTrue="1" operator="lessThan">
      <formula>$C$4</formula>
    </cfRule>
  </conditionalFormatting>
  <conditionalFormatting sqref="CB46">
    <cfRule type="cellIs" dxfId="2130" priority="2131" stopIfTrue="1" operator="lessThan">
      <formula>$C$4</formula>
    </cfRule>
  </conditionalFormatting>
  <conditionalFormatting sqref="CB47">
    <cfRule type="cellIs" dxfId="2131" priority="2132" stopIfTrue="1" operator="lessThan">
      <formula>$C$4</formula>
    </cfRule>
  </conditionalFormatting>
  <conditionalFormatting sqref="CB48">
    <cfRule type="cellIs" dxfId="2132" priority="2133" stopIfTrue="1" operator="lessThan">
      <formula>$C$4</formula>
    </cfRule>
  </conditionalFormatting>
  <conditionalFormatting sqref="CB49">
    <cfRule type="cellIs" dxfId="2133" priority="2134" stopIfTrue="1" operator="lessThan">
      <formula>$C$4</formula>
    </cfRule>
  </conditionalFormatting>
  <conditionalFormatting sqref="CB50">
    <cfRule type="cellIs" dxfId="2134" priority="2135" stopIfTrue="1" operator="lessThan">
      <formula>$C$4</formula>
    </cfRule>
  </conditionalFormatting>
  <conditionalFormatting sqref="CB51">
    <cfRule type="cellIs" dxfId="2135" priority="2136" stopIfTrue="1" operator="lessThan">
      <formula>$C$4</formula>
    </cfRule>
  </conditionalFormatting>
  <conditionalFormatting sqref="CB52">
    <cfRule type="cellIs" dxfId="2136" priority="2137" stopIfTrue="1" operator="lessThan">
      <formula>$C$4</formula>
    </cfRule>
  </conditionalFormatting>
  <conditionalFormatting sqref="CB53">
    <cfRule type="cellIs" dxfId="2137" priority="2138" stopIfTrue="1" operator="lessThan">
      <formula>$C$4</formula>
    </cfRule>
  </conditionalFormatting>
  <conditionalFormatting sqref="CB54">
    <cfRule type="cellIs" dxfId="2138" priority="2139" stopIfTrue="1" operator="lessThan">
      <formula>$C$4</formula>
    </cfRule>
  </conditionalFormatting>
  <conditionalFormatting sqref="CB55">
    <cfRule type="cellIs" dxfId="2139" priority="2140" stopIfTrue="1" operator="lessThan">
      <formula>$C$4</formula>
    </cfRule>
  </conditionalFormatting>
  <conditionalFormatting sqref="CB56">
    <cfRule type="cellIs" dxfId="2140" priority="2141" stopIfTrue="1" operator="lessThan">
      <formula>$C$4</formula>
    </cfRule>
  </conditionalFormatting>
  <conditionalFormatting sqref="CB57">
    <cfRule type="cellIs" dxfId="2141" priority="2142" stopIfTrue="1" operator="lessThan">
      <formula>$C$4</formula>
    </cfRule>
  </conditionalFormatting>
  <conditionalFormatting sqref="CB58">
    <cfRule type="cellIs" dxfId="2142" priority="2143" stopIfTrue="1" operator="lessThan">
      <formula>$C$4</formula>
    </cfRule>
  </conditionalFormatting>
  <conditionalFormatting sqref="CB59">
    <cfRule type="cellIs" dxfId="2143" priority="2144" stopIfTrue="1" operator="lessThan">
      <formula>$C$4</formula>
    </cfRule>
  </conditionalFormatting>
  <conditionalFormatting sqref="CB60">
    <cfRule type="cellIs" dxfId="2144" priority="2145" stopIfTrue="1" operator="lessThan">
      <formula>$C$4</formula>
    </cfRule>
  </conditionalFormatting>
  <conditionalFormatting sqref="CC11">
    <cfRule type="cellIs" dxfId="2145" priority="2146" stopIfTrue="1" operator="lessThan">
      <formula>$C$4</formula>
    </cfRule>
  </conditionalFormatting>
  <conditionalFormatting sqref="CC12">
    <cfRule type="cellIs" dxfId="2146" priority="2147" stopIfTrue="1" operator="lessThan">
      <formula>$C$4</formula>
    </cfRule>
  </conditionalFormatting>
  <conditionalFormatting sqref="CC13">
    <cfRule type="cellIs" dxfId="2147" priority="2148" stopIfTrue="1" operator="lessThan">
      <formula>$C$4</formula>
    </cfRule>
  </conditionalFormatting>
  <conditionalFormatting sqref="CC14">
    <cfRule type="cellIs" dxfId="2148" priority="2149" stopIfTrue="1" operator="lessThan">
      <formula>$C$4</formula>
    </cfRule>
  </conditionalFormatting>
  <conditionalFormatting sqref="CC15">
    <cfRule type="cellIs" dxfId="2149" priority="2150" stopIfTrue="1" operator="lessThan">
      <formula>$C$4</formula>
    </cfRule>
  </conditionalFormatting>
  <conditionalFormatting sqref="CC16">
    <cfRule type="cellIs" dxfId="2150" priority="2151" stopIfTrue="1" operator="lessThan">
      <formula>$C$4</formula>
    </cfRule>
  </conditionalFormatting>
  <conditionalFormatting sqref="CC17">
    <cfRule type="cellIs" dxfId="2151" priority="2152" stopIfTrue="1" operator="lessThan">
      <formula>$C$4</formula>
    </cfRule>
  </conditionalFormatting>
  <conditionalFormatting sqref="CC18">
    <cfRule type="cellIs" dxfId="2152" priority="2153" stopIfTrue="1" operator="lessThan">
      <formula>$C$4</formula>
    </cfRule>
  </conditionalFormatting>
  <conditionalFormatting sqref="CC19">
    <cfRule type="cellIs" dxfId="2153" priority="2154" stopIfTrue="1" operator="lessThan">
      <formula>$C$4</formula>
    </cfRule>
  </conditionalFormatting>
  <conditionalFormatting sqref="CC20">
    <cfRule type="cellIs" dxfId="2154" priority="2155" stopIfTrue="1" operator="lessThan">
      <formula>$C$4</formula>
    </cfRule>
  </conditionalFormatting>
  <conditionalFormatting sqref="CC21">
    <cfRule type="cellIs" dxfId="2155" priority="2156" stopIfTrue="1" operator="lessThan">
      <formula>$C$4</formula>
    </cfRule>
  </conditionalFormatting>
  <conditionalFormatting sqref="CC22">
    <cfRule type="cellIs" dxfId="2156" priority="2157" stopIfTrue="1" operator="lessThan">
      <formula>$C$4</formula>
    </cfRule>
  </conditionalFormatting>
  <conditionalFormatting sqref="CC23">
    <cfRule type="cellIs" dxfId="2157" priority="2158" stopIfTrue="1" operator="lessThan">
      <formula>$C$4</formula>
    </cfRule>
  </conditionalFormatting>
  <conditionalFormatting sqref="CC24">
    <cfRule type="cellIs" dxfId="2158" priority="2159" stopIfTrue="1" operator="lessThan">
      <formula>$C$4</formula>
    </cfRule>
  </conditionalFormatting>
  <conditionalFormatting sqref="CC25">
    <cfRule type="cellIs" dxfId="2159" priority="2160" stopIfTrue="1" operator="lessThan">
      <formula>$C$4</formula>
    </cfRule>
  </conditionalFormatting>
  <conditionalFormatting sqref="CC26">
    <cfRule type="cellIs" dxfId="2160" priority="2161" stopIfTrue="1" operator="lessThan">
      <formula>$C$4</formula>
    </cfRule>
  </conditionalFormatting>
  <conditionalFormatting sqref="CC27">
    <cfRule type="cellIs" dxfId="2161" priority="2162" stopIfTrue="1" operator="lessThan">
      <formula>$C$4</formula>
    </cfRule>
  </conditionalFormatting>
  <conditionalFormatting sqref="CC28">
    <cfRule type="cellIs" dxfId="2162" priority="2163" stopIfTrue="1" operator="lessThan">
      <formula>$C$4</formula>
    </cfRule>
  </conditionalFormatting>
  <conditionalFormatting sqref="CC29">
    <cfRule type="cellIs" dxfId="2163" priority="2164" stopIfTrue="1" operator="lessThan">
      <formula>$C$4</formula>
    </cfRule>
  </conditionalFormatting>
  <conditionalFormatting sqref="CC30">
    <cfRule type="cellIs" dxfId="2164" priority="2165" stopIfTrue="1" operator="lessThan">
      <formula>$C$4</formula>
    </cfRule>
  </conditionalFormatting>
  <conditionalFormatting sqref="CC31">
    <cfRule type="cellIs" dxfId="2165" priority="2166" stopIfTrue="1" operator="lessThan">
      <formula>$C$4</formula>
    </cfRule>
  </conditionalFormatting>
  <conditionalFormatting sqref="CC32">
    <cfRule type="cellIs" dxfId="2166" priority="2167" stopIfTrue="1" operator="lessThan">
      <formula>$C$4</formula>
    </cfRule>
  </conditionalFormatting>
  <conditionalFormatting sqref="CC33">
    <cfRule type="cellIs" dxfId="2167" priority="2168" stopIfTrue="1" operator="lessThan">
      <formula>$C$4</formula>
    </cfRule>
  </conditionalFormatting>
  <conditionalFormatting sqref="CC34">
    <cfRule type="cellIs" dxfId="2168" priority="2169" stopIfTrue="1" operator="lessThan">
      <formula>$C$4</formula>
    </cfRule>
  </conditionalFormatting>
  <conditionalFormatting sqref="CC35">
    <cfRule type="cellIs" dxfId="2169" priority="2170" stopIfTrue="1" operator="lessThan">
      <formula>$C$4</formula>
    </cfRule>
  </conditionalFormatting>
  <conditionalFormatting sqref="CC36">
    <cfRule type="cellIs" dxfId="2170" priority="2171" stopIfTrue="1" operator="lessThan">
      <formula>$C$4</formula>
    </cfRule>
  </conditionalFormatting>
  <conditionalFormatting sqref="CC37">
    <cfRule type="cellIs" dxfId="2171" priority="2172" stopIfTrue="1" operator="lessThan">
      <formula>$C$4</formula>
    </cfRule>
  </conditionalFormatting>
  <conditionalFormatting sqref="CC38">
    <cfRule type="cellIs" dxfId="2172" priority="2173" stopIfTrue="1" operator="lessThan">
      <formula>$C$4</formula>
    </cfRule>
  </conditionalFormatting>
  <conditionalFormatting sqref="CC39">
    <cfRule type="cellIs" dxfId="2173" priority="2174" stopIfTrue="1" operator="lessThan">
      <formula>$C$4</formula>
    </cfRule>
  </conditionalFormatting>
  <conditionalFormatting sqref="CC40">
    <cfRule type="cellIs" dxfId="2174" priority="2175" stopIfTrue="1" operator="lessThan">
      <formula>$C$4</formula>
    </cfRule>
  </conditionalFormatting>
  <conditionalFormatting sqref="CC41">
    <cfRule type="cellIs" dxfId="2175" priority="2176" stopIfTrue="1" operator="lessThan">
      <formula>$C$4</formula>
    </cfRule>
  </conditionalFormatting>
  <conditionalFormatting sqref="CC42">
    <cfRule type="cellIs" dxfId="2176" priority="2177" stopIfTrue="1" operator="lessThan">
      <formula>$C$4</formula>
    </cfRule>
  </conditionalFormatting>
  <conditionalFormatting sqref="CC43">
    <cfRule type="cellIs" dxfId="2177" priority="2178" stopIfTrue="1" operator="lessThan">
      <formula>$C$4</formula>
    </cfRule>
  </conditionalFormatting>
  <conditionalFormatting sqref="CC44">
    <cfRule type="cellIs" dxfId="2178" priority="2179" stopIfTrue="1" operator="lessThan">
      <formula>$C$4</formula>
    </cfRule>
  </conditionalFormatting>
  <conditionalFormatting sqref="CC45">
    <cfRule type="cellIs" dxfId="2179" priority="2180" stopIfTrue="1" operator="lessThan">
      <formula>$C$4</formula>
    </cfRule>
  </conditionalFormatting>
  <conditionalFormatting sqref="CC46">
    <cfRule type="cellIs" dxfId="2180" priority="2181" stopIfTrue="1" operator="lessThan">
      <formula>$C$4</formula>
    </cfRule>
  </conditionalFormatting>
  <conditionalFormatting sqref="CC47">
    <cfRule type="cellIs" dxfId="2181" priority="2182" stopIfTrue="1" operator="lessThan">
      <formula>$C$4</formula>
    </cfRule>
  </conditionalFormatting>
  <conditionalFormatting sqref="CC48">
    <cfRule type="cellIs" dxfId="2182" priority="2183" stopIfTrue="1" operator="lessThan">
      <formula>$C$4</formula>
    </cfRule>
  </conditionalFormatting>
  <conditionalFormatting sqref="CC49">
    <cfRule type="cellIs" dxfId="2183" priority="2184" stopIfTrue="1" operator="lessThan">
      <formula>$C$4</formula>
    </cfRule>
  </conditionalFormatting>
  <conditionalFormatting sqref="CC50">
    <cfRule type="cellIs" dxfId="2184" priority="2185" stopIfTrue="1" operator="lessThan">
      <formula>$C$4</formula>
    </cfRule>
  </conditionalFormatting>
  <conditionalFormatting sqref="CC51">
    <cfRule type="cellIs" dxfId="2185" priority="2186" stopIfTrue="1" operator="lessThan">
      <formula>$C$4</formula>
    </cfRule>
  </conditionalFormatting>
  <conditionalFormatting sqref="CC52">
    <cfRule type="cellIs" dxfId="2186" priority="2187" stopIfTrue="1" operator="lessThan">
      <formula>$C$4</formula>
    </cfRule>
  </conditionalFormatting>
  <conditionalFormatting sqref="CC53">
    <cfRule type="cellIs" dxfId="2187" priority="2188" stopIfTrue="1" operator="lessThan">
      <formula>$C$4</formula>
    </cfRule>
  </conditionalFormatting>
  <conditionalFormatting sqref="CC54">
    <cfRule type="cellIs" dxfId="2188" priority="2189" stopIfTrue="1" operator="lessThan">
      <formula>$C$4</formula>
    </cfRule>
  </conditionalFormatting>
  <conditionalFormatting sqref="CC55">
    <cfRule type="cellIs" dxfId="2189" priority="2190" stopIfTrue="1" operator="lessThan">
      <formula>$C$4</formula>
    </cfRule>
  </conditionalFormatting>
  <conditionalFormatting sqref="CC56">
    <cfRule type="cellIs" dxfId="2190" priority="2191" stopIfTrue="1" operator="lessThan">
      <formula>$C$4</formula>
    </cfRule>
  </conditionalFormatting>
  <conditionalFormatting sqref="CC57">
    <cfRule type="cellIs" dxfId="2191" priority="2192" stopIfTrue="1" operator="lessThan">
      <formula>$C$4</formula>
    </cfRule>
  </conditionalFormatting>
  <conditionalFormatting sqref="CC58">
    <cfRule type="cellIs" dxfId="2192" priority="2193" stopIfTrue="1" operator="lessThan">
      <formula>$C$4</formula>
    </cfRule>
  </conditionalFormatting>
  <conditionalFormatting sqref="CC59">
    <cfRule type="cellIs" dxfId="2193" priority="2194" stopIfTrue="1" operator="lessThan">
      <formula>$C$4</formula>
    </cfRule>
  </conditionalFormatting>
  <conditionalFormatting sqref="CC60">
    <cfRule type="cellIs" dxfId="2194" priority="2195" stopIfTrue="1" operator="lessThan">
      <formula>$C$4</formula>
    </cfRule>
  </conditionalFormatting>
  <conditionalFormatting sqref="CD11">
    <cfRule type="cellIs" dxfId="2195" priority="2196" stopIfTrue="1" operator="lessThan">
      <formula>$C$4</formula>
    </cfRule>
  </conditionalFormatting>
  <conditionalFormatting sqref="CD12">
    <cfRule type="cellIs" dxfId="2196" priority="2197" stopIfTrue="1" operator="lessThan">
      <formula>$C$4</formula>
    </cfRule>
  </conditionalFormatting>
  <conditionalFormatting sqref="CD13">
    <cfRule type="cellIs" dxfId="2197" priority="2198" stopIfTrue="1" operator="lessThan">
      <formula>$C$4</formula>
    </cfRule>
  </conditionalFormatting>
  <conditionalFormatting sqref="CD14">
    <cfRule type="cellIs" dxfId="2198" priority="2199" stopIfTrue="1" operator="lessThan">
      <formula>$C$4</formula>
    </cfRule>
  </conditionalFormatting>
  <conditionalFormatting sqref="CD15">
    <cfRule type="cellIs" dxfId="2199" priority="2200" stopIfTrue="1" operator="lessThan">
      <formula>$C$4</formula>
    </cfRule>
  </conditionalFormatting>
  <conditionalFormatting sqref="CD16">
    <cfRule type="cellIs" dxfId="2200" priority="2201" stopIfTrue="1" operator="lessThan">
      <formula>$C$4</formula>
    </cfRule>
  </conditionalFormatting>
  <conditionalFormatting sqref="CD17">
    <cfRule type="cellIs" dxfId="2201" priority="2202" stopIfTrue="1" operator="lessThan">
      <formula>$C$4</formula>
    </cfRule>
  </conditionalFormatting>
  <conditionalFormatting sqref="CD18">
    <cfRule type="cellIs" dxfId="2202" priority="2203" stopIfTrue="1" operator="lessThan">
      <formula>$C$4</formula>
    </cfRule>
  </conditionalFormatting>
  <conditionalFormatting sqref="CD19">
    <cfRule type="cellIs" dxfId="2203" priority="2204" stopIfTrue="1" operator="lessThan">
      <formula>$C$4</formula>
    </cfRule>
  </conditionalFormatting>
  <conditionalFormatting sqref="CD20">
    <cfRule type="cellIs" dxfId="2204" priority="2205" stopIfTrue="1" operator="lessThan">
      <formula>$C$4</formula>
    </cfRule>
  </conditionalFormatting>
  <conditionalFormatting sqref="CD21">
    <cfRule type="cellIs" dxfId="2205" priority="2206" stopIfTrue="1" operator="lessThan">
      <formula>$C$4</formula>
    </cfRule>
  </conditionalFormatting>
  <conditionalFormatting sqref="CD22">
    <cfRule type="cellIs" dxfId="2206" priority="2207" stopIfTrue="1" operator="lessThan">
      <formula>$C$4</formula>
    </cfRule>
  </conditionalFormatting>
  <conditionalFormatting sqref="CD23">
    <cfRule type="cellIs" dxfId="2207" priority="2208" stopIfTrue="1" operator="lessThan">
      <formula>$C$4</formula>
    </cfRule>
  </conditionalFormatting>
  <conditionalFormatting sqref="CD24">
    <cfRule type="cellIs" dxfId="2208" priority="2209" stopIfTrue="1" operator="lessThan">
      <formula>$C$4</formula>
    </cfRule>
  </conditionalFormatting>
  <conditionalFormatting sqref="CD25">
    <cfRule type="cellIs" dxfId="2209" priority="2210" stopIfTrue="1" operator="lessThan">
      <formula>$C$4</formula>
    </cfRule>
  </conditionalFormatting>
  <conditionalFormatting sqref="CD26">
    <cfRule type="cellIs" dxfId="2210" priority="2211" stopIfTrue="1" operator="lessThan">
      <formula>$C$4</formula>
    </cfRule>
  </conditionalFormatting>
  <conditionalFormatting sqref="CD27">
    <cfRule type="cellIs" dxfId="2211" priority="2212" stopIfTrue="1" operator="lessThan">
      <formula>$C$4</formula>
    </cfRule>
  </conditionalFormatting>
  <conditionalFormatting sqref="CD28">
    <cfRule type="cellIs" dxfId="2212" priority="2213" stopIfTrue="1" operator="lessThan">
      <formula>$C$4</formula>
    </cfRule>
  </conditionalFormatting>
  <conditionalFormatting sqref="CD29">
    <cfRule type="cellIs" dxfId="2213" priority="2214" stopIfTrue="1" operator="lessThan">
      <formula>$C$4</formula>
    </cfRule>
  </conditionalFormatting>
  <conditionalFormatting sqref="CD30">
    <cfRule type="cellIs" dxfId="2214" priority="2215" stopIfTrue="1" operator="lessThan">
      <formula>$C$4</formula>
    </cfRule>
  </conditionalFormatting>
  <conditionalFormatting sqref="CD31">
    <cfRule type="cellIs" dxfId="2215" priority="2216" stopIfTrue="1" operator="lessThan">
      <formula>$C$4</formula>
    </cfRule>
  </conditionalFormatting>
  <conditionalFormatting sqref="CD32">
    <cfRule type="cellIs" dxfId="2216" priority="2217" stopIfTrue="1" operator="lessThan">
      <formula>$C$4</formula>
    </cfRule>
  </conditionalFormatting>
  <conditionalFormatting sqref="CD33">
    <cfRule type="cellIs" dxfId="2217" priority="2218" stopIfTrue="1" operator="lessThan">
      <formula>$C$4</formula>
    </cfRule>
  </conditionalFormatting>
  <conditionalFormatting sqref="CD34">
    <cfRule type="cellIs" dxfId="2218" priority="2219" stopIfTrue="1" operator="lessThan">
      <formula>$C$4</formula>
    </cfRule>
  </conditionalFormatting>
  <conditionalFormatting sqref="CD35">
    <cfRule type="cellIs" dxfId="2219" priority="2220" stopIfTrue="1" operator="lessThan">
      <formula>$C$4</formula>
    </cfRule>
  </conditionalFormatting>
  <conditionalFormatting sqref="CD36">
    <cfRule type="cellIs" dxfId="2220" priority="2221" stopIfTrue="1" operator="lessThan">
      <formula>$C$4</formula>
    </cfRule>
  </conditionalFormatting>
  <conditionalFormatting sqref="CD37">
    <cfRule type="cellIs" dxfId="2221" priority="2222" stopIfTrue="1" operator="lessThan">
      <formula>$C$4</formula>
    </cfRule>
  </conditionalFormatting>
  <conditionalFormatting sqref="CD38">
    <cfRule type="cellIs" dxfId="2222" priority="2223" stopIfTrue="1" operator="lessThan">
      <formula>$C$4</formula>
    </cfRule>
  </conditionalFormatting>
  <conditionalFormatting sqref="CD39">
    <cfRule type="cellIs" dxfId="2223" priority="2224" stopIfTrue="1" operator="lessThan">
      <formula>$C$4</formula>
    </cfRule>
  </conditionalFormatting>
  <conditionalFormatting sqref="CD40">
    <cfRule type="cellIs" dxfId="2224" priority="2225" stopIfTrue="1" operator="lessThan">
      <formula>$C$4</formula>
    </cfRule>
  </conditionalFormatting>
  <conditionalFormatting sqref="CD41">
    <cfRule type="cellIs" dxfId="2225" priority="2226" stopIfTrue="1" operator="lessThan">
      <formula>$C$4</formula>
    </cfRule>
  </conditionalFormatting>
  <conditionalFormatting sqref="CD42">
    <cfRule type="cellIs" dxfId="2226" priority="2227" stopIfTrue="1" operator="lessThan">
      <formula>$C$4</formula>
    </cfRule>
  </conditionalFormatting>
  <conditionalFormatting sqref="CD43">
    <cfRule type="cellIs" dxfId="2227" priority="2228" stopIfTrue="1" operator="lessThan">
      <formula>$C$4</formula>
    </cfRule>
  </conditionalFormatting>
  <conditionalFormatting sqref="CD44">
    <cfRule type="cellIs" dxfId="2228" priority="2229" stopIfTrue="1" operator="lessThan">
      <formula>$C$4</formula>
    </cfRule>
  </conditionalFormatting>
  <conditionalFormatting sqref="CD45">
    <cfRule type="cellIs" dxfId="2229" priority="2230" stopIfTrue="1" operator="lessThan">
      <formula>$C$4</formula>
    </cfRule>
  </conditionalFormatting>
  <conditionalFormatting sqref="CD46">
    <cfRule type="cellIs" dxfId="2230" priority="2231" stopIfTrue="1" operator="lessThan">
      <formula>$C$4</formula>
    </cfRule>
  </conditionalFormatting>
  <conditionalFormatting sqref="CD47">
    <cfRule type="cellIs" dxfId="2231" priority="2232" stopIfTrue="1" operator="lessThan">
      <formula>$C$4</formula>
    </cfRule>
  </conditionalFormatting>
  <conditionalFormatting sqref="CD48">
    <cfRule type="cellIs" dxfId="2232" priority="2233" stopIfTrue="1" operator="lessThan">
      <formula>$C$4</formula>
    </cfRule>
  </conditionalFormatting>
  <conditionalFormatting sqref="CD49">
    <cfRule type="cellIs" dxfId="2233" priority="2234" stopIfTrue="1" operator="lessThan">
      <formula>$C$4</formula>
    </cfRule>
  </conditionalFormatting>
  <conditionalFormatting sqref="CD50">
    <cfRule type="cellIs" dxfId="2234" priority="2235" stopIfTrue="1" operator="lessThan">
      <formula>$C$4</formula>
    </cfRule>
  </conditionalFormatting>
  <conditionalFormatting sqref="CD51">
    <cfRule type="cellIs" dxfId="2235" priority="2236" stopIfTrue="1" operator="lessThan">
      <formula>$C$4</formula>
    </cfRule>
  </conditionalFormatting>
  <conditionalFormatting sqref="CD52">
    <cfRule type="cellIs" dxfId="2236" priority="2237" stopIfTrue="1" operator="lessThan">
      <formula>$C$4</formula>
    </cfRule>
  </conditionalFormatting>
  <conditionalFormatting sqref="CD53">
    <cfRule type="cellIs" dxfId="2237" priority="2238" stopIfTrue="1" operator="lessThan">
      <formula>$C$4</formula>
    </cfRule>
  </conditionalFormatting>
  <conditionalFormatting sqref="CD54">
    <cfRule type="cellIs" dxfId="2238" priority="2239" stopIfTrue="1" operator="lessThan">
      <formula>$C$4</formula>
    </cfRule>
  </conditionalFormatting>
  <conditionalFormatting sqref="CD55">
    <cfRule type="cellIs" dxfId="2239" priority="2240" stopIfTrue="1" operator="lessThan">
      <formula>$C$4</formula>
    </cfRule>
  </conditionalFormatting>
  <conditionalFormatting sqref="CD56">
    <cfRule type="cellIs" dxfId="2240" priority="2241" stopIfTrue="1" operator="lessThan">
      <formula>$C$4</formula>
    </cfRule>
  </conditionalFormatting>
  <conditionalFormatting sqref="CD57">
    <cfRule type="cellIs" dxfId="2241" priority="2242" stopIfTrue="1" operator="lessThan">
      <formula>$C$4</formula>
    </cfRule>
  </conditionalFormatting>
  <conditionalFormatting sqref="CD58">
    <cfRule type="cellIs" dxfId="2242" priority="2243" stopIfTrue="1" operator="lessThan">
      <formula>$C$4</formula>
    </cfRule>
  </conditionalFormatting>
  <conditionalFormatting sqref="CD59">
    <cfRule type="cellIs" dxfId="2243" priority="2244" stopIfTrue="1" operator="lessThan">
      <formula>$C$4</formula>
    </cfRule>
  </conditionalFormatting>
  <conditionalFormatting sqref="CD60">
    <cfRule type="cellIs" dxfId="2244" priority="2245" stopIfTrue="1" operator="lessThan">
      <formula>$C$4</formula>
    </cfRule>
  </conditionalFormatting>
  <conditionalFormatting sqref="CE11">
    <cfRule type="cellIs" dxfId="2245" priority="2246" stopIfTrue="1" operator="lessThan">
      <formula>$C$4</formula>
    </cfRule>
  </conditionalFormatting>
  <conditionalFormatting sqref="CE12">
    <cfRule type="cellIs" dxfId="2246" priority="2247" stopIfTrue="1" operator="lessThan">
      <formula>$C$4</formula>
    </cfRule>
  </conditionalFormatting>
  <conditionalFormatting sqref="CE13">
    <cfRule type="cellIs" dxfId="2247" priority="2248" stopIfTrue="1" operator="lessThan">
      <formula>$C$4</formula>
    </cfRule>
  </conditionalFormatting>
  <conditionalFormatting sqref="CE14">
    <cfRule type="cellIs" dxfId="2248" priority="2249" stopIfTrue="1" operator="lessThan">
      <formula>$C$4</formula>
    </cfRule>
  </conditionalFormatting>
  <conditionalFormatting sqref="CE15">
    <cfRule type="cellIs" dxfId="2249" priority="2250" stopIfTrue="1" operator="lessThan">
      <formula>$C$4</formula>
    </cfRule>
  </conditionalFormatting>
  <conditionalFormatting sqref="CE16">
    <cfRule type="cellIs" dxfId="2250" priority="2251" stopIfTrue="1" operator="lessThan">
      <formula>$C$4</formula>
    </cfRule>
  </conditionalFormatting>
  <conditionalFormatting sqref="CE17">
    <cfRule type="cellIs" dxfId="2251" priority="2252" stopIfTrue="1" operator="lessThan">
      <formula>$C$4</formula>
    </cfRule>
  </conditionalFormatting>
  <conditionalFormatting sqref="CE18">
    <cfRule type="cellIs" dxfId="2252" priority="2253" stopIfTrue="1" operator="lessThan">
      <formula>$C$4</formula>
    </cfRule>
  </conditionalFormatting>
  <conditionalFormatting sqref="CE19">
    <cfRule type="cellIs" dxfId="2253" priority="2254" stopIfTrue="1" operator="lessThan">
      <formula>$C$4</formula>
    </cfRule>
  </conditionalFormatting>
  <conditionalFormatting sqref="CE20">
    <cfRule type="cellIs" dxfId="2254" priority="2255" stopIfTrue="1" operator="lessThan">
      <formula>$C$4</formula>
    </cfRule>
  </conditionalFormatting>
  <conditionalFormatting sqref="CE21">
    <cfRule type="cellIs" dxfId="2255" priority="2256" stopIfTrue="1" operator="lessThan">
      <formula>$C$4</formula>
    </cfRule>
  </conditionalFormatting>
  <conditionalFormatting sqref="CE22">
    <cfRule type="cellIs" dxfId="2256" priority="2257" stopIfTrue="1" operator="lessThan">
      <formula>$C$4</formula>
    </cfRule>
  </conditionalFormatting>
  <conditionalFormatting sqref="CE23">
    <cfRule type="cellIs" dxfId="2257" priority="2258" stopIfTrue="1" operator="lessThan">
      <formula>$C$4</formula>
    </cfRule>
  </conditionalFormatting>
  <conditionalFormatting sqref="CE24">
    <cfRule type="cellIs" dxfId="2258" priority="2259" stopIfTrue="1" operator="lessThan">
      <formula>$C$4</formula>
    </cfRule>
  </conditionalFormatting>
  <conditionalFormatting sqref="CE25">
    <cfRule type="cellIs" dxfId="2259" priority="2260" stopIfTrue="1" operator="lessThan">
      <formula>$C$4</formula>
    </cfRule>
  </conditionalFormatting>
  <conditionalFormatting sqref="CE26">
    <cfRule type="cellIs" dxfId="2260" priority="2261" stopIfTrue="1" operator="lessThan">
      <formula>$C$4</formula>
    </cfRule>
  </conditionalFormatting>
  <conditionalFormatting sqref="CE27">
    <cfRule type="cellIs" dxfId="2261" priority="2262" stopIfTrue="1" operator="lessThan">
      <formula>$C$4</formula>
    </cfRule>
  </conditionalFormatting>
  <conditionalFormatting sqref="CE28">
    <cfRule type="cellIs" dxfId="2262" priority="2263" stopIfTrue="1" operator="lessThan">
      <formula>$C$4</formula>
    </cfRule>
  </conditionalFormatting>
  <conditionalFormatting sqref="CE29">
    <cfRule type="cellIs" dxfId="2263" priority="2264" stopIfTrue="1" operator="lessThan">
      <formula>$C$4</formula>
    </cfRule>
  </conditionalFormatting>
  <conditionalFormatting sqref="CE30">
    <cfRule type="cellIs" dxfId="2264" priority="2265" stopIfTrue="1" operator="lessThan">
      <formula>$C$4</formula>
    </cfRule>
  </conditionalFormatting>
  <conditionalFormatting sqref="CE31">
    <cfRule type="cellIs" dxfId="2265" priority="2266" stopIfTrue="1" operator="lessThan">
      <formula>$C$4</formula>
    </cfRule>
  </conditionalFormatting>
  <conditionalFormatting sqref="CE32">
    <cfRule type="cellIs" dxfId="2266" priority="2267" stopIfTrue="1" operator="lessThan">
      <formula>$C$4</formula>
    </cfRule>
  </conditionalFormatting>
  <conditionalFormatting sqref="CE33">
    <cfRule type="cellIs" dxfId="2267" priority="2268" stopIfTrue="1" operator="lessThan">
      <formula>$C$4</formula>
    </cfRule>
  </conditionalFormatting>
  <conditionalFormatting sqref="CE34">
    <cfRule type="cellIs" dxfId="2268" priority="2269" stopIfTrue="1" operator="lessThan">
      <formula>$C$4</formula>
    </cfRule>
  </conditionalFormatting>
  <conditionalFormatting sqref="CE35">
    <cfRule type="cellIs" dxfId="2269" priority="2270" stopIfTrue="1" operator="lessThan">
      <formula>$C$4</formula>
    </cfRule>
  </conditionalFormatting>
  <conditionalFormatting sqref="CE36">
    <cfRule type="cellIs" dxfId="2270" priority="2271" stopIfTrue="1" operator="lessThan">
      <formula>$C$4</formula>
    </cfRule>
  </conditionalFormatting>
  <conditionalFormatting sqref="CE37">
    <cfRule type="cellIs" dxfId="2271" priority="2272" stopIfTrue="1" operator="lessThan">
      <formula>$C$4</formula>
    </cfRule>
  </conditionalFormatting>
  <conditionalFormatting sqref="CE38">
    <cfRule type="cellIs" dxfId="2272" priority="2273" stopIfTrue="1" operator="lessThan">
      <formula>$C$4</formula>
    </cfRule>
  </conditionalFormatting>
  <conditionalFormatting sqref="CE39">
    <cfRule type="cellIs" dxfId="2273" priority="2274" stopIfTrue="1" operator="lessThan">
      <formula>$C$4</formula>
    </cfRule>
  </conditionalFormatting>
  <conditionalFormatting sqref="CE40">
    <cfRule type="cellIs" dxfId="2274" priority="2275" stopIfTrue="1" operator="lessThan">
      <formula>$C$4</formula>
    </cfRule>
  </conditionalFormatting>
  <conditionalFormatting sqref="CE41">
    <cfRule type="cellIs" dxfId="2275" priority="2276" stopIfTrue="1" operator="lessThan">
      <formula>$C$4</formula>
    </cfRule>
  </conditionalFormatting>
  <conditionalFormatting sqref="CE42">
    <cfRule type="cellIs" dxfId="2276" priority="2277" stopIfTrue="1" operator="lessThan">
      <formula>$C$4</formula>
    </cfRule>
  </conditionalFormatting>
  <conditionalFormatting sqref="CE43">
    <cfRule type="cellIs" dxfId="2277" priority="2278" stopIfTrue="1" operator="lessThan">
      <formula>$C$4</formula>
    </cfRule>
  </conditionalFormatting>
  <conditionalFormatting sqref="CE44">
    <cfRule type="cellIs" dxfId="2278" priority="2279" stopIfTrue="1" operator="lessThan">
      <formula>$C$4</formula>
    </cfRule>
  </conditionalFormatting>
  <conditionalFormatting sqref="CE45">
    <cfRule type="cellIs" dxfId="2279" priority="2280" stopIfTrue="1" operator="lessThan">
      <formula>$C$4</formula>
    </cfRule>
  </conditionalFormatting>
  <conditionalFormatting sqref="CE46">
    <cfRule type="cellIs" dxfId="2280" priority="2281" stopIfTrue="1" operator="lessThan">
      <formula>$C$4</formula>
    </cfRule>
  </conditionalFormatting>
  <conditionalFormatting sqref="CE47">
    <cfRule type="cellIs" dxfId="2281" priority="2282" stopIfTrue="1" operator="lessThan">
      <formula>$C$4</formula>
    </cfRule>
  </conditionalFormatting>
  <conditionalFormatting sqref="CE48">
    <cfRule type="cellIs" dxfId="2282" priority="2283" stopIfTrue="1" operator="lessThan">
      <formula>$C$4</formula>
    </cfRule>
  </conditionalFormatting>
  <conditionalFormatting sqref="CE49">
    <cfRule type="cellIs" dxfId="2283" priority="2284" stopIfTrue="1" operator="lessThan">
      <formula>$C$4</formula>
    </cfRule>
  </conditionalFormatting>
  <conditionalFormatting sqref="CE50">
    <cfRule type="cellIs" dxfId="2284" priority="2285" stopIfTrue="1" operator="lessThan">
      <formula>$C$4</formula>
    </cfRule>
  </conditionalFormatting>
  <conditionalFormatting sqref="CE51">
    <cfRule type="cellIs" dxfId="2285" priority="2286" stopIfTrue="1" operator="lessThan">
      <formula>$C$4</formula>
    </cfRule>
  </conditionalFormatting>
  <conditionalFormatting sqref="CE52">
    <cfRule type="cellIs" dxfId="2286" priority="2287" stopIfTrue="1" operator="lessThan">
      <formula>$C$4</formula>
    </cfRule>
  </conditionalFormatting>
  <conditionalFormatting sqref="CE53">
    <cfRule type="cellIs" dxfId="2287" priority="2288" stopIfTrue="1" operator="lessThan">
      <formula>$C$4</formula>
    </cfRule>
  </conditionalFormatting>
  <conditionalFormatting sqref="CE54">
    <cfRule type="cellIs" dxfId="2288" priority="2289" stopIfTrue="1" operator="lessThan">
      <formula>$C$4</formula>
    </cfRule>
  </conditionalFormatting>
  <conditionalFormatting sqref="CE55">
    <cfRule type="cellIs" dxfId="2289" priority="2290" stopIfTrue="1" operator="lessThan">
      <formula>$C$4</formula>
    </cfRule>
  </conditionalFormatting>
  <conditionalFormatting sqref="CE56">
    <cfRule type="cellIs" dxfId="2290" priority="2291" stopIfTrue="1" operator="lessThan">
      <formula>$C$4</formula>
    </cfRule>
  </conditionalFormatting>
  <conditionalFormatting sqref="CE57">
    <cfRule type="cellIs" dxfId="2291" priority="2292" stopIfTrue="1" operator="lessThan">
      <formula>$C$4</formula>
    </cfRule>
  </conditionalFormatting>
  <conditionalFormatting sqref="CE58">
    <cfRule type="cellIs" dxfId="2292" priority="2293" stopIfTrue="1" operator="lessThan">
      <formula>$C$4</formula>
    </cfRule>
  </conditionalFormatting>
  <conditionalFormatting sqref="CE59">
    <cfRule type="cellIs" dxfId="2293" priority="2294" stopIfTrue="1" operator="lessThan">
      <formula>$C$4</formula>
    </cfRule>
  </conditionalFormatting>
  <conditionalFormatting sqref="CE60">
    <cfRule type="cellIs" dxfId="2294" priority="2295" stopIfTrue="1" operator="lessThan">
      <formula>$C$4</formula>
    </cfRule>
  </conditionalFormatting>
  <conditionalFormatting sqref="CF11">
    <cfRule type="cellIs" dxfId="2295" priority="2296" stopIfTrue="1" operator="lessThan">
      <formula>$C$4</formula>
    </cfRule>
  </conditionalFormatting>
  <conditionalFormatting sqref="CF12">
    <cfRule type="cellIs" dxfId="2296" priority="2297" stopIfTrue="1" operator="lessThan">
      <formula>$C$4</formula>
    </cfRule>
  </conditionalFormatting>
  <conditionalFormatting sqref="CF13">
    <cfRule type="cellIs" dxfId="2297" priority="2298" stopIfTrue="1" operator="lessThan">
      <formula>$C$4</formula>
    </cfRule>
  </conditionalFormatting>
  <conditionalFormatting sqref="CF14">
    <cfRule type="cellIs" dxfId="2298" priority="2299" stopIfTrue="1" operator="lessThan">
      <formula>$C$4</formula>
    </cfRule>
  </conditionalFormatting>
  <conditionalFormatting sqref="CF15">
    <cfRule type="cellIs" dxfId="2299" priority="2300" stopIfTrue="1" operator="lessThan">
      <formula>$C$4</formula>
    </cfRule>
  </conditionalFormatting>
  <conditionalFormatting sqref="CF16">
    <cfRule type="cellIs" dxfId="2300" priority="2301" stopIfTrue="1" operator="lessThan">
      <formula>$C$4</formula>
    </cfRule>
  </conditionalFormatting>
  <conditionalFormatting sqref="CF17">
    <cfRule type="cellIs" dxfId="2301" priority="2302" stopIfTrue="1" operator="lessThan">
      <formula>$C$4</formula>
    </cfRule>
  </conditionalFormatting>
  <conditionalFormatting sqref="CF18">
    <cfRule type="cellIs" dxfId="2302" priority="2303" stopIfTrue="1" operator="lessThan">
      <formula>$C$4</formula>
    </cfRule>
  </conditionalFormatting>
  <conditionalFormatting sqref="CF19">
    <cfRule type="cellIs" dxfId="2303" priority="2304" stopIfTrue="1" operator="lessThan">
      <formula>$C$4</formula>
    </cfRule>
  </conditionalFormatting>
  <conditionalFormatting sqref="CF20">
    <cfRule type="cellIs" dxfId="2304" priority="2305" stopIfTrue="1" operator="lessThan">
      <formula>$C$4</formula>
    </cfRule>
  </conditionalFormatting>
  <conditionalFormatting sqref="CF21">
    <cfRule type="cellIs" dxfId="2305" priority="2306" stopIfTrue="1" operator="lessThan">
      <formula>$C$4</formula>
    </cfRule>
  </conditionalFormatting>
  <conditionalFormatting sqref="CF22">
    <cfRule type="cellIs" dxfId="2306" priority="2307" stopIfTrue="1" operator="lessThan">
      <formula>$C$4</formula>
    </cfRule>
  </conditionalFormatting>
  <conditionalFormatting sqref="CF23">
    <cfRule type="cellIs" dxfId="2307" priority="2308" stopIfTrue="1" operator="lessThan">
      <formula>$C$4</formula>
    </cfRule>
  </conditionalFormatting>
  <conditionalFormatting sqref="CF24">
    <cfRule type="cellIs" dxfId="2308" priority="2309" stopIfTrue="1" operator="lessThan">
      <formula>$C$4</formula>
    </cfRule>
  </conditionalFormatting>
  <conditionalFormatting sqref="CF25">
    <cfRule type="cellIs" dxfId="2309" priority="2310" stopIfTrue="1" operator="lessThan">
      <formula>$C$4</formula>
    </cfRule>
  </conditionalFormatting>
  <conditionalFormatting sqref="CF26">
    <cfRule type="cellIs" dxfId="2310" priority="2311" stopIfTrue="1" operator="lessThan">
      <formula>$C$4</formula>
    </cfRule>
  </conditionalFormatting>
  <conditionalFormatting sqref="CF27">
    <cfRule type="cellIs" dxfId="2311" priority="2312" stopIfTrue="1" operator="lessThan">
      <formula>$C$4</formula>
    </cfRule>
  </conditionalFormatting>
  <conditionalFormatting sqref="CF28">
    <cfRule type="cellIs" dxfId="2312" priority="2313" stopIfTrue="1" operator="lessThan">
      <formula>$C$4</formula>
    </cfRule>
  </conditionalFormatting>
  <conditionalFormatting sqref="CF29">
    <cfRule type="cellIs" dxfId="2313" priority="2314" stopIfTrue="1" operator="lessThan">
      <formula>$C$4</formula>
    </cfRule>
  </conditionalFormatting>
  <conditionalFormatting sqref="CF30">
    <cfRule type="cellIs" dxfId="2314" priority="2315" stopIfTrue="1" operator="lessThan">
      <formula>$C$4</formula>
    </cfRule>
  </conditionalFormatting>
  <conditionalFormatting sqref="CF31">
    <cfRule type="cellIs" dxfId="2315" priority="2316" stopIfTrue="1" operator="lessThan">
      <formula>$C$4</formula>
    </cfRule>
  </conditionalFormatting>
  <conditionalFormatting sqref="CF32">
    <cfRule type="cellIs" dxfId="2316" priority="2317" stopIfTrue="1" operator="lessThan">
      <formula>$C$4</formula>
    </cfRule>
  </conditionalFormatting>
  <conditionalFormatting sqref="CF33">
    <cfRule type="cellIs" dxfId="2317" priority="2318" stopIfTrue="1" operator="lessThan">
      <formula>$C$4</formula>
    </cfRule>
  </conditionalFormatting>
  <conditionalFormatting sqref="CF34">
    <cfRule type="cellIs" dxfId="2318" priority="2319" stopIfTrue="1" operator="lessThan">
      <formula>$C$4</formula>
    </cfRule>
  </conditionalFormatting>
  <conditionalFormatting sqref="CF35">
    <cfRule type="cellIs" dxfId="2319" priority="2320" stopIfTrue="1" operator="lessThan">
      <formula>$C$4</formula>
    </cfRule>
  </conditionalFormatting>
  <conditionalFormatting sqref="CF36">
    <cfRule type="cellIs" dxfId="2320" priority="2321" stopIfTrue="1" operator="lessThan">
      <formula>$C$4</formula>
    </cfRule>
  </conditionalFormatting>
  <conditionalFormatting sqref="CF37">
    <cfRule type="cellIs" dxfId="2321" priority="2322" stopIfTrue="1" operator="lessThan">
      <formula>$C$4</formula>
    </cfRule>
  </conditionalFormatting>
  <conditionalFormatting sqref="CF38">
    <cfRule type="cellIs" dxfId="2322" priority="2323" stopIfTrue="1" operator="lessThan">
      <formula>$C$4</formula>
    </cfRule>
  </conditionalFormatting>
  <conditionalFormatting sqref="CF39">
    <cfRule type="cellIs" dxfId="2323" priority="2324" stopIfTrue="1" operator="lessThan">
      <formula>$C$4</formula>
    </cfRule>
  </conditionalFormatting>
  <conditionalFormatting sqref="CF40">
    <cfRule type="cellIs" dxfId="2324" priority="2325" stopIfTrue="1" operator="lessThan">
      <formula>$C$4</formula>
    </cfRule>
  </conditionalFormatting>
  <conditionalFormatting sqref="CF41">
    <cfRule type="cellIs" dxfId="2325" priority="2326" stopIfTrue="1" operator="lessThan">
      <formula>$C$4</formula>
    </cfRule>
  </conditionalFormatting>
  <conditionalFormatting sqref="CF42">
    <cfRule type="cellIs" dxfId="2326" priority="2327" stopIfTrue="1" operator="lessThan">
      <formula>$C$4</formula>
    </cfRule>
  </conditionalFormatting>
  <conditionalFormatting sqref="CF43">
    <cfRule type="cellIs" dxfId="2327" priority="2328" stopIfTrue="1" operator="lessThan">
      <formula>$C$4</formula>
    </cfRule>
  </conditionalFormatting>
  <conditionalFormatting sqref="CF44">
    <cfRule type="cellIs" dxfId="2328" priority="2329" stopIfTrue="1" operator="lessThan">
      <formula>$C$4</formula>
    </cfRule>
  </conditionalFormatting>
  <conditionalFormatting sqref="CF45">
    <cfRule type="cellIs" dxfId="2329" priority="2330" stopIfTrue="1" operator="lessThan">
      <formula>$C$4</formula>
    </cfRule>
  </conditionalFormatting>
  <conditionalFormatting sqref="CF46">
    <cfRule type="cellIs" dxfId="2330" priority="2331" stopIfTrue="1" operator="lessThan">
      <formula>$C$4</formula>
    </cfRule>
  </conditionalFormatting>
  <conditionalFormatting sqref="CF47">
    <cfRule type="cellIs" dxfId="2331" priority="2332" stopIfTrue="1" operator="lessThan">
      <formula>$C$4</formula>
    </cfRule>
  </conditionalFormatting>
  <conditionalFormatting sqref="CF48">
    <cfRule type="cellIs" dxfId="2332" priority="2333" stopIfTrue="1" operator="lessThan">
      <formula>$C$4</formula>
    </cfRule>
  </conditionalFormatting>
  <conditionalFormatting sqref="CF49">
    <cfRule type="cellIs" dxfId="2333" priority="2334" stopIfTrue="1" operator="lessThan">
      <formula>$C$4</formula>
    </cfRule>
  </conditionalFormatting>
  <conditionalFormatting sqref="CF50">
    <cfRule type="cellIs" dxfId="2334" priority="2335" stopIfTrue="1" operator="lessThan">
      <formula>$C$4</formula>
    </cfRule>
  </conditionalFormatting>
  <conditionalFormatting sqref="CF51">
    <cfRule type="cellIs" dxfId="2335" priority="2336" stopIfTrue="1" operator="lessThan">
      <formula>$C$4</formula>
    </cfRule>
  </conditionalFormatting>
  <conditionalFormatting sqref="CF52">
    <cfRule type="cellIs" dxfId="2336" priority="2337" stopIfTrue="1" operator="lessThan">
      <formula>$C$4</formula>
    </cfRule>
  </conditionalFormatting>
  <conditionalFormatting sqref="CF53">
    <cfRule type="cellIs" dxfId="2337" priority="2338" stopIfTrue="1" operator="lessThan">
      <formula>$C$4</formula>
    </cfRule>
  </conditionalFormatting>
  <conditionalFormatting sqref="CF54">
    <cfRule type="cellIs" dxfId="2338" priority="2339" stopIfTrue="1" operator="lessThan">
      <formula>$C$4</formula>
    </cfRule>
  </conditionalFormatting>
  <conditionalFormatting sqref="CF55">
    <cfRule type="cellIs" dxfId="2339" priority="2340" stopIfTrue="1" operator="lessThan">
      <formula>$C$4</formula>
    </cfRule>
  </conditionalFormatting>
  <conditionalFormatting sqref="CF56">
    <cfRule type="cellIs" dxfId="2340" priority="2341" stopIfTrue="1" operator="lessThan">
      <formula>$C$4</formula>
    </cfRule>
  </conditionalFormatting>
  <conditionalFormatting sqref="CF57">
    <cfRule type="cellIs" dxfId="2341" priority="2342" stopIfTrue="1" operator="lessThan">
      <formula>$C$4</formula>
    </cfRule>
  </conditionalFormatting>
  <conditionalFormatting sqref="CF58">
    <cfRule type="cellIs" dxfId="2342" priority="2343" stopIfTrue="1" operator="lessThan">
      <formula>$C$4</formula>
    </cfRule>
  </conditionalFormatting>
  <conditionalFormatting sqref="CF59">
    <cfRule type="cellIs" dxfId="2343" priority="2344" stopIfTrue="1" operator="lessThan">
      <formula>$C$4</formula>
    </cfRule>
  </conditionalFormatting>
  <conditionalFormatting sqref="CF60">
    <cfRule type="cellIs" dxfId="2344" priority="2345" stopIfTrue="1" operator="lessThan">
      <formula>$C$4</formula>
    </cfRule>
  </conditionalFormatting>
  <conditionalFormatting sqref="CG11">
    <cfRule type="cellIs" dxfId="2345" priority="2346" stopIfTrue="1" operator="lessThan">
      <formula>$C$4</formula>
    </cfRule>
  </conditionalFormatting>
  <conditionalFormatting sqref="CG12">
    <cfRule type="cellIs" dxfId="2346" priority="2347" stopIfTrue="1" operator="lessThan">
      <formula>$C$4</formula>
    </cfRule>
  </conditionalFormatting>
  <conditionalFormatting sqref="CG13">
    <cfRule type="cellIs" dxfId="2347" priority="2348" stopIfTrue="1" operator="lessThan">
      <formula>$C$4</formula>
    </cfRule>
  </conditionalFormatting>
  <conditionalFormatting sqref="CG14">
    <cfRule type="cellIs" dxfId="2348" priority="2349" stopIfTrue="1" operator="lessThan">
      <formula>$C$4</formula>
    </cfRule>
  </conditionalFormatting>
  <conditionalFormatting sqref="CG15">
    <cfRule type="cellIs" dxfId="2349" priority="2350" stopIfTrue="1" operator="lessThan">
      <formula>$C$4</formula>
    </cfRule>
  </conditionalFormatting>
  <conditionalFormatting sqref="CG16">
    <cfRule type="cellIs" dxfId="2350" priority="2351" stopIfTrue="1" operator="lessThan">
      <formula>$C$4</formula>
    </cfRule>
  </conditionalFormatting>
  <conditionalFormatting sqref="CG17">
    <cfRule type="cellIs" dxfId="2351" priority="2352" stopIfTrue="1" operator="lessThan">
      <formula>$C$4</formula>
    </cfRule>
  </conditionalFormatting>
  <conditionalFormatting sqref="CG18">
    <cfRule type="cellIs" dxfId="2352" priority="2353" stopIfTrue="1" operator="lessThan">
      <formula>$C$4</formula>
    </cfRule>
  </conditionalFormatting>
  <conditionalFormatting sqref="CG19">
    <cfRule type="cellIs" dxfId="2353" priority="2354" stopIfTrue="1" operator="lessThan">
      <formula>$C$4</formula>
    </cfRule>
  </conditionalFormatting>
  <conditionalFormatting sqref="CG20">
    <cfRule type="cellIs" dxfId="2354" priority="2355" stopIfTrue="1" operator="lessThan">
      <formula>$C$4</formula>
    </cfRule>
  </conditionalFormatting>
  <conditionalFormatting sqref="CG21">
    <cfRule type="cellIs" dxfId="2355" priority="2356" stopIfTrue="1" operator="lessThan">
      <formula>$C$4</formula>
    </cfRule>
  </conditionalFormatting>
  <conditionalFormatting sqref="CG22">
    <cfRule type="cellIs" dxfId="2356" priority="2357" stopIfTrue="1" operator="lessThan">
      <formula>$C$4</formula>
    </cfRule>
  </conditionalFormatting>
  <conditionalFormatting sqref="CG23">
    <cfRule type="cellIs" dxfId="2357" priority="2358" stopIfTrue="1" operator="lessThan">
      <formula>$C$4</formula>
    </cfRule>
  </conditionalFormatting>
  <conditionalFormatting sqref="CG24">
    <cfRule type="cellIs" dxfId="2358" priority="2359" stopIfTrue="1" operator="lessThan">
      <formula>$C$4</formula>
    </cfRule>
  </conditionalFormatting>
  <conditionalFormatting sqref="CG25">
    <cfRule type="cellIs" dxfId="2359" priority="2360" stopIfTrue="1" operator="lessThan">
      <formula>$C$4</formula>
    </cfRule>
  </conditionalFormatting>
  <conditionalFormatting sqref="CG26">
    <cfRule type="cellIs" dxfId="2360" priority="2361" stopIfTrue="1" operator="lessThan">
      <formula>$C$4</formula>
    </cfRule>
  </conditionalFormatting>
  <conditionalFormatting sqref="CG27">
    <cfRule type="cellIs" dxfId="2361" priority="2362" stopIfTrue="1" operator="lessThan">
      <formula>$C$4</formula>
    </cfRule>
  </conditionalFormatting>
  <conditionalFormatting sqref="CG28">
    <cfRule type="cellIs" dxfId="2362" priority="2363" stopIfTrue="1" operator="lessThan">
      <formula>$C$4</formula>
    </cfRule>
  </conditionalFormatting>
  <conditionalFormatting sqref="CG29">
    <cfRule type="cellIs" dxfId="2363" priority="2364" stopIfTrue="1" operator="lessThan">
      <formula>$C$4</formula>
    </cfRule>
  </conditionalFormatting>
  <conditionalFormatting sqref="CG30">
    <cfRule type="cellIs" dxfId="2364" priority="2365" stopIfTrue="1" operator="lessThan">
      <formula>$C$4</formula>
    </cfRule>
  </conditionalFormatting>
  <conditionalFormatting sqref="CG31">
    <cfRule type="cellIs" dxfId="2365" priority="2366" stopIfTrue="1" operator="lessThan">
      <formula>$C$4</formula>
    </cfRule>
  </conditionalFormatting>
  <conditionalFormatting sqref="CG32">
    <cfRule type="cellIs" dxfId="2366" priority="2367" stopIfTrue="1" operator="lessThan">
      <formula>$C$4</formula>
    </cfRule>
  </conditionalFormatting>
  <conditionalFormatting sqref="CG33">
    <cfRule type="cellIs" dxfId="2367" priority="2368" stopIfTrue="1" operator="lessThan">
      <formula>$C$4</formula>
    </cfRule>
  </conditionalFormatting>
  <conditionalFormatting sqref="CG34">
    <cfRule type="cellIs" dxfId="2368" priority="2369" stopIfTrue="1" operator="lessThan">
      <formula>$C$4</formula>
    </cfRule>
  </conditionalFormatting>
  <conditionalFormatting sqref="CG35">
    <cfRule type="cellIs" dxfId="2369" priority="2370" stopIfTrue="1" operator="lessThan">
      <formula>$C$4</formula>
    </cfRule>
  </conditionalFormatting>
  <conditionalFormatting sqref="CG36">
    <cfRule type="cellIs" dxfId="2370" priority="2371" stopIfTrue="1" operator="lessThan">
      <formula>$C$4</formula>
    </cfRule>
  </conditionalFormatting>
  <conditionalFormatting sqref="CG37">
    <cfRule type="cellIs" dxfId="2371" priority="2372" stopIfTrue="1" operator="lessThan">
      <formula>$C$4</formula>
    </cfRule>
  </conditionalFormatting>
  <conditionalFormatting sqref="CG38">
    <cfRule type="cellIs" dxfId="2372" priority="2373" stopIfTrue="1" operator="lessThan">
      <formula>$C$4</formula>
    </cfRule>
  </conditionalFormatting>
  <conditionalFormatting sqref="CG39">
    <cfRule type="cellIs" dxfId="2373" priority="2374" stopIfTrue="1" operator="lessThan">
      <formula>$C$4</formula>
    </cfRule>
  </conditionalFormatting>
  <conditionalFormatting sqref="CG40">
    <cfRule type="cellIs" dxfId="2374" priority="2375" stopIfTrue="1" operator="lessThan">
      <formula>$C$4</formula>
    </cfRule>
  </conditionalFormatting>
  <conditionalFormatting sqref="CG41">
    <cfRule type="cellIs" dxfId="2375" priority="2376" stopIfTrue="1" operator="lessThan">
      <formula>$C$4</formula>
    </cfRule>
  </conditionalFormatting>
  <conditionalFormatting sqref="CG42">
    <cfRule type="cellIs" dxfId="2376" priority="2377" stopIfTrue="1" operator="lessThan">
      <formula>$C$4</formula>
    </cfRule>
  </conditionalFormatting>
  <conditionalFormatting sqref="CG43">
    <cfRule type="cellIs" dxfId="2377" priority="2378" stopIfTrue="1" operator="lessThan">
      <formula>$C$4</formula>
    </cfRule>
  </conditionalFormatting>
  <conditionalFormatting sqref="CG44">
    <cfRule type="cellIs" dxfId="2378" priority="2379" stopIfTrue="1" operator="lessThan">
      <formula>$C$4</formula>
    </cfRule>
  </conditionalFormatting>
  <conditionalFormatting sqref="CG45">
    <cfRule type="cellIs" dxfId="2379" priority="2380" stopIfTrue="1" operator="lessThan">
      <formula>$C$4</formula>
    </cfRule>
  </conditionalFormatting>
  <conditionalFormatting sqref="CG46">
    <cfRule type="cellIs" dxfId="2380" priority="2381" stopIfTrue="1" operator="lessThan">
      <formula>$C$4</formula>
    </cfRule>
  </conditionalFormatting>
  <conditionalFormatting sqref="CG47">
    <cfRule type="cellIs" dxfId="2381" priority="2382" stopIfTrue="1" operator="lessThan">
      <formula>$C$4</formula>
    </cfRule>
  </conditionalFormatting>
  <conditionalFormatting sqref="CG48">
    <cfRule type="cellIs" dxfId="2382" priority="2383" stopIfTrue="1" operator="lessThan">
      <formula>$C$4</formula>
    </cfRule>
  </conditionalFormatting>
  <conditionalFormatting sqref="CG49">
    <cfRule type="cellIs" dxfId="2383" priority="2384" stopIfTrue="1" operator="lessThan">
      <formula>$C$4</formula>
    </cfRule>
  </conditionalFormatting>
  <conditionalFormatting sqref="CG50">
    <cfRule type="cellIs" dxfId="2384" priority="2385" stopIfTrue="1" operator="lessThan">
      <formula>$C$4</formula>
    </cfRule>
  </conditionalFormatting>
  <conditionalFormatting sqref="CG51">
    <cfRule type="cellIs" dxfId="2385" priority="2386" stopIfTrue="1" operator="lessThan">
      <formula>$C$4</formula>
    </cfRule>
  </conditionalFormatting>
  <conditionalFormatting sqref="CG52">
    <cfRule type="cellIs" dxfId="2386" priority="2387" stopIfTrue="1" operator="lessThan">
      <formula>$C$4</formula>
    </cfRule>
  </conditionalFormatting>
  <conditionalFormatting sqref="CG53">
    <cfRule type="cellIs" dxfId="2387" priority="2388" stopIfTrue="1" operator="lessThan">
      <formula>$C$4</formula>
    </cfRule>
  </conditionalFormatting>
  <conditionalFormatting sqref="CG54">
    <cfRule type="cellIs" dxfId="2388" priority="2389" stopIfTrue="1" operator="lessThan">
      <formula>$C$4</formula>
    </cfRule>
  </conditionalFormatting>
  <conditionalFormatting sqref="CG55">
    <cfRule type="cellIs" dxfId="2389" priority="2390" stopIfTrue="1" operator="lessThan">
      <formula>$C$4</formula>
    </cfRule>
  </conditionalFormatting>
  <conditionalFormatting sqref="CG56">
    <cfRule type="cellIs" dxfId="2390" priority="2391" stopIfTrue="1" operator="lessThan">
      <formula>$C$4</formula>
    </cfRule>
  </conditionalFormatting>
  <conditionalFormatting sqref="CG57">
    <cfRule type="cellIs" dxfId="2391" priority="2392" stopIfTrue="1" operator="lessThan">
      <formula>$C$4</formula>
    </cfRule>
  </conditionalFormatting>
  <conditionalFormatting sqref="CG58">
    <cfRule type="cellIs" dxfId="2392" priority="2393" stopIfTrue="1" operator="lessThan">
      <formula>$C$4</formula>
    </cfRule>
  </conditionalFormatting>
  <conditionalFormatting sqref="CG59">
    <cfRule type="cellIs" dxfId="2393" priority="2394" stopIfTrue="1" operator="lessThan">
      <formula>$C$4</formula>
    </cfRule>
  </conditionalFormatting>
  <conditionalFormatting sqref="CG60">
    <cfRule type="cellIs" dxfId="2394" priority="2395" stopIfTrue="1" operator="lessThan">
      <formula>$C$4</formula>
    </cfRule>
  </conditionalFormatting>
  <conditionalFormatting sqref="T11">
    <cfRule type="cellIs" dxfId="2395" priority="2396" stopIfTrue="1" operator="lessThan">
      <formula>$C$4</formula>
    </cfRule>
  </conditionalFormatting>
  <conditionalFormatting sqref="T12">
    <cfRule type="cellIs" dxfId="2396" priority="2397" stopIfTrue="1" operator="lessThan">
      <formula>$C$4</formula>
    </cfRule>
  </conditionalFormatting>
  <conditionalFormatting sqref="T13">
    <cfRule type="cellIs" dxfId="2397" priority="2398" stopIfTrue="1" operator="lessThan">
      <formula>$C$4</formula>
    </cfRule>
  </conditionalFormatting>
  <conditionalFormatting sqref="T14">
    <cfRule type="cellIs" dxfId="2398" priority="2399" stopIfTrue="1" operator="lessThan">
      <formula>$C$4</formula>
    </cfRule>
  </conditionalFormatting>
  <conditionalFormatting sqref="T15">
    <cfRule type="cellIs" dxfId="2399" priority="2400" stopIfTrue="1" operator="lessThan">
      <formula>$C$4</formula>
    </cfRule>
  </conditionalFormatting>
  <conditionalFormatting sqref="T16">
    <cfRule type="cellIs" dxfId="2400" priority="2401" stopIfTrue="1" operator="lessThan">
      <formula>$C$4</formula>
    </cfRule>
  </conditionalFormatting>
  <conditionalFormatting sqref="T17">
    <cfRule type="cellIs" dxfId="2401" priority="2402" stopIfTrue="1" operator="lessThan">
      <formula>$C$4</formula>
    </cfRule>
  </conditionalFormatting>
  <conditionalFormatting sqref="T18">
    <cfRule type="cellIs" dxfId="2402" priority="2403" stopIfTrue="1" operator="lessThan">
      <formula>$C$4</formula>
    </cfRule>
  </conditionalFormatting>
  <conditionalFormatting sqref="T19">
    <cfRule type="cellIs" dxfId="2403" priority="2404" stopIfTrue="1" operator="lessThan">
      <formula>$C$4</formula>
    </cfRule>
  </conditionalFormatting>
  <conditionalFormatting sqref="T20">
    <cfRule type="cellIs" dxfId="2404" priority="2405" stopIfTrue="1" operator="lessThan">
      <formula>$C$4</formula>
    </cfRule>
  </conditionalFormatting>
  <conditionalFormatting sqref="T21">
    <cfRule type="cellIs" dxfId="2405" priority="2406" stopIfTrue="1" operator="lessThan">
      <formula>$C$4</formula>
    </cfRule>
  </conditionalFormatting>
  <conditionalFormatting sqref="T22">
    <cfRule type="cellIs" dxfId="2406" priority="2407" stopIfTrue="1" operator="lessThan">
      <formula>$C$4</formula>
    </cfRule>
  </conditionalFormatting>
  <conditionalFormatting sqref="T23">
    <cfRule type="cellIs" dxfId="2407" priority="2408" stopIfTrue="1" operator="lessThan">
      <formula>$C$4</formula>
    </cfRule>
  </conditionalFormatting>
  <conditionalFormatting sqref="T24">
    <cfRule type="cellIs" dxfId="2408" priority="2409" stopIfTrue="1" operator="lessThan">
      <formula>$C$4</formula>
    </cfRule>
  </conditionalFormatting>
  <conditionalFormatting sqref="T25">
    <cfRule type="cellIs" dxfId="2409" priority="2410" stopIfTrue="1" operator="lessThan">
      <formula>$C$4</formula>
    </cfRule>
  </conditionalFormatting>
  <conditionalFormatting sqref="T26">
    <cfRule type="cellIs" dxfId="2410" priority="2411" stopIfTrue="1" operator="lessThan">
      <formula>$C$4</formula>
    </cfRule>
  </conditionalFormatting>
  <conditionalFormatting sqref="T27">
    <cfRule type="cellIs" dxfId="2411" priority="2412" stopIfTrue="1" operator="lessThan">
      <formula>$C$4</formula>
    </cfRule>
  </conditionalFormatting>
  <conditionalFormatting sqref="T28">
    <cfRule type="cellIs" dxfId="2412" priority="2413" stopIfTrue="1" operator="lessThan">
      <formula>$C$4</formula>
    </cfRule>
  </conditionalFormatting>
  <conditionalFormatting sqref="T29">
    <cfRule type="cellIs" dxfId="2413" priority="2414" stopIfTrue="1" operator="lessThan">
      <formula>$C$4</formula>
    </cfRule>
  </conditionalFormatting>
  <conditionalFormatting sqref="T30">
    <cfRule type="cellIs" dxfId="2414" priority="2415" stopIfTrue="1" operator="lessThan">
      <formula>$C$4</formula>
    </cfRule>
  </conditionalFormatting>
  <conditionalFormatting sqref="T31">
    <cfRule type="cellIs" dxfId="2415" priority="2416" stopIfTrue="1" operator="lessThan">
      <formula>$C$4</formula>
    </cfRule>
  </conditionalFormatting>
  <conditionalFormatting sqref="T32">
    <cfRule type="cellIs" dxfId="2416" priority="2417" stopIfTrue="1" operator="lessThan">
      <formula>$C$4</formula>
    </cfRule>
  </conditionalFormatting>
  <conditionalFormatting sqref="T33">
    <cfRule type="cellIs" dxfId="2417" priority="2418" stopIfTrue="1" operator="lessThan">
      <formula>$C$4</formula>
    </cfRule>
  </conditionalFormatting>
  <conditionalFormatting sqref="T34">
    <cfRule type="cellIs" dxfId="2418" priority="2419" stopIfTrue="1" operator="lessThan">
      <formula>$C$4</formula>
    </cfRule>
  </conditionalFormatting>
  <conditionalFormatting sqref="T35">
    <cfRule type="cellIs" dxfId="2419" priority="2420" stopIfTrue="1" operator="lessThan">
      <formula>$C$4</formula>
    </cfRule>
  </conditionalFormatting>
  <conditionalFormatting sqref="T36">
    <cfRule type="cellIs" dxfId="2420" priority="2421" stopIfTrue="1" operator="lessThan">
      <formula>$C$4</formula>
    </cfRule>
  </conditionalFormatting>
  <conditionalFormatting sqref="T37">
    <cfRule type="cellIs" dxfId="2421" priority="2422" stopIfTrue="1" operator="lessThan">
      <formula>$C$4</formula>
    </cfRule>
  </conditionalFormatting>
  <conditionalFormatting sqref="T38">
    <cfRule type="cellIs" dxfId="2422" priority="2423" stopIfTrue="1" operator="lessThan">
      <formula>$C$4</formula>
    </cfRule>
  </conditionalFormatting>
  <conditionalFormatting sqref="T39">
    <cfRule type="cellIs" dxfId="2423" priority="2424" stopIfTrue="1" operator="lessThan">
      <formula>$C$4</formula>
    </cfRule>
  </conditionalFormatting>
  <conditionalFormatting sqref="T40">
    <cfRule type="cellIs" dxfId="2424" priority="2425" stopIfTrue="1" operator="lessThan">
      <formula>$C$4</formula>
    </cfRule>
  </conditionalFormatting>
  <conditionalFormatting sqref="T41">
    <cfRule type="cellIs" dxfId="2425" priority="2426" stopIfTrue="1" operator="lessThan">
      <formula>$C$4</formula>
    </cfRule>
  </conditionalFormatting>
  <conditionalFormatting sqref="T42">
    <cfRule type="cellIs" dxfId="2426" priority="2427" stopIfTrue="1" operator="lessThan">
      <formula>$C$4</formula>
    </cfRule>
  </conditionalFormatting>
  <conditionalFormatting sqref="T43">
    <cfRule type="cellIs" dxfId="2427" priority="2428" stopIfTrue="1" operator="lessThan">
      <formula>$C$4</formula>
    </cfRule>
  </conditionalFormatting>
  <conditionalFormatting sqref="T44">
    <cfRule type="cellIs" dxfId="2428" priority="2429" stopIfTrue="1" operator="lessThan">
      <formula>$C$4</formula>
    </cfRule>
  </conditionalFormatting>
  <conditionalFormatting sqref="T45">
    <cfRule type="cellIs" dxfId="2429" priority="2430" stopIfTrue="1" operator="lessThan">
      <formula>$C$4</formula>
    </cfRule>
  </conditionalFormatting>
  <conditionalFormatting sqref="T46">
    <cfRule type="cellIs" dxfId="2430" priority="2431" stopIfTrue="1" operator="lessThan">
      <formula>$C$4</formula>
    </cfRule>
  </conditionalFormatting>
  <conditionalFormatting sqref="T47">
    <cfRule type="cellIs" dxfId="2431" priority="2432" stopIfTrue="1" operator="lessThan">
      <formula>$C$4</formula>
    </cfRule>
  </conditionalFormatting>
  <conditionalFormatting sqref="T48">
    <cfRule type="cellIs" dxfId="2432" priority="2433" stopIfTrue="1" operator="lessThan">
      <formula>$C$4</formula>
    </cfRule>
  </conditionalFormatting>
  <conditionalFormatting sqref="T49">
    <cfRule type="cellIs" dxfId="2433" priority="2434" stopIfTrue="1" operator="lessThan">
      <formula>$C$4</formula>
    </cfRule>
  </conditionalFormatting>
  <conditionalFormatting sqref="T50">
    <cfRule type="cellIs" dxfId="2434" priority="2435" stopIfTrue="1" operator="lessThan">
      <formula>$C$4</formula>
    </cfRule>
  </conditionalFormatting>
  <conditionalFormatting sqref="T51">
    <cfRule type="cellIs" dxfId="2435" priority="2436" stopIfTrue="1" operator="lessThan">
      <formula>$C$4</formula>
    </cfRule>
  </conditionalFormatting>
  <conditionalFormatting sqref="T52">
    <cfRule type="cellIs" dxfId="2436" priority="2437" stopIfTrue="1" operator="lessThan">
      <formula>$C$4</formula>
    </cfRule>
  </conditionalFormatting>
  <conditionalFormatting sqref="T53">
    <cfRule type="cellIs" dxfId="2437" priority="2438" stopIfTrue="1" operator="lessThan">
      <formula>$C$4</formula>
    </cfRule>
  </conditionalFormatting>
  <conditionalFormatting sqref="T54">
    <cfRule type="cellIs" dxfId="2438" priority="2439" stopIfTrue="1" operator="lessThan">
      <formula>$C$4</formula>
    </cfRule>
  </conditionalFormatting>
  <conditionalFormatting sqref="T55">
    <cfRule type="cellIs" dxfId="2439" priority="2440" stopIfTrue="1" operator="lessThan">
      <formula>$C$4</formula>
    </cfRule>
  </conditionalFormatting>
  <conditionalFormatting sqref="T56">
    <cfRule type="cellIs" dxfId="2440" priority="2441" stopIfTrue="1" operator="lessThan">
      <formula>$C$4</formula>
    </cfRule>
  </conditionalFormatting>
  <conditionalFormatting sqref="T57">
    <cfRule type="cellIs" dxfId="2441" priority="2442" stopIfTrue="1" operator="lessThan">
      <formula>$C$4</formula>
    </cfRule>
  </conditionalFormatting>
  <conditionalFormatting sqref="T58">
    <cfRule type="cellIs" dxfId="2442" priority="2443" stopIfTrue="1" operator="lessThan">
      <formula>$C$4</formula>
    </cfRule>
  </conditionalFormatting>
  <conditionalFormatting sqref="T59">
    <cfRule type="cellIs" dxfId="2443" priority="2444" stopIfTrue="1" operator="lessThan">
      <formula>$C$4</formula>
    </cfRule>
  </conditionalFormatting>
  <conditionalFormatting sqref="T60">
    <cfRule type="cellIs" dxfId="2444" priority="2445" stopIfTrue="1" operator="lessThan">
      <formula>$C$4</formula>
    </cfRule>
  </conditionalFormatting>
  <conditionalFormatting sqref="U11">
    <cfRule type="cellIs" dxfId="2445" priority="2446" stopIfTrue="1" operator="lessThan">
      <formula>$C$4</formula>
    </cfRule>
  </conditionalFormatting>
  <conditionalFormatting sqref="U12">
    <cfRule type="cellIs" dxfId="2446" priority="2447" stopIfTrue="1" operator="lessThan">
      <formula>$C$4</formula>
    </cfRule>
  </conditionalFormatting>
  <conditionalFormatting sqref="U13">
    <cfRule type="cellIs" dxfId="2447" priority="2448" stopIfTrue="1" operator="lessThan">
      <formula>$C$4</formula>
    </cfRule>
  </conditionalFormatting>
  <conditionalFormatting sqref="U14">
    <cfRule type="cellIs" dxfId="2448" priority="2449" stopIfTrue="1" operator="lessThan">
      <formula>$C$4</formula>
    </cfRule>
  </conditionalFormatting>
  <conditionalFormatting sqref="U15">
    <cfRule type="cellIs" dxfId="2449" priority="2450" stopIfTrue="1" operator="lessThan">
      <formula>$C$4</formula>
    </cfRule>
  </conditionalFormatting>
  <conditionalFormatting sqref="U16">
    <cfRule type="cellIs" dxfId="2450" priority="2451" stopIfTrue="1" operator="lessThan">
      <formula>$C$4</formula>
    </cfRule>
  </conditionalFormatting>
  <conditionalFormatting sqref="U17">
    <cfRule type="cellIs" dxfId="2451" priority="2452" stopIfTrue="1" operator="lessThan">
      <formula>$C$4</formula>
    </cfRule>
  </conditionalFormatting>
  <conditionalFormatting sqref="U18">
    <cfRule type="cellIs" dxfId="2452" priority="2453" stopIfTrue="1" operator="lessThan">
      <formula>$C$4</formula>
    </cfRule>
  </conditionalFormatting>
  <conditionalFormatting sqref="U19">
    <cfRule type="cellIs" dxfId="2453" priority="2454" stopIfTrue="1" operator="lessThan">
      <formula>$C$4</formula>
    </cfRule>
  </conditionalFormatting>
  <conditionalFormatting sqref="U20">
    <cfRule type="cellIs" dxfId="2454" priority="2455" stopIfTrue="1" operator="lessThan">
      <formula>$C$4</formula>
    </cfRule>
  </conditionalFormatting>
  <conditionalFormatting sqref="U21">
    <cfRule type="cellIs" dxfId="2455" priority="2456" stopIfTrue="1" operator="lessThan">
      <formula>$C$4</formula>
    </cfRule>
  </conditionalFormatting>
  <conditionalFormatting sqref="U22">
    <cfRule type="cellIs" dxfId="2456" priority="2457" stopIfTrue="1" operator="lessThan">
      <formula>$C$4</formula>
    </cfRule>
  </conditionalFormatting>
  <conditionalFormatting sqref="U23">
    <cfRule type="cellIs" dxfId="2457" priority="2458" stopIfTrue="1" operator="lessThan">
      <formula>$C$4</formula>
    </cfRule>
  </conditionalFormatting>
  <conditionalFormatting sqref="U24">
    <cfRule type="cellIs" dxfId="2458" priority="2459" stopIfTrue="1" operator="lessThan">
      <formula>$C$4</formula>
    </cfRule>
  </conditionalFormatting>
  <conditionalFormatting sqref="U25">
    <cfRule type="cellIs" dxfId="2459" priority="2460" stopIfTrue="1" operator="lessThan">
      <formula>$C$4</formula>
    </cfRule>
  </conditionalFormatting>
  <conditionalFormatting sqref="U26">
    <cfRule type="cellIs" dxfId="2460" priority="2461" stopIfTrue="1" operator="lessThan">
      <formula>$C$4</formula>
    </cfRule>
  </conditionalFormatting>
  <conditionalFormatting sqref="U27">
    <cfRule type="cellIs" dxfId="2461" priority="2462" stopIfTrue="1" operator="lessThan">
      <formula>$C$4</formula>
    </cfRule>
  </conditionalFormatting>
  <conditionalFormatting sqref="U28">
    <cfRule type="cellIs" dxfId="2462" priority="2463" stopIfTrue="1" operator="lessThan">
      <formula>$C$4</formula>
    </cfRule>
  </conditionalFormatting>
  <conditionalFormatting sqref="U29">
    <cfRule type="cellIs" dxfId="2463" priority="2464" stopIfTrue="1" operator="lessThan">
      <formula>$C$4</formula>
    </cfRule>
  </conditionalFormatting>
  <conditionalFormatting sqref="U30">
    <cfRule type="cellIs" dxfId="2464" priority="2465" stopIfTrue="1" operator="lessThan">
      <formula>$C$4</formula>
    </cfRule>
  </conditionalFormatting>
  <conditionalFormatting sqref="U31">
    <cfRule type="cellIs" dxfId="2465" priority="2466" stopIfTrue="1" operator="lessThan">
      <formula>$C$4</formula>
    </cfRule>
  </conditionalFormatting>
  <conditionalFormatting sqref="U32">
    <cfRule type="cellIs" dxfId="2466" priority="2467" stopIfTrue="1" operator="lessThan">
      <formula>$C$4</formula>
    </cfRule>
  </conditionalFormatting>
  <conditionalFormatting sqref="U33">
    <cfRule type="cellIs" dxfId="2467" priority="2468" stopIfTrue="1" operator="lessThan">
      <formula>$C$4</formula>
    </cfRule>
  </conditionalFormatting>
  <conditionalFormatting sqref="U34">
    <cfRule type="cellIs" dxfId="2468" priority="2469" stopIfTrue="1" operator="lessThan">
      <formula>$C$4</formula>
    </cfRule>
  </conditionalFormatting>
  <conditionalFormatting sqref="U35">
    <cfRule type="cellIs" dxfId="2469" priority="2470" stopIfTrue="1" operator="lessThan">
      <formula>$C$4</formula>
    </cfRule>
  </conditionalFormatting>
  <conditionalFormatting sqref="U36">
    <cfRule type="cellIs" dxfId="2470" priority="2471" stopIfTrue="1" operator="lessThan">
      <formula>$C$4</formula>
    </cfRule>
  </conditionalFormatting>
  <conditionalFormatting sqref="U37">
    <cfRule type="cellIs" dxfId="2471" priority="2472" stopIfTrue="1" operator="lessThan">
      <formula>$C$4</formula>
    </cfRule>
  </conditionalFormatting>
  <conditionalFormatting sqref="U38">
    <cfRule type="cellIs" dxfId="2472" priority="2473" stopIfTrue="1" operator="lessThan">
      <formula>$C$4</formula>
    </cfRule>
  </conditionalFormatting>
  <conditionalFormatting sqref="U39">
    <cfRule type="cellIs" dxfId="2473" priority="2474" stopIfTrue="1" operator="lessThan">
      <formula>$C$4</formula>
    </cfRule>
  </conditionalFormatting>
  <conditionalFormatting sqref="U40">
    <cfRule type="cellIs" dxfId="2474" priority="2475" stopIfTrue="1" operator="lessThan">
      <formula>$C$4</formula>
    </cfRule>
  </conditionalFormatting>
  <conditionalFormatting sqref="U41">
    <cfRule type="cellIs" dxfId="2475" priority="2476" stopIfTrue="1" operator="lessThan">
      <formula>$C$4</formula>
    </cfRule>
  </conditionalFormatting>
  <conditionalFormatting sqref="U42">
    <cfRule type="cellIs" dxfId="2476" priority="2477" stopIfTrue="1" operator="lessThan">
      <formula>$C$4</formula>
    </cfRule>
  </conditionalFormatting>
  <conditionalFormatting sqref="U43">
    <cfRule type="cellIs" dxfId="2477" priority="2478" stopIfTrue="1" operator="lessThan">
      <formula>$C$4</formula>
    </cfRule>
  </conditionalFormatting>
  <conditionalFormatting sqref="U44">
    <cfRule type="cellIs" dxfId="2478" priority="2479" stopIfTrue="1" operator="lessThan">
      <formula>$C$4</formula>
    </cfRule>
  </conditionalFormatting>
  <conditionalFormatting sqref="U45">
    <cfRule type="cellIs" dxfId="2479" priority="2480" stopIfTrue="1" operator="lessThan">
      <formula>$C$4</formula>
    </cfRule>
  </conditionalFormatting>
  <conditionalFormatting sqref="U46">
    <cfRule type="cellIs" dxfId="2480" priority="2481" stopIfTrue="1" operator="lessThan">
      <formula>$C$4</formula>
    </cfRule>
  </conditionalFormatting>
  <conditionalFormatting sqref="U47">
    <cfRule type="cellIs" dxfId="2481" priority="2482" stopIfTrue="1" operator="lessThan">
      <formula>$C$4</formula>
    </cfRule>
  </conditionalFormatting>
  <conditionalFormatting sqref="U48">
    <cfRule type="cellIs" dxfId="2482" priority="2483" stopIfTrue="1" operator="lessThan">
      <formula>$C$4</formula>
    </cfRule>
  </conditionalFormatting>
  <conditionalFormatting sqref="U49">
    <cfRule type="cellIs" dxfId="2483" priority="2484" stopIfTrue="1" operator="lessThan">
      <formula>$C$4</formula>
    </cfRule>
  </conditionalFormatting>
  <conditionalFormatting sqref="U50">
    <cfRule type="cellIs" dxfId="2484" priority="2485" stopIfTrue="1" operator="lessThan">
      <formula>$C$4</formula>
    </cfRule>
  </conditionalFormatting>
  <conditionalFormatting sqref="U51">
    <cfRule type="cellIs" dxfId="2485" priority="2486" stopIfTrue="1" operator="lessThan">
      <formula>$C$4</formula>
    </cfRule>
  </conditionalFormatting>
  <conditionalFormatting sqref="U52">
    <cfRule type="cellIs" dxfId="2486" priority="2487" stopIfTrue="1" operator="lessThan">
      <formula>$C$4</formula>
    </cfRule>
  </conditionalFormatting>
  <conditionalFormatting sqref="U53">
    <cfRule type="cellIs" dxfId="2487" priority="2488" stopIfTrue="1" operator="lessThan">
      <formula>$C$4</formula>
    </cfRule>
  </conditionalFormatting>
  <conditionalFormatting sqref="U54">
    <cfRule type="cellIs" dxfId="2488" priority="2489" stopIfTrue="1" operator="lessThan">
      <formula>$C$4</formula>
    </cfRule>
  </conditionalFormatting>
  <conditionalFormatting sqref="U55">
    <cfRule type="cellIs" dxfId="2489" priority="2490" stopIfTrue="1" operator="lessThan">
      <formula>$C$4</formula>
    </cfRule>
  </conditionalFormatting>
  <conditionalFormatting sqref="U56">
    <cfRule type="cellIs" dxfId="2490" priority="2491" stopIfTrue="1" operator="lessThan">
      <formula>$C$4</formula>
    </cfRule>
  </conditionalFormatting>
  <conditionalFormatting sqref="U57">
    <cfRule type="cellIs" dxfId="2491" priority="2492" stopIfTrue="1" operator="lessThan">
      <formula>$C$4</formula>
    </cfRule>
  </conditionalFormatting>
  <conditionalFormatting sqref="U58">
    <cfRule type="cellIs" dxfId="2492" priority="2493" stopIfTrue="1" operator="lessThan">
      <formula>$C$4</formula>
    </cfRule>
  </conditionalFormatting>
  <conditionalFormatting sqref="U59">
    <cfRule type="cellIs" dxfId="2493" priority="2494" stopIfTrue="1" operator="lessThan">
      <formula>$C$4</formula>
    </cfRule>
  </conditionalFormatting>
  <conditionalFormatting sqref="U60">
    <cfRule type="cellIs" dxfId="2494" priority="2495" stopIfTrue="1" operator="lessThan">
      <formula>$C$4</formula>
    </cfRule>
  </conditionalFormatting>
  <conditionalFormatting sqref="W11">
    <cfRule type="cellIs" dxfId="2495" priority="2496" stopIfTrue="1" operator="lessThan">
      <formula>$C$4</formula>
    </cfRule>
  </conditionalFormatting>
  <conditionalFormatting sqref="W12">
    <cfRule type="cellIs" dxfId="2496" priority="2497" stopIfTrue="1" operator="lessThan">
      <formula>$C$4</formula>
    </cfRule>
  </conditionalFormatting>
  <conditionalFormatting sqref="W13">
    <cfRule type="cellIs" dxfId="2497" priority="2498" stopIfTrue="1" operator="lessThan">
      <formula>$C$4</formula>
    </cfRule>
  </conditionalFormatting>
  <conditionalFormatting sqref="W14">
    <cfRule type="cellIs" dxfId="2498" priority="2499" stopIfTrue="1" operator="lessThan">
      <formula>$C$4</formula>
    </cfRule>
  </conditionalFormatting>
  <conditionalFormatting sqref="W15">
    <cfRule type="cellIs" dxfId="2499" priority="2500" stopIfTrue="1" operator="lessThan">
      <formula>$C$4</formula>
    </cfRule>
  </conditionalFormatting>
  <conditionalFormatting sqref="W16">
    <cfRule type="cellIs" dxfId="2500" priority="2501" stopIfTrue="1" operator="lessThan">
      <formula>$C$4</formula>
    </cfRule>
  </conditionalFormatting>
  <conditionalFormatting sqref="W17">
    <cfRule type="cellIs" dxfId="2501" priority="2502" stopIfTrue="1" operator="lessThan">
      <formula>$C$4</formula>
    </cfRule>
  </conditionalFormatting>
  <conditionalFormatting sqref="W18">
    <cfRule type="cellIs" dxfId="2502" priority="2503" stopIfTrue="1" operator="lessThan">
      <formula>$C$4</formula>
    </cfRule>
  </conditionalFormatting>
  <conditionalFormatting sqref="W19">
    <cfRule type="cellIs" dxfId="2503" priority="2504" stopIfTrue="1" operator="lessThan">
      <formula>$C$4</formula>
    </cfRule>
  </conditionalFormatting>
  <conditionalFormatting sqref="W20">
    <cfRule type="cellIs" dxfId="2504" priority="2505" stopIfTrue="1" operator="lessThan">
      <formula>$C$4</formula>
    </cfRule>
  </conditionalFormatting>
  <conditionalFormatting sqref="W21">
    <cfRule type="cellIs" dxfId="2505" priority="2506" stopIfTrue="1" operator="lessThan">
      <formula>$C$4</formula>
    </cfRule>
  </conditionalFormatting>
  <conditionalFormatting sqref="W22">
    <cfRule type="cellIs" dxfId="2506" priority="2507" stopIfTrue="1" operator="lessThan">
      <formula>$C$4</formula>
    </cfRule>
  </conditionalFormatting>
  <conditionalFormatting sqref="W23">
    <cfRule type="cellIs" dxfId="2507" priority="2508" stopIfTrue="1" operator="lessThan">
      <formula>$C$4</formula>
    </cfRule>
  </conditionalFormatting>
  <conditionalFormatting sqref="W24">
    <cfRule type="cellIs" dxfId="2508" priority="2509" stopIfTrue="1" operator="lessThan">
      <formula>$C$4</formula>
    </cfRule>
  </conditionalFormatting>
  <conditionalFormatting sqref="W25">
    <cfRule type="cellIs" dxfId="2509" priority="2510" stopIfTrue="1" operator="lessThan">
      <formula>$C$4</formula>
    </cfRule>
  </conditionalFormatting>
  <conditionalFormatting sqref="W26">
    <cfRule type="cellIs" dxfId="2510" priority="2511" stopIfTrue="1" operator="lessThan">
      <formula>$C$4</formula>
    </cfRule>
  </conditionalFormatting>
  <conditionalFormatting sqref="W27">
    <cfRule type="cellIs" dxfId="2511" priority="2512" stopIfTrue="1" operator="lessThan">
      <formula>$C$4</formula>
    </cfRule>
  </conditionalFormatting>
  <conditionalFormatting sqref="W28">
    <cfRule type="cellIs" dxfId="2512" priority="2513" stopIfTrue="1" operator="lessThan">
      <formula>$C$4</formula>
    </cfRule>
  </conditionalFormatting>
  <conditionalFormatting sqref="W29">
    <cfRule type="cellIs" dxfId="2513" priority="2514" stopIfTrue="1" operator="lessThan">
      <formula>$C$4</formula>
    </cfRule>
  </conditionalFormatting>
  <conditionalFormatting sqref="W30">
    <cfRule type="cellIs" dxfId="2514" priority="2515" stopIfTrue="1" operator="lessThan">
      <formula>$C$4</formula>
    </cfRule>
  </conditionalFormatting>
  <conditionalFormatting sqref="W31">
    <cfRule type="cellIs" dxfId="2515" priority="2516" stopIfTrue="1" operator="lessThan">
      <formula>$C$4</formula>
    </cfRule>
  </conditionalFormatting>
  <conditionalFormatting sqref="W32">
    <cfRule type="cellIs" dxfId="2516" priority="2517" stopIfTrue="1" operator="lessThan">
      <formula>$C$4</formula>
    </cfRule>
  </conditionalFormatting>
  <conditionalFormatting sqref="W33">
    <cfRule type="cellIs" dxfId="2517" priority="2518" stopIfTrue="1" operator="lessThan">
      <formula>$C$4</formula>
    </cfRule>
  </conditionalFormatting>
  <conditionalFormatting sqref="W34">
    <cfRule type="cellIs" dxfId="2518" priority="2519" stopIfTrue="1" operator="lessThan">
      <formula>$C$4</formula>
    </cfRule>
  </conditionalFormatting>
  <conditionalFormatting sqref="W35">
    <cfRule type="cellIs" dxfId="2519" priority="2520" stopIfTrue="1" operator="lessThan">
      <formula>$C$4</formula>
    </cfRule>
  </conditionalFormatting>
  <conditionalFormatting sqref="W36">
    <cfRule type="cellIs" dxfId="2520" priority="2521" stopIfTrue="1" operator="lessThan">
      <formula>$C$4</formula>
    </cfRule>
  </conditionalFormatting>
  <conditionalFormatting sqref="W37">
    <cfRule type="cellIs" dxfId="2521" priority="2522" stopIfTrue="1" operator="lessThan">
      <formula>$C$4</formula>
    </cfRule>
  </conditionalFormatting>
  <conditionalFormatting sqref="W38">
    <cfRule type="cellIs" dxfId="2522" priority="2523" stopIfTrue="1" operator="lessThan">
      <formula>$C$4</formula>
    </cfRule>
  </conditionalFormatting>
  <conditionalFormatting sqref="W39">
    <cfRule type="cellIs" dxfId="2523" priority="2524" stopIfTrue="1" operator="lessThan">
      <formula>$C$4</formula>
    </cfRule>
  </conditionalFormatting>
  <conditionalFormatting sqref="W40">
    <cfRule type="cellIs" dxfId="2524" priority="2525" stopIfTrue="1" operator="lessThan">
      <formula>$C$4</formula>
    </cfRule>
  </conditionalFormatting>
  <conditionalFormatting sqref="W41">
    <cfRule type="cellIs" dxfId="2525" priority="2526" stopIfTrue="1" operator="lessThan">
      <formula>$C$4</formula>
    </cfRule>
  </conditionalFormatting>
  <conditionalFormatting sqref="W42">
    <cfRule type="cellIs" dxfId="2526" priority="2527" stopIfTrue="1" operator="lessThan">
      <formula>$C$4</formula>
    </cfRule>
  </conditionalFormatting>
  <conditionalFormatting sqref="W43">
    <cfRule type="cellIs" dxfId="2527" priority="2528" stopIfTrue="1" operator="lessThan">
      <formula>$C$4</formula>
    </cfRule>
  </conditionalFormatting>
  <conditionalFormatting sqref="W44">
    <cfRule type="cellIs" dxfId="2528" priority="2529" stopIfTrue="1" operator="lessThan">
      <formula>$C$4</formula>
    </cfRule>
  </conditionalFormatting>
  <conditionalFormatting sqref="W45">
    <cfRule type="cellIs" dxfId="2529" priority="2530" stopIfTrue="1" operator="lessThan">
      <formula>$C$4</formula>
    </cfRule>
  </conditionalFormatting>
  <conditionalFormatting sqref="W46">
    <cfRule type="cellIs" dxfId="2530" priority="2531" stopIfTrue="1" operator="lessThan">
      <formula>$C$4</formula>
    </cfRule>
  </conditionalFormatting>
  <conditionalFormatting sqref="W47">
    <cfRule type="cellIs" dxfId="2531" priority="2532" stopIfTrue="1" operator="lessThan">
      <formula>$C$4</formula>
    </cfRule>
  </conditionalFormatting>
  <conditionalFormatting sqref="W48">
    <cfRule type="cellIs" dxfId="2532" priority="2533" stopIfTrue="1" operator="lessThan">
      <formula>$C$4</formula>
    </cfRule>
  </conditionalFormatting>
  <conditionalFormatting sqref="W49">
    <cfRule type="cellIs" dxfId="2533" priority="2534" stopIfTrue="1" operator="lessThan">
      <formula>$C$4</formula>
    </cfRule>
  </conditionalFormatting>
  <conditionalFormatting sqref="W50">
    <cfRule type="cellIs" dxfId="2534" priority="2535" stopIfTrue="1" operator="lessThan">
      <formula>$C$4</formula>
    </cfRule>
  </conditionalFormatting>
  <conditionalFormatting sqref="W51">
    <cfRule type="cellIs" dxfId="2535" priority="2536" stopIfTrue="1" operator="lessThan">
      <formula>$C$4</formula>
    </cfRule>
  </conditionalFormatting>
  <conditionalFormatting sqref="W52">
    <cfRule type="cellIs" dxfId="2536" priority="2537" stopIfTrue="1" operator="lessThan">
      <formula>$C$4</formula>
    </cfRule>
  </conditionalFormatting>
  <conditionalFormatting sqref="W53">
    <cfRule type="cellIs" dxfId="2537" priority="2538" stopIfTrue="1" operator="lessThan">
      <formula>$C$4</formula>
    </cfRule>
  </conditionalFormatting>
  <conditionalFormatting sqref="W54">
    <cfRule type="cellIs" dxfId="2538" priority="2539" stopIfTrue="1" operator="lessThan">
      <formula>$C$4</formula>
    </cfRule>
  </conditionalFormatting>
  <conditionalFormatting sqref="W55">
    <cfRule type="cellIs" dxfId="2539" priority="2540" stopIfTrue="1" operator="lessThan">
      <formula>$C$4</formula>
    </cfRule>
  </conditionalFormatting>
  <conditionalFormatting sqref="W56">
    <cfRule type="cellIs" dxfId="2540" priority="2541" stopIfTrue="1" operator="lessThan">
      <formula>$C$4</formula>
    </cfRule>
  </conditionalFormatting>
  <conditionalFormatting sqref="W57">
    <cfRule type="cellIs" dxfId="2541" priority="2542" stopIfTrue="1" operator="lessThan">
      <formula>$C$4</formula>
    </cfRule>
  </conditionalFormatting>
  <conditionalFormatting sqref="W58">
    <cfRule type="cellIs" dxfId="2542" priority="2543" stopIfTrue="1" operator="lessThan">
      <formula>$C$4</formula>
    </cfRule>
  </conditionalFormatting>
  <conditionalFormatting sqref="W59">
    <cfRule type="cellIs" dxfId="2543" priority="2544" stopIfTrue="1" operator="lessThan">
      <formula>$C$4</formula>
    </cfRule>
  </conditionalFormatting>
  <conditionalFormatting sqref="W60">
    <cfRule type="cellIs" dxfId="2544" priority="2545" stopIfTrue="1" operator="lessThan">
      <formula>$C$4</formula>
    </cfRule>
  </conditionalFormatting>
  <conditionalFormatting sqref="X11">
    <cfRule type="cellIs" dxfId="2545" priority="2546" stopIfTrue="1" operator="lessThan">
      <formula>$C$4</formula>
    </cfRule>
  </conditionalFormatting>
  <conditionalFormatting sqref="X12">
    <cfRule type="cellIs" dxfId="2546" priority="2547" stopIfTrue="1" operator="lessThan">
      <formula>$C$4</formula>
    </cfRule>
  </conditionalFormatting>
  <conditionalFormatting sqref="X13">
    <cfRule type="cellIs" dxfId="2547" priority="2548" stopIfTrue="1" operator="lessThan">
      <formula>$C$4</formula>
    </cfRule>
  </conditionalFormatting>
  <conditionalFormatting sqref="X14">
    <cfRule type="cellIs" dxfId="2548" priority="2549" stopIfTrue="1" operator="lessThan">
      <formula>$C$4</formula>
    </cfRule>
  </conditionalFormatting>
  <conditionalFormatting sqref="X15">
    <cfRule type="cellIs" dxfId="2549" priority="2550" stopIfTrue="1" operator="lessThan">
      <formula>$C$4</formula>
    </cfRule>
  </conditionalFormatting>
  <conditionalFormatting sqref="X16">
    <cfRule type="cellIs" dxfId="2550" priority="2551" stopIfTrue="1" operator="lessThan">
      <formula>$C$4</formula>
    </cfRule>
  </conditionalFormatting>
  <conditionalFormatting sqref="X17">
    <cfRule type="cellIs" dxfId="2551" priority="2552" stopIfTrue="1" operator="lessThan">
      <formula>$C$4</formula>
    </cfRule>
  </conditionalFormatting>
  <conditionalFormatting sqref="X18">
    <cfRule type="cellIs" dxfId="2552" priority="2553" stopIfTrue="1" operator="lessThan">
      <formula>$C$4</formula>
    </cfRule>
  </conditionalFormatting>
  <conditionalFormatting sqref="X19">
    <cfRule type="cellIs" dxfId="2553" priority="2554" stopIfTrue="1" operator="lessThan">
      <formula>$C$4</formula>
    </cfRule>
  </conditionalFormatting>
  <conditionalFormatting sqref="X20">
    <cfRule type="cellIs" dxfId="2554" priority="2555" stopIfTrue="1" operator="lessThan">
      <formula>$C$4</formula>
    </cfRule>
  </conditionalFormatting>
  <conditionalFormatting sqref="X21">
    <cfRule type="cellIs" dxfId="2555" priority="2556" stopIfTrue="1" operator="lessThan">
      <formula>$C$4</formula>
    </cfRule>
  </conditionalFormatting>
  <conditionalFormatting sqref="X22">
    <cfRule type="cellIs" dxfId="2556" priority="2557" stopIfTrue="1" operator="lessThan">
      <formula>$C$4</formula>
    </cfRule>
  </conditionalFormatting>
  <conditionalFormatting sqref="X23">
    <cfRule type="cellIs" dxfId="2557" priority="2558" stopIfTrue="1" operator="lessThan">
      <formula>$C$4</formula>
    </cfRule>
  </conditionalFormatting>
  <conditionalFormatting sqref="X24">
    <cfRule type="cellIs" dxfId="2558" priority="2559" stopIfTrue="1" operator="lessThan">
      <formula>$C$4</formula>
    </cfRule>
  </conditionalFormatting>
  <conditionalFormatting sqref="X25">
    <cfRule type="cellIs" dxfId="2559" priority="2560" stopIfTrue="1" operator="lessThan">
      <formula>$C$4</formula>
    </cfRule>
  </conditionalFormatting>
  <conditionalFormatting sqref="X26">
    <cfRule type="cellIs" dxfId="2560" priority="2561" stopIfTrue="1" operator="lessThan">
      <formula>$C$4</formula>
    </cfRule>
  </conditionalFormatting>
  <conditionalFormatting sqref="X27">
    <cfRule type="cellIs" dxfId="2561" priority="2562" stopIfTrue="1" operator="lessThan">
      <formula>$C$4</formula>
    </cfRule>
  </conditionalFormatting>
  <conditionalFormatting sqref="X28">
    <cfRule type="cellIs" dxfId="2562" priority="2563" stopIfTrue="1" operator="lessThan">
      <formula>$C$4</formula>
    </cfRule>
  </conditionalFormatting>
  <conditionalFormatting sqref="X29">
    <cfRule type="cellIs" dxfId="2563" priority="2564" stopIfTrue="1" operator="lessThan">
      <formula>$C$4</formula>
    </cfRule>
  </conditionalFormatting>
  <conditionalFormatting sqref="X30">
    <cfRule type="cellIs" dxfId="2564" priority="2565" stopIfTrue="1" operator="lessThan">
      <formula>$C$4</formula>
    </cfRule>
  </conditionalFormatting>
  <conditionalFormatting sqref="X31">
    <cfRule type="cellIs" dxfId="2565" priority="2566" stopIfTrue="1" operator="lessThan">
      <formula>$C$4</formula>
    </cfRule>
  </conditionalFormatting>
  <conditionalFormatting sqref="X32">
    <cfRule type="cellIs" dxfId="2566" priority="2567" stopIfTrue="1" operator="lessThan">
      <formula>$C$4</formula>
    </cfRule>
  </conditionalFormatting>
  <conditionalFormatting sqref="X33">
    <cfRule type="cellIs" dxfId="2567" priority="2568" stopIfTrue="1" operator="lessThan">
      <formula>$C$4</formula>
    </cfRule>
  </conditionalFormatting>
  <conditionalFormatting sqref="X34">
    <cfRule type="cellIs" dxfId="2568" priority="2569" stopIfTrue="1" operator="lessThan">
      <formula>$C$4</formula>
    </cfRule>
  </conditionalFormatting>
  <conditionalFormatting sqref="X35">
    <cfRule type="cellIs" dxfId="2569" priority="2570" stopIfTrue="1" operator="lessThan">
      <formula>$C$4</formula>
    </cfRule>
  </conditionalFormatting>
  <conditionalFormatting sqref="X36">
    <cfRule type="cellIs" dxfId="2570" priority="2571" stopIfTrue="1" operator="lessThan">
      <formula>$C$4</formula>
    </cfRule>
  </conditionalFormatting>
  <conditionalFormatting sqref="X37">
    <cfRule type="cellIs" dxfId="2571" priority="2572" stopIfTrue="1" operator="lessThan">
      <formula>$C$4</formula>
    </cfRule>
  </conditionalFormatting>
  <conditionalFormatting sqref="X38">
    <cfRule type="cellIs" dxfId="2572" priority="2573" stopIfTrue="1" operator="lessThan">
      <formula>$C$4</formula>
    </cfRule>
  </conditionalFormatting>
  <conditionalFormatting sqref="X39">
    <cfRule type="cellIs" dxfId="2573" priority="2574" stopIfTrue="1" operator="lessThan">
      <formula>$C$4</formula>
    </cfRule>
  </conditionalFormatting>
  <conditionalFormatting sqref="X40">
    <cfRule type="cellIs" dxfId="2574" priority="2575" stopIfTrue="1" operator="lessThan">
      <formula>$C$4</formula>
    </cfRule>
  </conditionalFormatting>
  <conditionalFormatting sqref="X41">
    <cfRule type="cellIs" dxfId="2575" priority="2576" stopIfTrue="1" operator="lessThan">
      <formula>$C$4</formula>
    </cfRule>
  </conditionalFormatting>
  <conditionalFormatting sqref="X42">
    <cfRule type="cellIs" dxfId="2576" priority="2577" stopIfTrue="1" operator="lessThan">
      <formula>$C$4</formula>
    </cfRule>
  </conditionalFormatting>
  <conditionalFormatting sqref="X43">
    <cfRule type="cellIs" dxfId="2577" priority="2578" stopIfTrue="1" operator="lessThan">
      <formula>$C$4</formula>
    </cfRule>
  </conditionalFormatting>
  <conditionalFormatting sqref="X44">
    <cfRule type="cellIs" dxfId="2578" priority="2579" stopIfTrue="1" operator="lessThan">
      <formula>$C$4</formula>
    </cfRule>
  </conditionalFormatting>
  <conditionalFormatting sqref="X45">
    <cfRule type="cellIs" dxfId="2579" priority="2580" stopIfTrue="1" operator="lessThan">
      <formula>$C$4</formula>
    </cfRule>
  </conditionalFormatting>
  <conditionalFormatting sqref="X46">
    <cfRule type="cellIs" dxfId="2580" priority="2581" stopIfTrue="1" operator="lessThan">
      <formula>$C$4</formula>
    </cfRule>
  </conditionalFormatting>
  <conditionalFormatting sqref="X47">
    <cfRule type="cellIs" dxfId="2581" priority="2582" stopIfTrue="1" operator="lessThan">
      <formula>$C$4</formula>
    </cfRule>
  </conditionalFormatting>
  <conditionalFormatting sqref="X48">
    <cfRule type="cellIs" dxfId="2582" priority="2583" stopIfTrue="1" operator="lessThan">
      <formula>$C$4</formula>
    </cfRule>
  </conditionalFormatting>
  <conditionalFormatting sqref="X49">
    <cfRule type="cellIs" dxfId="2583" priority="2584" stopIfTrue="1" operator="lessThan">
      <formula>$C$4</formula>
    </cfRule>
  </conditionalFormatting>
  <conditionalFormatting sqref="X50">
    <cfRule type="cellIs" dxfId="2584" priority="2585" stopIfTrue="1" operator="lessThan">
      <formula>$C$4</formula>
    </cfRule>
  </conditionalFormatting>
  <conditionalFormatting sqref="X51">
    <cfRule type="cellIs" dxfId="2585" priority="2586" stopIfTrue="1" operator="lessThan">
      <formula>$C$4</formula>
    </cfRule>
  </conditionalFormatting>
  <conditionalFormatting sqref="X52">
    <cfRule type="cellIs" dxfId="2586" priority="2587" stopIfTrue="1" operator="lessThan">
      <formula>$C$4</formula>
    </cfRule>
  </conditionalFormatting>
  <conditionalFormatting sqref="X53">
    <cfRule type="cellIs" dxfId="2587" priority="2588" stopIfTrue="1" operator="lessThan">
      <formula>$C$4</formula>
    </cfRule>
  </conditionalFormatting>
  <conditionalFormatting sqref="X54">
    <cfRule type="cellIs" dxfId="2588" priority="2589" stopIfTrue="1" operator="lessThan">
      <formula>$C$4</formula>
    </cfRule>
  </conditionalFormatting>
  <conditionalFormatting sqref="X55">
    <cfRule type="cellIs" dxfId="2589" priority="2590" stopIfTrue="1" operator="lessThan">
      <formula>$C$4</formula>
    </cfRule>
  </conditionalFormatting>
  <conditionalFormatting sqref="X56">
    <cfRule type="cellIs" dxfId="2590" priority="2591" stopIfTrue="1" operator="lessThan">
      <formula>$C$4</formula>
    </cfRule>
  </conditionalFormatting>
  <conditionalFormatting sqref="X57">
    <cfRule type="cellIs" dxfId="2591" priority="2592" stopIfTrue="1" operator="lessThan">
      <formula>$C$4</formula>
    </cfRule>
  </conditionalFormatting>
  <conditionalFormatting sqref="X58">
    <cfRule type="cellIs" dxfId="2592" priority="2593" stopIfTrue="1" operator="lessThan">
      <formula>$C$4</formula>
    </cfRule>
  </conditionalFormatting>
  <conditionalFormatting sqref="X59">
    <cfRule type="cellIs" dxfId="2593" priority="2594" stopIfTrue="1" operator="lessThan">
      <formula>$C$4</formula>
    </cfRule>
  </conditionalFormatting>
  <conditionalFormatting sqref="X60">
    <cfRule type="cellIs" dxfId="2594" priority="2595" stopIfTrue="1" operator="lessThan">
      <formula>$C$4</formula>
    </cfRule>
  </conditionalFormatting>
  <conditionalFormatting sqref="CJ11">
    <cfRule type="cellIs" dxfId="2595" priority="2596" stopIfTrue="1" operator="lessThan">
      <formula>$C$4</formula>
    </cfRule>
  </conditionalFormatting>
  <conditionalFormatting sqref="CJ12">
    <cfRule type="cellIs" dxfId="2596" priority="2597" stopIfTrue="1" operator="lessThan">
      <formula>$C$4</formula>
    </cfRule>
  </conditionalFormatting>
  <conditionalFormatting sqref="CJ13">
    <cfRule type="cellIs" dxfId="2597" priority="2598" stopIfTrue="1" operator="lessThan">
      <formula>$C$4</formula>
    </cfRule>
  </conditionalFormatting>
  <conditionalFormatting sqref="CJ14">
    <cfRule type="cellIs" dxfId="2598" priority="2599" stopIfTrue="1" operator="lessThan">
      <formula>$C$4</formula>
    </cfRule>
  </conditionalFormatting>
  <conditionalFormatting sqref="CJ15">
    <cfRule type="cellIs" dxfId="2599" priority="2600" stopIfTrue="1" operator="lessThan">
      <formula>$C$4</formula>
    </cfRule>
  </conditionalFormatting>
  <conditionalFormatting sqref="CJ16">
    <cfRule type="cellIs" dxfId="2600" priority="2601" stopIfTrue="1" operator="lessThan">
      <formula>$C$4</formula>
    </cfRule>
  </conditionalFormatting>
  <conditionalFormatting sqref="CJ17">
    <cfRule type="cellIs" dxfId="2601" priority="2602" stopIfTrue="1" operator="lessThan">
      <formula>$C$4</formula>
    </cfRule>
  </conditionalFormatting>
  <conditionalFormatting sqref="CJ18">
    <cfRule type="cellIs" dxfId="2602" priority="2603" stopIfTrue="1" operator="lessThan">
      <formula>$C$4</formula>
    </cfRule>
  </conditionalFormatting>
  <conditionalFormatting sqref="CJ19">
    <cfRule type="cellIs" dxfId="2603" priority="2604" stopIfTrue="1" operator="lessThan">
      <formula>$C$4</formula>
    </cfRule>
  </conditionalFormatting>
  <conditionalFormatting sqref="CJ20">
    <cfRule type="cellIs" dxfId="2604" priority="2605" stopIfTrue="1" operator="lessThan">
      <formula>$C$4</formula>
    </cfRule>
  </conditionalFormatting>
  <conditionalFormatting sqref="CJ21">
    <cfRule type="cellIs" dxfId="2605" priority="2606" stopIfTrue="1" operator="lessThan">
      <formula>$C$4</formula>
    </cfRule>
  </conditionalFormatting>
  <conditionalFormatting sqref="CJ22">
    <cfRule type="cellIs" dxfId="2606" priority="2607" stopIfTrue="1" operator="lessThan">
      <formula>$C$4</formula>
    </cfRule>
  </conditionalFormatting>
  <conditionalFormatting sqref="CJ23">
    <cfRule type="cellIs" dxfId="2607" priority="2608" stopIfTrue="1" operator="lessThan">
      <formula>$C$4</formula>
    </cfRule>
  </conditionalFormatting>
  <conditionalFormatting sqref="CJ24">
    <cfRule type="cellIs" dxfId="2608" priority="2609" stopIfTrue="1" operator="lessThan">
      <formula>$C$4</formula>
    </cfRule>
  </conditionalFormatting>
  <conditionalFormatting sqref="CJ25">
    <cfRule type="cellIs" dxfId="2609" priority="2610" stopIfTrue="1" operator="lessThan">
      <formula>$C$4</formula>
    </cfRule>
  </conditionalFormatting>
  <conditionalFormatting sqref="CJ26">
    <cfRule type="cellIs" dxfId="2610" priority="2611" stopIfTrue="1" operator="lessThan">
      <formula>$C$4</formula>
    </cfRule>
  </conditionalFormatting>
  <conditionalFormatting sqref="CJ27">
    <cfRule type="cellIs" dxfId="2611" priority="2612" stopIfTrue="1" operator="lessThan">
      <formula>$C$4</formula>
    </cfRule>
  </conditionalFormatting>
  <conditionalFormatting sqref="CJ28">
    <cfRule type="cellIs" dxfId="2612" priority="2613" stopIfTrue="1" operator="lessThan">
      <formula>$C$4</formula>
    </cfRule>
  </conditionalFormatting>
  <conditionalFormatting sqref="CJ29">
    <cfRule type="cellIs" dxfId="2613" priority="2614" stopIfTrue="1" operator="lessThan">
      <formula>$C$4</formula>
    </cfRule>
  </conditionalFormatting>
  <conditionalFormatting sqref="CJ30">
    <cfRule type="cellIs" dxfId="2614" priority="2615" stopIfTrue="1" operator="lessThan">
      <formula>$C$4</formula>
    </cfRule>
  </conditionalFormatting>
  <conditionalFormatting sqref="CJ31">
    <cfRule type="cellIs" dxfId="2615" priority="2616" stopIfTrue="1" operator="lessThan">
      <formula>$C$4</formula>
    </cfRule>
  </conditionalFormatting>
  <conditionalFormatting sqref="CJ32">
    <cfRule type="cellIs" dxfId="2616" priority="2617" stopIfTrue="1" operator="lessThan">
      <formula>$C$4</formula>
    </cfRule>
  </conditionalFormatting>
  <conditionalFormatting sqref="CJ33">
    <cfRule type="cellIs" dxfId="2617" priority="2618" stopIfTrue="1" operator="lessThan">
      <formula>$C$4</formula>
    </cfRule>
  </conditionalFormatting>
  <conditionalFormatting sqref="CJ34">
    <cfRule type="cellIs" dxfId="2618" priority="2619" stopIfTrue="1" operator="lessThan">
      <formula>$C$4</formula>
    </cfRule>
  </conditionalFormatting>
  <conditionalFormatting sqref="CJ35">
    <cfRule type="cellIs" dxfId="2619" priority="2620" stopIfTrue="1" operator="lessThan">
      <formula>$C$4</formula>
    </cfRule>
  </conditionalFormatting>
  <conditionalFormatting sqref="CJ36">
    <cfRule type="cellIs" dxfId="2620" priority="2621" stopIfTrue="1" operator="lessThan">
      <formula>$C$4</formula>
    </cfRule>
  </conditionalFormatting>
  <conditionalFormatting sqref="CJ37">
    <cfRule type="cellIs" dxfId="2621" priority="2622" stopIfTrue="1" operator="lessThan">
      <formula>$C$4</formula>
    </cfRule>
  </conditionalFormatting>
  <conditionalFormatting sqref="CJ38">
    <cfRule type="cellIs" dxfId="2622" priority="2623" stopIfTrue="1" operator="lessThan">
      <formula>$C$4</formula>
    </cfRule>
  </conditionalFormatting>
  <conditionalFormatting sqref="CJ39">
    <cfRule type="cellIs" dxfId="2623" priority="2624" stopIfTrue="1" operator="lessThan">
      <formula>$C$4</formula>
    </cfRule>
  </conditionalFormatting>
  <conditionalFormatting sqref="CJ40">
    <cfRule type="cellIs" dxfId="2624" priority="2625" stopIfTrue="1" operator="lessThan">
      <formula>$C$4</formula>
    </cfRule>
  </conditionalFormatting>
  <conditionalFormatting sqref="CJ41">
    <cfRule type="cellIs" dxfId="2625" priority="2626" stopIfTrue="1" operator="lessThan">
      <formula>$C$4</formula>
    </cfRule>
  </conditionalFormatting>
  <conditionalFormatting sqref="CJ42">
    <cfRule type="cellIs" dxfId="2626" priority="2627" stopIfTrue="1" operator="lessThan">
      <formula>$C$4</formula>
    </cfRule>
  </conditionalFormatting>
  <conditionalFormatting sqref="CJ43">
    <cfRule type="cellIs" dxfId="2627" priority="2628" stopIfTrue="1" operator="lessThan">
      <formula>$C$4</formula>
    </cfRule>
  </conditionalFormatting>
  <conditionalFormatting sqref="CJ44">
    <cfRule type="cellIs" dxfId="2628" priority="2629" stopIfTrue="1" operator="lessThan">
      <formula>$C$4</formula>
    </cfRule>
  </conditionalFormatting>
  <conditionalFormatting sqref="CJ45">
    <cfRule type="cellIs" dxfId="2629" priority="2630" stopIfTrue="1" operator="lessThan">
      <formula>$C$4</formula>
    </cfRule>
  </conditionalFormatting>
  <conditionalFormatting sqref="CJ46">
    <cfRule type="cellIs" dxfId="2630" priority="2631" stopIfTrue="1" operator="lessThan">
      <formula>$C$4</formula>
    </cfRule>
  </conditionalFormatting>
  <conditionalFormatting sqref="CJ47">
    <cfRule type="cellIs" dxfId="2631" priority="2632" stopIfTrue="1" operator="lessThan">
      <formula>$C$4</formula>
    </cfRule>
  </conditionalFormatting>
  <conditionalFormatting sqref="CJ48">
    <cfRule type="cellIs" dxfId="2632" priority="2633" stopIfTrue="1" operator="lessThan">
      <formula>$C$4</formula>
    </cfRule>
  </conditionalFormatting>
  <conditionalFormatting sqref="CJ49">
    <cfRule type="cellIs" dxfId="2633" priority="2634" stopIfTrue="1" operator="lessThan">
      <formula>$C$4</formula>
    </cfRule>
  </conditionalFormatting>
  <conditionalFormatting sqref="CJ50">
    <cfRule type="cellIs" dxfId="2634" priority="2635" stopIfTrue="1" operator="lessThan">
      <formula>$C$4</formula>
    </cfRule>
  </conditionalFormatting>
  <conditionalFormatting sqref="CJ51">
    <cfRule type="cellIs" dxfId="2635" priority="2636" stopIfTrue="1" operator="lessThan">
      <formula>$C$4</formula>
    </cfRule>
  </conditionalFormatting>
  <conditionalFormatting sqref="CJ52">
    <cfRule type="cellIs" dxfId="2636" priority="2637" stopIfTrue="1" operator="lessThan">
      <formula>$C$4</formula>
    </cfRule>
  </conditionalFormatting>
  <conditionalFormatting sqref="CJ53">
    <cfRule type="cellIs" dxfId="2637" priority="2638" stopIfTrue="1" operator="lessThan">
      <formula>$C$4</formula>
    </cfRule>
  </conditionalFormatting>
  <conditionalFormatting sqref="CJ54">
    <cfRule type="cellIs" dxfId="2638" priority="2639" stopIfTrue="1" operator="lessThan">
      <formula>$C$4</formula>
    </cfRule>
  </conditionalFormatting>
  <conditionalFormatting sqref="CJ55">
    <cfRule type="cellIs" dxfId="2639" priority="2640" stopIfTrue="1" operator="lessThan">
      <formula>$C$4</formula>
    </cfRule>
  </conditionalFormatting>
  <conditionalFormatting sqref="CJ56">
    <cfRule type="cellIs" dxfId="2640" priority="2641" stopIfTrue="1" operator="lessThan">
      <formula>$C$4</formula>
    </cfRule>
  </conditionalFormatting>
  <conditionalFormatting sqref="CJ57">
    <cfRule type="cellIs" dxfId="2641" priority="2642" stopIfTrue="1" operator="lessThan">
      <formula>$C$4</formula>
    </cfRule>
  </conditionalFormatting>
  <conditionalFormatting sqref="CJ58">
    <cfRule type="cellIs" dxfId="2642" priority="2643" stopIfTrue="1" operator="lessThan">
      <formula>$C$4</formula>
    </cfRule>
  </conditionalFormatting>
  <conditionalFormatting sqref="CJ59">
    <cfRule type="cellIs" dxfId="2643" priority="2644" stopIfTrue="1" operator="lessThan">
      <formula>$C$4</formula>
    </cfRule>
  </conditionalFormatting>
  <conditionalFormatting sqref="CJ60">
    <cfRule type="cellIs" dxfId="2644" priority="2645" stopIfTrue="1" operator="lessThan">
      <formula>$C$4</formula>
    </cfRule>
  </conditionalFormatting>
  <conditionalFormatting sqref="N11">
    <cfRule type="cellIs" dxfId="2645" priority="2646" stopIfTrue="1" operator="lessThan">
      <formula>$C$4</formula>
    </cfRule>
  </conditionalFormatting>
  <conditionalFormatting sqref="N12">
    <cfRule type="cellIs" dxfId="2646" priority="2647" stopIfTrue="1" operator="lessThan">
      <formula>$C$4</formula>
    </cfRule>
  </conditionalFormatting>
  <conditionalFormatting sqref="N13">
    <cfRule type="cellIs" dxfId="2647" priority="2648" stopIfTrue="1" operator="lessThan">
      <formula>$C$4</formula>
    </cfRule>
  </conditionalFormatting>
  <conditionalFormatting sqref="N14">
    <cfRule type="cellIs" dxfId="2648" priority="2649" stopIfTrue="1" operator="lessThan">
      <formula>$C$4</formula>
    </cfRule>
  </conditionalFormatting>
  <conditionalFormatting sqref="N15">
    <cfRule type="cellIs" dxfId="2649" priority="2650" stopIfTrue="1" operator="lessThan">
      <formula>$C$4</formula>
    </cfRule>
  </conditionalFormatting>
  <conditionalFormatting sqref="N16">
    <cfRule type="cellIs" dxfId="2650" priority="2651" stopIfTrue="1" operator="lessThan">
      <formula>$C$4</formula>
    </cfRule>
  </conditionalFormatting>
  <conditionalFormatting sqref="N17">
    <cfRule type="cellIs" dxfId="2651" priority="2652" stopIfTrue="1" operator="lessThan">
      <formula>$C$4</formula>
    </cfRule>
  </conditionalFormatting>
  <conditionalFormatting sqref="N18">
    <cfRule type="cellIs" dxfId="2652" priority="2653" stopIfTrue="1" operator="lessThan">
      <formula>$C$4</formula>
    </cfRule>
  </conditionalFormatting>
  <conditionalFormatting sqref="N19">
    <cfRule type="cellIs" dxfId="2653" priority="2654" stopIfTrue="1" operator="lessThan">
      <formula>$C$4</formula>
    </cfRule>
  </conditionalFormatting>
  <conditionalFormatting sqref="N20">
    <cfRule type="cellIs" dxfId="2654" priority="2655" stopIfTrue="1" operator="lessThan">
      <formula>$C$4</formula>
    </cfRule>
  </conditionalFormatting>
  <conditionalFormatting sqref="N21">
    <cfRule type="cellIs" dxfId="2655" priority="2656" stopIfTrue="1" operator="lessThan">
      <formula>$C$4</formula>
    </cfRule>
  </conditionalFormatting>
  <conditionalFormatting sqref="N22">
    <cfRule type="cellIs" dxfId="2656" priority="2657" stopIfTrue="1" operator="lessThan">
      <formula>$C$4</formula>
    </cfRule>
  </conditionalFormatting>
  <conditionalFormatting sqref="N23">
    <cfRule type="cellIs" dxfId="2657" priority="2658" stopIfTrue="1" operator="lessThan">
      <formula>$C$4</formula>
    </cfRule>
  </conditionalFormatting>
  <conditionalFormatting sqref="N24">
    <cfRule type="cellIs" dxfId="2658" priority="2659" stopIfTrue="1" operator="lessThan">
      <formula>$C$4</formula>
    </cfRule>
  </conditionalFormatting>
  <conditionalFormatting sqref="N25">
    <cfRule type="cellIs" dxfId="2659" priority="2660" stopIfTrue="1" operator="lessThan">
      <formula>$C$4</formula>
    </cfRule>
  </conditionalFormatting>
  <conditionalFormatting sqref="N26">
    <cfRule type="cellIs" dxfId="2660" priority="2661" stopIfTrue="1" operator="lessThan">
      <formula>$C$4</formula>
    </cfRule>
  </conditionalFormatting>
  <conditionalFormatting sqref="N27">
    <cfRule type="cellIs" dxfId="2661" priority="2662" stopIfTrue="1" operator="lessThan">
      <formula>$C$4</formula>
    </cfRule>
  </conditionalFormatting>
  <conditionalFormatting sqref="N28">
    <cfRule type="cellIs" dxfId="2662" priority="2663" stopIfTrue="1" operator="lessThan">
      <formula>$C$4</formula>
    </cfRule>
  </conditionalFormatting>
  <conditionalFormatting sqref="N29">
    <cfRule type="cellIs" dxfId="2663" priority="2664" stopIfTrue="1" operator="lessThan">
      <formula>$C$4</formula>
    </cfRule>
  </conditionalFormatting>
  <conditionalFormatting sqref="N30">
    <cfRule type="cellIs" dxfId="2664" priority="2665" stopIfTrue="1" operator="lessThan">
      <formula>$C$4</formula>
    </cfRule>
  </conditionalFormatting>
  <conditionalFormatting sqref="N31">
    <cfRule type="cellIs" dxfId="2665" priority="2666" stopIfTrue="1" operator="lessThan">
      <formula>$C$4</formula>
    </cfRule>
  </conditionalFormatting>
  <conditionalFormatting sqref="N32">
    <cfRule type="cellIs" dxfId="2666" priority="2667" stopIfTrue="1" operator="lessThan">
      <formula>$C$4</formula>
    </cfRule>
  </conditionalFormatting>
  <conditionalFormatting sqref="N33">
    <cfRule type="cellIs" dxfId="2667" priority="2668" stopIfTrue="1" operator="lessThan">
      <formula>$C$4</formula>
    </cfRule>
  </conditionalFormatting>
  <conditionalFormatting sqref="N34">
    <cfRule type="cellIs" dxfId="2668" priority="2669" stopIfTrue="1" operator="lessThan">
      <formula>$C$4</formula>
    </cfRule>
  </conditionalFormatting>
  <conditionalFormatting sqref="N35">
    <cfRule type="cellIs" dxfId="2669" priority="2670" stopIfTrue="1" operator="lessThan">
      <formula>$C$4</formula>
    </cfRule>
  </conditionalFormatting>
  <conditionalFormatting sqref="N36">
    <cfRule type="cellIs" dxfId="2670" priority="2671" stopIfTrue="1" operator="lessThan">
      <formula>$C$4</formula>
    </cfRule>
  </conditionalFormatting>
  <conditionalFormatting sqref="N37">
    <cfRule type="cellIs" dxfId="2671" priority="2672" stopIfTrue="1" operator="lessThan">
      <formula>$C$4</formula>
    </cfRule>
  </conditionalFormatting>
  <conditionalFormatting sqref="N38">
    <cfRule type="cellIs" dxfId="2672" priority="2673" stopIfTrue="1" operator="lessThan">
      <formula>$C$4</formula>
    </cfRule>
  </conditionalFormatting>
  <conditionalFormatting sqref="N39">
    <cfRule type="cellIs" dxfId="2673" priority="2674" stopIfTrue="1" operator="lessThan">
      <formula>$C$4</formula>
    </cfRule>
  </conditionalFormatting>
  <conditionalFormatting sqref="N40">
    <cfRule type="cellIs" dxfId="2674" priority="2675" stopIfTrue="1" operator="lessThan">
      <formula>$C$4</formula>
    </cfRule>
  </conditionalFormatting>
  <conditionalFormatting sqref="N41">
    <cfRule type="cellIs" dxfId="2675" priority="2676" stopIfTrue="1" operator="lessThan">
      <formula>$C$4</formula>
    </cfRule>
  </conditionalFormatting>
  <conditionalFormatting sqref="N42">
    <cfRule type="cellIs" dxfId="2676" priority="2677" stopIfTrue="1" operator="lessThan">
      <formula>$C$4</formula>
    </cfRule>
  </conditionalFormatting>
  <conditionalFormatting sqref="N43">
    <cfRule type="cellIs" dxfId="2677" priority="2678" stopIfTrue="1" operator="lessThan">
      <formula>$C$4</formula>
    </cfRule>
  </conditionalFormatting>
  <conditionalFormatting sqref="N44">
    <cfRule type="cellIs" dxfId="2678" priority="2679" stopIfTrue="1" operator="lessThan">
      <formula>$C$4</formula>
    </cfRule>
  </conditionalFormatting>
  <conditionalFormatting sqref="N45">
    <cfRule type="cellIs" dxfId="2679" priority="2680" stopIfTrue="1" operator="lessThan">
      <formula>$C$4</formula>
    </cfRule>
  </conditionalFormatting>
  <conditionalFormatting sqref="N46">
    <cfRule type="cellIs" dxfId="2680" priority="2681" stopIfTrue="1" operator="lessThan">
      <formula>$C$4</formula>
    </cfRule>
  </conditionalFormatting>
  <conditionalFormatting sqref="N47">
    <cfRule type="cellIs" dxfId="2681" priority="2682" stopIfTrue="1" operator="lessThan">
      <formula>$C$4</formula>
    </cfRule>
  </conditionalFormatting>
  <conditionalFormatting sqref="N48">
    <cfRule type="cellIs" dxfId="2682" priority="2683" stopIfTrue="1" operator="lessThan">
      <formula>$C$4</formula>
    </cfRule>
  </conditionalFormatting>
  <conditionalFormatting sqref="N49">
    <cfRule type="cellIs" dxfId="2683" priority="2684" stopIfTrue="1" operator="lessThan">
      <formula>$C$4</formula>
    </cfRule>
  </conditionalFormatting>
  <conditionalFormatting sqref="N50">
    <cfRule type="cellIs" dxfId="2684" priority="2685" stopIfTrue="1" operator="lessThan">
      <formula>$C$4</formula>
    </cfRule>
  </conditionalFormatting>
  <conditionalFormatting sqref="N51">
    <cfRule type="cellIs" dxfId="2685" priority="2686" stopIfTrue="1" operator="lessThan">
      <formula>$C$4</formula>
    </cfRule>
  </conditionalFormatting>
  <conditionalFormatting sqref="N52">
    <cfRule type="cellIs" dxfId="2686" priority="2687" stopIfTrue="1" operator="lessThan">
      <formula>$C$4</formula>
    </cfRule>
  </conditionalFormatting>
  <conditionalFormatting sqref="N53">
    <cfRule type="cellIs" dxfId="2687" priority="2688" stopIfTrue="1" operator="lessThan">
      <formula>$C$4</formula>
    </cfRule>
  </conditionalFormatting>
  <conditionalFormatting sqref="N54">
    <cfRule type="cellIs" dxfId="2688" priority="2689" stopIfTrue="1" operator="lessThan">
      <formula>$C$4</formula>
    </cfRule>
  </conditionalFormatting>
  <conditionalFormatting sqref="N55">
    <cfRule type="cellIs" dxfId="2689" priority="2690" stopIfTrue="1" operator="lessThan">
      <formula>$C$4</formula>
    </cfRule>
  </conditionalFormatting>
  <conditionalFormatting sqref="N56">
    <cfRule type="cellIs" dxfId="2690" priority="2691" stopIfTrue="1" operator="lessThan">
      <formula>$C$4</formula>
    </cfRule>
  </conditionalFormatting>
  <conditionalFormatting sqref="N57">
    <cfRule type="cellIs" dxfId="2691" priority="2692" stopIfTrue="1" operator="lessThan">
      <formula>$C$4</formula>
    </cfRule>
  </conditionalFormatting>
  <conditionalFormatting sqref="N58">
    <cfRule type="cellIs" dxfId="2692" priority="2693" stopIfTrue="1" operator="lessThan">
      <formula>$C$4</formula>
    </cfRule>
  </conditionalFormatting>
  <conditionalFormatting sqref="N59">
    <cfRule type="cellIs" dxfId="2693" priority="2694" stopIfTrue="1" operator="lessThan">
      <formula>$C$4</formula>
    </cfRule>
  </conditionalFormatting>
  <conditionalFormatting sqref="N60">
    <cfRule type="cellIs" dxfId="2694" priority="2695" stopIfTrue="1" operator="lessThan">
      <formula>$C$4</formula>
    </cfRule>
  </conditionalFormatting>
  <conditionalFormatting sqref="O11">
    <cfRule type="cellIs" dxfId="2695" priority="2696" stopIfTrue="1" operator="lessThan">
      <formula>$C$4</formula>
    </cfRule>
  </conditionalFormatting>
  <conditionalFormatting sqref="O12">
    <cfRule type="cellIs" dxfId="2696" priority="2697" stopIfTrue="1" operator="lessThan">
      <formula>$C$4</formula>
    </cfRule>
  </conditionalFormatting>
  <conditionalFormatting sqref="O13">
    <cfRule type="cellIs" dxfId="2697" priority="2698" stopIfTrue="1" operator="lessThan">
      <formula>$C$4</formula>
    </cfRule>
  </conditionalFormatting>
  <conditionalFormatting sqref="O14">
    <cfRule type="cellIs" dxfId="2698" priority="2699" stopIfTrue="1" operator="lessThan">
      <formula>$C$4</formula>
    </cfRule>
  </conditionalFormatting>
  <conditionalFormatting sqref="O15">
    <cfRule type="cellIs" dxfId="2699" priority="2700" stopIfTrue="1" operator="lessThan">
      <formula>$C$4</formula>
    </cfRule>
  </conditionalFormatting>
  <conditionalFormatting sqref="O16">
    <cfRule type="cellIs" dxfId="2700" priority="2701" stopIfTrue="1" operator="lessThan">
      <formula>$C$4</formula>
    </cfRule>
  </conditionalFormatting>
  <conditionalFormatting sqref="O17">
    <cfRule type="cellIs" dxfId="2701" priority="2702" stopIfTrue="1" operator="lessThan">
      <formula>$C$4</formula>
    </cfRule>
  </conditionalFormatting>
  <conditionalFormatting sqref="O18">
    <cfRule type="cellIs" dxfId="2702" priority="2703" stopIfTrue="1" operator="lessThan">
      <formula>$C$4</formula>
    </cfRule>
  </conditionalFormatting>
  <conditionalFormatting sqref="O19">
    <cfRule type="cellIs" dxfId="2703" priority="2704" stopIfTrue="1" operator="lessThan">
      <formula>$C$4</formula>
    </cfRule>
  </conditionalFormatting>
  <conditionalFormatting sqref="O20">
    <cfRule type="cellIs" dxfId="2704" priority="2705" stopIfTrue="1" operator="lessThan">
      <formula>$C$4</formula>
    </cfRule>
  </conditionalFormatting>
  <conditionalFormatting sqref="O21">
    <cfRule type="cellIs" dxfId="2705" priority="2706" stopIfTrue="1" operator="lessThan">
      <formula>$C$4</formula>
    </cfRule>
  </conditionalFormatting>
  <conditionalFormatting sqref="O22">
    <cfRule type="cellIs" dxfId="2706" priority="2707" stopIfTrue="1" operator="lessThan">
      <formula>$C$4</formula>
    </cfRule>
  </conditionalFormatting>
  <conditionalFormatting sqref="O23">
    <cfRule type="cellIs" dxfId="2707" priority="2708" stopIfTrue="1" operator="lessThan">
      <formula>$C$4</formula>
    </cfRule>
  </conditionalFormatting>
  <conditionalFormatting sqref="O24">
    <cfRule type="cellIs" dxfId="2708" priority="2709" stopIfTrue="1" operator="lessThan">
      <formula>$C$4</formula>
    </cfRule>
  </conditionalFormatting>
  <conditionalFormatting sqref="O25">
    <cfRule type="cellIs" dxfId="2709" priority="2710" stopIfTrue="1" operator="lessThan">
      <formula>$C$4</formula>
    </cfRule>
  </conditionalFormatting>
  <conditionalFormatting sqref="O26">
    <cfRule type="cellIs" dxfId="2710" priority="2711" stopIfTrue="1" operator="lessThan">
      <formula>$C$4</formula>
    </cfRule>
  </conditionalFormatting>
  <conditionalFormatting sqref="O27">
    <cfRule type="cellIs" dxfId="2711" priority="2712" stopIfTrue="1" operator="lessThan">
      <formula>$C$4</formula>
    </cfRule>
  </conditionalFormatting>
  <conditionalFormatting sqref="O28">
    <cfRule type="cellIs" dxfId="2712" priority="2713" stopIfTrue="1" operator="lessThan">
      <formula>$C$4</formula>
    </cfRule>
  </conditionalFormatting>
  <conditionalFormatting sqref="O29">
    <cfRule type="cellIs" dxfId="2713" priority="2714" stopIfTrue="1" operator="lessThan">
      <formula>$C$4</formula>
    </cfRule>
  </conditionalFormatting>
  <conditionalFormatting sqref="O30">
    <cfRule type="cellIs" dxfId="2714" priority="2715" stopIfTrue="1" operator="lessThan">
      <formula>$C$4</formula>
    </cfRule>
  </conditionalFormatting>
  <conditionalFormatting sqref="O31">
    <cfRule type="cellIs" dxfId="2715" priority="2716" stopIfTrue="1" operator="lessThan">
      <formula>$C$4</formula>
    </cfRule>
  </conditionalFormatting>
  <conditionalFormatting sqref="O32">
    <cfRule type="cellIs" dxfId="2716" priority="2717" stopIfTrue="1" operator="lessThan">
      <formula>$C$4</formula>
    </cfRule>
  </conditionalFormatting>
  <conditionalFormatting sqref="O33">
    <cfRule type="cellIs" dxfId="2717" priority="2718" stopIfTrue="1" operator="lessThan">
      <formula>$C$4</formula>
    </cfRule>
  </conditionalFormatting>
  <conditionalFormatting sqref="O34">
    <cfRule type="cellIs" dxfId="2718" priority="2719" stopIfTrue="1" operator="lessThan">
      <formula>$C$4</formula>
    </cfRule>
  </conditionalFormatting>
  <conditionalFormatting sqref="O35">
    <cfRule type="cellIs" dxfId="2719" priority="2720" stopIfTrue="1" operator="lessThan">
      <formula>$C$4</formula>
    </cfRule>
  </conditionalFormatting>
  <conditionalFormatting sqref="O36">
    <cfRule type="cellIs" dxfId="2720" priority="2721" stopIfTrue="1" operator="lessThan">
      <formula>$C$4</formula>
    </cfRule>
  </conditionalFormatting>
  <conditionalFormatting sqref="O37">
    <cfRule type="cellIs" dxfId="2721" priority="2722" stopIfTrue="1" operator="lessThan">
      <formula>$C$4</formula>
    </cfRule>
  </conditionalFormatting>
  <conditionalFormatting sqref="O38">
    <cfRule type="cellIs" dxfId="2722" priority="2723" stopIfTrue="1" operator="lessThan">
      <formula>$C$4</formula>
    </cfRule>
  </conditionalFormatting>
  <conditionalFormatting sqref="O39">
    <cfRule type="cellIs" dxfId="2723" priority="2724" stopIfTrue="1" operator="lessThan">
      <formula>$C$4</formula>
    </cfRule>
  </conditionalFormatting>
  <conditionalFormatting sqref="O40">
    <cfRule type="cellIs" dxfId="2724" priority="2725" stopIfTrue="1" operator="lessThan">
      <formula>$C$4</formula>
    </cfRule>
  </conditionalFormatting>
  <conditionalFormatting sqref="O41">
    <cfRule type="cellIs" dxfId="2725" priority="2726" stopIfTrue="1" operator="lessThan">
      <formula>$C$4</formula>
    </cfRule>
  </conditionalFormatting>
  <conditionalFormatting sqref="O42">
    <cfRule type="cellIs" dxfId="2726" priority="2727" stopIfTrue="1" operator="lessThan">
      <formula>$C$4</formula>
    </cfRule>
  </conditionalFormatting>
  <conditionalFormatting sqref="O43">
    <cfRule type="cellIs" dxfId="2727" priority="2728" stopIfTrue="1" operator="lessThan">
      <formula>$C$4</formula>
    </cfRule>
  </conditionalFormatting>
  <conditionalFormatting sqref="O44">
    <cfRule type="cellIs" dxfId="2728" priority="2729" stopIfTrue="1" operator="lessThan">
      <formula>$C$4</formula>
    </cfRule>
  </conditionalFormatting>
  <conditionalFormatting sqref="O45">
    <cfRule type="cellIs" dxfId="2729" priority="2730" stopIfTrue="1" operator="lessThan">
      <formula>$C$4</formula>
    </cfRule>
  </conditionalFormatting>
  <conditionalFormatting sqref="O46">
    <cfRule type="cellIs" dxfId="2730" priority="2731" stopIfTrue="1" operator="lessThan">
      <formula>$C$4</formula>
    </cfRule>
  </conditionalFormatting>
  <conditionalFormatting sqref="O47">
    <cfRule type="cellIs" dxfId="2731" priority="2732" stopIfTrue="1" operator="lessThan">
      <formula>$C$4</formula>
    </cfRule>
  </conditionalFormatting>
  <conditionalFormatting sqref="O48">
    <cfRule type="cellIs" dxfId="2732" priority="2733" stopIfTrue="1" operator="lessThan">
      <formula>$C$4</formula>
    </cfRule>
  </conditionalFormatting>
  <conditionalFormatting sqref="O49">
    <cfRule type="cellIs" dxfId="2733" priority="2734" stopIfTrue="1" operator="lessThan">
      <formula>$C$4</formula>
    </cfRule>
  </conditionalFormatting>
  <conditionalFormatting sqref="O50">
    <cfRule type="cellIs" dxfId="2734" priority="2735" stopIfTrue="1" operator="lessThan">
      <formula>$C$4</formula>
    </cfRule>
  </conditionalFormatting>
  <conditionalFormatting sqref="O51">
    <cfRule type="cellIs" dxfId="2735" priority="2736" stopIfTrue="1" operator="lessThan">
      <formula>$C$4</formula>
    </cfRule>
  </conditionalFormatting>
  <conditionalFormatting sqref="O52">
    <cfRule type="cellIs" dxfId="2736" priority="2737" stopIfTrue="1" operator="lessThan">
      <formula>$C$4</formula>
    </cfRule>
  </conditionalFormatting>
  <conditionalFormatting sqref="O53">
    <cfRule type="cellIs" dxfId="2737" priority="2738" stopIfTrue="1" operator="lessThan">
      <formula>$C$4</formula>
    </cfRule>
  </conditionalFormatting>
  <conditionalFormatting sqref="O54">
    <cfRule type="cellIs" dxfId="2738" priority="2739" stopIfTrue="1" operator="lessThan">
      <formula>$C$4</formula>
    </cfRule>
  </conditionalFormatting>
  <conditionalFormatting sqref="O55">
    <cfRule type="cellIs" dxfId="2739" priority="2740" stopIfTrue="1" operator="lessThan">
      <formula>$C$4</formula>
    </cfRule>
  </conditionalFormatting>
  <conditionalFormatting sqref="O56">
    <cfRule type="cellIs" dxfId="2740" priority="2741" stopIfTrue="1" operator="lessThan">
      <formula>$C$4</formula>
    </cfRule>
  </conditionalFormatting>
  <conditionalFormatting sqref="O57">
    <cfRule type="cellIs" dxfId="2741" priority="2742" stopIfTrue="1" operator="lessThan">
      <formula>$C$4</formula>
    </cfRule>
  </conditionalFormatting>
  <conditionalFormatting sqref="O58">
    <cfRule type="cellIs" dxfId="2742" priority="2743" stopIfTrue="1" operator="lessThan">
      <formula>$C$4</formula>
    </cfRule>
  </conditionalFormatting>
  <conditionalFormatting sqref="O59">
    <cfRule type="cellIs" dxfId="2743" priority="2744" stopIfTrue="1" operator="lessThan">
      <formula>$C$4</formula>
    </cfRule>
  </conditionalFormatting>
  <conditionalFormatting sqref="O60">
    <cfRule type="cellIs" dxfId="2744" priority="2745" stopIfTrue="1" operator="lessThan">
      <formula>$C$4</formula>
    </cfRule>
  </conditionalFormatting>
  <conditionalFormatting sqref="AZ11">
    <cfRule type="cellIs" dxfId="2745" priority="2746" stopIfTrue="1" operator="lessThan">
      <formula>$C$4</formula>
    </cfRule>
  </conditionalFormatting>
  <conditionalFormatting sqref="AZ12">
    <cfRule type="cellIs" dxfId="2746" priority="2747" stopIfTrue="1" operator="lessThan">
      <formula>$C$4</formula>
    </cfRule>
  </conditionalFormatting>
  <conditionalFormatting sqref="AZ13">
    <cfRule type="cellIs" dxfId="2747" priority="2748" stopIfTrue="1" operator="lessThan">
      <formula>$C$4</formula>
    </cfRule>
  </conditionalFormatting>
  <conditionalFormatting sqref="AZ14">
    <cfRule type="cellIs" dxfId="2748" priority="2749" stopIfTrue="1" operator="lessThan">
      <formula>$C$4</formula>
    </cfRule>
  </conditionalFormatting>
  <conditionalFormatting sqref="AZ15">
    <cfRule type="cellIs" dxfId="2749" priority="2750" stopIfTrue="1" operator="lessThan">
      <formula>$C$4</formula>
    </cfRule>
  </conditionalFormatting>
  <conditionalFormatting sqref="AZ16">
    <cfRule type="cellIs" dxfId="2750" priority="2751" stopIfTrue="1" operator="lessThan">
      <formula>$C$4</formula>
    </cfRule>
  </conditionalFormatting>
  <conditionalFormatting sqref="AZ17">
    <cfRule type="cellIs" dxfId="2751" priority="2752" stopIfTrue="1" operator="lessThan">
      <formula>$C$4</formula>
    </cfRule>
  </conditionalFormatting>
  <conditionalFormatting sqref="AZ18">
    <cfRule type="cellIs" dxfId="2752" priority="2753" stopIfTrue="1" operator="lessThan">
      <formula>$C$4</formula>
    </cfRule>
  </conditionalFormatting>
  <conditionalFormatting sqref="AZ19">
    <cfRule type="cellIs" dxfId="2753" priority="2754" stopIfTrue="1" operator="lessThan">
      <formula>$C$4</formula>
    </cfRule>
  </conditionalFormatting>
  <conditionalFormatting sqref="AZ20">
    <cfRule type="cellIs" dxfId="2754" priority="2755" stopIfTrue="1" operator="lessThan">
      <formula>$C$4</formula>
    </cfRule>
  </conditionalFormatting>
  <conditionalFormatting sqref="AZ21">
    <cfRule type="cellIs" dxfId="2755" priority="2756" stopIfTrue="1" operator="lessThan">
      <formula>$C$4</formula>
    </cfRule>
  </conditionalFormatting>
  <conditionalFormatting sqref="AZ22">
    <cfRule type="cellIs" dxfId="2756" priority="2757" stopIfTrue="1" operator="lessThan">
      <formula>$C$4</formula>
    </cfRule>
  </conditionalFormatting>
  <conditionalFormatting sqref="AZ23">
    <cfRule type="cellIs" dxfId="2757" priority="2758" stopIfTrue="1" operator="lessThan">
      <formula>$C$4</formula>
    </cfRule>
  </conditionalFormatting>
  <conditionalFormatting sqref="AZ24">
    <cfRule type="cellIs" dxfId="2758" priority="2759" stopIfTrue="1" operator="lessThan">
      <formula>$C$4</formula>
    </cfRule>
  </conditionalFormatting>
  <conditionalFormatting sqref="AZ25">
    <cfRule type="cellIs" dxfId="2759" priority="2760" stopIfTrue="1" operator="lessThan">
      <formula>$C$4</formula>
    </cfRule>
  </conditionalFormatting>
  <conditionalFormatting sqref="AZ26">
    <cfRule type="cellIs" dxfId="2760" priority="2761" stopIfTrue="1" operator="lessThan">
      <formula>$C$4</formula>
    </cfRule>
  </conditionalFormatting>
  <conditionalFormatting sqref="AZ27">
    <cfRule type="cellIs" dxfId="2761" priority="2762" stopIfTrue="1" operator="lessThan">
      <formula>$C$4</formula>
    </cfRule>
  </conditionalFormatting>
  <conditionalFormatting sqref="AZ28">
    <cfRule type="cellIs" dxfId="2762" priority="2763" stopIfTrue="1" operator="lessThan">
      <formula>$C$4</formula>
    </cfRule>
  </conditionalFormatting>
  <conditionalFormatting sqref="AZ29">
    <cfRule type="cellIs" dxfId="2763" priority="2764" stopIfTrue="1" operator="lessThan">
      <formula>$C$4</formula>
    </cfRule>
  </conditionalFormatting>
  <conditionalFormatting sqref="AZ30">
    <cfRule type="cellIs" dxfId="2764" priority="2765" stopIfTrue="1" operator="lessThan">
      <formula>$C$4</formula>
    </cfRule>
  </conditionalFormatting>
  <conditionalFormatting sqref="AZ31">
    <cfRule type="cellIs" dxfId="2765" priority="2766" stopIfTrue="1" operator="lessThan">
      <formula>$C$4</formula>
    </cfRule>
  </conditionalFormatting>
  <conditionalFormatting sqref="AZ32">
    <cfRule type="cellIs" dxfId="2766" priority="2767" stopIfTrue="1" operator="lessThan">
      <formula>$C$4</formula>
    </cfRule>
  </conditionalFormatting>
  <conditionalFormatting sqref="AZ33">
    <cfRule type="cellIs" dxfId="2767" priority="2768" stopIfTrue="1" operator="lessThan">
      <formula>$C$4</formula>
    </cfRule>
  </conditionalFormatting>
  <conditionalFormatting sqref="AZ34">
    <cfRule type="cellIs" dxfId="2768" priority="2769" stopIfTrue="1" operator="lessThan">
      <formula>$C$4</formula>
    </cfRule>
  </conditionalFormatting>
  <conditionalFormatting sqref="AZ35">
    <cfRule type="cellIs" dxfId="2769" priority="2770" stopIfTrue="1" operator="lessThan">
      <formula>$C$4</formula>
    </cfRule>
  </conditionalFormatting>
  <conditionalFormatting sqref="AZ36">
    <cfRule type="cellIs" dxfId="2770" priority="2771" stopIfTrue="1" operator="lessThan">
      <formula>$C$4</formula>
    </cfRule>
  </conditionalFormatting>
  <conditionalFormatting sqref="AZ37">
    <cfRule type="cellIs" dxfId="2771" priority="2772" stopIfTrue="1" operator="lessThan">
      <formula>$C$4</formula>
    </cfRule>
  </conditionalFormatting>
  <conditionalFormatting sqref="AZ38">
    <cfRule type="cellIs" dxfId="2772" priority="2773" stopIfTrue="1" operator="lessThan">
      <formula>$C$4</formula>
    </cfRule>
  </conditionalFormatting>
  <conditionalFormatting sqref="AZ39">
    <cfRule type="cellIs" dxfId="2773" priority="2774" stopIfTrue="1" operator="lessThan">
      <formula>$C$4</formula>
    </cfRule>
  </conditionalFormatting>
  <conditionalFormatting sqref="AZ40">
    <cfRule type="cellIs" dxfId="2774" priority="2775" stopIfTrue="1" operator="lessThan">
      <formula>$C$4</formula>
    </cfRule>
  </conditionalFormatting>
  <conditionalFormatting sqref="AZ41">
    <cfRule type="cellIs" dxfId="2775" priority="2776" stopIfTrue="1" operator="lessThan">
      <formula>$C$4</formula>
    </cfRule>
  </conditionalFormatting>
  <conditionalFormatting sqref="AZ42">
    <cfRule type="cellIs" dxfId="2776" priority="2777" stopIfTrue="1" operator="lessThan">
      <formula>$C$4</formula>
    </cfRule>
  </conditionalFormatting>
  <conditionalFormatting sqref="AZ43">
    <cfRule type="cellIs" dxfId="2777" priority="2778" stopIfTrue="1" operator="lessThan">
      <formula>$C$4</formula>
    </cfRule>
  </conditionalFormatting>
  <conditionalFormatting sqref="AZ44">
    <cfRule type="cellIs" dxfId="2778" priority="2779" stopIfTrue="1" operator="lessThan">
      <formula>$C$4</formula>
    </cfRule>
  </conditionalFormatting>
  <conditionalFormatting sqref="AZ45">
    <cfRule type="cellIs" dxfId="2779" priority="2780" stopIfTrue="1" operator="lessThan">
      <formula>$C$4</formula>
    </cfRule>
  </conditionalFormatting>
  <conditionalFormatting sqref="AZ46">
    <cfRule type="cellIs" dxfId="2780" priority="2781" stopIfTrue="1" operator="lessThan">
      <formula>$C$4</formula>
    </cfRule>
  </conditionalFormatting>
  <conditionalFormatting sqref="AZ47">
    <cfRule type="cellIs" dxfId="2781" priority="2782" stopIfTrue="1" operator="lessThan">
      <formula>$C$4</formula>
    </cfRule>
  </conditionalFormatting>
  <conditionalFormatting sqref="AZ48">
    <cfRule type="cellIs" dxfId="2782" priority="2783" stopIfTrue="1" operator="lessThan">
      <formula>$C$4</formula>
    </cfRule>
  </conditionalFormatting>
  <conditionalFormatting sqref="AZ49">
    <cfRule type="cellIs" dxfId="2783" priority="2784" stopIfTrue="1" operator="lessThan">
      <formula>$C$4</formula>
    </cfRule>
  </conditionalFormatting>
  <conditionalFormatting sqref="AZ50">
    <cfRule type="cellIs" dxfId="2784" priority="2785" stopIfTrue="1" operator="lessThan">
      <formula>$C$4</formula>
    </cfRule>
  </conditionalFormatting>
  <conditionalFormatting sqref="AZ51">
    <cfRule type="cellIs" dxfId="2785" priority="2786" stopIfTrue="1" operator="lessThan">
      <formula>$C$4</formula>
    </cfRule>
  </conditionalFormatting>
  <conditionalFormatting sqref="AZ52">
    <cfRule type="cellIs" dxfId="2786" priority="2787" stopIfTrue="1" operator="lessThan">
      <formula>$C$4</formula>
    </cfRule>
  </conditionalFormatting>
  <conditionalFormatting sqref="AZ53">
    <cfRule type="cellIs" dxfId="2787" priority="2788" stopIfTrue="1" operator="lessThan">
      <formula>$C$4</formula>
    </cfRule>
  </conditionalFormatting>
  <conditionalFormatting sqref="AZ54">
    <cfRule type="cellIs" dxfId="2788" priority="2789" stopIfTrue="1" operator="lessThan">
      <formula>$C$4</formula>
    </cfRule>
  </conditionalFormatting>
  <conditionalFormatting sqref="AZ55">
    <cfRule type="cellIs" dxfId="2789" priority="2790" stopIfTrue="1" operator="lessThan">
      <formula>$C$4</formula>
    </cfRule>
  </conditionalFormatting>
  <conditionalFormatting sqref="AZ56">
    <cfRule type="cellIs" dxfId="2790" priority="2791" stopIfTrue="1" operator="lessThan">
      <formula>$C$4</formula>
    </cfRule>
  </conditionalFormatting>
  <conditionalFormatting sqref="AZ57">
    <cfRule type="cellIs" dxfId="2791" priority="2792" stopIfTrue="1" operator="lessThan">
      <formula>$C$4</formula>
    </cfRule>
  </conditionalFormatting>
  <conditionalFormatting sqref="AZ58">
    <cfRule type="cellIs" dxfId="2792" priority="2793" stopIfTrue="1" operator="lessThan">
      <formula>$C$4</formula>
    </cfRule>
  </conditionalFormatting>
  <conditionalFormatting sqref="AZ59">
    <cfRule type="cellIs" dxfId="2793" priority="2794" stopIfTrue="1" operator="lessThan">
      <formula>$C$4</formula>
    </cfRule>
  </conditionalFormatting>
  <conditionalFormatting sqref="AZ60">
    <cfRule type="cellIs" dxfId="2794" priority="2795" stopIfTrue="1" operator="lessThan">
      <formula>$C$4</formula>
    </cfRule>
  </conditionalFormatting>
  <conditionalFormatting sqref="BA11">
    <cfRule type="cellIs" dxfId="2795" priority="2796" stopIfTrue="1" operator="lessThan">
      <formula>$C$4</formula>
    </cfRule>
  </conditionalFormatting>
  <conditionalFormatting sqref="BA12">
    <cfRule type="cellIs" dxfId="2796" priority="2797" stopIfTrue="1" operator="lessThan">
      <formula>$C$4</formula>
    </cfRule>
  </conditionalFormatting>
  <conditionalFormatting sqref="BA13">
    <cfRule type="cellIs" dxfId="2797" priority="2798" stopIfTrue="1" operator="lessThan">
      <formula>$C$4</formula>
    </cfRule>
  </conditionalFormatting>
  <conditionalFormatting sqref="BA14">
    <cfRule type="cellIs" dxfId="2798" priority="2799" stopIfTrue="1" operator="lessThan">
      <formula>$C$4</formula>
    </cfRule>
  </conditionalFormatting>
  <conditionalFormatting sqref="BA15">
    <cfRule type="cellIs" dxfId="2799" priority="2800" stopIfTrue="1" operator="lessThan">
      <formula>$C$4</formula>
    </cfRule>
  </conditionalFormatting>
  <conditionalFormatting sqref="BA16">
    <cfRule type="cellIs" dxfId="2800" priority="2801" stopIfTrue="1" operator="lessThan">
      <formula>$C$4</formula>
    </cfRule>
  </conditionalFormatting>
  <conditionalFormatting sqref="BA17">
    <cfRule type="cellIs" dxfId="2801" priority="2802" stopIfTrue="1" operator="lessThan">
      <formula>$C$4</formula>
    </cfRule>
  </conditionalFormatting>
  <conditionalFormatting sqref="BA18">
    <cfRule type="cellIs" dxfId="2802" priority="2803" stopIfTrue="1" operator="lessThan">
      <formula>$C$4</formula>
    </cfRule>
  </conditionalFormatting>
  <conditionalFormatting sqref="BA19">
    <cfRule type="cellIs" dxfId="2803" priority="2804" stopIfTrue="1" operator="lessThan">
      <formula>$C$4</formula>
    </cfRule>
  </conditionalFormatting>
  <conditionalFormatting sqref="BA20">
    <cfRule type="cellIs" dxfId="2804" priority="2805" stopIfTrue="1" operator="lessThan">
      <formula>$C$4</formula>
    </cfRule>
  </conditionalFormatting>
  <conditionalFormatting sqref="BA21">
    <cfRule type="cellIs" dxfId="2805" priority="2806" stopIfTrue="1" operator="lessThan">
      <formula>$C$4</formula>
    </cfRule>
  </conditionalFormatting>
  <conditionalFormatting sqref="BA22">
    <cfRule type="cellIs" dxfId="2806" priority="2807" stopIfTrue="1" operator="lessThan">
      <formula>$C$4</formula>
    </cfRule>
  </conditionalFormatting>
  <conditionalFormatting sqref="BA23">
    <cfRule type="cellIs" dxfId="2807" priority="2808" stopIfTrue="1" operator="lessThan">
      <formula>$C$4</formula>
    </cfRule>
  </conditionalFormatting>
  <conditionalFormatting sqref="BA24">
    <cfRule type="cellIs" dxfId="2808" priority="2809" stopIfTrue="1" operator="lessThan">
      <formula>$C$4</formula>
    </cfRule>
  </conditionalFormatting>
  <conditionalFormatting sqref="BA25">
    <cfRule type="cellIs" dxfId="2809" priority="2810" stopIfTrue="1" operator="lessThan">
      <formula>$C$4</formula>
    </cfRule>
  </conditionalFormatting>
  <conditionalFormatting sqref="BA26">
    <cfRule type="cellIs" dxfId="2810" priority="2811" stopIfTrue="1" operator="lessThan">
      <formula>$C$4</formula>
    </cfRule>
  </conditionalFormatting>
  <conditionalFormatting sqref="BA27">
    <cfRule type="cellIs" dxfId="2811" priority="2812" stopIfTrue="1" operator="lessThan">
      <formula>$C$4</formula>
    </cfRule>
  </conditionalFormatting>
  <conditionalFormatting sqref="BA28">
    <cfRule type="cellIs" dxfId="2812" priority="2813" stopIfTrue="1" operator="lessThan">
      <formula>$C$4</formula>
    </cfRule>
  </conditionalFormatting>
  <conditionalFormatting sqref="BA29">
    <cfRule type="cellIs" dxfId="2813" priority="2814" stopIfTrue="1" operator="lessThan">
      <formula>$C$4</formula>
    </cfRule>
  </conditionalFormatting>
  <conditionalFormatting sqref="BA30">
    <cfRule type="cellIs" dxfId="2814" priority="2815" stopIfTrue="1" operator="lessThan">
      <formula>$C$4</formula>
    </cfRule>
  </conditionalFormatting>
  <conditionalFormatting sqref="BA31">
    <cfRule type="cellIs" dxfId="2815" priority="2816" stopIfTrue="1" operator="lessThan">
      <formula>$C$4</formula>
    </cfRule>
  </conditionalFormatting>
  <conditionalFormatting sqref="BA32">
    <cfRule type="cellIs" dxfId="2816" priority="2817" stopIfTrue="1" operator="lessThan">
      <formula>$C$4</formula>
    </cfRule>
  </conditionalFormatting>
  <conditionalFormatting sqref="BA33">
    <cfRule type="cellIs" dxfId="2817" priority="2818" stopIfTrue="1" operator="lessThan">
      <formula>$C$4</formula>
    </cfRule>
  </conditionalFormatting>
  <conditionalFormatting sqref="BA34">
    <cfRule type="cellIs" dxfId="2818" priority="2819" stopIfTrue="1" operator="lessThan">
      <formula>$C$4</formula>
    </cfRule>
  </conditionalFormatting>
  <conditionalFormatting sqref="BA35">
    <cfRule type="cellIs" dxfId="2819" priority="2820" stopIfTrue="1" operator="lessThan">
      <formula>$C$4</formula>
    </cfRule>
  </conditionalFormatting>
  <conditionalFormatting sqref="BA36">
    <cfRule type="cellIs" dxfId="2820" priority="2821" stopIfTrue="1" operator="lessThan">
      <formula>$C$4</formula>
    </cfRule>
  </conditionalFormatting>
  <conditionalFormatting sqref="BA37">
    <cfRule type="cellIs" dxfId="2821" priority="2822" stopIfTrue="1" operator="lessThan">
      <formula>$C$4</formula>
    </cfRule>
  </conditionalFormatting>
  <conditionalFormatting sqref="BA38">
    <cfRule type="cellIs" dxfId="2822" priority="2823" stopIfTrue="1" operator="lessThan">
      <formula>$C$4</formula>
    </cfRule>
  </conditionalFormatting>
  <conditionalFormatting sqref="BA39">
    <cfRule type="cellIs" dxfId="2823" priority="2824" stopIfTrue="1" operator="lessThan">
      <formula>$C$4</formula>
    </cfRule>
  </conditionalFormatting>
  <conditionalFormatting sqref="BA40">
    <cfRule type="cellIs" dxfId="2824" priority="2825" stopIfTrue="1" operator="lessThan">
      <formula>$C$4</formula>
    </cfRule>
  </conditionalFormatting>
  <conditionalFormatting sqref="BA41">
    <cfRule type="cellIs" dxfId="2825" priority="2826" stopIfTrue="1" operator="lessThan">
      <formula>$C$4</formula>
    </cfRule>
  </conditionalFormatting>
  <conditionalFormatting sqref="BA42">
    <cfRule type="cellIs" dxfId="2826" priority="2827" stopIfTrue="1" operator="lessThan">
      <formula>$C$4</formula>
    </cfRule>
  </conditionalFormatting>
  <conditionalFormatting sqref="BA43">
    <cfRule type="cellIs" dxfId="2827" priority="2828" stopIfTrue="1" operator="lessThan">
      <formula>$C$4</formula>
    </cfRule>
  </conditionalFormatting>
  <conditionalFormatting sqref="BA44">
    <cfRule type="cellIs" dxfId="2828" priority="2829" stopIfTrue="1" operator="lessThan">
      <formula>$C$4</formula>
    </cfRule>
  </conditionalFormatting>
  <conditionalFormatting sqref="BA45">
    <cfRule type="cellIs" dxfId="2829" priority="2830" stopIfTrue="1" operator="lessThan">
      <formula>$C$4</formula>
    </cfRule>
  </conditionalFormatting>
  <conditionalFormatting sqref="BA46">
    <cfRule type="cellIs" dxfId="2830" priority="2831" stopIfTrue="1" operator="lessThan">
      <formula>$C$4</formula>
    </cfRule>
  </conditionalFormatting>
  <conditionalFormatting sqref="BA47">
    <cfRule type="cellIs" dxfId="2831" priority="2832" stopIfTrue="1" operator="lessThan">
      <formula>$C$4</formula>
    </cfRule>
  </conditionalFormatting>
  <conditionalFormatting sqref="BA48">
    <cfRule type="cellIs" dxfId="2832" priority="2833" stopIfTrue="1" operator="lessThan">
      <formula>$C$4</formula>
    </cfRule>
  </conditionalFormatting>
  <conditionalFormatting sqref="BA49">
    <cfRule type="cellIs" dxfId="2833" priority="2834" stopIfTrue="1" operator="lessThan">
      <formula>$C$4</formula>
    </cfRule>
  </conditionalFormatting>
  <conditionalFormatting sqref="BA50">
    <cfRule type="cellIs" dxfId="2834" priority="2835" stopIfTrue="1" operator="lessThan">
      <formula>$C$4</formula>
    </cfRule>
  </conditionalFormatting>
  <conditionalFormatting sqref="BA51">
    <cfRule type="cellIs" dxfId="2835" priority="2836" stopIfTrue="1" operator="lessThan">
      <formula>$C$4</formula>
    </cfRule>
  </conditionalFormatting>
  <conditionalFormatting sqref="BA52">
    <cfRule type="cellIs" dxfId="2836" priority="2837" stopIfTrue="1" operator="lessThan">
      <formula>$C$4</formula>
    </cfRule>
  </conditionalFormatting>
  <conditionalFormatting sqref="BA53">
    <cfRule type="cellIs" dxfId="2837" priority="2838" stopIfTrue="1" operator="lessThan">
      <formula>$C$4</formula>
    </cfRule>
  </conditionalFormatting>
  <conditionalFormatting sqref="BA54">
    <cfRule type="cellIs" dxfId="2838" priority="2839" stopIfTrue="1" operator="lessThan">
      <formula>$C$4</formula>
    </cfRule>
  </conditionalFormatting>
  <conditionalFormatting sqref="BA55">
    <cfRule type="cellIs" dxfId="2839" priority="2840" stopIfTrue="1" operator="lessThan">
      <formula>$C$4</formula>
    </cfRule>
  </conditionalFormatting>
  <conditionalFormatting sqref="BA56">
    <cfRule type="cellIs" dxfId="2840" priority="2841" stopIfTrue="1" operator="lessThan">
      <formula>$C$4</formula>
    </cfRule>
  </conditionalFormatting>
  <conditionalFormatting sqref="BA57">
    <cfRule type="cellIs" dxfId="2841" priority="2842" stopIfTrue="1" operator="lessThan">
      <formula>$C$4</formula>
    </cfRule>
  </conditionalFormatting>
  <conditionalFormatting sqref="BA58">
    <cfRule type="cellIs" dxfId="2842" priority="2843" stopIfTrue="1" operator="lessThan">
      <formula>$C$4</formula>
    </cfRule>
  </conditionalFormatting>
  <conditionalFormatting sqref="BA59">
    <cfRule type="cellIs" dxfId="2843" priority="2844" stopIfTrue="1" operator="lessThan">
      <formula>$C$4</formula>
    </cfRule>
  </conditionalFormatting>
  <conditionalFormatting sqref="BA60">
    <cfRule type="cellIs" dxfId="2844" priority="2845" stopIfTrue="1" operator="lessThan">
      <formula>$C$4</formula>
    </cfRule>
  </conditionalFormatting>
  <conditionalFormatting sqref="BB11">
    <cfRule type="cellIs" dxfId="2845" priority="2846" stopIfTrue="1" operator="lessThan">
      <formula>$C$4</formula>
    </cfRule>
  </conditionalFormatting>
  <conditionalFormatting sqref="BB12">
    <cfRule type="cellIs" dxfId="2846" priority="2847" stopIfTrue="1" operator="lessThan">
      <formula>$C$4</formula>
    </cfRule>
  </conditionalFormatting>
  <conditionalFormatting sqref="BB13">
    <cfRule type="cellIs" dxfId="2847" priority="2848" stopIfTrue="1" operator="lessThan">
      <formula>$C$4</formula>
    </cfRule>
  </conditionalFormatting>
  <conditionalFormatting sqref="BB14">
    <cfRule type="cellIs" dxfId="2848" priority="2849" stopIfTrue="1" operator="lessThan">
      <formula>$C$4</formula>
    </cfRule>
  </conditionalFormatting>
  <conditionalFormatting sqref="BB15">
    <cfRule type="cellIs" dxfId="2849" priority="2850" stopIfTrue="1" operator="lessThan">
      <formula>$C$4</formula>
    </cfRule>
  </conditionalFormatting>
  <conditionalFormatting sqref="BB16">
    <cfRule type="cellIs" dxfId="2850" priority="2851" stopIfTrue="1" operator="lessThan">
      <formula>$C$4</formula>
    </cfRule>
  </conditionalFormatting>
  <conditionalFormatting sqref="BB17">
    <cfRule type="cellIs" dxfId="2851" priority="2852" stopIfTrue="1" operator="lessThan">
      <formula>$C$4</formula>
    </cfRule>
  </conditionalFormatting>
  <conditionalFormatting sqref="BB18">
    <cfRule type="cellIs" dxfId="2852" priority="2853" stopIfTrue="1" operator="lessThan">
      <formula>$C$4</formula>
    </cfRule>
  </conditionalFormatting>
  <conditionalFormatting sqref="BB19">
    <cfRule type="cellIs" dxfId="2853" priority="2854" stopIfTrue="1" operator="lessThan">
      <formula>$C$4</formula>
    </cfRule>
  </conditionalFormatting>
  <conditionalFormatting sqref="BB20">
    <cfRule type="cellIs" dxfId="2854" priority="2855" stopIfTrue="1" operator="lessThan">
      <formula>$C$4</formula>
    </cfRule>
  </conditionalFormatting>
  <conditionalFormatting sqref="BB21">
    <cfRule type="cellIs" dxfId="2855" priority="2856" stopIfTrue="1" operator="lessThan">
      <formula>$C$4</formula>
    </cfRule>
  </conditionalFormatting>
  <conditionalFormatting sqref="BB22">
    <cfRule type="cellIs" dxfId="2856" priority="2857" stopIfTrue="1" operator="lessThan">
      <formula>$C$4</formula>
    </cfRule>
  </conditionalFormatting>
  <conditionalFormatting sqref="BB23">
    <cfRule type="cellIs" dxfId="2857" priority="2858" stopIfTrue="1" operator="lessThan">
      <formula>$C$4</formula>
    </cfRule>
  </conditionalFormatting>
  <conditionalFormatting sqref="BB24">
    <cfRule type="cellIs" dxfId="2858" priority="2859" stopIfTrue="1" operator="lessThan">
      <formula>$C$4</formula>
    </cfRule>
  </conditionalFormatting>
  <conditionalFormatting sqref="BB25">
    <cfRule type="cellIs" dxfId="2859" priority="2860" stopIfTrue="1" operator="lessThan">
      <formula>$C$4</formula>
    </cfRule>
  </conditionalFormatting>
  <conditionalFormatting sqref="BB26">
    <cfRule type="cellIs" dxfId="2860" priority="2861" stopIfTrue="1" operator="lessThan">
      <formula>$C$4</formula>
    </cfRule>
  </conditionalFormatting>
  <conditionalFormatting sqref="BB27">
    <cfRule type="cellIs" dxfId="2861" priority="2862" stopIfTrue="1" operator="lessThan">
      <formula>$C$4</formula>
    </cfRule>
  </conditionalFormatting>
  <conditionalFormatting sqref="BB28">
    <cfRule type="cellIs" dxfId="2862" priority="2863" stopIfTrue="1" operator="lessThan">
      <formula>$C$4</formula>
    </cfRule>
  </conditionalFormatting>
  <conditionalFormatting sqref="BB29">
    <cfRule type="cellIs" dxfId="2863" priority="2864" stopIfTrue="1" operator="lessThan">
      <formula>$C$4</formula>
    </cfRule>
  </conditionalFormatting>
  <conditionalFormatting sqref="BB30">
    <cfRule type="cellIs" dxfId="2864" priority="2865" stopIfTrue="1" operator="lessThan">
      <formula>$C$4</formula>
    </cfRule>
  </conditionalFormatting>
  <conditionalFormatting sqref="BB31">
    <cfRule type="cellIs" dxfId="2865" priority="2866" stopIfTrue="1" operator="lessThan">
      <formula>$C$4</formula>
    </cfRule>
  </conditionalFormatting>
  <conditionalFormatting sqref="BB32">
    <cfRule type="cellIs" dxfId="2866" priority="2867" stopIfTrue="1" operator="lessThan">
      <formula>$C$4</formula>
    </cfRule>
  </conditionalFormatting>
  <conditionalFormatting sqref="BB33">
    <cfRule type="cellIs" dxfId="2867" priority="2868" stopIfTrue="1" operator="lessThan">
      <formula>$C$4</formula>
    </cfRule>
  </conditionalFormatting>
  <conditionalFormatting sqref="BB34">
    <cfRule type="cellIs" dxfId="2868" priority="2869" stopIfTrue="1" operator="lessThan">
      <formula>$C$4</formula>
    </cfRule>
  </conditionalFormatting>
  <conditionalFormatting sqref="BB35">
    <cfRule type="cellIs" dxfId="2869" priority="2870" stopIfTrue="1" operator="lessThan">
      <formula>$C$4</formula>
    </cfRule>
  </conditionalFormatting>
  <conditionalFormatting sqref="BB36">
    <cfRule type="cellIs" dxfId="2870" priority="2871" stopIfTrue="1" operator="lessThan">
      <formula>$C$4</formula>
    </cfRule>
  </conditionalFormatting>
  <conditionalFormatting sqref="BB37">
    <cfRule type="cellIs" dxfId="2871" priority="2872" stopIfTrue="1" operator="lessThan">
      <formula>$C$4</formula>
    </cfRule>
  </conditionalFormatting>
  <conditionalFormatting sqref="BB38">
    <cfRule type="cellIs" dxfId="2872" priority="2873" stopIfTrue="1" operator="lessThan">
      <formula>$C$4</formula>
    </cfRule>
  </conditionalFormatting>
  <conditionalFormatting sqref="BB39">
    <cfRule type="cellIs" dxfId="2873" priority="2874" stopIfTrue="1" operator="lessThan">
      <formula>$C$4</formula>
    </cfRule>
  </conditionalFormatting>
  <conditionalFormatting sqref="BB40">
    <cfRule type="cellIs" dxfId="2874" priority="2875" stopIfTrue="1" operator="lessThan">
      <formula>$C$4</formula>
    </cfRule>
  </conditionalFormatting>
  <conditionalFormatting sqref="BB41">
    <cfRule type="cellIs" dxfId="2875" priority="2876" stopIfTrue="1" operator="lessThan">
      <formula>$C$4</formula>
    </cfRule>
  </conditionalFormatting>
  <conditionalFormatting sqref="BB42">
    <cfRule type="cellIs" dxfId="2876" priority="2877" stopIfTrue="1" operator="lessThan">
      <formula>$C$4</formula>
    </cfRule>
  </conditionalFormatting>
  <conditionalFormatting sqref="BB43">
    <cfRule type="cellIs" dxfId="2877" priority="2878" stopIfTrue="1" operator="lessThan">
      <formula>$C$4</formula>
    </cfRule>
  </conditionalFormatting>
  <conditionalFormatting sqref="BB44">
    <cfRule type="cellIs" dxfId="2878" priority="2879" stopIfTrue="1" operator="lessThan">
      <formula>$C$4</formula>
    </cfRule>
  </conditionalFormatting>
  <conditionalFormatting sqref="BB45">
    <cfRule type="cellIs" dxfId="2879" priority="2880" stopIfTrue="1" operator="lessThan">
      <formula>$C$4</formula>
    </cfRule>
  </conditionalFormatting>
  <conditionalFormatting sqref="BB46">
    <cfRule type="cellIs" dxfId="2880" priority="2881" stopIfTrue="1" operator="lessThan">
      <formula>$C$4</formula>
    </cfRule>
  </conditionalFormatting>
  <conditionalFormatting sqref="BB47">
    <cfRule type="cellIs" dxfId="2881" priority="2882" stopIfTrue="1" operator="lessThan">
      <formula>$C$4</formula>
    </cfRule>
  </conditionalFormatting>
  <conditionalFormatting sqref="BB48">
    <cfRule type="cellIs" dxfId="2882" priority="2883" stopIfTrue="1" operator="lessThan">
      <formula>$C$4</formula>
    </cfRule>
  </conditionalFormatting>
  <conditionalFormatting sqref="BB49">
    <cfRule type="cellIs" dxfId="2883" priority="2884" stopIfTrue="1" operator="lessThan">
      <formula>$C$4</formula>
    </cfRule>
  </conditionalFormatting>
  <conditionalFormatting sqref="BB50">
    <cfRule type="cellIs" dxfId="2884" priority="2885" stopIfTrue="1" operator="lessThan">
      <formula>$C$4</formula>
    </cfRule>
  </conditionalFormatting>
  <conditionalFormatting sqref="BB51">
    <cfRule type="cellIs" dxfId="2885" priority="2886" stopIfTrue="1" operator="lessThan">
      <formula>$C$4</formula>
    </cfRule>
  </conditionalFormatting>
  <conditionalFormatting sqref="BB52">
    <cfRule type="cellIs" dxfId="2886" priority="2887" stopIfTrue="1" operator="lessThan">
      <formula>$C$4</formula>
    </cfRule>
  </conditionalFormatting>
  <conditionalFormatting sqref="BB53">
    <cfRule type="cellIs" dxfId="2887" priority="2888" stopIfTrue="1" operator="lessThan">
      <formula>$C$4</formula>
    </cfRule>
  </conditionalFormatting>
  <conditionalFormatting sqref="BB54">
    <cfRule type="cellIs" dxfId="2888" priority="2889" stopIfTrue="1" operator="lessThan">
      <formula>$C$4</formula>
    </cfRule>
  </conditionalFormatting>
  <conditionalFormatting sqref="BB55">
    <cfRule type="cellIs" dxfId="2889" priority="2890" stopIfTrue="1" operator="lessThan">
      <formula>$C$4</formula>
    </cfRule>
  </conditionalFormatting>
  <conditionalFormatting sqref="BB56">
    <cfRule type="cellIs" dxfId="2890" priority="2891" stopIfTrue="1" operator="lessThan">
      <formula>$C$4</formula>
    </cfRule>
  </conditionalFormatting>
  <conditionalFormatting sqref="BB57">
    <cfRule type="cellIs" dxfId="2891" priority="2892" stopIfTrue="1" operator="lessThan">
      <formula>$C$4</formula>
    </cfRule>
  </conditionalFormatting>
  <conditionalFormatting sqref="BB58">
    <cfRule type="cellIs" dxfId="2892" priority="2893" stopIfTrue="1" operator="lessThan">
      <formula>$C$4</formula>
    </cfRule>
  </conditionalFormatting>
  <conditionalFormatting sqref="BB59">
    <cfRule type="cellIs" dxfId="2893" priority="2894" stopIfTrue="1" operator="lessThan">
      <formula>$C$4</formula>
    </cfRule>
  </conditionalFormatting>
  <conditionalFormatting sqref="BB60">
    <cfRule type="cellIs" dxfId="2894" priority="2895" stopIfTrue="1" operator="lessThan">
      <formula>$C$4</formula>
    </cfRule>
  </conditionalFormatting>
  <conditionalFormatting sqref="BC11">
    <cfRule type="cellIs" dxfId="2895" priority="2896" stopIfTrue="1" operator="lessThan">
      <formula>$C$4</formula>
    </cfRule>
  </conditionalFormatting>
  <conditionalFormatting sqref="BC12">
    <cfRule type="cellIs" dxfId="2896" priority="2897" stopIfTrue="1" operator="lessThan">
      <formula>$C$4</formula>
    </cfRule>
  </conditionalFormatting>
  <conditionalFormatting sqref="BC13">
    <cfRule type="cellIs" dxfId="2897" priority="2898" stopIfTrue="1" operator="lessThan">
      <formula>$C$4</formula>
    </cfRule>
  </conditionalFormatting>
  <conditionalFormatting sqref="BC14">
    <cfRule type="cellIs" dxfId="2898" priority="2899" stopIfTrue="1" operator="lessThan">
      <formula>$C$4</formula>
    </cfRule>
  </conditionalFormatting>
  <conditionalFormatting sqref="BC15">
    <cfRule type="cellIs" dxfId="2899" priority="2900" stopIfTrue="1" operator="lessThan">
      <formula>$C$4</formula>
    </cfRule>
  </conditionalFormatting>
  <conditionalFormatting sqref="BC16">
    <cfRule type="cellIs" dxfId="2900" priority="2901" stopIfTrue="1" operator="lessThan">
      <formula>$C$4</formula>
    </cfRule>
  </conditionalFormatting>
  <conditionalFormatting sqref="BC17">
    <cfRule type="cellIs" dxfId="2901" priority="2902" stopIfTrue="1" operator="lessThan">
      <formula>$C$4</formula>
    </cfRule>
  </conditionalFormatting>
  <conditionalFormatting sqref="BC18">
    <cfRule type="cellIs" dxfId="2902" priority="2903" stopIfTrue="1" operator="lessThan">
      <formula>$C$4</formula>
    </cfRule>
  </conditionalFormatting>
  <conditionalFormatting sqref="BC19">
    <cfRule type="cellIs" dxfId="2903" priority="2904" stopIfTrue="1" operator="lessThan">
      <formula>$C$4</formula>
    </cfRule>
  </conditionalFormatting>
  <conditionalFormatting sqref="BC20">
    <cfRule type="cellIs" dxfId="2904" priority="2905" stopIfTrue="1" operator="lessThan">
      <formula>$C$4</formula>
    </cfRule>
  </conditionalFormatting>
  <conditionalFormatting sqref="BC21">
    <cfRule type="cellIs" dxfId="2905" priority="2906" stopIfTrue="1" operator="lessThan">
      <formula>$C$4</formula>
    </cfRule>
  </conditionalFormatting>
  <conditionalFormatting sqref="BC22">
    <cfRule type="cellIs" dxfId="2906" priority="2907" stopIfTrue="1" operator="lessThan">
      <formula>$C$4</formula>
    </cfRule>
  </conditionalFormatting>
  <conditionalFormatting sqref="BC23">
    <cfRule type="cellIs" dxfId="2907" priority="2908" stopIfTrue="1" operator="lessThan">
      <formula>$C$4</formula>
    </cfRule>
  </conditionalFormatting>
  <conditionalFormatting sqref="BC24">
    <cfRule type="cellIs" dxfId="2908" priority="2909" stopIfTrue="1" operator="lessThan">
      <formula>$C$4</formula>
    </cfRule>
  </conditionalFormatting>
  <conditionalFormatting sqref="BC25">
    <cfRule type="cellIs" dxfId="2909" priority="2910" stopIfTrue="1" operator="lessThan">
      <formula>$C$4</formula>
    </cfRule>
  </conditionalFormatting>
  <conditionalFormatting sqref="BC26">
    <cfRule type="cellIs" dxfId="2910" priority="2911" stopIfTrue="1" operator="lessThan">
      <formula>$C$4</formula>
    </cfRule>
  </conditionalFormatting>
  <conditionalFormatting sqref="BC27">
    <cfRule type="cellIs" dxfId="2911" priority="2912" stopIfTrue="1" operator="lessThan">
      <formula>$C$4</formula>
    </cfRule>
  </conditionalFormatting>
  <conditionalFormatting sqref="BC28">
    <cfRule type="cellIs" dxfId="2912" priority="2913" stopIfTrue="1" operator="lessThan">
      <formula>$C$4</formula>
    </cfRule>
  </conditionalFormatting>
  <conditionalFormatting sqref="BC29">
    <cfRule type="cellIs" dxfId="2913" priority="2914" stopIfTrue="1" operator="lessThan">
      <formula>$C$4</formula>
    </cfRule>
  </conditionalFormatting>
  <conditionalFormatting sqref="BC30">
    <cfRule type="cellIs" dxfId="2914" priority="2915" stopIfTrue="1" operator="lessThan">
      <formula>$C$4</formula>
    </cfRule>
  </conditionalFormatting>
  <conditionalFormatting sqref="BC31">
    <cfRule type="cellIs" dxfId="2915" priority="2916" stopIfTrue="1" operator="lessThan">
      <formula>$C$4</formula>
    </cfRule>
  </conditionalFormatting>
  <conditionalFormatting sqref="BC32">
    <cfRule type="cellIs" dxfId="2916" priority="2917" stopIfTrue="1" operator="lessThan">
      <formula>$C$4</formula>
    </cfRule>
  </conditionalFormatting>
  <conditionalFormatting sqref="BC33">
    <cfRule type="cellIs" dxfId="2917" priority="2918" stopIfTrue="1" operator="lessThan">
      <formula>$C$4</formula>
    </cfRule>
  </conditionalFormatting>
  <conditionalFormatting sqref="BC34">
    <cfRule type="cellIs" dxfId="2918" priority="2919" stopIfTrue="1" operator="lessThan">
      <formula>$C$4</formula>
    </cfRule>
  </conditionalFormatting>
  <conditionalFormatting sqref="BC35">
    <cfRule type="cellIs" dxfId="2919" priority="2920" stopIfTrue="1" operator="lessThan">
      <formula>$C$4</formula>
    </cfRule>
  </conditionalFormatting>
  <conditionalFormatting sqref="BC36">
    <cfRule type="cellIs" dxfId="2920" priority="2921" stopIfTrue="1" operator="lessThan">
      <formula>$C$4</formula>
    </cfRule>
  </conditionalFormatting>
  <conditionalFormatting sqref="BC37">
    <cfRule type="cellIs" dxfId="2921" priority="2922" stopIfTrue="1" operator="lessThan">
      <formula>$C$4</formula>
    </cfRule>
  </conditionalFormatting>
  <conditionalFormatting sqref="BC38">
    <cfRule type="cellIs" dxfId="2922" priority="2923" stopIfTrue="1" operator="lessThan">
      <formula>$C$4</formula>
    </cfRule>
  </conditionalFormatting>
  <conditionalFormatting sqref="BC39">
    <cfRule type="cellIs" dxfId="2923" priority="2924" stopIfTrue="1" operator="lessThan">
      <formula>$C$4</formula>
    </cfRule>
  </conditionalFormatting>
  <conditionalFormatting sqref="BC40">
    <cfRule type="cellIs" dxfId="2924" priority="2925" stopIfTrue="1" operator="lessThan">
      <formula>$C$4</formula>
    </cfRule>
  </conditionalFormatting>
  <conditionalFormatting sqref="BC41">
    <cfRule type="cellIs" dxfId="2925" priority="2926" stopIfTrue="1" operator="lessThan">
      <formula>$C$4</formula>
    </cfRule>
  </conditionalFormatting>
  <conditionalFormatting sqref="BC42">
    <cfRule type="cellIs" dxfId="2926" priority="2927" stopIfTrue="1" operator="lessThan">
      <formula>$C$4</formula>
    </cfRule>
  </conditionalFormatting>
  <conditionalFormatting sqref="BC43">
    <cfRule type="cellIs" dxfId="2927" priority="2928" stopIfTrue="1" operator="lessThan">
      <formula>$C$4</formula>
    </cfRule>
  </conditionalFormatting>
  <conditionalFormatting sqref="BC44">
    <cfRule type="cellIs" dxfId="2928" priority="2929" stopIfTrue="1" operator="lessThan">
      <formula>$C$4</formula>
    </cfRule>
  </conditionalFormatting>
  <conditionalFormatting sqref="BC45">
    <cfRule type="cellIs" dxfId="2929" priority="2930" stopIfTrue="1" operator="lessThan">
      <formula>$C$4</formula>
    </cfRule>
  </conditionalFormatting>
  <conditionalFormatting sqref="BC46">
    <cfRule type="cellIs" dxfId="2930" priority="2931" stopIfTrue="1" operator="lessThan">
      <formula>$C$4</formula>
    </cfRule>
  </conditionalFormatting>
  <conditionalFormatting sqref="BC47">
    <cfRule type="cellIs" dxfId="2931" priority="2932" stopIfTrue="1" operator="lessThan">
      <formula>$C$4</formula>
    </cfRule>
  </conditionalFormatting>
  <conditionalFormatting sqref="BC48">
    <cfRule type="cellIs" dxfId="2932" priority="2933" stopIfTrue="1" operator="lessThan">
      <formula>$C$4</formula>
    </cfRule>
  </conditionalFormatting>
  <conditionalFormatting sqref="BC49">
    <cfRule type="cellIs" dxfId="2933" priority="2934" stopIfTrue="1" operator="lessThan">
      <formula>$C$4</formula>
    </cfRule>
  </conditionalFormatting>
  <conditionalFormatting sqref="BC50">
    <cfRule type="cellIs" dxfId="2934" priority="2935" stopIfTrue="1" operator="lessThan">
      <formula>$C$4</formula>
    </cfRule>
  </conditionalFormatting>
  <conditionalFormatting sqref="BC51">
    <cfRule type="cellIs" dxfId="2935" priority="2936" stopIfTrue="1" operator="lessThan">
      <formula>$C$4</formula>
    </cfRule>
  </conditionalFormatting>
  <conditionalFormatting sqref="BC52">
    <cfRule type="cellIs" dxfId="2936" priority="2937" stopIfTrue="1" operator="lessThan">
      <formula>$C$4</formula>
    </cfRule>
  </conditionalFormatting>
  <conditionalFormatting sqref="BC53">
    <cfRule type="cellIs" dxfId="2937" priority="2938" stopIfTrue="1" operator="lessThan">
      <formula>$C$4</formula>
    </cfRule>
  </conditionalFormatting>
  <conditionalFormatting sqref="BC54">
    <cfRule type="cellIs" dxfId="2938" priority="2939" stopIfTrue="1" operator="lessThan">
      <formula>$C$4</formula>
    </cfRule>
  </conditionalFormatting>
  <conditionalFormatting sqref="BC55">
    <cfRule type="cellIs" dxfId="2939" priority="2940" stopIfTrue="1" operator="lessThan">
      <formula>$C$4</formula>
    </cfRule>
  </conditionalFormatting>
  <conditionalFormatting sqref="BC56">
    <cfRule type="cellIs" dxfId="2940" priority="2941" stopIfTrue="1" operator="lessThan">
      <formula>$C$4</formula>
    </cfRule>
  </conditionalFormatting>
  <conditionalFormatting sqref="BC57">
    <cfRule type="cellIs" dxfId="2941" priority="2942" stopIfTrue="1" operator="lessThan">
      <formula>$C$4</formula>
    </cfRule>
  </conditionalFormatting>
  <conditionalFormatting sqref="BC58">
    <cfRule type="cellIs" dxfId="2942" priority="2943" stopIfTrue="1" operator="lessThan">
      <formula>$C$4</formula>
    </cfRule>
  </conditionalFormatting>
  <conditionalFormatting sqref="BC59">
    <cfRule type="cellIs" dxfId="2943" priority="2944" stopIfTrue="1" operator="lessThan">
      <formula>$C$4</formula>
    </cfRule>
  </conditionalFormatting>
  <conditionalFormatting sqref="BC60">
    <cfRule type="cellIs" dxfId="2944" priority="2945" stopIfTrue="1" operator="lessThan">
      <formula>$C$4</formula>
    </cfRule>
  </conditionalFormatting>
  <conditionalFormatting sqref="BD11">
    <cfRule type="cellIs" dxfId="2945" priority="2946" stopIfTrue="1" operator="lessThan">
      <formula>$C$4</formula>
    </cfRule>
  </conditionalFormatting>
  <conditionalFormatting sqref="BD12">
    <cfRule type="cellIs" dxfId="2946" priority="2947" stopIfTrue="1" operator="lessThan">
      <formula>$C$4</formula>
    </cfRule>
  </conditionalFormatting>
  <conditionalFormatting sqref="BD13">
    <cfRule type="cellIs" dxfId="2947" priority="2948" stopIfTrue="1" operator="lessThan">
      <formula>$C$4</formula>
    </cfRule>
  </conditionalFormatting>
  <conditionalFormatting sqref="BD14">
    <cfRule type="cellIs" dxfId="2948" priority="2949" stopIfTrue="1" operator="lessThan">
      <formula>$C$4</formula>
    </cfRule>
  </conditionalFormatting>
  <conditionalFormatting sqref="BD15">
    <cfRule type="cellIs" dxfId="2949" priority="2950" stopIfTrue="1" operator="lessThan">
      <formula>$C$4</formula>
    </cfRule>
  </conditionalFormatting>
  <conditionalFormatting sqref="BD16">
    <cfRule type="cellIs" dxfId="2950" priority="2951" stopIfTrue="1" operator="lessThan">
      <formula>$C$4</formula>
    </cfRule>
  </conditionalFormatting>
  <conditionalFormatting sqref="BD17">
    <cfRule type="cellIs" dxfId="2951" priority="2952" stopIfTrue="1" operator="lessThan">
      <formula>$C$4</formula>
    </cfRule>
  </conditionalFormatting>
  <conditionalFormatting sqref="BD18">
    <cfRule type="cellIs" dxfId="2952" priority="2953" stopIfTrue="1" operator="lessThan">
      <formula>$C$4</formula>
    </cfRule>
  </conditionalFormatting>
  <conditionalFormatting sqref="BD19">
    <cfRule type="cellIs" dxfId="2953" priority="2954" stopIfTrue="1" operator="lessThan">
      <formula>$C$4</formula>
    </cfRule>
  </conditionalFormatting>
  <conditionalFormatting sqref="BD20">
    <cfRule type="cellIs" dxfId="2954" priority="2955" stopIfTrue="1" operator="lessThan">
      <formula>$C$4</formula>
    </cfRule>
  </conditionalFormatting>
  <conditionalFormatting sqref="BD21">
    <cfRule type="cellIs" dxfId="2955" priority="2956" stopIfTrue="1" operator="lessThan">
      <formula>$C$4</formula>
    </cfRule>
  </conditionalFormatting>
  <conditionalFormatting sqref="BD22">
    <cfRule type="cellIs" dxfId="2956" priority="2957" stopIfTrue="1" operator="lessThan">
      <formula>$C$4</formula>
    </cfRule>
  </conditionalFormatting>
  <conditionalFormatting sqref="BD23">
    <cfRule type="cellIs" dxfId="2957" priority="2958" stopIfTrue="1" operator="lessThan">
      <formula>$C$4</formula>
    </cfRule>
  </conditionalFormatting>
  <conditionalFormatting sqref="BD24">
    <cfRule type="cellIs" dxfId="2958" priority="2959" stopIfTrue="1" operator="lessThan">
      <formula>$C$4</formula>
    </cfRule>
  </conditionalFormatting>
  <conditionalFormatting sqref="BD25">
    <cfRule type="cellIs" dxfId="2959" priority="2960" stopIfTrue="1" operator="lessThan">
      <formula>$C$4</formula>
    </cfRule>
  </conditionalFormatting>
  <conditionalFormatting sqref="BD26">
    <cfRule type="cellIs" dxfId="2960" priority="2961" stopIfTrue="1" operator="lessThan">
      <formula>$C$4</formula>
    </cfRule>
  </conditionalFormatting>
  <conditionalFormatting sqref="BD27">
    <cfRule type="cellIs" dxfId="2961" priority="2962" stopIfTrue="1" operator="lessThan">
      <formula>$C$4</formula>
    </cfRule>
  </conditionalFormatting>
  <conditionalFormatting sqref="BD28">
    <cfRule type="cellIs" dxfId="2962" priority="2963" stopIfTrue="1" operator="lessThan">
      <formula>$C$4</formula>
    </cfRule>
  </conditionalFormatting>
  <conditionalFormatting sqref="BD29">
    <cfRule type="cellIs" dxfId="2963" priority="2964" stopIfTrue="1" operator="lessThan">
      <formula>$C$4</formula>
    </cfRule>
  </conditionalFormatting>
  <conditionalFormatting sqref="BD30">
    <cfRule type="cellIs" dxfId="2964" priority="2965" stopIfTrue="1" operator="lessThan">
      <formula>$C$4</formula>
    </cfRule>
  </conditionalFormatting>
  <conditionalFormatting sqref="BD31">
    <cfRule type="cellIs" dxfId="2965" priority="2966" stopIfTrue="1" operator="lessThan">
      <formula>$C$4</formula>
    </cfRule>
  </conditionalFormatting>
  <conditionalFormatting sqref="BD32">
    <cfRule type="cellIs" dxfId="2966" priority="2967" stopIfTrue="1" operator="lessThan">
      <formula>$C$4</formula>
    </cfRule>
  </conditionalFormatting>
  <conditionalFormatting sqref="BD33">
    <cfRule type="cellIs" dxfId="2967" priority="2968" stopIfTrue="1" operator="lessThan">
      <formula>$C$4</formula>
    </cfRule>
  </conditionalFormatting>
  <conditionalFormatting sqref="BD34">
    <cfRule type="cellIs" dxfId="2968" priority="2969" stopIfTrue="1" operator="lessThan">
      <formula>$C$4</formula>
    </cfRule>
  </conditionalFormatting>
  <conditionalFormatting sqref="BD35">
    <cfRule type="cellIs" dxfId="2969" priority="2970" stopIfTrue="1" operator="lessThan">
      <formula>$C$4</formula>
    </cfRule>
  </conditionalFormatting>
  <conditionalFormatting sqref="BD36">
    <cfRule type="cellIs" dxfId="2970" priority="2971" stopIfTrue="1" operator="lessThan">
      <formula>$C$4</formula>
    </cfRule>
  </conditionalFormatting>
  <conditionalFormatting sqref="BD37">
    <cfRule type="cellIs" dxfId="2971" priority="2972" stopIfTrue="1" operator="lessThan">
      <formula>$C$4</formula>
    </cfRule>
  </conditionalFormatting>
  <conditionalFormatting sqref="BD38">
    <cfRule type="cellIs" dxfId="2972" priority="2973" stopIfTrue="1" operator="lessThan">
      <formula>$C$4</formula>
    </cfRule>
  </conditionalFormatting>
  <conditionalFormatting sqref="BD39">
    <cfRule type="cellIs" dxfId="2973" priority="2974" stopIfTrue="1" operator="lessThan">
      <formula>$C$4</formula>
    </cfRule>
  </conditionalFormatting>
  <conditionalFormatting sqref="BD40">
    <cfRule type="cellIs" dxfId="2974" priority="2975" stopIfTrue="1" operator="lessThan">
      <formula>$C$4</formula>
    </cfRule>
  </conditionalFormatting>
  <conditionalFormatting sqref="BD41">
    <cfRule type="cellIs" dxfId="2975" priority="2976" stopIfTrue="1" operator="lessThan">
      <formula>$C$4</formula>
    </cfRule>
  </conditionalFormatting>
  <conditionalFormatting sqref="BD42">
    <cfRule type="cellIs" dxfId="2976" priority="2977" stopIfTrue="1" operator="lessThan">
      <formula>$C$4</formula>
    </cfRule>
  </conditionalFormatting>
  <conditionalFormatting sqref="BD43">
    <cfRule type="cellIs" dxfId="2977" priority="2978" stopIfTrue="1" operator="lessThan">
      <formula>$C$4</formula>
    </cfRule>
  </conditionalFormatting>
  <conditionalFormatting sqref="BD44">
    <cfRule type="cellIs" dxfId="2978" priority="2979" stopIfTrue="1" operator="lessThan">
      <formula>$C$4</formula>
    </cfRule>
  </conditionalFormatting>
  <conditionalFormatting sqref="BD45">
    <cfRule type="cellIs" dxfId="2979" priority="2980" stopIfTrue="1" operator="lessThan">
      <formula>$C$4</formula>
    </cfRule>
  </conditionalFormatting>
  <conditionalFormatting sqref="BD46">
    <cfRule type="cellIs" dxfId="2980" priority="2981" stopIfTrue="1" operator="lessThan">
      <formula>$C$4</formula>
    </cfRule>
  </conditionalFormatting>
  <conditionalFormatting sqref="BD47">
    <cfRule type="cellIs" dxfId="2981" priority="2982" stopIfTrue="1" operator="lessThan">
      <formula>$C$4</formula>
    </cfRule>
  </conditionalFormatting>
  <conditionalFormatting sqref="BD48">
    <cfRule type="cellIs" dxfId="2982" priority="2983" stopIfTrue="1" operator="lessThan">
      <formula>$C$4</formula>
    </cfRule>
  </conditionalFormatting>
  <conditionalFormatting sqref="BD49">
    <cfRule type="cellIs" dxfId="2983" priority="2984" stopIfTrue="1" operator="lessThan">
      <formula>$C$4</formula>
    </cfRule>
  </conditionalFormatting>
  <conditionalFormatting sqref="BD50">
    <cfRule type="cellIs" dxfId="2984" priority="2985" stopIfTrue="1" operator="lessThan">
      <formula>$C$4</formula>
    </cfRule>
  </conditionalFormatting>
  <conditionalFormatting sqref="BD51">
    <cfRule type="cellIs" dxfId="2985" priority="2986" stopIfTrue="1" operator="lessThan">
      <formula>$C$4</formula>
    </cfRule>
  </conditionalFormatting>
  <conditionalFormatting sqref="BD52">
    <cfRule type="cellIs" dxfId="2986" priority="2987" stopIfTrue="1" operator="lessThan">
      <formula>$C$4</formula>
    </cfRule>
  </conditionalFormatting>
  <conditionalFormatting sqref="BD53">
    <cfRule type="cellIs" dxfId="2987" priority="2988" stopIfTrue="1" operator="lessThan">
      <formula>$C$4</formula>
    </cfRule>
  </conditionalFormatting>
  <conditionalFormatting sqref="BD54">
    <cfRule type="cellIs" dxfId="2988" priority="2989" stopIfTrue="1" operator="lessThan">
      <formula>$C$4</formula>
    </cfRule>
  </conditionalFormatting>
  <conditionalFormatting sqref="BD55">
    <cfRule type="cellIs" dxfId="2989" priority="2990" stopIfTrue="1" operator="lessThan">
      <formula>$C$4</formula>
    </cfRule>
  </conditionalFormatting>
  <conditionalFormatting sqref="BD56">
    <cfRule type="cellIs" dxfId="2990" priority="2991" stopIfTrue="1" operator="lessThan">
      <formula>$C$4</formula>
    </cfRule>
  </conditionalFormatting>
  <conditionalFormatting sqref="BD57">
    <cfRule type="cellIs" dxfId="2991" priority="2992" stopIfTrue="1" operator="lessThan">
      <formula>$C$4</formula>
    </cfRule>
  </conditionalFormatting>
  <conditionalFormatting sqref="BD58">
    <cfRule type="cellIs" dxfId="2992" priority="2993" stopIfTrue="1" operator="lessThan">
      <formula>$C$4</formula>
    </cfRule>
  </conditionalFormatting>
  <conditionalFormatting sqref="BD59">
    <cfRule type="cellIs" dxfId="2993" priority="2994" stopIfTrue="1" operator="lessThan">
      <formula>$C$4</formula>
    </cfRule>
  </conditionalFormatting>
  <conditionalFormatting sqref="BD60">
    <cfRule type="cellIs" dxfId="2994" priority="2995" stopIfTrue="1" operator="lessThan">
      <formula>$C$4</formula>
    </cfRule>
  </conditionalFormatting>
  <conditionalFormatting sqref="BE11">
    <cfRule type="cellIs" dxfId="2995" priority="2996" stopIfTrue="1" operator="lessThan">
      <formula>$C$4</formula>
    </cfRule>
  </conditionalFormatting>
  <conditionalFormatting sqref="BE12">
    <cfRule type="cellIs" dxfId="2996" priority="2997" stopIfTrue="1" operator="lessThan">
      <formula>$C$4</formula>
    </cfRule>
  </conditionalFormatting>
  <conditionalFormatting sqref="BE13">
    <cfRule type="cellIs" dxfId="2997" priority="2998" stopIfTrue="1" operator="lessThan">
      <formula>$C$4</formula>
    </cfRule>
  </conditionalFormatting>
  <conditionalFormatting sqref="BE14">
    <cfRule type="cellIs" dxfId="2998" priority="2999" stopIfTrue="1" operator="lessThan">
      <formula>$C$4</formula>
    </cfRule>
  </conditionalFormatting>
  <conditionalFormatting sqref="BE15">
    <cfRule type="cellIs" dxfId="2999" priority="3000" stopIfTrue="1" operator="lessThan">
      <formula>$C$4</formula>
    </cfRule>
  </conditionalFormatting>
  <conditionalFormatting sqref="BE16">
    <cfRule type="cellIs" dxfId="3000" priority="3001" stopIfTrue="1" operator="lessThan">
      <formula>$C$4</formula>
    </cfRule>
  </conditionalFormatting>
  <conditionalFormatting sqref="BE17">
    <cfRule type="cellIs" dxfId="3001" priority="3002" stopIfTrue="1" operator="lessThan">
      <formula>$C$4</formula>
    </cfRule>
  </conditionalFormatting>
  <conditionalFormatting sqref="BE18">
    <cfRule type="cellIs" dxfId="3002" priority="3003" stopIfTrue="1" operator="lessThan">
      <formula>$C$4</formula>
    </cfRule>
  </conditionalFormatting>
  <conditionalFormatting sqref="BE19">
    <cfRule type="cellIs" dxfId="3003" priority="3004" stopIfTrue="1" operator="lessThan">
      <formula>$C$4</formula>
    </cfRule>
  </conditionalFormatting>
  <conditionalFormatting sqref="BE20">
    <cfRule type="cellIs" dxfId="3004" priority="3005" stopIfTrue="1" operator="lessThan">
      <formula>$C$4</formula>
    </cfRule>
  </conditionalFormatting>
  <conditionalFormatting sqref="BE21">
    <cfRule type="cellIs" dxfId="3005" priority="3006" stopIfTrue="1" operator="lessThan">
      <formula>$C$4</formula>
    </cfRule>
  </conditionalFormatting>
  <conditionalFormatting sqref="BE22">
    <cfRule type="cellIs" dxfId="3006" priority="3007" stopIfTrue="1" operator="lessThan">
      <formula>$C$4</formula>
    </cfRule>
  </conditionalFormatting>
  <conditionalFormatting sqref="BE23">
    <cfRule type="cellIs" dxfId="3007" priority="3008" stopIfTrue="1" operator="lessThan">
      <formula>$C$4</formula>
    </cfRule>
  </conditionalFormatting>
  <conditionalFormatting sqref="BE24">
    <cfRule type="cellIs" dxfId="3008" priority="3009" stopIfTrue="1" operator="lessThan">
      <formula>$C$4</formula>
    </cfRule>
  </conditionalFormatting>
  <conditionalFormatting sqref="BE25">
    <cfRule type="cellIs" dxfId="3009" priority="3010" stopIfTrue="1" operator="lessThan">
      <formula>$C$4</formula>
    </cfRule>
  </conditionalFormatting>
  <conditionalFormatting sqref="BE26">
    <cfRule type="cellIs" dxfId="3010" priority="3011" stopIfTrue="1" operator="lessThan">
      <formula>$C$4</formula>
    </cfRule>
  </conditionalFormatting>
  <conditionalFormatting sqref="BE27">
    <cfRule type="cellIs" dxfId="3011" priority="3012" stopIfTrue="1" operator="lessThan">
      <formula>$C$4</formula>
    </cfRule>
  </conditionalFormatting>
  <conditionalFormatting sqref="BE28">
    <cfRule type="cellIs" dxfId="3012" priority="3013" stopIfTrue="1" operator="lessThan">
      <formula>$C$4</formula>
    </cfRule>
  </conditionalFormatting>
  <conditionalFormatting sqref="BE29">
    <cfRule type="cellIs" dxfId="3013" priority="3014" stopIfTrue="1" operator="lessThan">
      <formula>$C$4</formula>
    </cfRule>
  </conditionalFormatting>
  <conditionalFormatting sqref="BE30">
    <cfRule type="cellIs" dxfId="3014" priority="3015" stopIfTrue="1" operator="lessThan">
      <formula>$C$4</formula>
    </cfRule>
  </conditionalFormatting>
  <conditionalFormatting sqref="BE31">
    <cfRule type="cellIs" dxfId="3015" priority="3016" stopIfTrue="1" operator="lessThan">
      <formula>$C$4</formula>
    </cfRule>
  </conditionalFormatting>
  <conditionalFormatting sqref="BE32">
    <cfRule type="cellIs" dxfId="3016" priority="3017" stopIfTrue="1" operator="lessThan">
      <formula>$C$4</formula>
    </cfRule>
  </conditionalFormatting>
  <conditionalFormatting sqref="BE33">
    <cfRule type="cellIs" dxfId="3017" priority="3018" stopIfTrue="1" operator="lessThan">
      <formula>$C$4</formula>
    </cfRule>
  </conditionalFormatting>
  <conditionalFormatting sqref="BE34">
    <cfRule type="cellIs" dxfId="3018" priority="3019" stopIfTrue="1" operator="lessThan">
      <formula>$C$4</formula>
    </cfRule>
  </conditionalFormatting>
  <conditionalFormatting sqref="BE35">
    <cfRule type="cellIs" dxfId="3019" priority="3020" stopIfTrue="1" operator="lessThan">
      <formula>$C$4</formula>
    </cfRule>
  </conditionalFormatting>
  <conditionalFormatting sqref="BE36">
    <cfRule type="cellIs" dxfId="3020" priority="3021" stopIfTrue="1" operator="lessThan">
      <formula>$C$4</formula>
    </cfRule>
  </conditionalFormatting>
  <conditionalFormatting sqref="BE37">
    <cfRule type="cellIs" dxfId="3021" priority="3022" stopIfTrue="1" operator="lessThan">
      <formula>$C$4</formula>
    </cfRule>
  </conditionalFormatting>
  <conditionalFormatting sqref="BE38">
    <cfRule type="cellIs" dxfId="3022" priority="3023" stopIfTrue="1" operator="lessThan">
      <formula>$C$4</formula>
    </cfRule>
  </conditionalFormatting>
  <conditionalFormatting sqref="BE39">
    <cfRule type="cellIs" dxfId="3023" priority="3024" stopIfTrue="1" operator="lessThan">
      <formula>$C$4</formula>
    </cfRule>
  </conditionalFormatting>
  <conditionalFormatting sqref="BE40">
    <cfRule type="cellIs" dxfId="3024" priority="3025" stopIfTrue="1" operator="lessThan">
      <formula>$C$4</formula>
    </cfRule>
  </conditionalFormatting>
  <conditionalFormatting sqref="BE41">
    <cfRule type="cellIs" dxfId="3025" priority="3026" stopIfTrue="1" operator="lessThan">
      <formula>$C$4</formula>
    </cfRule>
  </conditionalFormatting>
  <conditionalFormatting sqref="BE42">
    <cfRule type="cellIs" dxfId="3026" priority="3027" stopIfTrue="1" operator="lessThan">
      <formula>$C$4</formula>
    </cfRule>
  </conditionalFormatting>
  <conditionalFormatting sqref="BE43">
    <cfRule type="cellIs" dxfId="3027" priority="3028" stopIfTrue="1" operator="lessThan">
      <formula>$C$4</formula>
    </cfRule>
  </conditionalFormatting>
  <conditionalFormatting sqref="BE44">
    <cfRule type="cellIs" dxfId="3028" priority="3029" stopIfTrue="1" operator="lessThan">
      <formula>$C$4</formula>
    </cfRule>
  </conditionalFormatting>
  <conditionalFormatting sqref="BE45">
    <cfRule type="cellIs" dxfId="3029" priority="3030" stopIfTrue="1" operator="lessThan">
      <formula>$C$4</formula>
    </cfRule>
  </conditionalFormatting>
  <conditionalFormatting sqref="BE46">
    <cfRule type="cellIs" dxfId="3030" priority="3031" stopIfTrue="1" operator="lessThan">
      <formula>$C$4</formula>
    </cfRule>
  </conditionalFormatting>
  <conditionalFormatting sqref="BE47">
    <cfRule type="cellIs" dxfId="3031" priority="3032" stopIfTrue="1" operator="lessThan">
      <formula>$C$4</formula>
    </cfRule>
  </conditionalFormatting>
  <conditionalFormatting sqref="BE48">
    <cfRule type="cellIs" dxfId="3032" priority="3033" stopIfTrue="1" operator="lessThan">
      <formula>$C$4</formula>
    </cfRule>
  </conditionalFormatting>
  <conditionalFormatting sqref="BE49">
    <cfRule type="cellIs" dxfId="3033" priority="3034" stopIfTrue="1" operator="lessThan">
      <formula>$C$4</formula>
    </cfRule>
  </conditionalFormatting>
  <conditionalFormatting sqref="BE50">
    <cfRule type="cellIs" dxfId="3034" priority="3035" stopIfTrue="1" operator="lessThan">
      <formula>$C$4</formula>
    </cfRule>
  </conditionalFormatting>
  <conditionalFormatting sqref="BE51">
    <cfRule type="cellIs" dxfId="3035" priority="3036" stopIfTrue="1" operator="lessThan">
      <formula>$C$4</formula>
    </cfRule>
  </conditionalFormatting>
  <conditionalFormatting sqref="BE52">
    <cfRule type="cellIs" dxfId="3036" priority="3037" stopIfTrue="1" operator="lessThan">
      <formula>$C$4</formula>
    </cfRule>
  </conditionalFormatting>
  <conditionalFormatting sqref="BE53">
    <cfRule type="cellIs" dxfId="3037" priority="3038" stopIfTrue="1" operator="lessThan">
      <formula>$C$4</formula>
    </cfRule>
  </conditionalFormatting>
  <conditionalFormatting sqref="BE54">
    <cfRule type="cellIs" dxfId="3038" priority="3039" stopIfTrue="1" operator="lessThan">
      <formula>$C$4</formula>
    </cfRule>
  </conditionalFormatting>
  <conditionalFormatting sqref="BE55">
    <cfRule type="cellIs" dxfId="3039" priority="3040" stopIfTrue="1" operator="lessThan">
      <formula>$C$4</formula>
    </cfRule>
  </conditionalFormatting>
  <conditionalFormatting sqref="BE56">
    <cfRule type="cellIs" dxfId="3040" priority="3041" stopIfTrue="1" operator="lessThan">
      <formula>$C$4</formula>
    </cfRule>
  </conditionalFormatting>
  <conditionalFormatting sqref="BE57">
    <cfRule type="cellIs" dxfId="3041" priority="3042" stopIfTrue="1" operator="lessThan">
      <formula>$C$4</formula>
    </cfRule>
  </conditionalFormatting>
  <conditionalFormatting sqref="BE58">
    <cfRule type="cellIs" dxfId="3042" priority="3043" stopIfTrue="1" operator="lessThan">
      <formula>$C$4</formula>
    </cfRule>
  </conditionalFormatting>
  <conditionalFormatting sqref="BE59">
    <cfRule type="cellIs" dxfId="3043" priority="3044" stopIfTrue="1" operator="lessThan">
      <formula>$C$4</formula>
    </cfRule>
  </conditionalFormatting>
  <conditionalFormatting sqref="BE60">
    <cfRule type="cellIs" dxfId="3044" priority="3045" stopIfTrue="1" operator="lessThan">
      <formula>$C$4</formula>
    </cfRule>
  </conditionalFormatting>
  <conditionalFormatting sqref="BF11">
    <cfRule type="cellIs" dxfId="3045" priority="3046" stopIfTrue="1" operator="lessThan">
      <formula>$C$4</formula>
    </cfRule>
  </conditionalFormatting>
  <conditionalFormatting sqref="BF12">
    <cfRule type="cellIs" dxfId="3046" priority="3047" stopIfTrue="1" operator="lessThan">
      <formula>$C$4</formula>
    </cfRule>
  </conditionalFormatting>
  <conditionalFormatting sqref="BF13">
    <cfRule type="cellIs" dxfId="3047" priority="3048" stopIfTrue="1" operator="lessThan">
      <formula>$C$4</formula>
    </cfRule>
  </conditionalFormatting>
  <conditionalFormatting sqref="BF14">
    <cfRule type="cellIs" dxfId="3048" priority="3049" stopIfTrue="1" operator="lessThan">
      <formula>$C$4</formula>
    </cfRule>
  </conditionalFormatting>
  <conditionalFormatting sqref="BF15">
    <cfRule type="cellIs" dxfId="3049" priority="3050" stopIfTrue="1" operator="lessThan">
      <formula>$C$4</formula>
    </cfRule>
  </conditionalFormatting>
  <conditionalFormatting sqref="BF16">
    <cfRule type="cellIs" dxfId="3050" priority="3051" stopIfTrue="1" operator="lessThan">
      <formula>$C$4</formula>
    </cfRule>
  </conditionalFormatting>
  <conditionalFormatting sqref="BF17">
    <cfRule type="cellIs" dxfId="3051" priority="3052" stopIfTrue="1" operator="lessThan">
      <formula>$C$4</formula>
    </cfRule>
  </conditionalFormatting>
  <conditionalFormatting sqref="BF18">
    <cfRule type="cellIs" dxfId="3052" priority="3053" stopIfTrue="1" operator="lessThan">
      <formula>$C$4</formula>
    </cfRule>
  </conditionalFormatting>
  <conditionalFormatting sqref="BF19">
    <cfRule type="cellIs" dxfId="3053" priority="3054" stopIfTrue="1" operator="lessThan">
      <formula>$C$4</formula>
    </cfRule>
  </conditionalFormatting>
  <conditionalFormatting sqref="BF20">
    <cfRule type="cellIs" dxfId="3054" priority="3055" stopIfTrue="1" operator="lessThan">
      <formula>$C$4</formula>
    </cfRule>
  </conditionalFormatting>
  <conditionalFormatting sqref="BF21">
    <cfRule type="cellIs" dxfId="3055" priority="3056" stopIfTrue="1" operator="lessThan">
      <formula>$C$4</formula>
    </cfRule>
  </conditionalFormatting>
  <conditionalFormatting sqref="BF22">
    <cfRule type="cellIs" dxfId="3056" priority="3057" stopIfTrue="1" operator="lessThan">
      <formula>$C$4</formula>
    </cfRule>
  </conditionalFormatting>
  <conditionalFormatting sqref="BF23">
    <cfRule type="cellIs" dxfId="3057" priority="3058" stopIfTrue="1" operator="lessThan">
      <formula>$C$4</formula>
    </cfRule>
  </conditionalFormatting>
  <conditionalFormatting sqref="BF24">
    <cfRule type="cellIs" dxfId="3058" priority="3059" stopIfTrue="1" operator="lessThan">
      <formula>$C$4</formula>
    </cfRule>
  </conditionalFormatting>
  <conditionalFormatting sqref="BF25">
    <cfRule type="cellIs" dxfId="3059" priority="3060" stopIfTrue="1" operator="lessThan">
      <formula>$C$4</formula>
    </cfRule>
  </conditionalFormatting>
  <conditionalFormatting sqref="BF26">
    <cfRule type="cellIs" dxfId="3060" priority="3061" stopIfTrue="1" operator="lessThan">
      <formula>$C$4</formula>
    </cfRule>
  </conditionalFormatting>
  <conditionalFormatting sqref="BF27">
    <cfRule type="cellIs" dxfId="3061" priority="3062" stopIfTrue="1" operator="lessThan">
      <formula>$C$4</formula>
    </cfRule>
  </conditionalFormatting>
  <conditionalFormatting sqref="BF28">
    <cfRule type="cellIs" dxfId="3062" priority="3063" stopIfTrue="1" operator="lessThan">
      <formula>$C$4</formula>
    </cfRule>
  </conditionalFormatting>
  <conditionalFormatting sqref="BF29">
    <cfRule type="cellIs" dxfId="3063" priority="3064" stopIfTrue="1" operator="lessThan">
      <formula>$C$4</formula>
    </cfRule>
  </conditionalFormatting>
  <conditionalFormatting sqref="BF30">
    <cfRule type="cellIs" dxfId="3064" priority="3065" stopIfTrue="1" operator="lessThan">
      <formula>$C$4</formula>
    </cfRule>
  </conditionalFormatting>
  <conditionalFormatting sqref="BF31">
    <cfRule type="cellIs" dxfId="3065" priority="3066" stopIfTrue="1" operator="lessThan">
      <formula>$C$4</formula>
    </cfRule>
  </conditionalFormatting>
  <conditionalFormatting sqref="BF32">
    <cfRule type="cellIs" dxfId="3066" priority="3067" stopIfTrue="1" operator="lessThan">
      <formula>$C$4</formula>
    </cfRule>
  </conditionalFormatting>
  <conditionalFormatting sqref="BF33">
    <cfRule type="cellIs" dxfId="3067" priority="3068" stopIfTrue="1" operator="lessThan">
      <formula>$C$4</formula>
    </cfRule>
  </conditionalFormatting>
  <conditionalFormatting sqref="BF34">
    <cfRule type="cellIs" dxfId="3068" priority="3069" stopIfTrue="1" operator="lessThan">
      <formula>$C$4</formula>
    </cfRule>
  </conditionalFormatting>
  <conditionalFormatting sqref="BF35">
    <cfRule type="cellIs" dxfId="3069" priority="3070" stopIfTrue="1" operator="lessThan">
      <formula>$C$4</formula>
    </cfRule>
  </conditionalFormatting>
  <conditionalFormatting sqref="BF36">
    <cfRule type="cellIs" dxfId="3070" priority="3071" stopIfTrue="1" operator="lessThan">
      <formula>$C$4</formula>
    </cfRule>
  </conditionalFormatting>
  <conditionalFormatting sqref="BF37">
    <cfRule type="cellIs" dxfId="3071" priority="3072" stopIfTrue="1" operator="lessThan">
      <formula>$C$4</formula>
    </cfRule>
  </conditionalFormatting>
  <conditionalFormatting sqref="BF38">
    <cfRule type="cellIs" dxfId="3072" priority="3073" stopIfTrue="1" operator="lessThan">
      <formula>$C$4</formula>
    </cfRule>
  </conditionalFormatting>
  <conditionalFormatting sqref="BF39">
    <cfRule type="cellIs" dxfId="3073" priority="3074" stopIfTrue="1" operator="lessThan">
      <formula>$C$4</formula>
    </cfRule>
  </conditionalFormatting>
  <conditionalFormatting sqref="BF40">
    <cfRule type="cellIs" dxfId="3074" priority="3075" stopIfTrue="1" operator="lessThan">
      <formula>$C$4</formula>
    </cfRule>
  </conditionalFormatting>
  <conditionalFormatting sqref="BF41">
    <cfRule type="cellIs" dxfId="3075" priority="3076" stopIfTrue="1" operator="lessThan">
      <formula>$C$4</formula>
    </cfRule>
  </conditionalFormatting>
  <conditionalFormatting sqref="BF42">
    <cfRule type="cellIs" dxfId="3076" priority="3077" stopIfTrue="1" operator="lessThan">
      <formula>$C$4</formula>
    </cfRule>
  </conditionalFormatting>
  <conditionalFormatting sqref="BF43">
    <cfRule type="cellIs" dxfId="3077" priority="3078" stopIfTrue="1" operator="lessThan">
      <formula>$C$4</formula>
    </cfRule>
  </conditionalFormatting>
  <conditionalFormatting sqref="BF44">
    <cfRule type="cellIs" dxfId="3078" priority="3079" stopIfTrue="1" operator="lessThan">
      <formula>$C$4</formula>
    </cfRule>
  </conditionalFormatting>
  <conditionalFormatting sqref="BF45">
    <cfRule type="cellIs" dxfId="3079" priority="3080" stopIfTrue="1" operator="lessThan">
      <formula>$C$4</formula>
    </cfRule>
  </conditionalFormatting>
  <conditionalFormatting sqref="BF46">
    <cfRule type="cellIs" dxfId="3080" priority="3081" stopIfTrue="1" operator="lessThan">
      <formula>$C$4</formula>
    </cfRule>
  </conditionalFormatting>
  <conditionalFormatting sqref="BF47">
    <cfRule type="cellIs" dxfId="3081" priority="3082" stopIfTrue="1" operator="lessThan">
      <formula>$C$4</formula>
    </cfRule>
  </conditionalFormatting>
  <conditionalFormatting sqref="BF48">
    <cfRule type="cellIs" dxfId="3082" priority="3083" stopIfTrue="1" operator="lessThan">
      <formula>$C$4</formula>
    </cfRule>
  </conditionalFormatting>
  <conditionalFormatting sqref="BF49">
    <cfRule type="cellIs" dxfId="3083" priority="3084" stopIfTrue="1" operator="lessThan">
      <formula>$C$4</formula>
    </cfRule>
  </conditionalFormatting>
  <conditionalFormatting sqref="BF50">
    <cfRule type="cellIs" dxfId="3084" priority="3085" stopIfTrue="1" operator="lessThan">
      <formula>$C$4</formula>
    </cfRule>
  </conditionalFormatting>
  <conditionalFormatting sqref="BF51">
    <cfRule type="cellIs" dxfId="3085" priority="3086" stopIfTrue="1" operator="lessThan">
      <formula>$C$4</formula>
    </cfRule>
  </conditionalFormatting>
  <conditionalFormatting sqref="BF52">
    <cfRule type="cellIs" dxfId="3086" priority="3087" stopIfTrue="1" operator="lessThan">
      <formula>$C$4</formula>
    </cfRule>
  </conditionalFormatting>
  <conditionalFormatting sqref="BF53">
    <cfRule type="cellIs" dxfId="3087" priority="3088" stopIfTrue="1" operator="lessThan">
      <formula>$C$4</formula>
    </cfRule>
  </conditionalFormatting>
  <conditionalFormatting sqref="BF54">
    <cfRule type="cellIs" dxfId="3088" priority="3089" stopIfTrue="1" operator="lessThan">
      <formula>$C$4</formula>
    </cfRule>
  </conditionalFormatting>
  <conditionalFormatting sqref="BF55">
    <cfRule type="cellIs" dxfId="3089" priority="3090" stopIfTrue="1" operator="lessThan">
      <formula>$C$4</formula>
    </cfRule>
  </conditionalFormatting>
  <conditionalFormatting sqref="BF56">
    <cfRule type="cellIs" dxfId="3090" priority="3091" stopIfTrue="1" operator="lessThan">
      <formula>$C$4</formula>
    </cfRule>
  </conditionalFormatting>
  <conditionalFormatting sqref="BF57">
    <cfRule type="cellIs" dxfId="3091" priority="3092" stopIfTrue="1" operator="lessThan">
      <formula>$C$4</formula>
    </cfRule>
  </conditionalFormatting>
  <conditionalFormatting sqref="BF58">
    <cfRule type="cellIs" dxfId="3092" priority="3093" stopIfTrue="1" operator="lessThan">
      <formula>$C$4</formula>
    </cfRule>
  </conditionalFormatting>
  <conditionalFormatting sqref="BF59">
    <cfRule type="cellIs" dxfId="3093" priority="3094" stopIfTrue="1" operator="lessThan">
      <formula>$C$4</formula>
    </cfRule>
  </conditionalFormatting>
  <conditionalFormatting sqref="BF60">
    <cfRule type="cellIs" dxfId="3094" priority="3095" stopIfTrue="1" operator="lessThan">
      <formula>$C$4</formula>
    </cfRule>
  </conditionalFormatting>
  <conditionalFormatting sqref="BG11">
    <cfRule type="cellIs" dxfId="3095" priority="3096" stopIfTrue="1" operator="lessThan">
      <formula>$C$4</formula>
    </cfRule>
  </conditionalFormatting>
  <conditionalFormatting sqref="BG12">
    <cfRule type="cellIs" dxfId="3096" priority="3097" stopIfTrue="1" operator="lessThan">
      <formula>$C$4</formula>
    </cfRule>
  </conditionalFormatting>
  <conditionalFormatting sqref="BG13">
    <cfRule type="cellIs" dxfId="3097" priority="3098" stopIfTrue="1" operator="lessThan">
      <formula>$C$4</formula>
    </cfRule>
  </conditionalFormatting>
  <conditionalFormatting sqref="BG14">
    <cfRule type="cellIs" dxfId="3098" priority="3099" stopIfTrue="1" operator="lessThan">
      <formula>$C$4</formula>
    </cfRule>
  </conditionalFormatting>
  <conditionalFormatting sqref="BG15">
    <cfRule type="cellIs" dxfId="3099" priority="3100" stopIfTrue="1" operator="lessThan">
      <formula>$C$4</formula>
    </cfRule>
  </conditionalFormatting>
  <conditionalFormatting sqref="BG16">
    <cfRule type="cellIs" dxfId="3100" priority="3101" stopIfTrue="1" operator="lessThan">
      <formula>$C$4</formula>
    </cfRule>
  </conditionalFormatting>
  <conditionalFormatting sqref="BG17">
    <cfRule type="cellIs" dxfId="3101" priority="3102" stopIfTrue="1" operator="lessThan">
      <formula>$C$4</formula>
    </cfRule>
  </conditionalFormatting>
  <conditionalFormatting sqref="BG18">
    <cfRule type="cellIs" dxfId="3102" priority="3103" stopIfTrue="1" operator="lessThan">
      <formula>$C$4</formula>
    </cfRule>
  </conditionalFormatting>
  <conditionalFormatting sqref="BG19">
    <cfRule type="cellIs" dxfId="3103" priority="3104" stopIfTrue="1" operator="lessThan">
      <formula>$C$4</formula>
    </cfRule>
  </conditionalFormatting>
  <conditionalFormatting sqref="BG20">
    <cfRule type="cellIs" dxfId="3104" priority="3105" stopIfTrue="1" operator="lessThan">
      <formula>$C$4</formula>
    </cfRule>
  </conditionalFormatting>
  <conditionalFormatting sqref="BG21">
    <cfRule type="cellIs" dxfId="3105" priority="3106" stopIfTrue="1" operator="lessThan">
      <formula>$C$4</formula>
    </cfRule>
  </conditionalFormatting>
  <conditionalFormatting sqref="BG22">
    <cfRule type="cellIs" dxfId="3106" priority="3107" stopIfTrue="1" operator="lessThan">
      <formula>$C$4</formula>
    </cfRule>
  </conditionalFormatting>
  <conditionalFormatting sqref="BG23">
    <cfRule type="cellIs" dxfId="3107" priority="3108" stopIfTrue="1" operator="lessThan">
      <formula>$C$4</formula>
    </cfRule>
  </conditionalFormatting>
  <conditionalFormatting sqref="BG24">
    <cfRule type="cellIs" dxfId="3108" priority="3109" stopIfTrue="1" operator="lessThan">
      <formula>$C$4</formula>
    </cfRule>
  </conditionalFormatting>
  <conditionalFormatting sqref="BG25">
    <cfRule type="cellIs" dxfId="3109" priority="3110" stopIfTrue="1" operator="lessThan">
      <formula>$C$4</formula>
    </cfRule>
  </conditionalFormatting>
  <conditionalFormatting sqref="BG26">
    <cfRule type="cellIs" dxfId="3110" priority="3111" stopIfTrue="1" operator="lessThan">
      <formula>$C$4</formula>
    </cfRule>
  </conditionalFormatting>
  <conditionalFormatting sqref="BG27">
    <cfRule type="cellIs" dxfId="3111" priority="3112" stopIfTrue="1" operator="lessThan">
      <formula>$C$4</formula>
    </cfRule>
  </conditionalFormatting>
  <conditionalFormatting sqref="BG28">
    <cfRule type="cellIs" dxfId="3112" priority="3113" stopIfTrue="1" operator="lessThan">
      <formula>$C$4</formula>
    </cfRule>
  </conditionalFormatting>
  <conditionalFormatting sqref="BG29">
    <cfRule type="cellIs" dxfId="3113" priority="3114" stopIfTrue="1" operator="lessThan">
      <formula>$C$4</formula>
    </cfRule>
  </conditionalFormatting>
  <conditionalFormatting sqref="BG30">
    <cfRule type="cellIs" dxfId="3114" priority="3115" stopIfTrue="1" operator="lessThan">
      <formula>$C$4</formula>
    </cfRule>
  </conditionalFormatting>
  <conditionalFormatting sqref="BG31">
    <cfRule type="cellIs" dxfId="3115" priority="3116" stopIfTrue="1" operator="lessThan">
      <formula>$C$4</formula>
    </cfRule>
  </conditionalFormatting>
  <conditionalFormatting sqref="BG32">
    <cfRule type="cellIs" dxfId="3116" priority="3117" stopIfTrue="1" operator="lessThan">
      <formula>$C$4</formula>
    </cfRule>
  </conditionalFormatting>
  <conditionalFormatting sqref="BG33">
    <cfRule type="cellIs" dxfId="3117" priority="3118" stopIfTrue="1" operator="lessThan">
      <formula>$C$4</formula>
    </cfRule>
  </conditionalFormatting>
  <conditionalFormatting sqref="BG34">
    <cfRule type="cellIs" dxfId="3118" priority="3119" stopIfTrue="1" operator="lessThan">
      <formula>$C$4</formula>
    </cfRule>
  </conditionalFormatting>
  <conditionalFormatting sqref="BG35">
    <cfRule type="cellIs" dxfId="3119" priority="3120" stopIfTrue="1" operator="lessThan">
      <formula>$C$4</formula>
    </cfRule>
  </conditionalFormatting>
  <conditionalFormatting sqref="BG36">
    <cfRule type="cellIs" dxfId="3120" priority="3121" stopIfTrue="1" operator="lessThan">
      <formula>$C$4</formula>
    </cfRule>
  </conditionalFormatting>
  <conditionalFormatting sqref="BG37">
    <cfRule type="cellIs" dxfId="3121" priority="3122" stopIfTrue="1" operator="lessThan">
      <formula>$C$4</formula>
    </cfRule>
  </conditionalFormatting>
  <conditionalFormatting sqref="BG38">
    <cfRule type="cellIs" dxfId="3122" priority="3123" stopIfTrue="1" operator="lessThan">
      <formula>$C$4</formula>
    </cfRule>
  </conditionalFormatting>
  <conditionalFormatting sqref="BG39">
    <cfRule type="cellIs" dxfId="3123" priority="3124" stopIfTrue="1" operator="lessThan">
      <formula>$C$4</formula>
    </cfRule>
  </conditionalFormatting>
  <conditionalFormatting sqref="BG40">
    <cfRule type="cellIs" dxfId="3124" priority="3125" stopIfTrue="1" operator="lessThan">
      <formula>$C$4</formula>
    </cfRule>
  </conditionalFormatting>
  <conditionalFormatting sqref="BG41">
    <cfRule type="cellIs" dxfId="3125" priority="3126" stopIfTrue="1" operator="lessThan">
      <formula>$C$4</formula>
    </cfRule>
  </conditionalFormatting>
  <conditionalFormatting sqref="BG42">
    <cfRule type="cellIs" dxfId="3126" priority="3127" stopIfTrue="1" operator="lessThan">
      <formula>$C$4</formula>
    </cfRule>
  </conditionalFormatting>
  <conditionalFormatting sqref="BG43">
    <cfRule type="cellIs" dxfId="3127" priority="3128" stopIfTrue="1" operator="lessThan">
      <formula>$C$4</formula>
    </cfRule>
  </conditionalFormatting>
  <conditionalFormatting sqref="BG44">
    <cfRule type="cellIs" dxfId="3128" priority="3129" stopIfTrue="1" operator="lessThan">
      <formula>$C$4</formula>
    </cfRule>
  </conditionalFormatting>
  <conditionalFormatting sqref="BG45">
    <cfRule type="cellIs" dxfId="3129" priority="3130" stopIfTrue="1" operator="lessThan">
      <formula>$C$4</formula>
    </cfRule>
  </conditionalFormatting>
  <conditionalFormatting sqref="BG46">
    <cfRule type="cellIs" dxfId="3130" priority="3131" stopIfTrue="1" operator="lessThan">
      <formula>$C$4</formula>
    </cfRule>
  </conditionalFormatting>
  <conditionalFormatting sqref="BG47">
    <cfRule type="cellIs" dxfId="3131" priority="3132" stopIfTrue="1" operator="lessThan">
      <formula>$C$4</formula>
    </cfRule>
  </conditionalFormatting>
  <conditionalFormatting sqref="BG48">
    <cfRule type="cellIs" dxfId="3132" priority="3133" stopIfTrue="1" operator="lessThan">
      <formula>$C$4</formula>
    </cfRule>
  </conditionalFormatting>
  <conditionalFormatting sqref="BG49">
    <cfRule type="cellIs" dxfId="3133" priority="3134" stopIfTrue="1" operator="lessThan">
      <formula>$C$4</formula>
    </cfRule>
  </conditionalFormatting>
  <conditionalFormatting sqref="BG50">
    <cfRule type="cellIs" dxfId="3134" priority="3135" stopIfTrue="1" operator="lessThan">
      <formula>$C$4</formula>
    </cfRule>
  </conditionalFormatting>
  <conditionalFormatting sqref="BG51">
    <cfRule type="cellIs" dxfId="3135" priority="3136" stopIfTrue="1" operator="lessThan">
      <formula>$C$4</formula>
    </cfRule>
  </conditionalFormatting>
  <conditionalFormatting sqref="BG52">
    <cfRule type="cellIs" dxfId="3136" priority="3137" stopIfTrue="1" operator="lessThan">
      <formula>$C$4</formula>
    </cfRule>
  </conditionalFormatting>
  <conditionalFormatting sqref="BG53">
    <cfRule type="cellIs" dxfId="3137" priority="3138" stopIfTrue="1" operator="lessThan">
      <formula>$C$4</formula>
    </cfRule>
  </conditionalFormatting>
  <conditionalFormatting sqref="BG54">
    <cfRule type="cellIs" dxfId="3138" priority="3139" stopIfTrue="1" operator="lessThan">
      <formula>$C$4</formula>
    </cfRule>
  </conditionalFormatting>
  <conditionalFormatting sqref="BG55">
    <cfRule type="cellIs" dxfId="3139" priority="3140" stopIfTrue="1" operator="lessThan">
      <formula>$C$4</formula>
    </cfRule>
  </conditionalFormatting>
  <conditionalFormatting sqref="BG56">
    <cfRule type="cellIs" dxfId="3140" priority="3141" stopIfTrue="1" operator="lessThan">
      <formula>$C$4</formula>
    </cfRule>
  </conditionalFormatting>
  <conditionalFormatting sqref="BG57">
    <cfRule type="cellIs" dxfId="3141" priority="3142" stopIfTrue="1" operator="lessThan">
      <formula>$C$4</formula>
    </cfRule>
  </conditionalFormatting>
  <conditionalFormatting sqref="BG58">
    <cfRule type="cellIs" dxfId="3142" priority="3143" stopIfTrue="1" operator="lessThan">
      <formula>$C$4</formula>
    </cfRule>
  </conditionalFormatting>
  <conditionalFormatting sqref="BG59">
    <cfRule type="cellIs" dxfId="3143" priority="3144" stopIfTrue="1" operator="lessThan">
      <formula>$C$4</formula>
    </cfRule>
  </conditionalFormatting>
  <conditionalFormatting sqref="BG60">
    <cfRule type="cellIs" dxfId="3144" priority="3145" stopIfTrue="1" operator="lessThan">
      <formula>$C$4</formula>
    </cfRule>
  </conditionalFormatting>
  <conditionalFormatting sqref="BH11">
    <cfRule type="cellIs" dxfId="3145" priority="3146" stopIfTrue="1" operator="lessThan">
      <formula>$C$4</formula>
    </cfRule>
  </conditionalFormatting>
  <conditionalFormatting sqref="BH12">
    <cfRule type="cellIs" dxfId="3146" priority="3147" stopIfTrue="1" operator="lessThan">
      <formula>$C$4</formula>
    </cfRule>
  </conditionalFormatting>
  <conditionalFormatting sqref="BH13">
    <cfRule type="cellIs" dxfId="3147" priority="3148" stopIfTrue="1" operator="lessThan">
      <formula>$C$4</formula>
    </cfRule>
  </conditionalFormatting>
  <conditionalFormatting sqref="BH14">
    <cfRule type="cellIs" dxfId="3148" priority="3149" stopIfTrue="1" operator="lessThan">
      <formula>$C$4</formula>
    </cfRule>
  </conditionalFormatting>
  <conditionalFormatting sqref="BH15">
    <cfRule type="cellIs" dxfId="3149" priority="3150" stopIfTrue="1" operator="lessThan">
      <formula>$C$4</formula>
    </cfRule>
  </conditionalFormatting>
  <conditionalFormatting sqref="BH16">
    <cfRule type="cellIs" dxfId="3150" priority="3151" stopIfTrue="1" operator="lessThan">
      <formula>$C$4</formula>
    </cfRule>
  </conditionalFormatting>
  <conditionalFormatting sqref="BH17">
    <cfRule type="cellIs" dxfId="3151" priority="3152" stopIfTrue="1" operator="lessThan">
      <formula>$C$4</formula>
    </cfRule>
  </conditionalFormatting>
  <conditionalFormatting sqref="BH18">
    <cfRule type="cellIs" dxfId="3152" priority="3153" stopIfTrue="1" operator="lessThan">
      <formula>$C$4</formula>
    </cfRule>
  </conditionalFormatting>
  <conditionalFormatting sqref="BH19">
    <cfRule type="cellIs" dxfId="3153" priority="3154" stopIfTrue="1" operator="lessThan">
      <formula>$C$4</formula>
    </cfRule>
  </conditionalFormatting>
  <conditionalFormatting sqref="BH20">
    <cfRule type="cellIs" dxfId="3154" priority="3155" stopIfTrue="1" operator="lessThan">
      <formula>$C$4</formula>
    </cfRule>
  </conditionalFormatting>
  <conditionalFormatting sqref="BH21">
    <cfRule type="cellIs" dxfId="3155" priority="3156" stopIfTrue="1" operator="lessThan">
      <formula>$C$4</formula>
    </cfRule>
  </conditionalFormatting>
  <conditionalFormatting sqref="BH22">
    <cfRule type="cellIs" dxfId="3156" priority="3157" stopIfTrue="1" operator="lessThan">
      <formula>$C$4</formula>
    </cfRule>
  </conditionalFormatting>
  <conditionalFormatting sqref="BH23">
    <cfRule type="cellIs" dxfId="3157" priority="3158" stopIfTrue="1" operator="lessThan">
      <formula>$C$4</formula>
    </cfRule>
  </conditionalFormatting>
  <conditionalFormatting sqref="BH24">
    <cfRule type="cellIs" dxfId="3158" priority="3159" stopIfTrue="1" operator="lessThan">
      <formula>$C$4</formula>
    </cfRule>
  </conditionalFormatting>
  <conditionalFormatting sqref="BH25">
    <cfRule type="cellIs" dxfId="3159" priority="3160" stopIfTrue="1" operator="lessThan">
      <formula>$C$4</formula>
    </cfRule>
  </conditionalFormatting>
  <conditionalFormatting sqref="BH26">
    <cfRule type="cellIs" dxfId="3160" priority="3161" stopIfTrue="1" operator="lessThan">
      <formula>$C$4</formula>
    </cfRule>
  </conditionalFormatting>
  <conditionalFormatting sqref="BH27">
    <cfRule type="cellIs" dxfId="3161" priority="3162" stopIfTrue="1" operator="lessThan">
      <formula>$C$4</formula>
    </cfRule>
  </conditionalFormatting>
  <conditionalFormatting sqref="BH28">
    <cfRule type="cellIs" dxfId="3162" priority="3163" stopIfTrue="1" operator="lessThan">
      <formula>$C$4</formula>
    </cfRule>
  </conditionalFormatting>
  <conditionalFormatting sqref="BH29">
    <cfRule type="cellIs" dxfId="3163" priority="3164" stopIfTrue="1" operator="lessThan">
      <formula>$C$4</formula>
    </cfRule>
  </conditionalFormatting>
  <conditionalFormatting sqref="BH30">
    <cfRule type="cellIs" dxfId="3164" priority="3165" stopIfTrue="1" operator="lessThan">
      <formula>$C$4</formula>
    </cfRule>
  </conditionalFormatting>
  <conditionalFormatting sqref="BH31">
    <cfRule type="cellIs" dxfId="3165" priority="3166" stopIfTrue="1" operator="lessThan">
      <formula>$C$4</formula>
    </cfRule>
  </conditionalFormatting>
  <conditionalFormatting sqref="BH32">
    <cfRule type="cellIs" dxfId="3166" priority="3167" stopIfTrue="1" operator="lessThan">
      <formula>$C$4</formula>
    </cfRule>
  </conditionalFormatting>
  <conditionalFormatting sqref="BH33">
    <cfRule type="cellIs" dxfId="3167" priority="3168" stopIfTrue="1" operator="lessThan">
      <formula>$C$4</formula>
    </cfRule>
  </conditionalFormatting>
  <conditionalFormatting sqref="BH34">
    <cfRule type="cellIs" dxfId="3168" priority="3169" stopIfTrue="1" operator="lessThan">
      <formula>$C$4</formula>
    </cfRule>
  </conditionalFormatting>
  <conditionalFormatting sqref="BH35">
    <cfRule type="cellIs" dxfId="3169" priority="3170" stopIfTrue="1" operator="lessThan">
      <formula>$C$4</formula>
    </cfRule>
  </conditionalFormatting>
  <conditionalFormatting sqref="BH36">
    <cfRule type="cellIs" dxfId="3170" priority="3171" stopIfTrue="1" operator="lessThan">
      <formula>$C$4</formula>
    </cfRule>
  </conditionalFormatting>
  <conditionalFormatting sqref="BH37">
    <cfRule type="cellIs" dxfId="3171" priority="3172" stopIfTrue="1" operator="lessThan">
      <formula>$C$4</formula>
    </cfRule>
  </conditionalFormatting>
  <conditionalFormatting sqref="BH38">
    <cfRule type="cellIs" dxfId="3172" priority="3173" stopIfTrue="1" operator="lessThan">
      <formula>$C$4</formula>
    </cfRule>
  </conditionalFormatting>
  <conditionalFormatting sqref="BH39">
    <cfRule type="cellIs" dxfId="3173" priority="3174" stopIfTrue="1" operator="lessThan">
      <formula>$C$4</formula>
    </cfRule>
  </conditionalFormatting>
  <conditionalFormatting sqref="BH40">
    <cfRule type="cellIs" dxfId="3174" priority="3175" stopIfTrue="1" operator="lessThan">
      <formula>$C$4</formula>
    </cfRule>
  </conditionalFormatting>
  <conditionalFormatting sqref="BH41">
    <cfRule type="cellIs" dxfId="3175" priority="3176" stopIfTrue="1" operator="lessThan">
      <formula>$C$4</formula>
    </cfRule>
  </conditionalFormatting>
  <conditionalFormatting sqref="BH42">
    <cfRule type="cellIs" dxfId="3176" priority="3177" stopIfTrue="1" operator="lessThan">
      <formula>$C$4</formula>
    </cfRule>
  </conditionalFormatting>
  <conditionalFormatting sqref="BH43">
    <cfRule type="cellIs" dxfId="3177" priority="3178" stopIfTrue="1" operator="lessThan">
      <formula>$C$4</formula>
    </cfRule>
  </conditionalFormatting>
  <conditionalFormatting sqref="BH44">
    <cfRule type="cellIs" dxfId="3178" priority="3179" stopIfTrue="1" operator="lessThan">
      <formula>$C$4</formula>
    </cfRule>
  </conditionalFormatting>
  <conditionalFormatting sqref="BH45">
    <cfRule type="cellIs" dxfId="3179" priority="3180" stopIfTrue="1" operator="lessThan">
      <formula>$C$4</formula>
    </cfRule>
  </conditionalFormatting>
  <conditionalFormatting sqref="BH46">
    <cfRule type="cellIs" dxfId="3180" priority="3181" stopIfTrue="1" operator="lessThan">
      <formula>$C$4</formula>
    </cfRule>
  </conditionalFormatting>
  <conditionalFormatting sqref="BH47">
    <cfRule type="cellIs" dxfId="3181" priority="3182" stopIfTrue="1" operator="lessThan">
      <formula>$C$4</formula>
    </cfRule>
  </conditionalFormatting>
  <conditionalFormatting sqref="BH48">
    <cfRule type="cellIs" dxfId="3182" priority="3183" stopIfTrue="1" operator="lessThan">
      <formula>$C$4</formula>
    </cfRule>
  </conditionalFormatting>
  <conditionalFormatting sqref="BH49">
    <cfRule type="cellIs" dxfId="3183" priority="3184" stopIfTrue="1" operator="lessThan">
      <formula>$C$4</formula>
    </cfRule>
  </conditionalFormatting>
  <conditionalFormatting sqref="BH50">
    <cfRule type="cellIs" dxfId="3184" priority="3185" stopIfTrue="1" operator="lessThan">
      <formula>$C$4</formula>
    </cfRule>
  </conditionalFormatting>
  <conditionalFormatting sqref="BH51">
    <cfRule type="cellIs" dxfId="3185" priority="3186" stopIfTrue="1" operator="lessThan">
      <formula>$C$4</formula>
    </cfRule>
  </conditionalFormatting>
  <conditionalFormatting sqref="BH52">
    <cfRule type="cellIs" dxfId="3186" priority="3187" stopIfTrue="1" operator="lessThan">
      <formula>$C$4</formula>
    </cfRule>
  </conditionalFormatting>
  <conditionalFormatting sqref="BH53">
    <cfRule type="cellIs" dxfId="3187" priority="3188" stopIfTrue="1" operator="lessThan">
      <formula>$C$4</formula>
    </cfRule>
  </conditionalFormatting>
  <conditionalFormatting sqref="BH54">
    <cfRule type="cellIs" dxfId="3188" priority="3189" stopIfTrue="1" operator="lessThan">
      <formula>$C$4</formula>
    </cfRule>
  </conditionalFormatting>
  <conditionalFormatting sqref="BH55">
    <cfRule type="cellIs" dxfId="3189" priority="3190" stopIfTrue="1" operator="lessThan">
      <formula>$C$4</formula>
    </cfRule>
  </conditionalFormatting>
  <conditionalFormatting sqref="BH56">
    <cfRule type="cellIs" dxfId="3190" priority="3191" stopIfTrue="1" operator="lessThan">
      <formula>$C$4</formula>
    </cfRule>
  </conditionalFormatting>
  <conditionalFormatting sqref="BH57">
    <cfRule type="cellIs" dxfId="3191" priority="3192" stopIfTrue="1" operator="lessThan">
      <formula>$C$4</formula>
    </cfRule>
  </conditionalFormatting>
  <conditionalFormatting sqref="BH58">
    <cfRule type="cellIs" dxfId="3192" priority="3193" stopIfTrue="1" operator="lessThan">
      <formula>$C$4</formula>
    </cfRule>
  </conditionalFormatting>
  <conditionalFormatting sqref="BH59">
    <cfRule type="cellIs" dxfId="3193" priority="3194" stopIfTrue="1" operator="lessThan">
      <formula>$C$4</formula>
    </cfRule>
  </conditionalFormatting>
  <conditionalFormatting sqref="BH60">
    <cfRule type="cellIs" dxfId="3194" priority="3195" stopIfTrue="1" operator="lessThan">
      <formula>$C$4</formula>
    </cfRule>
  </conditionalFormatting>
  <conditionalFormatting sqref="BI11">
    <cfRule type="cellIs" dxfId="3195" priority="3196" stopIfTrue="1" operator="lessThan">
      <formula>$C$4</formula>
    </cfRule>
  </conditionalFormatting>
  <conditionalFormatting sqref="BI12">
    <cfRule type="cellIs" dxfId="3196" priority="3197" stopIfTrue="1" operator="lessThan">
      <formula>$C$4</formula>
    </cfRule>
  </conditionalFormatting>
  <conditionalFormatting sqref="BI13">
    <cfRule type="cellIs" dxfId="3197" priority="3198" stopIfTrue="1" operator="lessThan">
      <formula>$C$4</formula>
    </cfRule>
  </conditionalFormatting>
  <conditionalFormatting sqref="BI14">
    <cfRule type="cellIs" dxfId="3198" priority="3199" stopIfTrue="1" operator="lessThan">
      <formula>$C$4</formula>
    </cfRule>
  </conditionalFormatting>
  <conditionalFormatting sqref="BI15">
    <cfRule type="cellIs" dxfId="3199" priority="3200" stopIfTrue="1" operator="lessThan">
      <formula>$C$4</formula>
    </cfRule>
  </conditionalFormatting>
  <conditionalFormatting sqref="BI16">
    <cfRule type="cellIs" dxfId="3200" priority="3201" stopIfTrue="1" operator="lessThan">
      <formula>$C$4</formula>
    </cfRule>
  </conditionalFormatting>
  <conditionalFormatting sqref="BI17">
    <cfRule type="cellIs" dxfId="3201" priority="3202" stopIfTrue="1" operator="lessThan">
      <formula>$C$4</formula>
    </cfRule>
  </conditionalFormatting>
  <conditionalFormatting sqref="BI18">
    <cfRule type="cellIs" dxfId="3202" priority="3203" stopIfTrue="1" operator="lessThan">
      <formula>$C$4</formula>
    </cfRule>
  </conditionalFormatting>
  <conditionalFormatting sqref="BI19">
    <cfRule type="cellIs" dxfId="3203" priority="3204" stopIfTrue="1" operator="lessThan">
      <formula>$C$4</formula>
    </cfRule>
  </conditionalFormatting>
  <conditionalFormatting sqref="BI20">
    <cfRule type="cellIs" dxfId="3204" priority="3205" stopIfTrue="1" operator="lessThan">
      <formula>$C$4</formula>
    </cfRule>
  </conditionalFormatting>
  <conditionalFormatting sqref="BI21">
    <cfRule type="cellIs" dxfId="3205" priority="3206" stopIfTrue="1" operator="lessThan">
      <formula>$C$4</formula>
    </cfRule>
  </conditionalFormatting>
  <conditionalFormatting sqref="BI22">
    <cfRule type="cellIs" dxfId="3206" priority="3207" stopIfTrue="1" operator="lessThan">
      <formula>$C$4</formula>
    </cfRule>
  </conditionalFormatting>
  <conditionalFormatting sqref="BI23">
    <cfRule type="cellIs" dxfId="3207" priority="3208" stopIfTrue="1" operator="lessThan">
      <formula>$C$4</formula>
    </cfRule>
  </conditionalFormatting>
  <conditionalFormatting sqref="BI24">
    <cfRule type="cellIs" dxfId="3208" priority="3209" stopIfTrue="1" operator="lessThan">
      <formula>$C$4</formula>
    </cfRule>
  </conditionalFormatting>
  <conditionalFormatting sqref="BI25">
    <cfRule type="cellIs" dxfId="3209" priority="3210" stopIfTrue="1" operator="lessThan">
      <formula>$C$4</formula>
    </cfRule>
  </conditionalFormatting>
  <conditionalFormatting sqref="BI26">
    <cfRule type="cellIs" dxfId="3210" priority="3211" stopIfTrue="1" operator="lessThan">
      <formula>$C$4</formula>
    </cfRule>
  </conditionalFormatting>
  <conditionalFormatting sqref="BI27">
    <cfRule type="cellIs" dxfId="3211" priority="3212" stopIfTrue="1" operator="lessThan">
      <formula>$C$4</formula>
    </cfRule>
  </conditionalFormatting>
  <conditionalFormatting sqref="BI28">
    <cfRule type="cellIs" dxfId="3212" priority="3213" stopIfTrue="1" operator="lessThan">
      <formula>$C$4</formula>
    </cfRule>
  </conditionalFormatting>
  <conditionalFormatting sqref="BI29">
    <cfRule type="cellIs" dxfId="3213" priority="3214" stopIfTrue="1" operator="lessThan">
      <formula>$C$4</formula>
    </cfRule>
  </conditionalFormatting>
  <conditionalFormatting sqref="BI30">
    <cfRule type="cellIs" dxfId="3214" priority="3215" stopIfTrue="1" operator="lessThan">
      <formula>$C$4</formula>
    </cfRule>
  </conditionalFormatting>
  <conditionalFormatting sqref="BI31">
    <cfRule type="cellIs" dxfId="3215" priority="3216" stopIfTrue="1" operator="lessThan">
      <formula>$C$4</formula>
    </cfRule>
  </conditionalFormatting>
  <conditionalFormatting sqref="BI32">
    <cfRule type="cellIs" dxfId="3216" priority="3217" stopIfTrue="1" operator="lessThan">
      <formula>$C$4</formula>
    </cfRule>
  </conditionalFormatting>
  <conditionalFormatting sqref="BI33">
    <cfRule type="cellIs" dxfId="3217" priority="3218" stopIfTrue="1" operator="lessThan">
      <formula>$C$4</formula>
    </cfRule>
  </conditionalFormatting>
  <conditionalFormatting sqref="BI34">
    <cfRule type="cellIs" dxfId="3218" priority="3219" stopIfTrue="1" operator="lessThan">
      <formula>$C$4</formula>
    </cfRule>
  </conditionalFormatting>
  <conditionalFormatting sqref="BI35">
    <cfRule type="cellIs" dxfId="3219" priority="3220" stopIfTrue="1" operator="lessThan">
      <formula>$C$4</formula>
    </cfRule>
  </conditionalFormatting>
  <conditionalFormatting sqref="BI36">
    <cfRule type="cellIs" dxfId="3220" priority="3221" stopIfTrue="1" operator="lessThan">
      <formula>$C$4</formula>
    </cfRule>
  </conditionalFormatting>
  <conditionalFormatting sqref="BI37">
    <cfRule type="cellIs" dxfId="3221" priority="3222" stopIfTrue="1" operator="lessThan">
      <formula>$C$4</formula>
    </cfRule>
  </conditionalFormatting>
  <conditionalFormatting sqref="BI38">
    <cfRule type="cellIs" dxfId="3222" priority="3223" stopIfTrue="1" operator="lessThan">
      <formula>$C$4</formula>
    </cfRule>
  </conditionalFormatting>
  <conditionalFormatting sqref="BI39">
    <cfRule type="cellIs" dxfId="3223" priority="3224" stopIfTrue="1" operator="lessThan">
      <formula>$C$4</formula>
    </cfRule>
  </conditionalFormatting>
  <conditionalFormatting sqref="BI40">
    <cfRule type="cellIs" dxfId="3224" priority="3225" stopIfTrue="1" operator="lessThan">
      <formula>$C$4</formula>
    </cfRule>
  </conditionalFormatting>
  <conditionalFormatting sqref="BI41">
    <cfRule type="cellIs" dxfId="3225" priority="3226" stopIfTrue="1" operator="lessThan">
      <formula>$C$4</formula>
    </cfRule>
  </conditionalFormatting>
  <conditionalFormatting sqref="BI42">
    <cfRule type="cellIs" dxfId="3226" priority="3227" stopIfTrue="1" operator="lessThan">
      <formula>$C$4</formula>
    </cfRule>
  </conditionalFormatting>
  <conditionalFormatting sqref="BI43">
    <cfRule type="cellIs" dxfId="3227" priority="3228" stopIfTrue="1" operator="lessThan">
      <formula>$C$4</formula>
    </cfRule>
  </conditionalFormatting>
  <conditionalFormatting sqref="BI44">
    <cfRule type="cellIs" dxfId="3228" priority="3229" stopIfTrue="1" operator="lessThan">
      <formula>$C$4</formula>
    </cfRule>
  </conditionalFormatting>
  <conditionalFormatting sqref="BI45">
    <cfRule type="cellIs" dxfId="3229" priority="3230" stopIfTrue="1" operator="lessThan">
      <formula>$C$4</formula>
    </cfRule>
  </conditionalFormatting>
  <conditionalFormatting sqref="BI46">
    <cfRule type="cellIs" dxfId="3230" priority="3231" stopIfTrue="1" operator="lessThan">
      <formula>$C$4</formula>
    </cfRule>
  </conditionalFormatting>
  <conditionalFormatting sqref="BI47">
    <cfRule type="cellIs" dxfId="3231" priority="3232" stopIfTrue="1" operator="lessThan">
      <formula>$C$4</formula>
    </cfRule>
  </conditionalFormatting>
  <conditionalFormatting sqref="BI48">
    <cfRule type="cellIs" dxfId="3232" priority="3233" stopIfTrue="1" operator="lessThan">
      <formula>$C$4</formula>
    </cfRule>
  </conditionalFormatting>
  <conditionalFormatting sqref="BI49">
    <cfRule type="cellIs" dxfId="3233" priority="3234" stopIfTrue="1" operator="lessThan">
      <formula>$C$4</formula>
    </cfRule>
  </conditionalFormatting>
  <conditionalFormatting sqref="BI50">
    <cfRule type="cellIs" dxfId="3234" priority="3235" stopIfTrue="1" operator="lessThan">
      <formula>$C$4</formula>
    </cfRule>
  </conditionalFormatting>
  <conditionalFormatting sqref="BI51">
    <cfRule type="cellIs" dxfId="3235" priority="3236" stopIfTrue="1" operator="lessThan">
      <formula>$C$4</formula>
    </cfRule>
  </conditionalFormatting>
  <conditionalFormatting sqref="BI52">
    <cfRule type="cellIs" dxfId="3236" priority="3237" stopIfTrue="1" operator="lessThan">
      <formula>$C$4</formula>
    </cfRule>
  </conditionalFormatting>
  <conditionalFormatting sqref="BI53">
    <cfRule type="cellIs" dxfId="3237" priority="3238" stopIfTrue="1" operator="lessThan">
      <formula>$C$4</formula>
    </cfRule>
  </conditionalFormatting>
  <conditionalFormatting sqref="BI54">
    <cfRule type="cellIs" dxfId="3238" priority="3239" stopIfTrue="1" operator="lessThan">
      <formula>$C$4</formula>
    </cfRule>
  </conditionalFormatting>
  <conditionalFormatting sqref="BI55">
    <cfRule type="cellIs" dxfId="3239" priority="3240" stopIfTrue="1" operator="lessThan">
      <formula>$C$4</formula>
    </cfRule>
  </conditionalFormatting>
  <conditionalFormatting sqref="BI56">
    <cfRule type="cellIs" dxfId="3240" priority="3241" stopIfTrue="1" operator="lessThan">
      <formula>$C$4</formula>
    </cfRule>
  </conditionalFormatting>
  <conditionalFormatting sqref="BI57">
    <cfRule type="cellIs" dxfId="3241" priority="3242" stopIfTrue="1" operator="lessThan">
      <formula>$C$4</formula>
    </cfRule>
  </conditionalFormatting>
  <conditionalFormatting sqref="BI58">
    <cfRule type="cellIs" dxfId="3242" priority="3243" stopIfTrue="1" operator="lessThan">
      <formula>$C$4</formula>
    </cfRule>
  </conditionalFormatting>
  <conditionalFormatting sqref="BI59">
    <cfRule type="cellIs" dxfId="3243" priority="3244" stopIfTrue="1" operator="lessThan">
      <formula>$C$4</formula>
    </cfRule>
  </conditionalFormatting>
  <conditionalFormatting sqref="BI60">
    <cfRule type="cellIs" dxfId="3244" priority="3245" stopIfTrue="1" operator="lessThan">
      <formula>$C$4</formula>
    </cfRule>
  </conditionalFormatting>
  <conditionalFormatting sqref="BJ11">
    <cfRule type="cellIs" dxfId="3245" priority="3246" stopIfTrue="1" operator="lessThan">
      <formula>$C$4</formula>
    </cfRule>
  </conditionalFormatting>
  <conditionalFormatting sqref="BJ12">
    <cfRule type="cellIs" dxfId="3246" priority="3247" stopIfTrue="1" operator="lessThan">
      <formula>$C$4</formula>
    </cfRule>
  </conditionalFormatting>
  <conditionalFormatting sqref="BJ13">
    <cfRule type="cellIs" dxfId="3247" priority="3248" stopIfTrue="1" operator="lessThan">
      <formula>$C$4</formula>
    </cfRule>
  </conditionalFormatting>
  <conditionalFormatting sqref="BJ14">
    <cfRule type="cellIs" dxfId="3248" priority="3249" stopIfTrue="1" operator="lessThan">
      <formula>$C$4</formula>
    </cfRule>
  </conditionalFormatting>
  <conditionalFormatting sqref="BJ15">
    <cfRule type="cellIs" dxfId="3249" priority="3250" stopIfTrue="1" operator="lessThan">
      <formula>$C$4</formula>
    </cfRule>
  </conditionalFormatting>
  <conditionalFormatting sqref="BJ16">
    <cfRule type="cellIs" dxfId="3250" priority="3251" stopIfTrue="1" operator="lessThan">
      <formula>$C$4</formula>
    </cfRule>
  </conditionalFormatting>
  <conditionalFormatting sqref="BJ17">
    <cfRule type="cellIs" dxfId="3251" priority="3252" stopIfTrue="1" operator="lessThan">
      <formula>$C$4</formula>
    </cfRule>
  </conditionalFormatting>
  <conditionalFormatting sqref="BJ18">
    <cfRule type="cellIs" dxfId="3252" priority="3253" stopIfTrue="1" operator="lessThan">
      <formula>$C$4</formula>
    </cfRule>
  </conditionalFormatting>
  <conditionalFormatting sqref="BJ19">
    <cfRule type="cellIs" dxfId="3253" priority="3254" stopIfTrue="1" operator="lessThan">
      <formula>$C$4</formula>
    </cfRule>
  </conditionalFormatting>
  <conditionalFormatting sqref="BJ20">
    <cfRule type="cellIs" dxfId="3254" priority="3255" stopIfTrue="1" operator="lessThan">
      <formula>$C$4</formula>
    </cfRule>
  </conditionalFormatting>
  <conditionalFormatting sqref="BJ21">
    <cfRule type="cellIs" dxfId="3255" priority="3256" stopIfTrue="1" operator="lessThan">
      <formula>$C$4</formula>
    </cfRule>
  </conditionalFormatting>
  <conditionalFormatting sqref="BJ22">
    <cfRule type="cellIs" dxfId="3256" priority="3257" stopIfTrue="1" operator="lessThan">
      <formula>$C$4</formula>
    </cfRule>
  </conditionalFormatting>
  <conditionalFormatting sqref="BJ23">
    <cfRule type="cellIs" dxfId="3257" priority="3258" stopIfTrue="1" operator="lessThan">
      <formula>$C$4</formula>
    </cfRule>
  </conditionalFormatting>
  <conditionalFormatting sqref="BJ24">
    <cfRule type="cellIs" dxfId="3258" priority="3259" stopIfTrue="1" operator="lessThan">
      <formula>$C$4</formula>
    </cfRule>
  </conditionalFormatting>
  <conditionalFormatting sqref="BJ25">
    <cfRule type="cellIs" dxfId="3259" priority="3260" stopIfTrue="1" operator="lessThan">
      <formula>$C$4</formula>
    </cfRule>
  </conditionalFormatting>
  <conditionalFormatting sqref="BJ26">
    <cfRule type="cellIs" dxfId="3260" priority="3261" stopIfTrue="1" operator="lessThan">
      <formula>$C$4</formula>
    </cfRule>
  </conditionalFormatting>
  <conditionalFormatting sqref="BJ27">
    <cfRule type="cellIs" dxfId="3261" priority="3262" stopIfTrue="1" operator="lessThan">
      <formula>$C$4</formula>
    </cfRule>
  </conditionalFormatting>
  <conditionalFormatting sqref="BJ28">
    <cfRule type="cellIs" dxfId="3262" priority="3263" stopIfTrue="1" operator="lessThan">
      <formula>$C$4</formula>
    </cfRule>
  </conditionalFormatting>
  <conditionalFormatting sqref="BJ29">
    <cfRule type="cellIs" dxfId="3263" priority="3264" stopIfTrue="1" operator="lessThan">
      <formula>$C$4</formula>
    </cfRule>
  </conditionalFormatting>
  <conditionalFormatting sqref="BJ30">
    <cfRule type="cellIs" dxfId="3264" priority="3265" stopIfTrue="1" operator="lessThan">
      <formula>$C$4</formula>
    </cfRule>
  </conditionalFormatting>
  <conditionalFormatting sqref="BJ31">
    <cfRule type="cellIs" dxfId="3265" priority="3266" stopIfTrue="1" operator="lessThan">
      <formula>$C$4</formula>
    </cfRule>
  </conditionalFormatting>
  <conditionalFormatting sqref="BJ32">
    <cfRule type="cellIs" dxfId="3266" priority="3267" stopIfTrue="1" operator="lessThan">
      <formula>$C$4</formula>
    </cfRule>
  </conditionalFormatting>
  <conditionalFormatting sqref="BJ33">
    <cfRule type="cellIs" dxfId="3267" priority="3268" stopIfTrue="1" operator="lessThan">
      <formula>$C$4</formula>
    </cfRule>
  </conditionalFormatting>
  <conditionalFormatting sqref="BJ34">
    <cfRule type="cellIs" dxfId="3268" priority="3269" stopIfTrue="1" operator="lessThan">
      <formula>$C$4</formula>
    </cfRule>
  </conditionalFormatting>
  <conditionalFormatting sqref="BJ35">
    <cfRule type="cellIs" dxfId="3269" priority="3270" stopIfTrue="1" operator="lessThan">
      <formula>$C$4</formula>
    </cfRule>
  </conditionalFormatting>
  <conditionalFormatting sqref="BJ36">
    <cfRule type="cellIs" dxfId="3270" priority="3271" stopIfTrue="1" operator="lessThan">
      <formula>$C$4</formula>
    </cfRule>
  </conditionalFormatting>
  <conditionalFormatting sqref="BJ37">
    <cfRule type="cellIs" dxfId="3271" priority="3272" stopIfTrue="1" operator="lessThan">
      <formula>$C$4</formula>
    </cfRule>
  </conditionalFormatting>
  <conditionalFormatting sqref="BJ38">
    <cfRule type="cellIs" dxfId="3272" priority="3273" stopIfTrue="1" operator="lessThan">
      <formula>$C$4</formula>
    </cfRule>
  </conditionalFormatting>
  <conditionalFormatting sqref="BJ39">
    <cfRule type="cellIs" dxfId="3273" priority="3274" stopIfTrue="1" operator="lessThan">
      <formula>$C$4</formula>
    </cfRule>
  </conditionalFormatting>
  <conditionalFormatting sqref="BJ40">
    <cfRule type="cellIs" dxfId="3274" priority="3275" stopIfTrue="1" operator="lessThan">
      <formula>$C$4</formula>
    </cfRule>
  </conditionalFormatting>
  <conditionalFormatting sqref="BJ41">
    <cfRule type="cellIs" dxfId="3275" priority="3276" stopIfTrue="1" operator="lessThan">
      <formula>$C$4</formula>
    </cfRule>
  </conditionalFormatting>
  <conditionalFormatting sqref="BJ42">
    <cfRule type="cellIs" dxfId="3276" priority="3277" stopIfTrue="1" operator="lessThan">
      <formula>$C$4</formula>
    </cfRule>
  </conditionalFormatting>
  <conditionalFormatting sqref="BJ43">
    <cfRule type="cellIs" dxfId="3277" priority="3278" stopIfTrue="1" operator="lessThan">
      <formula>$C$4</formula>
    </cfRule>
  </conditionalFormatting>
  <conditionalFormatting sqref="BJ44">
    <cfRule type="cellIs" dxfId="3278" priority="3279" stopIfTrue="1" operator="lessThan">
      <formula>$C$4</formula>
    </cfRule>
  </conditionalFormatting>
  <conditionalFormatting sqref="BJ45">
    <cfRule type="cellIs" dxfId="3279" priority="3280" stopIfTrue="1" operator="lessThan">
      <formula>$C$4</formula>
    </cfRule>
  </conditionalFormatting>
  <conditionalFormatting sqref="BJ46">
    <cfRule type="cellIs" dxfId="3280" priority="3281" stopIfTrue="1" operator="lessThan">
      <formula>$C$4</formula>
    </cfRule>
  </conditionalFormatting>
  <conditionalFormatting sqref="BJ47">
    <cfRule type="cellIs" dxfId="3281" priority="3282" stopIfTrue="1" operator="lessThan">
      <formula>$C$4</formula>
    </cfRule>
  </conditionalFormatting>
  <conditionalFormatting sqref="BJ48">
    <cfRule type="cellIs" dxfId="3282" priority="3283" stopIfTrue="1" operator="lessThan">
      <formula>$C$4</formula>
    </cfRule>
  </conditionalFormatting>
  <conditionalFormatting sqref="BJ49">
    <cfRule type="cellIs" dxfId="3283" priority="3284" stopIfTrue="1" operator="lessThan">
      <formula>$C$4</formula>
    </cfRule>
  </conditionalFormatting>
  <conditionalFormatting sqref="BJ50">
    <cfRule type="cellIs" dxfId="3284" priority="3285" stopIfTrue="1" operator="lessThan">
      <formula>$C$4</formula>
    </cfRule>
  </conditionalFormatting>
  <conditionalFormatting sqref="BJ51">
    <cfRule type="cellIs" dxfId="3285" priority="3286" stopIfTrue="1" operator="lessThan">
      <formula>$C$4</formula>
    </cfRule>
  </conditionalFormatting>
  <conditionalFormatting sqref="BJ52">
    <cfRule type="cellIs" dxfId="3286" priority="3287" stopIfTrue="1" operator="lessThan">
      <formula>$C$4</formula>
    </cfRule>
  </conditionalFormatting>
  <conditionalFormatting sqref="BJ53">
    <cfRule type="cellIs" dxfId="3287" priority="3288" stopIfTrue="1" operator="lessThan">
      <formula>$C$4</formula>
    </cfRule>
  </conditionalFormatting>
  <conditionalFormatting sqref="BJ54">
    <cfRule type="cellIs" dxfId="3288" priority="3289" stopIfTrue="1" operator="lessThan">
      <formula>$C$4</formula>
    </cfRule>
  </conditionalFormatting>
  <conditionalFormatting sqref="BJ55">
    <cfRule type="cellIs" dxfId="3289" priority="3290" stopIfTrue="1" operator="lessThan">
      <formula>$C$4</formula>
    </cfRule>
  </conditionalFormatting>
  <conditionalFormatting sqref="BJ56">
    <cfRule type="cellIs" dxfId="3290" priority="3291" stopIfTrue="1" operator="lessThan">
      <formula>$C$4</formula>
    </cfRule>
  </conditionalFormatting>
  <conditionalFormatting sqref="BJ57">
    <cfRule type="cellIs" dxfId="3291" priority="3292" stopIfTrue="1" operator="lessThan">
      <formula>$C$4</formula>
    </cfRule>
  </conditionalFormatting>
  <conditionalFormatting sqref="BJ58">
    <cfRule type="cellIs" dxfId="3292" priority="3293" stopIfTrue="1" operator="lessThan">
      <formula>$C$4</formula>
    </cfRule>
  </conditionalFormatting>
  <conditionalFormatting sqref="BJ59">
    <cfRule type="cellIs" dxfId="3293" priority="3294" stopIfTrue="1" operator="lessThan">
      <formula>$C$4</formula>
    </cfRule>
  </conditionalFormatting>
  <conditionalFormatting sqref="BJ60">
    <cfRule type="cellIs" dxfId="3294" priority="3295" stopIfTrue="1" operator="lessThan">
      <formula>$C$4</formula>
    </cfRule>
  </conditionalFormatting>
  <conditionalFormatting sqref="BK11">
    <cfRule type="cellIs" dxfId="3295" priority="3296" stopIfTrue="1" operator="lessThan">
      <formula>$C$4</formula>
    </cfRule>
  </conditionalFormatting>
  <conditionalFormatting sqref="BK12">
    <cfRule type="cellIs" dxfId="3296" priority="3297" stopIfTrue="1" operator="lessThan">
      <formula>$C$4</formula>
    </cfRule>
  </conditionalFormatting>
  <conditionalFormatting sqref="BK13">
    <cfRule type="cellIs" dxfId="3297" priority="3298" stopIfTrue="1" operator="lessThan">
      <formula>$C$4</formula>
    </cfRule>
  </conditionalFormatting>
  <conditionalFormatting sqref="BK14">
    <cfRule type="cellIs" dxfId="3298" priority="3299" stopIfTrue="1" operator="lessThan">
      <formula>$C$4</formula>
    </cfRule>
  </conditionalFormatting>
  <conditionalFormatting sqref="BK15">
    <cfRule type="cellIs" dxfId="3299" priority="3300" stopIfTrue="1" operator="lessThan">
      <formula>$C$4</formula>
    </cfRule>
  </conditionalFormatting>
  <conditionalFormatting sqref="BK16">
    <cfRule type="cellIs" dxfId="3300" priority="3301" stopIfTrue="1" operator="lessThan">
      <formula>$C$4</formula>
    </cfRule>
  </conditionalFormatting>
  <conditionalFormatting sqref="BK17">
    <cfRule type="cellIs" dxfId="3301" priority="3302" stopIfTrue="1" operator="lessThan">
      <formula>$C$4</formula>
    </cfRule>
  </conditionalFormatting>
  <conditionalFormatting sqref="BK18">
    <cfRule type="cellIs" dxfId="3302" priority="3303" stopIfTrue="1" operator="lessThan">
      <formula>$C$4</formula>
    </cfRule>
  </conditionalFormatting>
  <conditionalFormatting sqref="BK19">
    <cfRule type="cellIs" dxfId="3303" priority="3304" stopIfTrue="1" operator="lessThan">
      <formula>$C$4</formula>
    </cfRule>
  </conditionalFormatting>
  <conditionalFormatting sqref="BK20">
    <cfRule type="cellIs" dxfId="3304" priority="3305" stopIfTrue="1" operator="lessThan">
      <formula>$C$4</formula>
    </cfRule>
  </conditionalFormatting>
  <conditionalFormatting sqref="BK21">
    <cfRule type="cellIs" dxfId="3305" priority="3306" stopIfTrue="1" operator="lessThan">
      <formula>$C$4</formula>
    </cfRule>
  </conditionalFormatting>
  <conditionalFormatting sqref="BK22">
    <cfRule type="cellIs" dxfId="3306" priority="3307" stopIfTrue="1" operator="lessThan">
      <formula>$C$4</formula>
    </cfRule>
  </conditionalFormatting>
  <conditionalFormatting sqref="BK23">
    <cfRule type="cellIs" dxfId="3307" priority="3308" stopIfTrue="1" operator="lessThan">
      <formula>$C$4</formula>
    </cfRule>
  </conditionalFormatting>
  <conditionalFormatting sqref="BK24">
    <cfRule type="cellIs" dxfId="3308" priority="3309" stopIfTrue="1" operator="lessThan">
      <formula>$C$4</formula>
    </cfRule>
  </conditionalFormatting>
  <conditionalFormatting sqref="BK25">
    <cfRule type="cellIs" dxfId="3309" priority="3310" stopIfTrue="1" operator="lessThan">
      <formula>$C$4</formula>
    </cfRule>
  </conditionalFormatting>
  <conditionalFormatting sqref="BK26">
    <cfRule type="cellIs" dxfId="3310" priority="3311" stopIfTrue="1" operator="lessThan">
      <formula>$C$4</formula>
    </cfRule>
  </conditionalFormatting>
  <conditionalFormatting sqref="BK27">
    <cfRule type="cellIs" dxfId="3311" priority="3312" stopIfTrue="1" operator="lessThan">
      <formula>$C$4</formula>
    </cfRule>
  </conditionalFormatting>
  <conditionalFormatting sqref="BK28">
    <cfRule type="cellIs" dxfId="3312" priority="3313" stopIfTrue="1" operator="lessThan">
      <formula>$C$4</formula>
    </cfRule>
  </conditionalFormatting>
  <conditionalFormatting sqref="BK29">
    <cfRule type="cellIs" dxfId="3313" priority="3314" stopIfTrue="1" operator="lessThan">
      <formula>$C$4</formula>
    </cfRule>
  </conditionalFormatting>
  <conditionalFormatting sqref="BK30">
    <cfRule type="cellIs" dxfId="3314" priority="3315" stopIfTrue="1" operator="lessThan">
      <formula>$C$4</formula>
    </cfRule>
  </conditionalFormatting>
  <conditionalFormatting sqref="BK31">
    <cfRule type="cellIs" dxfId="3315" priority="3316" stopIfTrue="1" operator="lessThan">
      <formula>$C$4</formula>
    </cfRule>
  </conditionalFormatting>
  <conditionalFormatting sqref="BK32">
    <cfRule type="cellIs" dxfId="3316" priority="3317" stopIfTrue="1" operator="lessThan">
      <formula>$C$4</formula>
    </cfRule>
  </conditionalFormatting>
  <conditionalFormatting sqref="BK33">
    <cfRule type="cellIs" dxfId="3317" priority="3318" stopIfTrue="1" operator="lessThan">
      <formula>$C$4</formula>
    </cfRule>
  </conditionalFormatting>
  <conditionalFormatting sqref="BK34">
    <cfRule type="cellIs" dxfId="3318" priority="3319" stopIfTrue="1" operator="lessThan">
      <formula>$C$4</formula>
    </cfRule>
  </conditionalFormatting>
  <conditionalFormatting sqref="BK35">
    <cfRule type="cellIs" dxfId="3319" priority="3320" stopIfTrue="1" operator="lessThan">
      <formula>$C$4</formula>
    </cfRule>
  </conditionalFormatting>
  <conditionalFormatting sqref="BK36">
    <cfRule type="cellIs" dxfId="3320" priority="3321" stopIfTrue="1" operator="lessThan">
      <formula>$C$4</formula>
    </cfRule>
  </conditionalFormatting>
  <conditionalFormatting sqref="BK37">
    <cfRule type="cellIs" dxfId="3321" priority="3322" stopIfTrue="1" operator="lessThan">
      <formula>$C$4</formula>
    </cfRule>
  </conditionalFormatting>
  <conditionalFormatting sqref="BK38">
    <cfRule type="cellIs" dxfId="3322" priority="3323" stopIfTrue="1" operator="lessThan">
      <formula>$C$4</formula>
    </cfRule>
  </conditionalFormatting>
  <conditionalFormatting sqref="BK39">
    <cfRule type="cellIs" dxfId="3323" priority="3324" stopIfTrue="1" operator="lessThan">
      <formula>$C$4</formula>
    </cfRule>
  </conditionalFormatting>
  <conditionalFormatting sqref="BK40">
    <cfRule type="cellIs" dxfId="3324" priority="3325" stopIfTrue="1" operator="lessThan">
      <formula>$C$4</formula>
    </cfRule>
  </conditionalFormatting>
  <conditionalFormatting sqref="BK41">
    <cfRule type="cellIs" dxfId="3325" priority="3326" stopIfTrue="1" operator="lessThan">
      <formula>$C$4</formula>
    </cfRule>
  </conditionalFormatting>
  <conditionalFormatting sqref="BK42">
    <cfRule type="cellIs" dxfId="3326" priority="3327" stopIfTrue="1" operator="lessThan">
      <formula>$C$4</formula>
    </cfRule>
  </conditionalFormatting>
  <conditionalFormatting sqref="BK43">
    <cfRule type="cellIs" dxfId="3327" priority="3328" stopIfTrue="1" operator="lessThan">
      <formula>$C$4</formula>
    </cfRule>
  </conditionalFormatting>
  <conditionalFormatting sqref="BK44">
    <cfRule type="cellIs" dxfId="3328" priority="3329" stopIfTrue="1" operator="lessThan">
      <formula>$C$4</formula>
    </cfRule>
  </conditionalFormatting>
  <conditionalFormatting sqref="BK45">
    <cfRule type="cellIs" dxfId="3329" priority="3330" stopIfTrue="1" operator="lessThan">
      <formula>$C$4</formula>
    </cfRule>
  </conditionalFormatting>
  <conditionalFormatting sqref="BK46">
    <cfRule type="cellIs" dxfId="3330" priority="3331" stopIfTrue="1" operator="lessThan">
      <formula>$C$4</formula>
    </cfRule>
  </conditionalFormatting>
  <conditionalFormatting sqref="BK47">
    <cfRule type="cellIs" dxfId="3331" priority="3332" stopIfTrue="1" operator="lessThan">
      <formula>$C$4</formula>
    </cfRule>
  </conditionalFormatting>
  <conditionalFormatting sqref="BK48">
    <cfRule type="cellIs" dxfId="3332" priority="3333" stopIfTrue="1" operator="lessThan">
      <formula>$C$4</formula>
    </cfRule>
  </conditionalFormatting>
  <conditionalFormatting sqref="BK49">
    <cfRule type="cellIs" dxfId="3333" priority="3334" stopIfTrue="1" operator="lessThan">
      <formula>$C$4</formula>
    </cfRule>
  </conditionalFormatting>
  <conditionalFormatting sqref="BK50">
    <cfRule type="cellIs" dxfId="3334" priority="3335" stopIfTrue="1" operator="lessThan">
      <formula>$C$4</formula>
    </cfRule>
  </conditionalFormatting>
  <conditionalFormatting sqref="BK51">
    <cfRule type="cellIs" dxfId="3335" priority="3336" stopIfTrue="1" operator="lessThan">
      <formula>$C$4</formula>
    </cfRule>
  </conditionalFormatting>
  <conditionalFormatting sqref="BK52">
    <cfRule type="cellIs" dxfId="3336" priority="3337" stopIfTrue="1" operator="lessThan">
      <formula>$C$4</formula>
    </cfRule>
  </conditionalFormatting>
  <conditionalFormatting sqref="BK53">
    <cfRule type="cellIs" dxfId="3337" priority="3338" stopIfTrue="1" operator="lessThan">
      <formula>$C$4</formula>
    </cfRule>
  </conditionalFormatting>
  <conditionalFormatting sqref="BK54">
    <cfRule type="cellIs" dxfId="3338" priority="3339" stopIfTrue="1" operator="lessThan">
      <formula>$C$4</formula>
    </cfRule>
  </conditionalFormatting>
  <conditionalFormatting sqref="BK55">
    <cfRule type="cellIs" dxfId="3339" priority="3340" stopIfTrue="1" operator="lessThan">
      <formula>$C$4</formula>
    </cfRule>
  </conditionalFormatting>
  <conditionalFormatting sqref="BK56">
    <cfRule type="cellIs" dxfId="3340" priority="3341" stopIfTrue="1" operator="lessThan">
      <formula>$C$4</formula>
    </cfRule>
  </conditionalFormatting>
  <conditionalFormatting sqref="BK57">
    <cfRule type="cellIs" dxfId="3341" priority="3342" stopIfTrue="1" operator="lessThan">
      <formula>$C$4</formula>
    </cfRule>
  </conditionalFormatting>
  <conditionalFormatting sqref="BK58">
    <cfRule type="cellIs" dxfId="3342" priority="3343" stopIfTrue="1" operator="lessThan">
      <formula>$C$4</formula>
    </cfRule>
  </conditionalFormatting>
  <conditionalFormatting sqref="BK59">
    <cfRule type="cellIs" dxfId="3343" priority="3344" stopIfTrue="1" operator="lessThan">
      <formula>$C$4</formula>
    </cfRule>
  </conditionalFormatting>
  <conditionalFormatting sqref="BK60">
    <cfRule type="cellIs" dxfId="3344" priority="3345" stopIfTrue="1" operator="lessThan">
      <formula>$C$4</formula>
    </cfRule>
  </conditionalFormatting>
  <conditionalFormatting sqref="BL11">
    <cfRule type="cellIs" dxfId="3345" priority="3346" stopIfTrue="1" operator="lessThan">
      <formula>$C$4</formula>
    </cfRule>
  </conditionalFormatting>
  <conditionalFormatting sqref="BL12">
    <cfRule type="cellIs" dxfId="3346" priority="3347" stopIfTrue="1" operator="lessThan">
      <formula>$C$4</formula>
    </cfRule>
  </conditionalFormatting>
  <conditionalFormatting sqref="BL13">
    <cfRule type="cellIs" dxfId="3347" priority="3348" stopIfTrue="1" operator="lessThan">
      <formula>$C$4</formula>
    </cfRule>
  </conditionalFormatting>
  <conditionalFormatting sqref="BL14">
    <cfRule type="cellIs" dxfId="3348" priority="3349" stopIfTrue="1" operator="lessThan">
      <formula>$C$4</formula>
    </cfRule>
  </conditionalFormatting>
  <conditionalFormatting sqref="BL15">
    <cfRule type="cellIs" dxfId="3349" priority="3350" stopIfTrue="1" operator="lessThan">
      <formula>$C$4</formula>
    </cfRule>
  </conditionalFormatting>
  <conditionalFormatting sqref="BL16">
    <cfRule type="cellIs" dxfId="3350" priority="3351" stopIfTrue="1" operator="lessThan">
      <formula>$C$4</formula>
    </cfRule>
  </conditionalFormatting>
  <conditionalFormatting sqref="BL17">
    <cfRule type="cellIs" dxfId="3351" priority="3352" stopIfTrue="1" operator="lessThan">
      <formula>$C$4</formula>
    </cfRule>
  </conditionalFormatting>
  <conditionalFormatting sqref="BL18">
    <cfRule type="cellIs" dxfId="3352" priority="3353" stopIfTrue="1" operator="lessThan">
      <formula>$C$4</formula>
    </cfRule>
  </conditionalFormatting>
  <conditionalFormatting sqref="BL19">
    <cfRule type="cellIs" dxfId="3353" priority="3354" stopIfTrue="1" operator="lessThan">
      <formula>$C$4</formula>
    </cfRule>
  </conditionalFormatting>
  <conditionalFormatting sqref="BL20">
    <cfRule type="cellIs" dxfId="3354" priority="3355" stopIfTrue="1" operator="lessThan">
      <formula>$C$4</formula>
    </cfRule>
  </conditionalFormatting>
  <conditionalFormatting sqref="BL21">
    <cfRule type="cellIs" dxfId="3355" priority="3356" stopIfTrue="1" operator="lessThan">
      <formula>$C$4</formula>
    </cfRule>
  </conditionalFormatting>
  <conditionalFormatting sqref="BL22">
    <cfRule type="cellIs" dxfId="3356" priority="3357" stopIfTrue="1" operator="lessThan">
      <formula>$C$4</formula>
    </cfRule>
  </conditionalFormatting>
  <conditionalFormatting sqref="BL23">
    <cfRule type="cellIs" dxfId="3357" priority="3358" stopIfTrue="1" operator="lessThan">
      <formula>$C$4</formula>
    </cfRule>
  </conditionalFormatting>
  <conditionalFormatting sqref="BL24">
    <cfRule type="cellIs" dxfId="3358" priority="3359" stopIfTrue="1" operator="lessThan">
      <formula>$C$4</formula>
    </cfRule>
  </conditionalFormatting>
  <conditionalFormatting sqref="BL25">
    <cfRule type="cellIs" dxfId="3359" priority="3360" stopIfTrue="1" operator="lessThan">
      <formula>$C$4</formula>
    </cfRule>
  </conditionalFormatting>
  <conditionalFormatting sqref="BL26">
    <cfRule type="cellIs" dxfId="3360" priority="3361" stopIfTrue="1" operator="lessThan">
      <formula>$C$4</formula>
    </cfRule>
  </conditionalFormatting>
  <conditionalFormatting sqref="BL27">
    <cfRule type="cellIs" dxfId="3361" priority="3362" stopIfTrue="1" operator="lessThan">
      <formula>$C$4</formula>
    </cfRule>
  </conditionalFormatting>
  <conditionalFormatting sqref="BL28">
    <cfRule type="cellIs" dxfId="3362" priority="3363" stopIfTrue="1" operator="lessThan">
      <formula>$C$4</formula>
    </cfRule>
  </conditionalFormatting>
  <conditionalFormatting sqref="BL29">
    <cfRule type="cellIs" dxfId="3363" priority="3364" stopIfTrue="1" operator="lessThan">
      <formula>$C$4</formula>
    </cfRule>
  </conditionalFormatting>
  <conditionalFormatting sqref="BL30">
    <cfRule type="cellIs" dxfId="3364" priority="3365" stopIfTrue="1" operator="lessThan">
      <formula>$C$4</formula>
    </cfRule>
  </conditionalFormatting>
  <conditionalFormatting sqref="BL31">
    <cfRule type="cellIs" dxfId="3365" priority="3366" stopIfTrue="1" operator="lessThan">
      <formula>$C$4</formula>
    </cfRule>
  </conditionalFormatting>
  <conditionalFormatting sqref="BL32">
    <cfRule type="cellIs" dxfId="3366" priority="3367" stopIfTrue="1" operator="lessThan">
      <formula>$C$4</formula>
    </cfRule>
  </conditionalFormatting>
  <conditionalFormatting sqref="BL33">
    <cfRule type="cellIs" dxfId="3367" priority="3368" stopIfTrue="1" operator="lessThan">
      <formula>$C$4</formula>
    </cfRule>
  </conditionalFormatting>
  <conditionalFormatting sqref="BL34">
    <cfRule type="cellIs" dxfId="3368" priority="3369" stopIfTrue="1" operator="lessThan">
      <formula>$C$4</formula>
    </cfRule>
  </conditionalFormatting>
  <conditionalFormatting sqref="BL35">
    <cfRule type="cellIs" dxfId="3369" priority="3370" stopIfTrue="1" operator="lessThan">
      <formula>$C$4</formula>
    </cfRule>
  </conditionalFormatting>
  <conditionalFormatting sqref="BL36">
    <cfRule type="cellIs" dxfId="3370" priority="3371" stopIfTrue="1" operator="lessThan">
      <formula>$C$4</formula>
    </cfRule>
  </conditionalFormatting>
  <conditionalFormatting sqref="BL37">
    <cfRule type="cellIs" dxfId="3371" priority="3372" stopIfTrue="1" operator="lessThan">
      <formula>$C$4</formula>
    </cfRule>
  </conditionalFormatting>
  <conditionalFormatting sqref="BL38">
    <cfRule type="cellIs" dxfId="3372" priority="3373" stopIfTrue="1" operator="lessThan">
      <formula>$C$4</formula>
    </cfRule>
  </conditionalFormatting>
  <conditionalFormatting sqref="BL39">
    <cfRule type="cellIs" dxfId="3373" priority="3374" stopIfTrue="1" operator="lessThan">
      <formula>$C$4</formula>
    </cfRule>
  </conditionalFormatting>
  <conditionalFormatting sqref="BL40">
    <cfRule type="cellIs" dxfId="3374" priority="3375" stopIfTrue="1" operator="lessThan">
      <formula>$C$4</formula>
    </cfRule>
  </conditionalFormatting>
  <conditionalFormatting sqref="BL41">
    <cfRule type="cellIs" dxfId="3375" priority="3376" stopIfTrue="1" operator="lessThan">
      <formula>$C$4</formula>
    </cfRule>
  </conditionalFormatting>
  <conditionalFormatting sqref="BL42">
    <cfRule type="cellIs" dxfId="3376" priority="3377" stopIfTrue="1" operator="lessThan">
      <formula>$C$4</formula>
    </cfRule>
  </conditionalFormatting>
  <conditionalFormatting sqref="BL43">
    <cfRule type="cellIs" dxfId="3377" priority="3378" stopIfTrue="1" operator="lessThan">
      <formula>$C$4</formula>
    </cfRule>
  </conditionalFormatting>
  <conditionalFormatting sqref="BL44">
    <cfRule type="cellIs" dxfId="3378" priority="3379" stopIfTrue="1" operator="lessThan">
      <formula>$C$4</formula>
    </cfRule>
  </conditionalFormatting>
  <conditionalFormatting sqref="BL45">
    <cfRule type="cellIs" dxfId="3379" priority="3380" stopIfTrue="1" operator="lessThan">
      <formula>$C$4</formula>
    </cfRule>
  </conditionalFormatting>
  <conditionalFormatting sqref="BL46">
    <cfRule type="cellIs" dxfId="3380" priority="3381" stopIfTrue="1" operator="lessThan">
      <formula>$C$4</formula>
    </cfRule>
  </conditionalFormatting>
  <conditionalFormatting sqref="BL47">
    <cfRule type="cellIs" dxfId="3381" priority="3382" stopIfTrue="1" operator="lessThan">
      <formula>$C$4</formula>
    </cfRule>
  </conditionalFormatting>
  <conditionalFormatting sqref="BL48">
    <cfRule type="cellIs" dxfId="3382" priority="3383" stopIfTrue="1" operator="lessThan">
      <formula>$C$4</formula>
    </cfRule>
  </conditionalFormatting>
  <conditionalFormatting sqref="BL49">
    <cfRule type="cellIs" dxfId="3383" priority="3384" stopIfTrue="1" operator="lessThan">
      <formula>$C$4</formula>
    </cfRule>
  </conditionalFormatting>
  <conditionalFormatting sqref="BL50">
    <cfRule type="cellIs" dxfId="3384" priority="3385" stopIfTrue="1" operator="lessThan">
      <formula>$C$4</formula>
    </cfRule>
  </conditionalFormatting>
  <conditionalFormatting sqref="BL51">
    <cfRule type="cellIs" dxfId="3385" priority="3386" stopIfTrue="1" operator="lessThan">
      <formula>$C$4</formula>
    </cfRule>
  </conditionalFormatting>
  <conditionalFormatting sqref="BL52">
    <cfRule type="cellIs" dxfId="3386" priority="3387" stopIfTrue="1" operator="lessThan">
      <formula>$C$4</formula>
    </cfRule>
  </conditionalFormatting>
  <conditionalFormatting sqref="BL53">
    <cfRule type="cellIs" dxfId="3387" priority="3388" stopIfTrue="1" operator="lessThan">
      <formula>$C$4</formula>
    </cfRule>
  </conditionalFormatting>
  <conditionalFormatting sqref="BL54">
    <cfRule type="cellIs" dxfId="3388" priority="3389" stopIfTrue="1" operator="lessThan">
      <formula>$C$4</formula>
    </cfRule>
  </conditionalFormatting>
  <conditionalFormatting sqref="BL55">
    <cfRule type="cellIs" dxfId="3389" priority="3390" stopIfTrue="1" operator="lessThan">
      <formula>$C$4</formula>
    </cfRule>
  </conditionalFormatting>
  <conditionalFormatting sqref="BL56">
    <cfRule type="cellIs" dxfId="3390" priority="3391" stopIfTrue="1" operator="lessThan">
      <formula>$C$4</formula>
    </cfRule>
  </conditionalFormatting>
  <conditionalFormatting sqref="BL57">
    <cfRule type="cellIs" dxfId="3391" priority="3392" stopIfTrue="1" operator="lessThan">
      <formula>$C$4</formula>
    </cfRule>
  </conditionalFormatting>
  <conditionalFormatting sqref="BL58">
    <cfRule type="cellIs" dxfId="3392" priority="3393" stopIfTrue="1" operator="lessThan">
      <formula>$C$4</formula>
    </cfRule>
  </conditionalFormatting>
  <conditionalFormatting sqref="BL59">
    <cfRule type="cellIs" dxfId="3393" priority="3394" stopIfTrue="1" operator="lessThan">
      <formula>$C$4</formula>
    </cfRule>
  </conditionalFormatting>
  <conditionalFormatting sqref="BL60">
    <cfRule type="cellIs" dxfId="3394" priority="3395" stopIfTrue="1" operator="lessThan">
      <formula>$C$4</formula>
    </cfRule>
  </conditionalFormatting>
  <conditionalFormatting sqref="BM11">
    <cfRule type="cellIs" dxfId="3395" priority="3396" stopIfTrue="1" operator="lessThan">
      <formula>$C$4</formula>
    </cfRule>
  </conditionalFormatting>
  <conditionalFormatting sqref="BM12">
    <cfRule type="cellIs" dxfId="3396" priority="3397" stopIfTrue="1" operator="lessThan">
      <formula>$C$4</formula>
    </cfRule>
  </conditionalFormatting>
  <conditionalFormatting sqref="BM13">
    <cfRule type="cellIs" dxfId="3397" priority="3398" stopIfTrue="1" operator="lessThan">
      <formula>$C$4</formula>
    </cfRule>
  </conditionalFormatting>
  <conditionalFormatting sqref="BM14">
    <cfRule type="cellIs" dxfId="3398" priority="3399" stopIfTrue="1" operator="lessThan">
      <formula>$C$4</formula>
    </cfRule>
  </conditionalFormatting>
  <conditionalFormatting sqref="BM15">
    <cfRule type="cellIs" dxfId="3399" priority="3400" stopIfTrue="1" operator="lessThan">
      <formula>$C$4</formula>
    </cfRule>
  </conditionalFormatting>
  <conditionalFormatting sqref="BM16">
    <cfRule type="cellIs" dxfId="3400" priority="3401" stopIfTrue="1" operator="lessThan">
      <formula>$C$4</formula>
    </cfRule>
  </conditionalFormatting>
  <conditionalFormatting sqref="BM17">
    <cfRule type="cellIs" dxfId="3401" priority="3402" stopIfTrue="1" operator="lessThan">
      <formula>$C$4</formula>
    </cfRule>
  </conditionalFormatting>
  <conditionalFormatting sqref="BM18">
    <cfRule type="cellIs" dxfId="3402" priority="3403" stopIfTrue="1" operator="lessThan">
      <formula>$C$4</formula>
    </cfRule>
  </conditionalFormatting>
  <conditionalFormatting sqref="BM19">
    <cfRule type="cellIs" dxfId="3403" priority="3404" stopIfTrue="1" operator="lessThan">
      <formula>$C$4</formula>
    </cfRule>
  </conditionalFormatting>
  <conditionalFormatting sqref="BM20">
    <cfRule type="cellIs" dxfId="3404" priority="3405" stopIfTrue="1" operator="lessThan">
      <formula>$C$4</formula>
    </cfRule>
  </conditionalFormatting>
  <conditionalFormatting sqref="BM21">
    <cfRule type="cellIs" dxfId="3405" priority="3406" stopIfTrue="1" operator="lessThan">
      <formula>$C$4</formula>
    </cfRule>
  </conditionalFormatting>
  <conditionalFormatting sqref="BM22">
    <cfRule type="cellIs" dxfId="3406" priority="3407" stopIfTrue="1" operator="lessThan">
      <formula>$C$4</formula>
    </cfRule>
  </conditionalFormatting>
  <conditionalFormatting sqref="BM23">
    <cfRule type="cellIs" dxfId="3407" priority="3408" stopIfTrue="1" operator="lessThan">
      <formula>$C$4</formula>
    </cfRule>
  </conditionalFormatting>
  <conditionalFormatting sqref="BM24">
    <cfRule type="cellIs" dxfId="3408" priority="3409" stopIfTrue="1" operator="lessThan">
      <formula>$C$4</formula>
    </cfRule>
  </conditionalFormatting>
  <conditionalFormatting sqref="BM25">
    <cfRule type="cellIs" dxfId="3409" priority="3410" stopIfTrue="1" operator="lessThan">
      <formula>$C$4</formula>
    </cfRule>
  </conditionalFormatting>
  <conditionalFormatting sqref="BM26">
    <cfRule type="cellIs" dxfId="3410" priority="3411" stopIfTrue="1" operator="lessThan">
      <formula>$C$4</formula>
    </cfRule>
  </conditionalFormatting>
  <conditionalFormatting sqref="BM27">
    <cfRule type="cellIs" dxfId="3411" priority="3412" stopIfTrue="1" operator="lessThan">
      <formula>$C$4</formula>
    </cfRule>
  </conditionalFormatting>
  <conditionalFormatting sqref="BM28">
    <cfRule type="cellIs" dxfId="3412" priority="3413" stopIfTrue="1" operator="lessThan">
      <formula>$C$4</formula>
    </cfRule>
  </conditionalFormatting>
  <conditionalFormatting sqref="BM29">
    <cfRule type="cellIs" dxfId="3413" priority="3414" stopIfTrue="1" operator="lessThan">
      <formula>$C$4</formula>
    </cfRule>
  </conditionalFormatting>
  <conditionalFormatting sqref="BM30">
    <cfRule type="cellIs" dxfId="3414" priority="3415" stopIfTrue="1" operator="lessThan">
      <formula>$C$4</formula>
    </cfRule>
  </conditionalFormatting>
  <conditionalFormatting sqref="BM31">
    <cfRule type="cellIs" dxfId="3415" priority="3416" stopIfTrue="1" operator="lessThan">
      <formula>$C$4</formula>
    </cfRule>
  </conditionalFormatting>
  <conditionalFormatting sqref="BM32">
    <cfRule type="cellIs" dxfId="3416" priority="3417" stopIfTrue="1" operator="lessThan">
      <formula>$C$4</formula>
    </cfRule>
  </conditionalFormatting>
  <conditionalFormatting sqref="BM33">
    <cfRule type="cellIs" dxfId="3417" priority="3418" stopIfTrue="1" operator="lessThan">
      <formula>$C$4</formula>
    </cfRule>
  </conditionalFormatting>
  <conditionalFormatting sqref="BM34">
    <cfRule type="cellIs" dxfId="3418" priority="3419" stopIfTrue="1" operator="lessThan">
      <formula>$C$4</formula>
    </cfRule>
  </conditionalFormatting>
  <conditionalFormatting sqref="BM35">
    <cfRule type="cellIs" dxfId="3419" priority="3420" stopIfTrue="1" operator="lessThan">
      <formula>$C$4</formula>
    </cfRule>
  </conditionalFormatting>
  <conditionalFormatting sqref="BM36">
    <cfRule type="cellIs" dxfId="3420" priority="3421" stopIfTrue="1" operator="lessThan">
      <formula>$C$4</formula>
    </cfRule>
  </conditionalFormatting>
  <conditionalFormatting sqref="BM37">
    <cfRule type="cellIs" dxfId="3421" priority="3422" stopIfTrue="1" operator="lessThan">
      <formula>$C$4</formula>
    </cfRule>
  </conditionalFormatting>
  <conditionalFormatting sqref="BM38">
    <cfRule type="cellIs" dxfId="3422" priority="3423" stopIfTrue="1" operator="lessThan">
      <formula>$C$4</formula>
    </cfRule>
  </conditionalFormatting>
  <conditionalFormatting sqref="BM39">
    <cfRule type="cellIs" dxfId="3423" priority="3424" stopIfTrue="1" operator="lessThan">
      <formula>$C$4</formula>
    </cfRule>
  </conditionalFormatting>
  <conditionalFormatting sqref="BM40">
    <cfRule type="cellIs" dxfId="3424" priority="3425" stopIfTrue="1" operator="lessThan">
      <formula>$C$4</formula>
    </cfRule>
  </conditionalFormatting>
  <conditionalFormatting sqref="BM41">
    <cfRule type="cellIs" dxfId="3425" priority="3426" stopIfTrue="1" operator="lessThan">
      <formula>$C$4</formula>
    </cfRule>
  </conditionalFormatting>
  <conditionalFormatting sqref="BM42">
    <cfRule type="cellIs" dxfId="3426" priority="3427" stopIfTrue="1" operator="lessThan">
      <formula>$C$4</formula>
    </cfRule>
  </conditionalFormatting>
  <conditionalFormatting sqref="BM43">
    <cfRule type="cellIs" dxfId="3427" priority="3428" stopIfTrue="1" operator="lessThan">
      <formula>$C$4</formula>
    </cfRule>
  </conditionalFormatting>
  <conditionalFormatting sqref="BM44">
    <cfRule type="cellIs" dxfId="3428" priority="3429" stopIfTrue="1" operator="lessThan">
      <formula>$C$4</formula>
    </cfRule>
  </conditionalFormatting>
  <conditionalFormatting sqref="BM45">
    <cfRule type="cellIs" dxfId="3429" priority="3430" stopIfTrue="1" operator="lessThan">
      <formula>$C$4</formula>
    </cfRule>
  </conditionalFormatting>
  <conditionalFormatting sqref="BM46">
    <cfRule type="cellIs" dxfId="3430" priority="3431" stopIfTrue="1" operator="lessThan">
      <formula>$C$4</formula>
    </cfRule>
  </conditionalFormatting>
  <conditionalFormatting sqref="BM47">
    <cfRule type="cellIs" dxfId="3431" priority="3432" stopIfTrue="1" operator="lessThan">
      <formula>$C$4</formula>
    </cfRule>
  </conditionalFormatting>
  <conditionalFormatting sqref="BM48">
    <cfRule type="cellIs" dxfId="3432" priority="3433" stopIfTrue="1" operator="lessThan">
      <formula>$C$4</formula>
    </cfRule>
  </conditionalFormatting>
  <conditionalFormatting sqref="BM49">
    <cfRule type="cellIs" dxfId="3433" priority="3434" stopIfTrue="1" operator="lessThan">
      <formula>$C$4</formula>
    </cfRule>
  </conditionalFormatting>
  <conditionalFormatting sqref="BM50">
    <cfRule type="cellIs" dxfId="3434" priority="3435" stopIfTrue="1" operator="lessThan">
      <formula>$C$4</formula>
    </cfRule>
  </conditionalFormatting>
  <conditionalFormatting sqref="BM51">
    <cfRule type="cellIs" dxfId="3435" priority="3436" stopIfTrue="1" operator="lessThan">
      <formula>$C$4</formula>
    </cfRule>
  </conditionalFormatting>
  <conditionalFormatting sqref="BM52">
    <cfRule type="cellIs" dxfId="3436" priority="3437" stopIfTrue="1" operator="lessThan">
      <formula>$C$4</formula>
    </cfRule>
  </conditionalFormatting>
  <conditionalFormatting sqref="BM53">
    <cfRule type="cellIs" dxfId="3437" priority="3438" stopIfTrue="1" operator="lessThan">
      <formula>$C$4</formula>
    </cfRule>
  </conditionalFormatting>
  <conditionalFormatting sqref="BM54">
    <cfRule type="cellIs" dxfId="3438" priority="3439" stopIfTrue="1" operator="lessThan">
      <formula>$C$4</formula>
    </cfRule>
  </conditionalFormatting>
  <conditionalFormatting sqref="BM55">
    <cfRule type="cellIs" dxfId="3439" priority="3440" stopIfTrue="1" operator="lessThan">
      <formula>$C$4</formula>
    </cfRule>
  </conditionalFormatting>
  <conditionalFormatting sqref="BM56">
    <cfRule type="cellIs" dxfId="3440" priority="3441" stopIfTrue="1" operator="lessThan">
      <formula>$C$4</formula>
    </cfRule>
  </conditionalFormatting>
  <conditionalFormatting sqref="BM57">
    <cfRule type="cellIs" dxfId="3441" priority="3442" stopIfTrue="1" operator="lessThan">
      <formula>$C$4</formula>
    </cfRule>
  </conditionalFormatting>
  <conditionalFormatting sqref="BM58">
    <cfRule type="cellIs" dxfId="3442" priority="3443" stopIfTrue="1" operator="lessThan">
      <formula>$C$4</formula>
    </cfRule>
  </conditionalFormatting>
  <conditionalFormatting sqref="BM59">
    <cfRule type="cellIs" dxfId="3443" priority="3444" stopIfTrue="1" operator="lessThan">
      <formula>$C$4</formula>
    </cfRule>
  </conditionalFormatting>
  <conditionalFormatting sqref="BM60">
    <cfRule type="cellIs" dxfId="3444" priority="3445" stopIfTrue="1" operator="lessThan">
      <formula>$C$4</formula>
    </cfRule>
  </conditionalFormatting>
  <conditionalFormatting sqref="BN11">
    <cfRule type="cellIs" dxfId="3445" priority="3446" stopIfTrue="1" operator="lessThan">
      <formula>$C$4</formula>
    </cfRule>
  </conditionalFormatting>
  <conditionalFormatting sqref="BN12">
    <cfRule type="cellIs" dxfId="3446" priority="3447" stopIfTrue="1" operator="lessThan">
      <formula>$C$4</formula>
    </cfRule>
  </conditionalFormatting>
  <conditionalFormatting sqref="BN13">
    <cfRule type="cellIs" dxfId="3447" priority="3448" stopIfTrue="1" operator="lessThan">
      <formula>$C$4</formula>
    </cfRule>
  </conditionalFormatting>
  <conditionalFormatting sqref="BN14">
    <cfRule type="cellIs" dxfId="3448" priority="3449" stopIfTrue="1" operator="lessThan">
      <formula>$C$4</formula>
    </cfRule>
  </conditionalFormatting>
  <conditionalFormatting sqref="BN15">
    <cfRule type="cellIs" dxfId="3449" priority="3450" stopIfTrue="1" operator="lessThan">
      <formula>$C$4</formula>
    </cfRule>
  </conditionalFormatting>
  <conditionalFormatting sqref="BN16">
    <cfRule type="cellIs" dxfId="3450" priority="3451" stopIfTrue="1" operator="lessThan">
      <formula>$C$4</formula>
    </cfRule>
  </conditionalFormatting>
  <conditionalFormatting sqref="BN17">
    <cfRule type="cellIs" dxfId="3451" priority="3452" stopIfTrue="1" operator="lessThan">
      <formula>$C$4</formula>
    </cfRule>
  </conditionalFormatting>
  <conditionalFormatting sqref="BN18">
    <cfRule type="cellIs" dxfId="3452" priority="3453" stopIfTrue="1" operator="lessThan">
      <formula>$C$4</formula>
    </cfRule>
  </conditionalFormatting>
  <conditionalFormatting sqref="BN19">
    <cfRule type="cellIs" dxfId="3453" priority="3454" stopIfTrue="1" operator="lessThan">
      <formula>$C$4</formula>
    </cfRule>
  </conditionalFormatting>
  <conditionalFormatting sqref="BN20">
    <cfRule type="cellIs" dxfId="3454" priority="3455" stopIfTrue="1" operator="lessThan">
      <formula>$C$4</formula>
    </cfRule>
  </conditionalFormatting>
  <conditionalFormatting sqref="BN21">
    <cfRule type="cellIs" dxfId="3455" priority="3456" stopIfTrue="1" operator="lessThan">
      <formula>$C$4</formula>
    </cfRule>
  </conditionalFormatting>
  <conditionalFormatting sqref="BN22">
    <cfRule type="cellIs" dxfId="3456" priority="3457" stopIfTrue="1" operator="lessThan">
      <formula>$C$4</formula>
    </cfRule>
  </conditionalFormatting>
  <conditionalFormatting sqref="BN23">
    <cfRule type="cellIs" dxfId="3457" priority="3458" stopIfTrue="1" operator="lessThan">
      <formula>$C$4</formula>
    </cfRule>
  </conditionalFormatting>
  <conditionalFormatting sqref="BN24">
    <cfRule type="cellIs" dxfId="3458" priority="3459" stopIfTrue="1" operator="lessThan">
      <formula>$C$4</formula>
    </cfRule>
  </conditionalFormatting>
  <conditionalFormatting sqref="BN25">
    <cfRule type="cellIs" dxfId="3459" priority="3460" stopIfTrue="1" operator="lessThan">
      <formula>$C$4</formula>
    </cfRule>
  </conditionalFormatting>
  <conditionalFormatting sqref="BN26">
    <cfRule type="cellIs" dxfId="3460" priority="3461" stopIfTrue="1" operator="lessThan">
      <formula>$C$4</formula>
    </cfRule>
  </conditionalFormatting>
  <conditionalFormatting sqref="BN27">
    <cfRule type="cellIs" dxfId="3461" priority="3462" stopIfTrue="1" operator="lessThan">
      <formula>$C$4</formula>
    </cfRule>
  </conditionalFormatting>
  <conditionalFormatting sqref="BN28">
    <cfRule type="cellIs" dxfId="3462" priority="3463" stopIfTrue="1" operator="lessThan">
      <formula>$C$4</formula>
    </cfRule>
  </conditionalFormatting>
  <conditionalFormatting sqref="BN29">
    <cfRule type="cellIs" dxfId="3463" priority="3464" stopIfTrue="1" operator="lessThan">
      <formula>$C$4</formula>
    </cfRule>
  </conditionalFormatting>
  <conditionalFormatting sqref="BN30">
    <cfRule type="cellIs" dxfId="3464" priority="3465" stopIfTrue="1" operator="lessThan">
      <formula>$C$4</formula>
    </cfRule>
  </conditionalFormatting>
  <conditionalFormatting sqref="BN31">
    <cfRule type="cellIs" dxfId="3465" priority="3466" stopIfTrue="1" operator="lessThan">
      <formula>$C$4</formula>
    </cfRule>
  </conditionalFormatting>
  <conditionalFormatting sqref="BN32">
    <cfRule type="cellIs" dxfId="3466" priority="3467" stopIfTrue="1" operator="lessThan">
      <formula>$C$4</formula>
    </cfRule>
  </conditionalFormatting>
  <conditionalFormatting sqref="BN33">
    <cfRule type="cellIs" dxfId="3467" priority="3468" stopIfTrue="1" operator="lessThan">
      <formula>$C$4</formula>
    </cfRule>
  </conditionalFormatting>
  <conditionalFormatting sqref="BN34">
    <cfRule type="cellIs" dxfId="3468" priority="3469" stopIfTrue="1" operator="lessThan">
      <formula>$C$4</formula>
    </cfRule>
  </conditionalFormatting>
  <conditionalFormatting sqref="BN35">
    <cfRule type="cellIs" dxfId="3469" priority="3470" stopIfTrue="1" operator="lessThan">
      <formula>$C$4</formula>
    </cfRule>
  </conditionalFormatting>
  <conditionalFormatting sqref="BN36">
    <cfRule type="cellIs" dxfId="3470" priority="3471" stopIfTrue="1" operator="lessThan">
      <formula>$C$4</formula>
    </cfRule>
  </conditionalFormatting>
  <conditionalFormatting sqref="BN37">
    <cfRule type="cellIs" dxfId="3471" priority="3472" stopIfTrue="1" operator="lessThan">
      <formula>$C$4</formula>
    </cfRule>
  </conditionalFormatting>
  <conditionalFormatting sqref="BN38">
    <cfRule type="cellIs" dxfId="3472" priority="3473" stopIfTrue="1" operator="lessThan">
      <formula>$C$4</formula>
    </cfRule>
  </conditionalFormatting>
  <conditionalFormatting sqref="BN39">
    <cfRule type="cellIs" dxfId="3473" priority="3474" stopIfTrue="1" operator="lessThan">
      <formula>$C$4</formula>
    </cfRule>
  </conditionalFormatting>
  <conditionalFormatting sqref="BN40">
    <cfRule type="cellIs" dxfId="3474" priority="3475" stopIfTrue="1" operator="lessThan">
      <formula>$C$4</formula>
    </cfRule>
  </conditionalFormatting>
  <conditionalFormatting sqref="BN41">
    <cfRule type="cellIs" dxfId="3475" priority="3476" stopIfTrue="1" operator="lessThan">
      <formula>$C$4</formula>
    </cfRule>
  </conditionalFormatting>
  <conditionalFormatting sqref="BN42">
    <cfRule type="cellIs" dxfId="3476" priority="3477" stopIfTrue="1" operator="lessThan">
      <formula>$C$4</formula>
    </cfRule>
  </conditionalFormatting>
  <conditionalFormatting sqref="BN43">
    <cfRule type="cellIs" dxfId="3477" priority="3478" stopIfTrue="1" operator="lessThan">
      <formula>$C$4</formula>
    </cfRule>
  </conditionalFormatting>
  <conditionalFormatting sqref="BN44">
    <cfRule type="cellIs" dxfId="3478" priority="3479" stopIfTrue="1" operator="lessThan">
      <formula>$C$4</formula>
    </cfRule>
  </conditionalFormatting>
  <conditionalFormatting sqref="BN45">
    <cfRule type="cellIs" dxfId="3479" priority="3480" stopIfTrue="1" operator="lessThan">
      <formula>$C$4</formula>
    </cfRule>
  </conditionalFormatting>
  <conditionalFormatting sqref="BN46">
    <cfRule type="cellIs" dxfId="3480" priority="3481" stopIfTrue="1" operator="lessThan">
      <formula>$C$4</formula>
    </cfRule>
  </conditionalFormatting>
  <conditionalFormatting sqref="BN47">
    <cfRule type="cellIs" dxfId="3481" priority="3482" stopIfTrue="1" operator="lessThan">
      <formula>$C$4</formula>
    </cfRule>
  </conditionalFormatting>
  <conditionalFormatting sqref="BN48">
    <cfRule type="cellIs" dxfId="3482" priority="3483" stopIfTrue="1" operator="lessThan">
      <formula>$C$4</formula>
    </cfRule>
  </conditionalFormatting>
  <conditionalFormatting sqref="BN49">
    <cfRule type="cellIs" dxfId="3483" priority="3484" stopIfTrue="1" operator="lessThan">
      <formula>$C$4</formula>
    </cfRule>
  </conditionalFormatting>
  <conditionalFormatting sqref="BN50">
    <cfRule type="cellIs" dxfId="3484" priority="3485" stopIfTrue="1" operator="lessThan">
      <formula>$C$4</formula>
    </cfRule>
  </conditionalFormatting>
  <conditionalFormatting sqref="BN51">
    <cfRule type="cellIs" dxfId="3485" priority="3486" stopIfTrue="1" operator="lessThan">
      <formula>$C$4</formula>
    </cfRule>
  </conditionalFormatting>
  <conditionalFormatting sqref="BN52">
    <cfRule type="cellIs" dxfId="3486" priority="3487" stopIfTrue="1" operator="lessThan">
      <formula>$C$4</formula>
    </cfRule>
  </conditionalFormatting>
  <conditionalFormatting sqref="BN53">
    <cfRule type="cellIs" dxfId="3487" priority="3488" stopIfTrue="1" operator="lessThan">
      <formula>$C$4</formula>
    </cfRule>
  </conditionalFormatting>
  <conditionalFormatting sqref="BN54">
    <cfRule type="cellIs" dxfId="3488" priority="3489" stopIfTrue="1" operator="lessThan">
      <formula>$C$4</formula>
    </cfRule>
  </conditionalFormatting>
  <conditionalFormatting sqref="BN55">
    <cfRule type="cellIs" dxfId="3489" priority="3490" stopIfTrue="1" operator="lessThan">
      <formula>$C$4</formula>
    </cfRule>
  </conditionalFormatting>
  <conditionalFormatting sqref="BN56">
    <cfRule type="cellIs" dxfId="3490" priority="3491" stopIfTrue="1" operator="lessThan">
      <formula>$C$4</formula>
    </cfRule>
  </conditionalFormatting>
  <conditionalFormatting sqref="BN57">
    <cfRule type="cellIs" dxfId="3491" priority="3492" stopIfTrue="1" operator="lessThan">
      <formula>$C$4</formula>
    </cfRule>
  </conditionalFormatting>
  <conditionalFormatting sqref="BN58">
    <cfRule type="cellIs" dxfId="3492" priority="3493" stopIfTrue="1" operator="lessThan">
      <formula>$C$4</formula>
    </cfRule>
  </conditionalFormatting>
  <conditionalFormatting sqref="BN59">
    <cfRule type="cellIs" dxfId="3493" priority="3494" stopIfTrue="1" operator="lessThan">
      <formula>$C$4</formula>
    </cfRule>
  </conditionalFormatting>
  <conditionalFormatting sqref="BN60">
    <cfRule type="cellIs" dxfId="3494" priority="3495" stopIfTrue="1" operator="lessThan">
      <formula>$C$4</formula>
    </cfRule>
  </conditionalFormatting>
  <conditionalFormatting sqref="CH11">
    <cfRule type="cellIs" dxfId="3495" priority="3496" stopIfTrue="1" operator="lessThan">
      <formula>1</formula>
    </cfRule>
  </conditionalFormatting>
  <conditionalFormatting sqref="CH12">
    <cfRule type="cellIs" dxfId="3496" priority="3497" stopIfTrue="1" operator="lessThan">
      <formula>1</formula>
    </cfRule>
  </conditionalFormatting>
  <conditionalFormatting sqref="CH13">
    <cfRule type="cellIs" dxfId="3497" priority="3498" stopIfTrue="1" operator="lessThan">
      <formula>1</formula>
    </cfRule>
  </conditionalFormatting>
  <conditionalFormatting sqref="CH14">
    <cfRule type="cellIs" dxfId="3498" priority="3499" stopIfTrue="1" operator="lessThan">
      <formula>1</formula>
    </cfRule>
  </conditionalFormatting>
  <conditionalFormatting sqref="CH15">
    <cfRule type="cellIs" dxfId="3499" priority="3500" stopIfTrue="1" operator="lessThan">
      <formula>1</formula>
    </cfRule>
  </conditionalFormatting>
  <conditionalFormatting sqref="CH16">
    <cfRule type="cellIs" dxfId="3500" priority="3501" stopIfTrue="1" operator="lessThan">
      <formula>1</formula>
    </cfRule>
  </conditionalFormatting>
  <conditionalFormatting sqref="CH17">
    <cfRule type="cellIs" dxfId="3501" priority="3502" stopIfTrue="1" operator="lessThan">
      <formula>1</formula>
    </cfRule>
  </conditionalFormatting>
  <conditionalFormatting sqref="CH18">
    <cfRule type="cellIs" dxfId="3502" priority="3503" stopIfTrue="1" operator="lessThan">
      <formula>1</formula>
    </cfRule>
  </conditionalFormatting>
  <conditionalFormatting sqref="CH19">
    <cfRule type="cellIs" dxfId="3503" priority="3504" stopIfTrue="1" operator="lessThan">
      <formula>1</formula>
    </cfRule>
  </conditionalFormatting>
  <conditionalFormatting sqref="CH20">
    <cfRule type="cellIs" dxfId="3504" priority="3505" stopIfTrue="1" operator="lessThan">
      <formula>1</formula>
    </cfRule>
  </conditionalFormatting>
  <conditionalFormatting sqref="CH21">
    <cfRule type="cellIs" dxfId="3505" priority="3506" stopIfTrue="1" operator="lessThan">
      <formula>1</formula>
    </cfRule>
  </conditionalFormatting>
  <conditionalFormatting sqref="CH22">
    <cfRule type="cellIs" dxfId="3506" priority="3507" stopIfTrue="1" operator="lessThan">
      <formula>1</formula>
    </cfRule>
  </conditionalFormatting>
  <conditionalFormatting sqref="CH23">
    <cfRule type="cellIs" dxfId="3507" priority="3508" stopIfTrue="1" operator="lessThan">
      <formula>1</formula>
    </cfRule>
  </conditionalFormatting>
  <conditionalFormatting sqref="CH24">
    <cfRule type="cellIs" dxfId="3508" priority="3509" stopIfTrue="1" operator="lessThan">
      <formula>1</formula>
    </cfRule>
  </conditionalFormatting>
  <conditionalFormatting sqref="CH25">
    <cfRule type="cellIs" dxfId="3509" priority="3510" stopIfTrue="1" operator="lessThan">
      <formula>1</formula>
    </cfRule>
  </conditionalFormatting>
  <conditionalFormatting sqref="CH26">
    <cfRule type="cellIs" dxfId="3510" priority="3511" stopIfTrue="1" operator="lessThan">
      <formula>1</formula>
    </cfRule>
  </conditionalFormatting>
  <conditionalFormatting sqref="CH27">
    <cfRule type="cellIs" dxfId="3511" priority="3512" stopIfTrue="1" operator="lessThan">
      <formula>1</formula>
    </cfRule>
  </conditionalFormatting>
  <conditionalFormatting sqref="CH28">
    <cfRule type="cellIs" dxfId="3512" priority="3513" stopIfTrue="1" operator="lessThan">
      <formula>1</formula>
    </cfRule>
  </conditionalFormatting>
  <conditionalFormatting sqref="CH29">
    <cfRule type="cellIs" dxfId="3513" priority="3514" stopIfTrue="1" operator="lessThan">
      <formula>1</formula>
    </cfRule>
  </conditionalFormatting>
  <conditionalFormatting sqref="CH30">
    <cfRule type="cellIs" dxfId="3514" priority="3515" stopIfTrue="1" operator="lessThan">
      <formula>1</formula>
    </cfRule>
  </conditionalFormatting>
  <conditionalFormatting sqref="CH31">
    <cfRule type="cellIs" dxfId="3515" priority="3516" stopIfTrue="1" operator="lessThan">
      <formula>1</formula>
    </cfRule>
  </conditionalFormatting>
  <conditionalFormatting sqref="CH32">
    <cfRule type="cellIs" dxfId="3516" priority="3517" stopIfTrue="1" operator="lessThan">
      <formula>1</formula>
    </cfRule>
  </conditionalFormatting>
  <conditionalFormatting sqref="CH33">
    <cfRule type="cellIs" dxfId="3517" priority="3518" stopIfTrue="1" operator="lessThan">
      <formula>1</formula>
    </cfRule>
  </conditionalFormatting>
  <conditionalFormatting sqref="CH34">
    <cfRule type="cellIs" dxfId="3518" priority="3519" stopIfTrue="1" operator="lessThan">
      <formula>1</formula>
    </cfRule>
  </conditionalFormatting>
  <conditionalFormatting sqref="CH35">
    <cfRule type="cellIs" dxfId="3519" priority="3520" stopIfTrue="1" operator="lessThan">
      <formula>1</formula>
    </cfRule>
  </conditionalFormatting>
  <conditionalFormatting sqref="CH36">
    <cfRule type="cellIs" dxfId="3520" priority="3521" stopIfTrue="1" operator="lessThan">
      <formula>1</formula>
    </cfRule>
  </conditionalFormatting>
  <conditionalFormatting sqref="CH37">
    <cfRule type="cellIs" dxfId="3521" priority="3522" stopIfTrue="1" operator="lessThan">
      <formula>1</formula>
    </cfRule>
  </conditionalFormatting>
  <conditionalFormatting sqref="CH38">
    <cfRule type="cellIs" dxfId="3522" priority="3523" stopIfTrue="1" operator="lessThan">
      <formula>1</formula>
    </cfRule>
  </conditionalFormatting>
  <conditionalFormatting sqref="CH39">
    <cfRule type="cellIs" dxfId="3523" priority="3524" stopIfTrue="1" operator="lessThan">
      <formula>1</formula>
    </cfRule>
  </conditionalFormatting>
  <conditionalFormatting sqref="CH40">
    <cfRule type="cellIs" dxfId="3524" priority="3525" stopIfTrue="1" operator="lessThan">
      <formula>1</formula>
    </cfRule>
  </conditionalFormatting>
  <conditionalFormatting sqref="CH41">
    <cfRule type="cellIs" dxfId="3525" priority="3526" stopIfTrue="1" operator="lessThan">
      <formula>1</formula>
    </cfRule>
  </conditionalFormatting>
  <conditionalFormatting sqref="CH42">
    <cfRule type="cellIs" dxfId="3526" priority="3527" stopIfTrue="1" operator="lessThan">
      <formula>1</formula>
    </cfRule>
  </conditionalFormatting>
  <conditionalFormatting sqref="CH43">
    <cfRule type="cellIs" dxfId="3527" priority="3528" stopIfTrue="1" operator="lessThan">
      <formula>1</formula>
    </cfRule>
  </conditionalFormatting>
  <conditionalFormatting sqref="CH44">
    <cfRule type="cellIs" dxfId="3528" priority="3529" stopIfTrue="1" operator="lessThan">
      <formula>1</formula>
    </cfRule>
  </conditionalFormatting>
  <conditionalFormatting sqref="CH45">
    <cfRule type="cellIs" dxfId="3529" priority="3530" stopIfTrue="1" operator="lessThan">
      <formula>1</formula>
    </cfRule>
  </conditionalFormatting>
  <conditionalFormatting sqref="CH46">
    <cfRule type="cellIs" dxfId="3530" priority="3531" stopIfTrue="1" operator="lessThan">
      <formula>1</formula>
    </cfRule>
  </conditionalFormatting>
  <conditionalFormatting sqref="CH47">
    <cfRule type="cellIs" dxfId="3531" priority="3532" stopIfTrue="1" operator="lessThan">
      <formula>1</formula>
    </cfRule>
  </conditionalFormatting>
  <conditionalFormatting sqref="CH48">
    <cfRule type="cellIs" dxfId="3532" priority="3533" stopIfTrue="1" operator="lessThan">
      <formula>1</formula>
    </cfRule>
  </conditionalFormatting>
  <conditionalFormatting sqref="CH49">
    <cfRule type="cellIs" dxfId="3533" priority="3534" stopIfTrue="1" operator="lessThan">
      <formula>1</formula>
    </cfRule>
  </conditionalFormatting>
  <conditionalFormatting sqref="CH50">
    <cfRule type="cellIs" dxfId="3534" priority="3535" stopIfTrue="1" operator="lessThan">
      <formula>1</formula>
    </cfRule>
  </conditionalFormatting>
  <conditionalFormatting sqref="CH51">
    <cfRule type="cellIs" dxfId="3535" priority="3536" stopIfTrue="1" operator="lessThan">
      <formula>1</formula>
    </cfRule>
  </conditionalFormatting>
  <conditionalFormatting sqref="CH52">
    <cfRule type="cellIs" dxfId="3536" priority="3537" stopIfTrue="1" operator="lessThan">
      <formula>1</formula>
    </cfRule>
  </conditionalFormatting>
  <conditionalFormatting sqref="CH53">
    <cfRule type="cellIs" dxfId="3537" priority="3538" stopIfTrue="1" operator="lessThan">
      <formula>1</formula>
    </cfRule>
  </conditionalFormatting>
  <conditionalFormatting sqref="CH54">
    <cfRule type="cellIs" dxfId="3538" priority="3539" stopIfTrue="1" operator="lessThan">
      <formula>1</formula>
    </cfRule>
  </conditionalFormatting>
  <conditionalFormatting sqref="CH55">
    <cfRule type="cellIs" dxfId="3539" priority="3540" stopIfTrue="1" operator="lessThan">
      <formula>1</formula>
    </cfRule>
  </conditionalFormatting>
  <conditionalFormatting sqref="CH56">
    <cfRule type="cellIs" dxfId="3540" priority="3541" stopIfTrue="1" operator="lessThan">
      <formula>1</formula>
    </cfRule>
  </conditionalFormatting>
  <conditionalFormatting sqref="CH57">
    <cfRule type="cellIs" dxfId="3541" priority="3542" stopIfTrue="1" operator="lessThan">
      <formula>1</formula>
    </cfRule>
  </conditionalFormatting>
  <conditionalFormatting sqref="CH58">
    <cfRule type="cellIs" dxfId="3542" priority="3543" stopIfTrue="1" operator="lessThan">
      <formula>1</formula>
    </cfRule>
  </conditionalFormatting>
  <conditionalFormatting sqref="CH59">
    <cfRule type="cellIs" dxfId="3543" priority="3544" stopIfTrue="1" operator="lessThan">
      <formula>1</formula>
    </cfRule>
  </conditionalFormatting>
  <conditionalFormatting sqref="CH60">
    <cfRule type="cellIs" dxfId="3544" priority="3545" stopIfTrue="1" operator="lessThan">
      <formula>1</formula>
    </cfRule>
  </conditionalFormatting>
  <conditionalFormatting sqref="CK11">
    <cfRule type="cellIs" dxfId="3545" priority="3546" stopIfTrue="1" operator="lessThan">
      <formula>1</formula>
    </cfRule>
  </conditionalFormatting>
  <conditionalFormatting sqref="CK12">
    <cfRule type="cellIs" dxfId="3546" priority="3547" stopIfTrue="1" operator="lessThan">
      <formula>1</formula>
    </cfRule>
  </conditionalFormatting>
  <conditionalFormatting sqref="CK13">
    <cfRule type="cellIs" dxfId="3547" priority="3548" stopIfTrue="1" operator="lessThan">
      <formula>1</formula>
    </cfRule>
  </conditionalFormatting>
  <conditionalFormatting sqref="CK14">
    <cfRule type="cellIs" dxfId="3548" priority="3549" stopIfTrue="1" operator="lessThan">
      <formula>1</formula>
    </cfRule>
  </conditionalFormatting>
  <conditionalFormatting sqref="CK15">
    <cfRule type="cellIs" dxfId="3549" priority="3550" stopIfTrue="1" operator="lessThan">
      <formula>1</formula>
    </cfRule>
  </conditionalFormatting>
  <conditionalFormatting sqref="CK16">
    <cfRule type="cellIs" dxfId="3550" priority="3551" stopIfTrue="1" operator="lessThan">
      <formula>1</formula>
    </cfRule>
  </conditionalFormatting>
  <conditionalFormatting sqref="CK17">
    <cfRule type="cellIs" dxfId="3551" priority="3552" stopIfTrue="1" operator="lessThan">
      <formula>1</formula>
    </cfRule>
  </conditionalFormatting>
  <conditionalFormatting sqref="CK18">
    <cfRule type="cellIs" dxfId="3552" priority="3553" stopIfTrue="1" operator="lessThan">
      <formula>1</formula>
    </cfRule>
  </conditionalFormatting>
  <conditionalFormatting sqref="CK19">
    <cfRule type="cellIs" dxfId="3553" priority="3554" stopIfTrue="1" operator="lessThan">
      <formula>1</formula>
    </cfRule>
  </conditionalFormatting>
  <conditionalFormatting sqref="CK20">
    <cfRule type="cellIs" dxfId="3554" priority="3555" stopIfTrue="1" operator="lessThan">
      <formula>1</formula>
    </cfRule>
  </conditionalFormatting>
  <conditionalFormatting sqref="CK21">
    <cfRule type="cellIs" dxfId="3555" priority="3556" stopIfTrue="1" operator="lessThan">
      <formula>1</formula>
    </cfRule>
  </conditionalFormatting>
  <conditionalFormatting sqref="CK22">
    <cfRule type="cellIs" dxfId="3556" priority="3557" stopIfTrue="1" operator="lessThan">
      <formula>1</formula>
    </cfRule>
  </conditionalFormatting>
  <conditionalFormatting sqref="CK23">
    <cfRule type="cellIs" dxfId="3557" priority="3558" stopIfTrue="1" operator="lessThan">
      <formula>1</formula>
    </cfRule>
  </conditionalFormatting>
  <conditionalFormatting sqref="CK24">
    <cfRule type="cellIs" dxfId="3558" priority="3559" stopIfTrue="1" operator="lessThan">
      <formula>1</formula>
    </cfRule>
  </conditionalFormatting>
  <conditionalFormatting sqref="CK25">
    <cfRule type="cellIs" dxfId="3559" priority="3560" stopIfTrue="1" operator="lessThan">
      <formula>1</formula>
    </cfRule>
  </conditionalFormatting>
  <conditionalFormatting sqref="CK26">
    <cfRule type="cellIs" dxfId="3560" priority="3561" stopIfTrue="1" operator="lessThan">
      <formula>1</formula>
    </cfRule>
  </conditionalFormatting>
  <conditionalFormatting sqref="CK27">
    <cfRule type="cellIs" dxfId="3561" priority="3562" stopIfTrue="1" operator="lessThan">
      <formula>1</formula>
    </cfRule>
  </conditionalFormatting>
  <conditionalFormatting sqref="CK28">
    <cfRule type="cellIs" dxfId="3562" priority="3563" stopIfTrue="1" operator="lessThan">
      <formula>1</formula>
    </cfRule>
  </conditionalFormatting>
  <conditionalFormatting sqref="CK29">
    <cfRule type="cellIs" dxfId="3563" priority="3564" stopIfTrue="1" operator="lessThan">
      <formula>1</formula>
    </cfRule>
  </conditionalFormatting>
  <conditionalFormatting sqref="CK30">
    <cfRule type="cellIs" dxfId="3564" priority="3565" stopIfTrue="1" operator="lessThan">
      <formula>1</formula>
    </cfRule>
  </conditionalFormatting>
  <conditionalFormatting sqref="CK31">
    <cfRule type="cellIs" dxfId="3565" priority="3566" stopIfTrue="1" operator="lessThan">
      <formula>1</formula>
    </cfRule>
  </conditionalFormatting>
  <conditionalFormatting sqref="CK32">
    <cfRule type="cellIs" dxfId="3566" priority="3567" stopIfTrue="1" operator="lessThan">
      <formula>1</formula>
    </cfRule>
  </conditionalFormatting>
  <conditionalFormatting sqref="CK33">
    <cfRule type="cellIs" dxfId="3567" priority="3568" stopIfTrue="1" operator="lessThan">
      <formula>1</formula>
    </cfRule>
  </conditionalFormatting>
  <conditionalFormatting sqref="CK34">
    <cfRule type="cellIs" dxfId="3568" priority="3569" stopIfTrue="1" operator="lessThan">
      <formula>1</formula>
    </cfRule>
  </conditionalFormatting>
  <conditionalFormatting sqref="CK35">
    <cfRule type="cellIs" dxfId="3569" priority="3570" stopIfTrue="1" operator="lessThan">
      <formula>1</formula>
    </cfRule>
  </conditionalFormatting>
  <conditionalFormatting sqref="CK36">
    <cfRule type="cellIs" dxfId="3570" priority="3571" stopIfTrue="1" operator="lessThan">
      <formula>1</formula>
    </cfRule>
  </conditionalFormatting>
  <conditionalFormatting sqref="CK37">
    <cfRule type="cellIs" dxfId="3571" priority="3572" stopIfTrue="1" operator="lessThan">
      <formula>1</formula>
    </cfRule>
  </conditionalFormatting>
  <conditionalFormatting sqref="CK38">
    <cfRule type="cellIs" dxfId="3572" priority="3573" stopIfTrue="1" operator="lessThan">
      <formula>1</formula>
    </cfRule>
  </conditionalFormatting>
  <conditionalFormatting sqref="CK39">
    <cfRule type="cellIs" dxfId="3573" priority="3574" stopIfTrue="1" operator="lessThan">
      <formula>1</formula>
    </cfRule>
  </conditionalFormatting>
  <conditionalFormatting sqref="CK40">
    <cfRule type="cellIs" dxfId="3574" priority="3575" stopIfTrue="1" operator="lessThan">
      <formula>1</formula>
    </cfRule>
  </conditionalFormatting>
  <conditionalFormatting sqref="CK41">
    <cfRule type="cellIs" dxfId="3575" priority="3576" stopIfTrue="1" operator="lessThan">
      <formula>1</formula>
    </cfRule>
  </conditionalFormatting>
  <conditionalFormatting sqref="CK42">
    <cfRule type="cellIs" dxfId="3576" priority="3577" stopIfTrue="1" operator="lessThan">
      <formula>1</formula>
    </cfRule>
  </conditionalFormatting>
  <conditionalFormatting sqref="CK43">
    <cfRule type="cellIs" dxfId="3577" priority="3578" stopIfTrue="1" operator="lessThan">
      <formula>1</formula>
    </cfRule>
  </conditionalFormatting>
  <conditionalFormatting sqref="CK44">
    <cfRule type="cellIs" dxfId="3578" priority="3579" stopIfTrue="1" operator="lessThan">
      <formula>1</formula>
    </cfRule>
  </conditionalFormatting>
  <conditionalFormatting sqref="CK45">
    <cfRule type="cellIs" dxfId="3579" priority="3580" stopIfTrue="1" operator="lessThan">
      <formula>1</formula>
    </cfRule>
  </conditionalFormatting>
  <conditionalFormatting sqref="CK46">
    <cfRule type="cellIs" dxfId="3580" priority="3581" stopIfTrue="1" operator="lessThan">
      <formula>1</formula>
    </cfRule>
  </conditionalFormatting>
  <conditionalFormatting sqref="CK47">
    <cfRule type="cellIs" dxfId="3581" priority="3582" stopIfTrue="1" operator="lessThan">
      <formula>1</formula>
    </cfRule>
  </conditionalFormatting>
  <conditionalFormatting sqref="CK48">
    <cfRule type="cellIs" dxfId="3582" priority="3583" stopIfTrue="1" operator="lessThan">
      <formula>1</formula>
    </cfRule>
  </conditionalFormatting>
  <conditionalFormatting sqref="CK49">
    <cfRule type="cellIs" dxfId="3583" priority="3584" stopIfTrue="1" operator="lessThan">
      <formula>1</formula>
    </cfRule>
  </conditionalFormatting>
  <conditionalFormatting sqref="CK50">
    <cfRule type="cellIs" dxfId="3584" priority="3585" stopIfTrue="1" operator="lessThan">
      <formula>1</formula>
    </cfRule>
  </conditionalFormatting>
  <conditionalFormatting sqref="CK51">
    <cfRule type="cellIs" dxfId="3585" priority="3586" stopIfTrue="1" operator="lessThan">
      <formula>1</formula>
    </cfRule>
  </conditionalFormatting>
  <conditionalFormatting sqref="CK52">
    <cfRule type="cellIs" dxfId="3586" priority="3587" stopIfTrue="1" operator="lessThan">
      <formula>1</formula>
    </cfRule>
  </conditionalFormatting>
  <conditionalFormatting sqref="CK53">
    <cfRule type="cellIs" dxfId="3587" priority="3588" stopIfTrue="1" operator="lessThan">
      <formula>1</formula>
    </cfRule>
  </conditionalFormatting>
  <conditionalFormatting sqref="CK54">
    <cfRule type="cellIs" dxfId="3588" priority="3589" stopIfTrue="1" operator="lessThan">
      <formula>1</formula>
    </cfRule>
  </conditionalFormatting>
  <conditionalFormatting sqref="CK55">
    <cfRule type="cellIs" dxfId="3589" priority="3590" stopIfTrue="1" operator="lessThan">
      <formula>1</formula>
    </cfRule>
  </conditionalFormatting>
  <conditionalFormatting sqref="CK56">
    <cfRule type="cellIs" dxfId="3590" priority="3591" stopIfTrue="1" operator="lessThan">
      <formula>1</formula>
    </cfRule>
  </conditionalFormatting>
  <conditionalFormatting sqref="CK57">
    <cfRule type="cellIs" dxfId="3591" priority="3592" stopIfTrue="1" operator="lessThan">
      <formula>1</formula>
    </cfRule>
  </conditionalFormatting>
  <conditionalFormatting sqref="CK58">
    <cfRule type="cellIs" dxfId="3592" priority="3593" stopIfTrue="1" operator="lessThan">
      <formula>1</formula>
    </cfRule>
  </conditionalFormatting>
  <conditionalFormatting sqref="CK59">
    <cfRule type="cellIs" dxfId="3593" priority="3594" stopIfTrue="1" operator="lessThan">
      <formula>1</formula>
    </cfRule>
  </conditionalFormatting>
  <conditionalFormatting sqref="CK60">
    <cfRule type="cellIs" dxfId="3594" priority="3595" stopIfTrue="1" operator="lessThan">
      <formula>1</formula>
    </cfRule>
  </conditionalFormatting>
  <conditionalFormatting sqref="CO10">
    <cfRule type="cellIs" dxfId="3595" priority="3596" stopIfTrue="1" operator="lessThan">
      <formula>1</formula>
    </cfRule>
  </conditionalFormatting>
  <conditionalFormatting sqref="CO11">
    <cfRule type="cellIs" dxfId="3596" priority="3597" stopIfTrue="1" operator="lessThan">
      <formula>1</formula>
    </cfRule>
  </conditionalFormatting>
  <conditionalFormatting sqref="CO12">
    <cfRule type="cellIs" dxfId="3597" priority="3598" stopIfTrue="1" operator="lessThan">
      <formula>1</formula>
    </cfRule>
  </conditionalFormatting>
  <conditionalFormatting sqref="CO13">
    <cfRule type="cellIs" dxfId="3598" priority="3599" stopIfTrue="1" operator="lessThan">
      <formula>1</formula>
    </cfRule>
  </conditionalFormatting>
  <conditionalFormatting sqref="CO14">
    <cfRule type="cellIs" dxfId="3599" priority="3600" stopIfTrue="1" operator="lessThan">
      <formula>1</formula>
    </cfRule>
  </conditionalFormatting>
  <conditionalFormatting sqref="CO15">
    <cfRule type="cellIs" dxfId="3600" priority="3601" stopIfTrue="1" operator="lessThan">
      <formula>1</formula>
    </cfRule>
  </conditionalFormatting>
  <conditionalFormatting sqref="CO16">
    <cfRule type="cellIs" dxfId="3601" priority="3602" stopIfTrue="1" operator="lessThan">
      <formula>1</formula>
    </cfRule>
  </conditionalFormatting>
  <conditionalFormatting sqref="CO17">
    <cfRule type="cellIs" dxfId="3602" priority="3603" stopIfTrue="1" operator="lessThan">
      <formula>1</formula>
    </cfRule>
  </conditionalFormatting>
  <conditionalFormatting sqref="CO18">
    <cfRule type="cellIs" dxfId="3603" priority="3604" stopIfTrue="1" operator="lessThan">
      <formula>1</formula>
    </cfRule>
  </conditionalFormatting>
  <conditionalFormatting sqref="CO19">
    <cfRule type="cellIs" dxfId="3604" priority="3605" stopIfTrue="1" operator="lessThan">
      <formula>1</formula>
    </cfRule>
  </conditionalFormatting>
  <conditionalFormatting sqref="CO27">
    <cfRule type="cellIs" dxfId="3605" priority="3606" stopIfTrue="1" operator="lessThan">
      <formula>1</formula>
    </cfRule>
  </conditionalFormatting>
  <conditionalFormatting sqref="CO28">
    <cfRule type="cellIs" dxfId="3606" priority="3607" stopIfTrue="1" operator="lessThan">
      <formula>1</formula>
    </cfRule>
  </conditionalFormatting>
  <conditionalFormatting sqref="CO29">
    <cfRule type="cellIs" dxfId="3607" priority="3608" stopIfTrue="1" operator="lessThan">
      <formula>1</formula>
    </cfRule>
  </conditionalFormatting>
  <conditionalFormatting sqref="CO30">
    <cfRule type="cellIs" dxfId="3608" priority="3609" stopIfTrue="1" operator="lessThan">
      <formula>1</formula>
    </cfRule>
  </conditionalFormatting>
  <conditionalFormatting sqref="CO31">
    <cfRule type="cellIs" dxfId="3609" priority="3610" stopIfTrue="1" operator="lessThan">
      <formula>1</formula>
    </cfRule>
  </conditionalFormatting>
  <conditionalFormatting sqref="CO32">
    <cfRule type="cellIs" dxfId="3610" priority="3611" stopIfTrue="1" operator="lessThan">
      <formula>1</formula>
    </cfRule>
  </conditionalFormatting>
  <conditionalFormatting sqref="CO23">
    <cfRule type="cellIs" dxfId="3611" priority="3612" stopIfTrue="1" operator="lessThan">
      <formula>1</formula>
    </cfRule>
  </conditionalFormatting>
  <conditionalFormatting sqref="CO24">
    <cfRule type="cellIs" dxfId="3612" priority="3613" stopIfTrue="1" operator="lessThan">
      <formula>1</formula>
    </cfRule>
  </conditionalFormatting>
  <conditionalFormatting sqref="CO25">
    <cfRule type="cellIs" dxfId="3613" priority="3614" stopIfTrue="1" operator="lessThan">
      <formula>1</formula>
    </cfRule>
  </conditionalFormatting>
  <conditionalFormatting sqref="CO26">
    <cfRule type="cellIs" dxfId="3614" priority="3615" stopIfTrue="1" operator="lessThan">
      <formula>1</formula>
    </cfRule>
  </conditionalFormatting>
  <dataValidations count="2">
    <dataValidation type="decimal" operator="between" allowBlank="1" showInputMessage="1" showErrorMessage="1" errorTitle="Masukan salah" error="Isian Anda salah!" promptTitle="Input yg diisikan" prompt="nilai angka antara 0 sampai 100." sqref="M11 M12 M13 M14 M15 M16 M17 M18 M19 M20 M21 M22 M23 M24 M25 M26 M27 M28 M29 M30 M31 M32 M33 M34 M35 M36 M37 M38 M39 M40 M41 M42 M43 M44 M45 M46 M47 M48 M49 M50 M51 M52 M53 M54 M55 M56 M57 M58 M59 M60">
      <formula1>0</formula1>
      <formula2>100</formula2>
    </dataValidation>
    <dataValidation allowBlank="1" showInputMessage="1" showErrorMessage="1" sqref="Y11 AB11 AE11 AF11 AI11 AO11 AR11 AU11 BB11 BE11 BH11 BK11 BN11 BO11 BR11 BU11 BX11 CA11 CD11 Y12 AB12 AE12 AF12 AI12 AO12 AR12 AU12 BB12 BE12 BH12 BK12 BN12 BO12 BR12 BU12 BX12 CA12 CD12 Y13 AB13 AE13 AF13 AI13 AO13 AR13 AU13 BB13 BE13 BH13 BK13 BN13 BO13 BR13 BU13 BX13 CA13 CD13 Y14 AB14 AE14 AF14 AI14 AO14 AR14 AU14 BB14 BE14 BH14 BK14 BN14 BO14 BR14 BU14 BX14 CA14 CD14 Y15 AB15 AE15 AF15 AI15 AO15 AR15 AU15 BB15 BE15 BH15 BK15 BN15 BO15 BR15 BU15 BX15 CA15 CD15 Y16 AB16 AE16 AF16 AI16 AO16 AR16 AU16 BB16 BE16 BH16 BK16 BN16 BO16 BR16 BU16 BX16 CA16 CD16 Y17 AB17 AE17 AF17 AI17 AO17 AR17 AU17 BB17 BE17 BH17 BK17 BN17 BO17 BR17 BU17 BX17 CA17 CD17 Y18 AB18 AE18 AF18 AI18 AO18 AR18 AU18 BB18 BE18 BH18 BK18 BN18 BO18 BR18 BU18 BX18 CA18 CD18 Y19 AB19 AE19 AF19 AI19 AO19 AR19 AU19 BB19 BE19 BH19 BK19 BN19 BO19 BR19 BU19 BX19 CA19 CD19 Y20 AB20 AE20 AF20 AI20 AO20 AR20 AU20 BB20 BE20 BH20 BK20 BN20 BO20 BR20 BU20 BX20 CA20 CD20 Y21 AB21 AE21 AF21 AI21 AO21 AR21 AU21 BB21 BE21 BH21 BK21 BN21 BO21 BR21 BU21 BX21 CA21 CD21 Y22 AB22 AE22 AF22 AI22 AO22 AR22 AU22 BB22 BE22 BH22 BK22 BN22 BO22 BR22 BU22 BX22 CA22 CD22 Y23 AB23 AE23 AF23 AI23 AO23 AR23 AU23 BB23 BE23 BH23 BK23 BN23 BO23 BR23 BU23 BX23 CA23 CD23 Y24 AB24 AE24 AF24 AI24 AO24 AR24 AU24 BB24 BE24 BH24 BK24 BN24 BO24 BR24 BU24 BX24 CA24 CD24 Y25 AB25 AE25 AF25 AI25 AO25 AR25 AU25 BB25 BE25 BH25 BK25 BN25 BO25 BR25 BU25 BX25 CA25 CD25 Y26 AB26 AE26 AF26 AI26 AO26 AR26 AU26 BB26 BE26 BH26 BK26 BN26 BO26 BR26 BU26 BX26 CA26 CD26 Y27 AB27 AE27 AF27 AI27 AO27 AR27 AU27 BB27 BE27 BH27 BK27 BN27 BO27 BR27 BU27 BX27 CA27 CD27 Y28 AB28 AE28 AF28 AI28 AO28 AR28 AU28 BB28 BE28 BH28 BK28 BN28 BO28 BR28 BU28 BX28 CA28 CD28 Y29 AB29 AE29 AF29 AI29 AO29 AR29 AU29 BB29 BE29 BH29 BK29 BN29 BO29 BR29 BU29 BX29 CA29 CD29 Y30 AB30 AE30 AF30 AI30 AO30 AR30 AU30 BB30 BE30 BH30 BK30 BN30 BO30 BR30 BU30 BX30 CA30 CD30 Y31 AB31 AE31 AF31 AI31 AO31 AR31 AU31 BB31 BE31 BH31 BK31 BN31 BO31 BR31 BU31 BX31 CA31 CD31 Y32 AB32 AE32 AF32 AI32 AO32 AR32 AU32 BB32 BE32 BH32 BK32 BN32 BO32 BR32 BU32 BX32 CA32 CD32 Y33 AB33 AE33 AF33 AI33 AO33 AR33 AU33 BB33 BE33 BH33 BK33 BN33 BO33 BR33 BU33 BX33 CA33 CD33 Y34 AB34 AE34 AF34 AI34 AO34 AR34 AU34 BB34 BE34 BH34 BK34 BN34 BO34 BR34 BU34 BX34 CA34 CD34 Y35 AB35 AE35 AF35 AI35 AO35 AR35 AU35 BB35 BE35 BH35 BK35 BN35 BO35 BR35 BU35 BX35 CA35 CD35 Y36 AB36 AE36 AF36 AI36 AO36 AR36 AU36 BB36 BE36 BH36 BK36 BN36 BO36 BR36 BU36 BX36 CA36 CD36 Y37 AB37 AE37 AF37 AI37 AO37 AR37 AU37 BB37 BE37 BH37 BK37 BN37 BO37 BR37 BU37 BX37 CA37 CD37 Y38 AB38 AE38 AF38 AI38 AO38 AR38 AU38 BB38 BE38 BH38 BK38 BN38 BO38 BR38 BU38 BX38 CA38 CD38 Y39 AB39 AE39 AF39 AI39 AO39 AR39 AU39 BB39 BE39 BH39 BK39 BN39 BO39 BR39 BU39 BX39 CA39 CD39 Y40 AB40 AE40 AF40 AI40 AO40 AR40 AU40 BB40 BE40 BH40 BK40 BN40 BO40 BR40 BU40 BX40 CA40 CD40 Y41 AB41 AE41 AF41 AI41 AO41 AR41 AU41 BB41 BE41 BH41 BK41 BN41 BO41 BR41 BU41 BX41 CA41 CD41 Y42 AB42 AE42 AF42 AI42 AO42 AR42 AU42 BB42 BE42 BH42 BK42 BN42 BO42 BR42 BU42 BX42 CA42 CD42 Y43 AB43 AE43 AF43 AI43 AO43 AR43 AU43 BB43 BE43 BH43 BK43 BN43 BO43 BR43 BU43 BX43 CA43 CD43 Y44 AB44 AE44 AF44 AI44 AO44 AR44 AU44 BB44 BE44 BH44 BK44 BN44 BO44 BR44 BU44 BX44 CA44 CD44 Y45 AB45 AE45 AF45 AI45 AO45 AR45 AU45 BB45 BE45 BH45 BK45 BN45 BO45 BR45 BU45 BX45 CA45 CD45 Y46 AB46 AE46 AF46 AI46 AO46 AR46 AU46 BB46 BE46 BH46 BK46 BN46 BO46 BR46 BU46 BX46 CA46 CD46 S47 V47 Y47 AB47 AE47 AF47 AI47 AL47 AO47 AR47 AU47 BB47 BE47 BH47 BK47 BN47 BO47 BR47 BU47 BX47 CA47 CD47 S48 V48 Y48 AB48 AE48 AF48 AI48 AL48 AO48 AR48 AU48 BB48 BE48 BH48 BK48 BN48 BO48 BR48 BU48 BX48 CA48 CD48 S49 V49 Y49 AB49 AE49 AF49 AI49 AL49 AO49 AR49 AU49 BB49 BE49 BH49 BK49 BN49 BO49 BR49 BU49 BX49 CA49 CD49 S50 V50 Y50 AB50 AE50 AF50 AI50 AL50 AO50 AR50 AU50 BB50 BE50 BH50 BK50 BN50 BO50 BR50 BU50 BX50 CA50 CD50 S51 V51 Y51 AB51 AE51 AF51 AI51 AL51 AO51 AR51 AU51 BB51 BE51 BH51 BK51 BN51 BO51 BR51 BU51 BX51 CA51 CD51 S52 V52 Y52 AB52 AE52 AF52 AI52 AL52 AO52 AR52 AU52 BB52 BE52 BH52 BK52 BN52 BO52 BR52 BU52 BX52 CA52 CD52 S53 V53 Y53 AB53 AE53 AF53 AI53 AL53 AO53 AR53 AU53 BB53 BE53 BH53 BK53 BN53 BO53 BR53 BU53 BX53 CA53 CD53 S54 V54 Y54 AB54 AE54 AF54 AI54 AL54 AO54 AR54 AU54 BB54 BE54 BH54 BK54 BN54 BO54 BR54 BU54 BX54 CA54 CD54 S55 V55 Y55 AB55 AE55 AF55 AI55 AL55 AO55 AR55 AU55 BB55 BE55 BH55 BK55 BN55 BO55 BR55 BU55 BX55 CA55 CD55 S56 V56 Y56 AB56 AE56 AF56 AI56 AL56 AO56 AR56 AU56 BB56 BE56 BH56 BK56 BN56 BO56 BR56 BU56 BX56 CA56 CD56 S57 V57 Y57 AB57 AE57 AF57 AI57 AL57 AO57 AR57 AU57 BB57 BE57 BH57 BK57 BN57 BO57 BR57 BU57 BX57 CA57 CD57 S58 V58 Y58 AB58 AE58 AF58 AI58 AL58 AO58 AR58 AU58 BB58 BE58 BH58 BK58 BN58 BO58 BR58 BU58 BX58 CA58 CD58 S59 V59 Y59 AB59 AE59 AF59 AI59 AL59 AO59 AR59 AU59 BB59 BE59 BH59 BK59 BN59 BO59 BR59 BU59 BX59 CA59 CD59 S60 V60 Y60 AB60 AE60 AF60 AI60 AL60 AO60 AR60 AU60 BB60 BE60 BH60 BK60 BN60 BO60 BR60 BU60 BX60 CA60 CD60 S11:S46 V11:V46 AL11:AL46"/>
  </dataValidations>
  <pageMargins left="0.699305555555556" right="0.699305555555556" top="0.75" bottom="0.75" header="0.3" footer="0.3"/>
  <pageSetup paperSize="9" orientation="portrait"/>
  <headerFooter alignWithMargins="0"/>
</worksheet>
</file>

<file path=docProps/app.xml><?xml version="1.0" encoding="utf-8"?>
<Properties xmlns="http://schemas.openxmlformats.org/officeDocument/2006/extended-properties" xmlns:vt="http://schemas.openxmlformats.org/officeDocument/2006/docPropsVTypes">
  <Company>Microsoft Corporation</Company>
  <Application>Microsoft Excel</Application>
  <HeadingPairs>
    <vt:vector size="2" baseType="variant">
      <vt:variant>
        <vt:lpstr>工作表</vt:lpstr>
      </vt:variant>
      <vt:variant>
        <vt:i4>1</vt:i4>
      </vt:variant>
    </vt:vector>
  </HeadingPairs>
  <TitlesOfParts>
    <vt:vector size="1" baseType="lpstr">
      <vt:lpstr>X MIPA 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Toshiba</cp:lastModifiedBy>
  <dcterms:created xsi:type="dcterms:W3CDTF">2015-09-01T09:01:00Z</dcterms:created>
  <dcterms:modified xsi:type="dcterms:W3CDTF">2017-01-04T23:55:30Z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