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240" yWindow="480" windowWidth="15015" windowHeight="5070"/>
  </bookViews>
  <sheets>
    <sheet name="X MIPA 1" sheetId="1" r:id="rId1"/>
    <sheet name="X MIPA 2" sheetId="2" r:id="rId2"/>
    <sheet name="X MIPA 3" sheetId="3" r:id="rId3"/>
  </sheets>
  <calcPr calcId="144525"/>
</workbook>
</file>

<file path=xl/calcChain.xml><?xml version="1.0" encoding="utf-8"?>
<calcChain xmlns="http://schemas.openxmlformats.org/spreadsheetml/2006/main">
  <c r="BM11" i="1" l="1"/>
  <c r="BN11" i="1"/>
  <c r="BO11" i="1"/>
  <c r="BP11" i="1"/>
  <c r="BQ11" i="1"/>
  <c r="CT60" i="3"/>
  <c r="CQ60" i="3"/>
  <c r="G60" i="3"/>
  <c r="CL60" i="3"/>
  <c r="CK60" i="3"/>
  <c r="CJ60" i="3"/>
  <c r="CI60" i="3"/>
  <c r="CH60" i="3"/>
  <c r="CM60" i="3" s="1"/>
  <c r="CN60" i="3" s="1"/>
  <c r="H60" i="3" s="1"/>
  <c r="I60" i="3" s="1"/>
  <c r="BQ60" i="3"/>
  <c r="BP60" i="3"/>
  <c r="BO60" i="3"/>
  <c r="BN60" i="3"/>
  <c r="BM60" i="3"/>
  <c r="BR60" i="3" s="1"/>
  <c r="AU60" i="3"/>
  <c r="AV60" i="3" s="1"/>
  <c r="E60" i="3" s="1"/>
  <c r="F60" i="3" s="1"/>
  <c r="AD60" i="3"/>
  <c r="L60" i="3" s="1"/>
  <c r="M60" i="3"/>
  <c r="J60" i="3"/>
  <c r="CT59" i="3"/>
  <c r="J59" i="3" s="1"/>
  <c r="CQ59" i="3"/>
  <c r="G59" i="3" s="1"/>
  <c r="CL59" i="3"/>
  <c r="CK59" i="3"/>
  <c r="CJ59" i="3"/>
  <c r="CI59" i="3"/>
  <c r="CH59" i="3"/>
  <c r="CM59" i="3" s="1"/>
  <c r="CN59" i="3" s="1"/>
  <c r="H59" i="3" s="1"/>
  <c r="I59" i="3" s="1"/>
  <c r="BQ59" i="3"/>
  <c r="BP59" i="3"/>
  <c r="BO59" i="3"/>
  <c r="BN59" i="3"/>
  <c r="BM59" i="3"/>
  <c r="BR59" i="3"/>
  <c r="AU59" i="3"/>
  <c r="AV59" i="3" s="1"/>
  <c r="E59" i="3" s="1"/>
  <c r="F59" i="3" s="1"/>
  <c r="AD59" i="3"/>
  <c r="L59" i="3" s="1"/>
  <c r="M59" i="3"/>
  <c r="CT58" i="3"/>
  <c r="J58" i="3" s="1"/>
  <c r="CQ58" i="3"/>
  <c r="G58" i="3" s="1"/>
  <c r="CL58" i="3"/>
  <c r="CK58" i="3"/>
  <c r="CJ58" i="3"/>
  <c r="CI58" i="3"/>
  <c r="CH58" i="3"/>
  <c r="CM58" i="3" s="1"/>
  <c r="CN58" i="3" s="1"/>
  <c r="H58" i="3" s="1"/>
  <c r="I58" i="3" s="1"/>
  <c r="BQ58" i="3"/>
  <c r="BP58" i="3"/>
  <c r="BO58" i="3"/>
  <c r="BN58" i="3"/>
  <c r="BM58" i="3"/>
  <c r="BR58" i="3" s="1"/>
  <c r="AU58" i="3"/>
  <c r="AV58" i="3" s="1"/>
  <c r="E58" i="3" s="1"/>
  <c r="F58" i="3" s="1"/>
  <c r="AD58" i="3"/>
  <c r="L58" i="3"/>
  <c r="M58" i="3"/>
  <c r="CT57" i="3"/>
  <c r="CQ57" i="3"/>
  <c r="G57" i="3" s="1"/>
  <c r="CL57" i="3"/>
  <c r="CK57" i="3"/>
  <c r="CJ57" i="3"/>
  <c r="CI57" i="3"/>
  <c r="CH57" i="3"/>
  <c r="CM57" i="3" s="1"/>
  <c r="CN57" i="3" s="1"/>
  <c r="H57" i="3" s="1"/>
  <c r="I57" i="3" s="1"/>
  <c r="BQ57" i="3"/>
  <c r="BP57" i="3"/>
  <c r="BO57" i="3"/>
  <c r="BN57" i="3"/>
  <c r="BM57" i="3"/>
  <c r="BR57" i="3"/>
  <c r="AU57" i="3"/>
  <c r="AV57" i="3" s="1"/>
  <c r="E57" i="3" s="1"/>
  <c r="F57" i="3" s="1"/>
  <c r="AD57" i="3"/>
  <c r="L57" i="3" s="1"/>
  <c r="M57" i="3"/>
  <c r="J57" i="3"/>
  <c r="CT56" i="3"/>
  <c r="CQ56" i="3"/>
  <c r="G56" i="3" s="1"/>
  <c r="CL56" i="3"/>
  <c r="CK56" i="3"/>
  <c r="CJ56" i="3"/>
  <c r="CI56" i="3"/>
  <c r="CH56" i="3"/>
  <c r="CM56" i="3" s="1"/>
  <c r="CN56" i="3" s="1"/>
  <c r="H56" i="3"/>
  <c r="I56" i="3" s="1"/>
  <c r="BQ56" i="3"/>
  <c r="BP56" i="3"/>
  <c r="BO56" i="3"/>
  <c r="BN56" i="3"/>
  <c r="BM56" i="3"/>
  <c r="BR56" i="3" s="1"/>
  <c r="AU56" i="3"/>
  <c r="AV56" i="3" s="1"/>
  <c r="E56" i="3" s="1"/>
  <c r="F56" i="3" s="1"/>
  <c r="AD56" i="3"/>
  <c r="L56" i="3" s="1"/>
  <c r="M56" i="3"/>
  <c r="J56" i="3"/>
  <c r="CT55" i="3"/>
  <c r="CQ55" i="3"/>
  <c r="G55" i="3" s="1"/>
  <c r="CL55" i="3"/>
  <c r="CK55" i="3"/>
  <c r="CJ55" i="3"/>
  <c r="CI55" i="3"/>
  <c r="CH55" i="3"/>
  <c r="CM55" i="3" s="1"/>
  <c r="CN55" i="3" s="1"/>
  <c r="H55" i="3" s="1"/>
  <c r="I55" i="3" s="1"/>
  <c r="BQ55" i="3"/>
  <c r="BP55" i="3"/>
  <c r="BO55" i="3"/>
  <c r="BN55" i="3"/>
  <c r="BM55" i="3"/>
  <c r="BR55" i="3" s="1"/>
  <c r="AU55" i="3"/>
  <c r="AV55" i="3" s="1"/>
  <c r="E55" i="3" s="1"/>
  <c r="F55" i="3" s="1"/>
  <c r="AD55" i="3"/>
  <c r="L55" i="3" s="1"/>
  <c r="M55" i="3"/>
  <c r="J55" i="3"/>
  <c r="CT54" i="3"/>
  <c r="J54" i="3" s="1"/>
  <c r="CQ54" i="3"/>
  <c r="G54" i="3" s="1"/>
  <c r="CL54" i="3"/>
  <c r="CK54" i="3"/>
  <c r="CJ54" i="3"/>
  <c r="CI54" i="3"/>
  <c r="CH54" i="3"/>
  <c r="CM54" i="3" s="1"/>
  <c r="CN54" i="3" s="1"/>
  <c r="H54" i="3" s="1"/>
  <c r="I54" i="3" s="1"/>
  <c r="BQ54" i="3"/>
  <c r="BP54" i="3"/>
  <c r="BO54" i="3"/>
  <c r="BN54" i="3"/>
  <c r="BM54" i="3"/>
  <c r="BR54" i="3" s="1"/>
  <c r="AU54" i="3"/>
  <c r="AV54" i="3" s="1"/>
  <c r="E54" i="3" s="1"/>
  <c r="F54" i="3" s="1"/>
  <c r="AD54" i="3"/>
  <c r="L54" i="3" s="1"/>
  <c r="M54" i="3"/>
  <c r="CT53" i="3"/>
  <c r="CQ53" i="3"/>
  <c r="G53" i="3" s="1"/>
  <c r="CL53" i="3"/>
  <c r="CK53" i="3"/>
  <c r="CJ53" i="3"/>
  <c r="CI53" i="3"/>
  <c r="CH53" i="3"/>
  <c r="CM53" i="3" s="1"/>
  <c r="CN53" i="3" s="1"/>
  <c r="H53" i="3" s="1"/>
  <c r="I53" i="3" s="1"/>
  <c r="BQ53" i="3"/>
  <c r="BP53" i="3"/>
  <c r="BO53" i="3"/>
  <c r="BN53" i="3"/>
  <c r="BM53" i="3"/>
  <c r="BR53" i="3"/>
  <c r="AU53" i="3"/>
  <c r="AV53" i="3" s="1"/>
  <c r="E53" i="3" s="1"/>
  <c r="F53" i="3" s="1"/>
  <c r="AD53" i="3"/>
  <c r="L53" i="3" s="1"/>
  <c r="M53" i="3"/>
  <c r="J53" i="3"/>
  <c r="CT52" i="3"/>
  <c r="J52" i="3" s="1"/>
  <c r="CQ52" i="3"/>
  <c r="G52" i="3" s="1"/>
  <c r="CL52" i="3"/>
  <c r="CK52" i="3"/>
  <c r="CJ52" i="3"/>
  <c r="CI52" i="3"/>
  <c r="CH52" i="3"/>
  <c r="CM52" i="3" s="1"/>
  <c r="CN52" i="3" s="1"/>
  <c r="H52" i="3"/>
  <c r="I52" i="3" s="1"/>
  <c r="BQ52" i="3"/>
  <c r="BP52" i="3"/>
  <c r="BO52" i="3"/>
  <c r="BN52" i="3"/>
  <c r="BM52" i="3"/>
  <c r="BR52" i="3" s="1"/>
  <c r="AU52" i="3"/>
  <c r="AV52" i="3" s="1"/>
  <c r="E52" i="3" s="1"/>
  <c r="F52" i="3" s="1"/>
  <c r="AD52" i="3"/>
  <c r="L52" i="3"/>
  <c r="M52" i="3"/>
  <c r="CT51" i="3"/>
  <c r="CQ51" i="3"/>
  <c r="CL51" i="3"/>
  <c r="CK51" i="3"/>
  <c r="CJ51" i="3"/>
  <c r="CI51" i="3"/>
  <c r="CH51" i="3"/>
  <c r="CM51" i="3" s="1"/>
  <c r="CN51" i="3" s="1"/>
  <c r="H51" i="3" s="1"/>
  <c r="I51" i="3" s="1"/>
  <c r="BQ51" i="3"/>
  <c r="BP51" i="3"/>
  <c r="BO51" i="3"/>
  <c r="BN51" i="3"/>
  <c r="BM51" i="3"/>
  <c r="BR51" i="3"/>
  <c r="AU51" i="3"/>
  <c r="AV51" i="3" s="1"/>
  <c r="E51" i="3" s="1"/>
  <c r="F51" i="3" s="1"/>
  <c r="AD51" i="3"/>
  <c r="L51" i="3" s="1"/>
  <c r="M51" i="3"/>
  <c r="J51" i="3"/>
  <c r="G51" i="3"/>
  <c r="CT50" i="3"/>
  <c r="J50" i="3" s="1"/>
  <c r="CQ50" i="3"/>
  <c r="G50" i="3" s="1"/>
  <c r="CL50" i="3"/>
  <c r="CK50" i="3"/>
  <c r="CJ50" i="3"/>
  <c r="CI50" i="3"/>
  <c r="CH50" i="3"/>
  <c r="CM50" i="3" s="1"/>
  <c r="CN50" i="3" s="1"/>
  <c r="H50" i="3" s="1"/>
  <c r="I50" i="3" s="1"/>
  <c r="BQ50" i="3"/>
  <c r="BP50" i="3"/>
  <c r="BO50" i="3"/>
  <c r="BN50" i="3"/>
  <c r="BM50" i="3"/>
  <c r="BR50" i="3" s="1"/>
  <c r="AU50" i="3"/>
  <c r="AV50" i="3" s="1"/>
  <c r="E50" i="3" s="1"/>
  <c r="F50" i="3" s="1"/>
  <c r="AD50" i="3"/>
  <c r="L50" i="3" s="1"/>
  <c r="M50" i="3"/>
  <c r="CT49" i="3"/>
  <c r="J49" i="3" s="1"/>
  <c r="CQ49" i="3"/>
  <c r="CL49" i="3"/>
  <c r="CK49" i="3"/>
  <c r="CJ49" i="3"/>
  <c r="CI49" i="3"/>
  <c r="CH49" i="3"/>
  <c r="CM49" i="3" s="1"/>
  <c r="CN49" i="3" s="1"/>
  <c r="H49" i="3" s="1"/>
  <c r="I49" i="3" s="1"/>
  <c r="BQ49" i="3"/>
  <c r="BP49" i="3"/>
  <c r="BO49" i="3"/>
  <c r="BN49" i="3"/>
  <c r="BM49" i="3"/>
  <c r="BR49" i="3" s="1"/>
  <c r="AU49" i="3"/>
  <c r="AV49" i="3" s="1"/>
  <c r="E49" i="3" s="1"/>
  <c r="F49" i="3" s="1"/>
  <c r="AD49" i="3"/>
  <c r="L49" i="3" s="1"/>
  <c r="M49" i="3"/>
  <c r="G49" i="3"/>
  <c r="CT48" i="3"/>
  <c r="J48" i="3" s="1"/>
  <c r="CQ48" i="3"/>
  <c r="G48" i="3" s="1"/>
  <c r="CL48" i="3"/>
  <c r="CK48" i="3"/>
  <c r="CJ48" i="3"/>
  <c r="CI48" i="3"/>
  <c r="CH48" i="3"/>
  <c r="CM48" i="3" s="1"/>
  <c r="CN48" i="3" s="1"/>
  <c r="H48" i="3" s="1"/>
  <c r="I48" i="3" s="1"/>
  <c r="BQ48" i="3"/>
  <c r="BP48" i="3"/>
  <c r="BO48" i="3"/>
  <c r="BN48" i="3"/>
  <c r="BM48" i="3"/>
  <c r="BR48" i="3" s="1"/>
  <c r="AU48" i="3"/>
  <c r="AV48" i="3" s="1"/>
  <c r="E48" i="3" s="1"/>
  <c r="F48" i="3" s="1"/>
  <c r="AD48" i="3"/>
  <c r="L48" i="3" s="1"/>
  <c r="M48" i="3"/>
  <c r="CT47" i="3"/>
  <c r="J47" i="3" s="1"/>
  <c r="CQ47" i="3"/>
  <c r="G47" i="3" s="1"/>
  <c r="CL47" i="3"/>
  <c r="CK47" i="3"/>
  <c r="CJ47" i="3"/>
  <c r="CI47" i="3"/>
  <c r="CH47" i="3"/>
  <c r="CM47" i="3" s="1"/>
  <c r="CN47" i="3" s="1"/>
  <c r="H47" i="3" s="1"/>
  <c r="I47" i="3" s="1"/>
  <c r="BQ47" i="3"/>
  <c r="BP47" i="3"/>
  <c r="BO47" i="3"/>
  <c r="BN47" i="3"/>
  <c r="BM47" i="3"/>
  <c r="BR47" i="3" s="1"/>
  <c r="AU47" i="3"/>
  <c r="AV47" i="3" s="1"/>
  <c r="E47" i="3" s="1"/>
  <c r="F47" i="3" s="1"/>
  <c r="AD47" i="3"/>
  <c r="L47" i="3" s="1"/>
  <c r="M47" i="3"/>
  <c r="CL46" i="3"/>
  <c r="CK46" i="3"/>
  <c r="CJ46" i="3"/>
  <c r="CI46" i="3"/>
  <c r="CH46" i="3"/>
  <c r="BM46" i="3"/>
  <c r="BN46" i="3"/>
  <c r="BQ46" i="3"/>
  <c r="BP46" i="3"/>
  <c r="BO46" i="3"/>
  <c r="AU46" i="3"/>
  <c r="AV46" i="3" s="1"/>
  <c r="E46" i="3" s="1"/>
  <c r="F46" i="3" s="1"/>
  <c r="AD46" i="3"/>
  <c r="L46" i="3" s="1"/>
  <c r="M46" i="3"/>
  <c r="CL45" i="3"/>
  <c r="CK45" i="3"/>
  <c r="CJ45" i="3"/>
  <c r="CI45" i="3"/>
  <c r="CH45" i="3"/>
  <c r="BQ45" i="3"/>
  <c r="BP45" i="3"/>
  <c r="BO45" i="3"/>
  <c r="BN45" i="3"/>
  <c r="BM45" i="3"/>
  <c r="AU45" i="3"/>
  <c r="AV45" i="3" s="1"/>
  <c r="E45" i="3" s="1"/>
  <c r="F45" i="3" s="1"/>
  <c r="AD45" i="3"/>
  <c r="L45" i="3" s="1"/>
  <c r="M45" i="3"/>
  <c r="CL44" i="3"/>
  <c r="CK44" i="3"/>
  <c r="CJ44" i="3"/>
  <c r="CI44" i="3"/>
  <c r="CH44" i="3"/>
  <c r="BM44" i="3"/>
  <c r="BN44" i="3"/>
  <c r="BQ44" i="3"/>
  <c r="BP44" i="3"/>
  <c r="BO44" i="3"/>
  <c r="AU44" i="3"/>
  <c r="AV44" i="3" s="1"/>
  <c r="E44" i="3" s="1"/>
  <c r="F44" i="3" s="1"/>
  <c r="AD44" i="3"/>
  <c r="L44" i="3"/>
  <c r="M44" i="3"/>
  <c r="CL43" i="3"/>
  <c r="CK43" i="3"/>
  <c r="CJ43" i="3"/>
  <c r="CI43" i="3"/>
  <c r="CH43" i="3"/>
  <c r="BQ43" i="3"/>
  <c r="BP43" i="3"/>
  <c r="BO43" i="3"/>
  <c r="BN43" i="3"/>
  <c r="BM43" i="3"/>
  <c r="BR43" i="3"/>
  <c r="AU43" i="3"/>
  <c r="AV43" i="3" s="1"/>
  <c r="E43" i="3" s="1"/>
  <c r="F43" i="3" s="1"/>
  <c r="AD43" i="3"/>
  <c r="L43" i="3" s="1"/>
  <c r="M43" i="3"/>
  <c r="CL42" i="3"/>
  <c r="CK42" i="3"/>
  <c r="CJ42" i="3"/>
  <c r="CI42" i="3"/>
  <c r="CH42" i="3"/>
  <c r="BM42" i="3"/>
  <c r="BN42" i="3"/>
  <c r="BQ42" i="3"/>
  <c r="BP42" i="3"/>
  <c r="BO42" i="3"/>
  <c r="AU42" i="3"/>
  <c r="AV42" i="3" s="1"/>
  <c r="E42" i="3" s="1"/>
  <c r="F42" i="3" s="1"/>
  <c r="AD42" i="3"/>
  <c r="L42" i="3" s="1"/>
  <c r="M42" i="3"/>
  <c r="CL41" i="3"/>
  <c r="CK41" i="3"/>
  <c r="CJ41" i="3"/>
  <c r="CI41" i="3"/>
  <c r="CH41" i="3"/>
  <c r="BQ41" i="3"/>
  <c r="BP41" i="3"/>
  <c r="BO41" i="3"/>
  <c r="BN41" i="3"/>
  <c r="BM41" i="3"/>
  <c r="AU41" i="3"/>
  <c r="AV41" i="3" s="1"/>
  <c r="E41" i="3" s="1"/>
  <c r="F41" i="3" s="1"/>
  <c r="AD41" i="3"/>
  <c r="L41" i="3" s="1"/>
  <c r="M41" i="3"/>
  <c r="CL40" i="3"/>
  <c r="CK40" i="3"/>
  <c r="CJ40" i="3"/>
  <c r="CI40" i="3"/>
  <c r="CH40" i="3"/>
  <c r="BM40" i="3"/>
  <c r="BN40" i="3"/>
  <c r="BQ40" i="3"/>
  <c r="BP40" i="3"/>
  <c r="BO40" i="3"/>
  <c r="AU40" i="3"/>
  <c r="AV40" i="3" s="1"/>
  <c r="E40" i="3" s="1"/>
  <c r="F40" i="3" s="1"/>
  <c r="AD40" i="3"/>
  <c r="L40" i="3" s="1"/>
  <c r="M40" i="3"/>
  <c r="CL39" i="3"/>
  <c r="CK39" i="3"/>
  <c r="CJ39" i="3"/>
  <c r="CI39" i="3"/>
  <c r="CH39" i="3"/>
  <c r="BQ39" i="3"/>
  <c r="BP39" i="3"/>
  <c r="BO39" i="3"/>
  <c r="BN39" i="3"/>
  <c r="BM39" i="3"/>
  <c r="AU39" i="3"/>
  <c r="AV39" i="3" s="1"/>
  <c r="E39" i="3" s="1"/>
  <c r="F39" i="3" s="1"/>
  <c r="AD39" i="3"/>
  <c r="L39" i="3" s="1"/>
  <c r="M39" i="3"/>
  <c r="CL38" i="3"/>
  <c r="CK38" i="3"/>
  <c r="CJ38" i="3"/>
  <c r="CI38" i="3"/>
  <c r="CH38" i="3"/>
  <c r="BM38" i="3"/>
  <c r="BN38" i="3"/>
  <c r="BQ38" i="3"/>
  <c r="BP38" i="3"/>
  <c r="BO38" i="3"/>
  <c r="AU38" i="3"/>
  <c r="AV38" i="3" s="1"/>
  <c r="E38" i="3" s="1"/>
  <c r="F38" i="3" s="1"/>
  <c r="AD38" i="3"/>
  <c r="L38" i="3" s="1"/>
  <c r="M38" i="3"/>
  <c r="CL37" i="3"/>
  <c r="CK37" i="3"/>
  <c r="CJ37" i="3"/>
  <c r="CI37" i="3"/>
  <c r="CH37" i="3"/>
  <c r="BQ37" i="3"/>
  <c r="BP37" i="3"/>
  <c r="BO37" i="3"/>
  <c r="BN37" i="3"/>
  <c r="BM37" i="3"/>
  <c r="AU37" i="3"/>
  <c r="AV37" i="3" s="1"/>
  <c r="E37" i="3" s="1"/>
  <c r="F37" i="3" s="1"/>
  <c r="AD37" i="3"/>
  <c r="L37" i="3" s="1"/>
  <c r="M37" i="3"/>
  <c r="CL36" i="3"/>
  <c r="CK36" i="3"/>
  <c r="CJ36" i="3"/>
  <c r="CI36" i="3"/>
  <c r="CH36" i="3"/>
  <c r="BM36" i="3"/>
  <c r="BN36" i="3"/>
  <c r="BQ36" i="3"/>
  <c r="BP36" i="3"/>
  <c r="BO36" i="3"/>
  <c r="AU36" i="3"/>
  <c r="AV36" i="3" s="1"/>
  <c r="E36" i="3" s="1"/>
  <c r="F36" i="3" s="1"/>
  <c r="AD36" i="3"/>
  <c r="L36" i="3" s="1"/>
  <c r="M36" i="3"/>
  <c r="CL35" i="3"/>
  <c r="CK35" i="3"/>
  <c r="CJ35" i="3"/>
  <c r="CI35" i="3"/>
  <c r="CH35" i="3"/>
  <c r="BQ35" i="3"/>
  <c r="BP35" i="3"/>
  <c r="BO35" i="3"/>
  <c r="BN35" i="3"/>
  <c r="BM35" i="3"/>
  <c r="AU35" i="3"/>
  <c r="AV35" i="3" s="1"/>
  <c r="E35" i="3" s="1"/>
  <c r="F35" i="3" s="1"/>
  <c r="AD35" i="3"/>
  <c r="L35" i="3" s="1"/>
  <c r="M35" i="3"/>
  <c r="CL34" i="3"/>
  <c r="CK34" i="3"/>
  <c r="CJ34" i="3"/>
  <c r="CI34" i="3"/>
  <c r="CH34" i="3"/>
  <c r="BM34" i="3"/>
  <c r="BN34" i="3"/>
  <c r="BQ34" i="3"/>
  <c r="BP34" i="3"/>
  <c r="BO34" i="3"/>
  <c r="AU34" i="3"/>
  <c r="AV34" i="3" s="1"/>
  <c r="E34" i="3" s="1"/>
  <c r="F34" i="3" s="1"/>
  <c r="AD34" i="3"/>
  <c r="L34" i="3"/>
  <c r="M34" i="3"/>
  <c r="DF33" i="3"/>
  <c r="CL33" i="3"/>
  <c r="CK33" i="3"/>
  <c r="CJ33" i="3"/>
  <c r="CI33" i="3"/>
  <c r="CH33" i="3"/>
  <c r="BQ33" i="3"/>
  <c r="BP33" i="3"/>
  <c r="BO33" i="3"/>
  <c r="BR33" i="3" s="1"/>
  <c r="BN33" i="3"/>
  <c r="BM33" i="3"/>
  <c r="AU33" i="3"/>
  <c r="AV33" i="3" s="1"/>
  <c r="E33" i="3" s="1"/>
  <c r="F33" i="3" s="1"/>
  <c r="AD33" i="3"/>
  <c r="M33" i="3"/>
  <c r="L33" i="3"/>
  <c r="DF32" i="3"/>
  <c r="CL32" i="3"/>
  <c r="CK32" i="3"/>
  <c r="CJ32" i="3"/>
  <c r="CI32" i="3"/>
  <c r="CH32" i="3"/>
  <c r="BQ32" i="3"/>
  <c r="BP32" i="3"/>
  <c r="BO32" i="3"/>
  <c r="BR32" i="3" s="1"/>
  <c r="BN32" i="3"/>
  <c r="BM32" i="3"/>
  <c r="AU32" i="3"/>
  <c r="AV32" i="3" s="1"/>
  <c r="E32" i="3" s="1"/>
  <c r="F32" i="3" s="1"/>
  <c r="AD32" i="3"/>
  <c r="L32" i="3" s="1"/>
  <c r="M32" i="3"/>
  <c r="DF31" i="3"/>
  <c r="CL31" i="3"/>
  <c r="CK31" i="3"/>
  <c r="CJ31" i="3"/>
  <c r="CI31" i="3"/>
  <c r="CH31" i="3"/>
  <c r="BM31" i="3"/>
  <c r="BN31" i="3"/>
  <c r="BQ31" i="3"/>
  <c r="BP31" i="3"/>
  <c r="BO31" i="3"/>
  <c r="AU31" i="3"/>
  <c r="AV31" i="3" s="1"/>
  <c r="E31" i="3" s="1"/>
  <c r="F31" i="3" s="1"/>
  <c r="AD31" i="3"/>
  <c r="L31" i="3" s="1"/>
  <c r="M31" i="3"/>
  <c r="DF30" i="3"/>
  <c r="CL30" i="3"/>
  <c r="CK30" i="3"/>
  <c r="CJ30" i="3"/>
  <c r="CI30" i="3"/>
  <c r="CH30" i="3"/>
  <c r="BM30" i="3"/>
  <c r="BN30" i="3"/>
  <c r="BQ30" i="3"/>
  <c r="BP30" i="3"/>
  <c r="BO30" i="3"/>
  <c r="AU30" i="3"/>
  <c r="AV30" i="3" s="1"/>
  <c r="E30" i="3" s="1"/>
  <c r="F30" i="3" s="1"/>
  <c r="AD30" i="3"/>
  <c r="L30" i="3" s="1"/>
  <c r="M30" i="3"/>
  <c r="DF29" i="3"/>
  <c r="CL29" i="3"/>
  <c r="CK29" i="3"/>
  <c r="CJ29" i="3"/>
  <c r="CI29" i="3"/>
  <c r="CH29" i="3"/>
  <c r="BQ29" i="3"/>
  <c r="BP29" i="3"/>
  <c r="BO29" i="3"/>
  <c r="BN29" i="3"/>
  <c r="BM29" i="3"/>
  <c r="BR29" i="3" s="1"/>
  <c r="AU29" i="3"/>
  <c r="AV29" i="3" s="1"/>
  <c r="E29" i="3" s="1"/>
  <c r="F29" i="3" s="1"/>
  <c r="AD29" i="3"/>
  <c r="M29" i="3"/>
  <c r="L29" i="3"/>
  <c r="DF28" i="3"/>
  <c r="CL28" i="3"/>
  <c r="CK28" i="3"/>
  <c r="CJ28" i="3"/>
  <c r="CI28" i="3"/>
  <c r="CH28" i="3"/>
  <c r="BQ28" i="3"/>
  <c r="BP28" i="3"/>
  <c r="BO28" i="3"/>
  <c r="BN28" i="3"/>
  <c r="BM28" i="3"/>
  <c r="AU28" i="3"/>
  <c r="AV28" i="3" s="1"/>
  <c r="E28" i="3" s="1"/>
  <c r="F28" i="3" s="1"/>
  <c r="AD28" i="3"/>
  <c r="L28" i="3" s="1"/>
  <c r="M28" i="3"/>
  <c r="DF27" i="3"/>
  <c r="CT46" i="3" s="1"/>
  <c r="J46" i="3" s="1"/>
  <c r="CL27" i="3"/>
  <c r="CK27" i="3"/>
  <c r="CJ27" i="3"/>
  <c r="CI27" i="3"/>
  <c r="CH27" i="3"/>
  <c r="BM27" i="3"/>
  <c r="BN27" i="3"/>
  <c r="BQ27" i="3"/>
  <c r="BP27" i="3"/>
  <c r="BO27" i="3"/>
  <c r="AU27" i="3"/>
  <c r="AV27" i="3" s="1"/>
  <c r="E27" i="3" s="1"/>
  <c r="F27" i="3" s="1"/>
  <c r="AD27" i="3"/>
  <c r="L27" i="3" s="1"/>
  <c r="M27" i="3"/>
  <c r="DF26" i="3"/>
  <c r="CL26" i="3"/>
  <c r="CK26" i="3"/>
  <c r="CJ26" i="3"/>
  <c r="CI26" i="3"/>
  <c r="CH26" i="3"/>
  <c r="BM26" i="3"/>
  <c r="BN26" i="3"/>
  <c r="BQ26" i="3"/>
  <c r="BP26" i="3"/>
  <c r="BO26" i="3"/>
  <c r="AU26" i="3"/>
  <c r="AV26" i="3" s="1"/>
  <c r="E26" i="3" s="1"/>
  <c r="F26" i="3" s="1"/>
  <c r="AD26" i="3"/>
  <c r="L26" i="3" s="1"/>
  <c r="M26" i="3"/>
  <c r="DF25" i="3"/>
  <c r="CL25" i="3"/>
  <c r="CK25" i="3"/>
  <c r="CJ25" i="3"/>
  <c r="CI25" i="3"/>
  <c r="CH25" i="3"/>
  <c r="BQ25" i="3"/>
  <c r="BP25" i="3"/>
  <c r="BO25" i="3"/>
  <c r="BN25" i="3"/>
  <c r="BM25" i="3"/>
  <c r="AU25" i="3"/>
  <c r="AV25" i="3" s="1"/>
  <c r="E25" i="3" s="1"/>
  <c r="F25" i="3" s="1"/>
  <c r="AD25" i="3"/>
  <c r="L25" i="3" s="1"/>
  <c r="M25" i="3"/>
  <c r="DF24" i="3"/>
  <c r="CL24" i="3"/>
  <c r="CK24" i="3"/>
  <c r="CJ24" i="3"/>
  <c r="CI24" i="3"/>
  <c r="CH24" i="3"/>
  <c r="BQ24" i="3"/>
  <c r="BP24" i="3"/>
  <c r="BO24" i="3"/>
  <c r="BN24" i="3"/>
  <c r="BM24" i="3"/>
  <c r="AU24" i="3"/>
  <c r="AV24" i="3" s="1"/>
  <c r="E24" i="3" s="1"/>
  <c r="F24" i="3" s="1"/>
  <c r="AD24" i="3"/>
  <c r="L24" i="3" s="1"/>
  <c r="M24" i="3"/>
  <c r="DF23" i="3"/>
  <c r="CL23" i="3"/>
  <c r="CK23" i="3"/>
  <c r="CJ23" i="3"/>
  <c r="CI23" i="3"/>
  <c r="CH23" i="3"/>
  <c r="BM23" i="3"/>
  <c r="BN23" i="3"/>
  <c r="BQ23" i="3"/>
  <c r="BP23" i="3"/>
  <c r="BO23" i="3"/>
  <c r="AU23" i="3"/>
  <c r="AV23" i="3" s="1"/>
  <c r="E23" i="3" s="1"/>
  <c r="F23" i="3" s="1"/>
  <c r="AD23" i="3"/>
  <c r="L23" i="3" s="1"/>
  <c r="M23" i="3"/>
  <c r="DF22" i="3"/>
  <c r="CT22" i="3"/>
  <c r="J22" i="3" s="1"/>
  <c r="CL22" i="3"/>
  <c r="CK22" i="3"/>
  <c r="CJ22" i="3"/>
  <c r="CI22" i="3"/>
  <c r="CH22" i="3"/>
  <c r="BM22" i="3"/>
  <c r="BN22" i="3"/>
  <c r="BQ22" i="3"/>
  <c r="BP22" i="3"/>
  <c r="BO22" i="3"/>
  <c r="AU22" i="3"/>
  <c r="AV22" i="3" s="1"/>
  <c r="E22" i="3" s="1"/>
  <c r="F22" i="3" s="1"/>
  <c r="AD22" i="3"/>
  <c r="L22" i="3"/>
  <c r="M22" i="3"/>
  <c r="CT21" i="3"/>
  <c r="J21" i="3" s="1"/>
  <c r="CL21" i="3"/>
  <c r="CK21" i="3"/>
  <c r="CJ21" i="3"/>
  <c r="CI21" i="3"/>
  <c r="CH21" i="3"/>
  <c r="BQ21" i="3"/>
  <c r="BP21" i="3"/>
  <c r="BO21" i="3"/>
  <c r="BN21" i="3"/>
  <c r="BM21" i="3"/>
  <c r="AU21" i="3"/>
  <c r="AV21" i="3" s="1"/>
  <c r="E21" i="3" s="1"/>
  <c r="F21" i="3" s="1"/>
  <c r="AD21" i="3"/>
  <c r="L21" i="3" s="1"/>
  <c r="M21" i="3"/>
  <c r="DF20" i="3"/>
  <c r="CL20" i="3"/>
  <c r="CK20" i="3"/>
  <c r="CJ20" i="3"/>
  <c r="CI20" i="3"/>
  <c r="CH20" i="3"/>
  <c r="BM20" i="3"/>
  <c r="BN20" i="3"/>
  <c r="BQ20" i="3"/>
  <c r="BP20" i="3"/>
  <c r="BO20" i="3"/>
  <c r="AU20" i="3"/>
  <c r="AV20" i="3" s="1"/>
  <c r="E20" i="3" s="1"/>
  <c r="F20" i="3" s="1"/>
  <c r="AD20" i="3"/>
  <c r="L20" i="3" s="1"/>
  <c r="M20" i="3"/>
  <c r="DF19" i="3"/>
  <c r="CL19" i="3"/>
  <c r="CK19" i="3"/>
  <c r="CJ19" i="3"/>
  <c r="CI19" i="3"/>
  <c r="CH19" i="3"/>
  <c r="BM19" i="3"/>
  <c r="BN19" i="3"/>
  <c r="BQ19" i="3"/>
  <c r="BP19" i="3"/>
  <c r="BO19" i="3"/>
  <c r="AU19" i="3"/>
  <c r="AV19" i="3" s="1"/>
  <c r="E19" i="3" s="1"/>
  <c r="F19" i="3" s="1"/>
  <c r="AD19" i="3"/>
  <c r="L19" i="3" s="1"/>
  <c r="M19" i="3"/>
  <c r="DF18" i="3"/>
  <c r="CL18" i="3"/>
  <c r="CK18" i="3"/>
  <c r="CJ18" i="3"/>
  <c r="CI18" i="3"/>
  <c r="CH18" i="3"/>
  <c r="BQ18" i="3"/>
  <c r="BP18" i="3"/>
  <c r="BO18" i="3"/>
  <c r="BN18" i="3"/>
  <c r="BM18" i="3"/>
  <c r="AU18" i="3"/>
  <c r="AV18" i="3" s="1"/>
  <c r="E18" i="3" s="1"/>
  <c r="F18" i="3" s="1"/>
  <c r="AD18" i="3"/>
  <c r="L18" i="3" s="1"/>
  <c r="M18" i="3"/>
  <c r="DF17" i="3"/>
  <c r="CL17" i="3"/>
  <c r="CK17" i="3"/>
  <c r="CJ17" i="3"/>
  <c r="CI17" i="3"/>
  <c r="CH17" i="3"/>
  <c r="BQ17" i="3"/>
  <c r="BP17" i="3"/>
  <c r="BO17" i="3"/>
  <c r="BN17" i="3"/>
  <c r="BM17" i="3"/>
  <c r="AU17" i="3"/>
  <c r="AV17" i="3" s="1"/>
  <c r="E17" i="3" s="1"/>
  <c r="F17" i="3" s="1"/>
  <c r="AD17" i="3"/>
  <c r="L17" i="3" s="1"/>
  <c r="M17" i="3"/>
  <c r="DF16" i="3"/>
  <c r="CT16" i="3"/>
  <c r="J16" i="3" s="1"/>
  <c r="CL16" i="3"/>
  <c r="CK16" i="3"/>
  <c r="CJ16" i="3"/>
  <c r="CI16" i="3"/>
  <c r="CH16" i="3"/>
  <c r="BM16" i="3"/>
  <c r="BN16" i="3"/>
  <c r="BQ16" i="3"/>
  <c r="BP16" i="3"/>
  <c r="BO16" i="3"/>
  <c r="AU16" i="3"/>
  <c r="AV16" i="3" s="1"/>
  <c r="E16" i="3" s="1"/>
  <c r="F16" i="3" s="1"/>
  <c r="AD16" i="3"/>
  <c r="L16" i="3" s="1"/>
  <c r="M16" i="3"/>
  <c r="DF15" i="3"/>
  <c r="CL15" i="3"/>
  <c r="CK15" i="3"/>
  <c r="CJ15" i="3"/>
  <c r="CI15" i="3"/>
  <c r="CH15" i="3"/>
  <c r="BM15" i="3"/>
  <c r="BN15" i="3"/>
  <c r="BQ15" i="3"/>
  <c r="BP15" i="3"/>
  <c r="BO15" i="3"/>
  <c r="AU15" i="3"/>
  <c r="AV15" i="3" s="1"/>
  <c r="E15" i="3" s="1"/>
  <c r="F15" i="3" s="1"/>
  <c r="AD15" i="3"/>
  <c r="L15" i="3" s="1"/>
  <c r="M15" i="3"/>
  <c r="DF14" i="3"/>
  <c r="CL14" i="3"/>
  <c r="CK14" i="3"/>
  <c r="CJ14" i="3"/>
  <c r="CI14" i="3"/>
  <c r="CH14" i="3"/>
  <c r="BQ14" i="3"/>
  <c r="BP14" i="3"/>
  <c r="BO14" i="3"/>
  <c r="BN14" i="3"/>
  <c r="BM14" i="3"/>
  <c r="BR14" i="3" s="1"/>
  <c r="AU14" i="3"/>
  <c r="AV14" i="3" s="1"/>
  <c r="E14" i="3" s="1"/>
  <c r="F14" i="3" s="1"/>
  <c r="AD14" i="3"/>
  <c r="M14" i="3"/>
  <c r="L14" i="3"/>
  <c r="DF13" i="3"/>
  <c r="CL13" i="3"/>
  <c r="CK13" i="3"/>
  <c r="CJ13" i="3"/>
  <c r="CI13" i="3"/>
  <c r="CH13" i="3"/>
  <c r="BQ13" i="3"/>
  <c r="BP13" i="3"/>
  <c r="BO13" i="3"/>
  <c r="BN13" i="3"/>
  <c r="BM13" i="3"/>
  <c r="AU13" i="3"/>
  <c r="AV13" i="3" s="1"/>
  <c r="E13" i="3" s="1"/>
  <c r="F13" i="3" s="1"/>
  <c r="AD13" i="3"/>
  <c r="L13" i="3" s="1"/>
  <c r="M13" i="3"/>
  <c r="DF12" i="3"/>
  <c r="CL12" i="3"/>
  <c r="CK12" i="3"/>
  <c r="CJ12" i="3"/>
  <c r="CI12" i="3"/>
  <c r="CH12" i="3"/>
  <c r="BM12" i="3"/>
  <c r="BN12" i="3"/>
  <c r="BQ12" i="3"/>
  <c r="BP12" i="3"/>
  <c r="BO12" i="3"/>
  <c r="AU12" i="3"/>
  <c r="AV12" i="3" s="1"/>
  <c r="E12" i="3" s="1"/>
  <c r="F12" i="3" s="1"/>
  <c r="AD12" i="3"/>
  <c r="L12" i="3" s="1"/>
  <c r="M12" i="3"/>
  <c r="DF11" i="3"/>
  <c r="CT11" i="3"/>
  <c r="J11" i="3" s="1"/>
  <c r="CL11" i="3"/>
  <c r="CK11" i="3"/>
  <c r="CJ11" i="3"/>
  <c r="CI11" i="3"/>
  <c r="CH11" i="3"/>
  <c r="BM11" i="3"/>
  <c r="BN11" i="3"/>
  <c r="BQ11" i="3"/>
  <c r="BP11" i="3"/>
  <c r="BO11" i="3"/>
  <c r="AU11" i="3"/>
  <c r="AV11" i="3" s="1"/>
  <c r="E11" i="3" s="1"/>
  <c r="F11" i="3" s="1"/>
  <c r="AD11" i="3"/>
  <c r="L11" i="3"/>
  <c r="M11" i="3"/>
  <c r="DF10" i="3"/>
  <c r="DF9" i="3"/>
  <c r="BC2" i="3"/>
  <c r="T2" i="3"/>
  <c r="CT60" i="2"/>
  <c r="J60" i="2" s="1"/>
  <c r="CQ60" i="2"/>
  <c r="G60" i="2" s="1"/>
  <c r="CL60" i="2"/>
  <c r="CK60" i="2"/>
  <c r="CJ60" i="2"/>
  <c r="CI60" i="2"/>
  <c r="CH60" i="2"/>
  <c r="CM60" i="2" s="1"/>
  <c r="CN60" i="2" s="1"/>
  <c r="H60" i="2" s="1"/>
  <c r="I60" i="2" s="1"/>
  <c r="BQ60" i="2"/>
  <c r="BP60" i="2"/>
  <c r="BO60" i="2"/>
  <c r="BN60" i="2"/>
  <c r="BM60" i="2"/>
  <c r="BR60" i="2" s="1"/>
  <c r="AU60" i="2"/>
  <c r="AV60" i="2" s="1"/>
  <c r="E60" i="2" s="1"/>
  <c r="F60" i="2" s="1"/>
  <c r="AD60" i="2"/>
  <c r="L60" i="2" s="1"/>
  <c r="M60" i="2"/>
  <c r="CT59" i="2"/>
  <c r="CQ59" i="2"/>
  <c r="G59" i="2" s="1"/>
  <c r="CL59" i="2"/>
  <c r="CK59" i="2"/>
  <c r="CJ59" i="2"/>
  <c r="CI59" i="2"/>
  <c r="CH59" i="2"/>
  <c r="CM59" i="2" s="1"/>
  <c r="CN59" i="2" s="1"/>
  <c r="H59" i="2"/>
  <c r="I59" i="2" s="1"/>
  <c r="BQ59" i="2"/>
  <c r="BP59" i="2"/>
  <c r="BO59" i="2"/>
  <c r="BN59" i="2"/>
  <c r="BM59" i="2"/>
  <c r="BR59" i="2" s="1"/>
  <c r="AU59" i="2"/>
  <c r="AV59" i="2" s="1"/>
  <c r="E59" i="2" s="1"/>
  <c r="F59" i="2" s="1"/>
  <c r="AD59" i="2"/>
  <c r="L59" i="2" s="1"/>
  <c r="M59" i="2"/>
  <c r="J59" i="2"/>
  <c r="CT58" i="2"/>
  <c r="J58" i="2" s="1"/>
  <c r="CQ58" i="2"/>
  <c r="G58" i="2" s="1"/>
  <c r="CL58" i="2"/>
  <c r="CK58" i="2"/>
  <c r="CJ58" i="2"/>
  <c r="CI58" i="2"/>
  <c r="CH58" i="2"/>
  <c r="CM58" i="2" s="1"/>
  <c r="CN58" i="2" s="1"/>
  <c r="H58" i="2" s="1"/>
  <c r="I58" i="2" s="1"/>
  <c r="BQ58" i="2"/>
  <c r="BP58" i="2"/>
  <c r="BO58" i="2"/>
  <c r="BN58" i="2"/>
  <c r="BM58" i="2"/>
  <c r="BR58" i="2" s="1"/>
  <c r="AU58" i="2"/>
  <c r="AV58" i="2" s="1"/>
  <c r="E58" i="2" s="1"/>
  <c r="F58" i="2" s="1"/>
  <c r="AD58" i="2"/>
  <c r="L58" i="2" s="1"/>
  <c r="M58" i="2"/>
  <c r="CT57" i="2"/>
  <c r="J57" i="2" s="1"/>
  <c r="CQ57" i="2"/>
  <c r="G57" i="2" s="1"/>
  <c r="CL57" i="2"/>
  <c r="CK57" i="2"/>
  <c r="CJ57" i="2"/>
  <c r="CI57" i="2"/>
  <c r="CH57" i="2"/>
  <c r="CM57" i="2" s="1"/>
  <c r="CN57" i="2" s="1"/>
  <c r="H57" i="2" s="1"/>
  <c r="I57" i="2" s="1"/>
  <c r="BR57" i="2"/>
  <c r="BQ57" i="2"/>
  <c r="BP57" i="2"/>
  <c r="BO57" i="2"/>
  <c r="BN57" i="2"/>
  <c r="BM57" i="2"/>
  <c r="AU57" i="2"/>
  <c r="AV57" i="2" s="1"/>
  <c r="E57" i="2" s="1"/>
  <c r="F57" i="2" s="1"/>
  <c r="AD57" i="2"/>
  <c r="L57" i="2" s="1"/>
  <c r="M57" i="2"/>
  <c r="CT56" i="2"/>
  <c r="J56" i="2" s="1"/>
  <c r="CQ56" i="2"/>
  <c r="G56" i="2" s="1"/>
  <c r="CL56" i="2"/>
  <c r="CK56" i="2"/>
  <c r="CJ56" i="2"/>
  <c r="CI56" i="2"/>
  <c r="CH56" i="2"/>
  <c r="CM56" i="2" s="1"/>
  <c r="CN56" i="2" s="1"/>
  <c r="H56" i="2" s="1"/>
  <c r="I56" i="2" s="1"/>
  <c r="BQ56" i="2"/>
  <c r="BP56" i="2"/>
  <c r="BO56" i="2"/>
  <c r="BN56" i="2"/>
  <c r="BM56" i="2"/>
  <c r="BR56" i="2" s="1"/>
  <c r="AU56" i="2"/>
  <c r="AV56" i="2" s="1"/>
  <c r="E56" i="2" s="1"/>
  <c r="F56" i="2" s="1"/>
  <c r="AD56" i="2"/>
  <c r="M56" i="2"/>
  <c r="L56" i="2"/>
  <c r="CT55" i="2"/>
  <c r="J55" i="2" s="1"/>
  <c r="CQ55" i="2"/>
  <c r="G55" i="2" s="1"/>
  <c r="CL55" i="2"/>
  <c r="CK55" i="2"/>
  <c r="CJ55" i="2"/>
  <c r="CI55" i="2"/>
  <c r="CH55" i="2"/>
  <c r="CM55" i="2" s="1"/>
  <c r="CN55" i="2" s="1"/>
  <c r="H55" i="2" s="1"/>
  <c r="I55" i="2" s="1"/>
  <c r="BQ55" i="2"/>
  <c r="BP55" i="2"/>
  <c r="BO55" i="2"/>
  <c r="BN55" i="2"/>
  <c r="BM55" i="2"/>
  <c r="BR55" i="2" s="1"/>
  <c r="AU55" i="2"/>
  <c r="AV55" i="2"/>
  <c r="E55" i="2" s="1"/>
  <c r="F55" i="2" s="1"/>
  <c r="AD55" i="2"/>
  <c r="L55" i="2" s="1"/>
  <c r="M55" i="2"/>
  <c r="CT54" i="2"/>
  <c r="J54" i="2" s="1"/>
  <c r="CQ54" i="2"/>
  <c r="G54" i="2" s="1"/>
  <c r="CL54" i="2"/>
  <c r="CK54" i="2"/>
  <c r="CJ54" i="2"/>
  <c r="CI54" i="2"/>
  <c r="CH54" i="2"/>
  <c r="CM54" i="2" s="1"/>
  <c r="CN54" i="2" s="1"/>
  <c r="H54" i="2" s="1"/>
  <c r="I54" i="2" s="1"/>
  <c r="BQ54" i="2"/>
  <c r="BP54" i="2"/>
  <c r="BO54" i="2"/>
  <c r="BN54" i="2"/>
  <c r="BM54" i="2"/>
  <c r="BR54" i="2" s="1"/>
  <c r="AU54" i="2"/>
  <c r="AV54" i="2" s="1"/>
  <c r="E54" i="2" s="1"/>
  <c r="F54" i="2" s="1"/>
  <c r="AD54" i="2"/>
  <c r="L54" i="2" s="1"/>
  <c r="M54" i="2"/>
  <c r="CT53" i="2"/>
  <c r="J53" i="2" s="1"/>
  <c r="CQ53" i="2"/>
  <c r="G53" i="2" s="1"/>
  <c r="CL53" i="2"/>
  <c r="CK53" i="2"/>
  <c r="CJ53" i="2"/>
  <c r="CI53" i="2"/>
  <c r="CH53" i="2"/>
  <c r="CM53" i="2" s="1"/>
  <c r="CN53" i="2" s="1"/>
  <c r="H53" i="2" s="1"/>
  <c r="I53" i="2" s="1"/>
  <c r="BQ53" i="2"/>
  <c r="BP53" i="2"/>
  <c r="BO53" i="2"/>
  <c r="BN53" i="2"/>
  <c r="BM53" i="2"/>
  <c r="BR53" i="2" s="1"/>
  <c r="AU53" i="2"/>
  <c r="AV53" i="2" s="1"/>
  <c r="E53" i="2" s="1"/>
  <c r="F53" i="2" s="1"/>
  <c r="AD53" i="2"/>
  <c r="L53" i="2" s="1"/>
  <c r="M53" i="2"/>
  <c r="CT52" i="2"/>
  <c r="J52" i="2" s="1"/>
  <c r="CQ52" i="2"/>
  <c r="CL52" i="2"/>
  <c r="CK52" i="2"/>
  <c r="CJ52" i="2"/>
  <c r="CI52" i="2"/>
  <c r="CH52" i="2"/>
  <c r="CM52" i="2" s="1"/>
  <c r="CN52" i="2" s="1"/>
  <c r="H52" i="2" s="1"/>
  <c r="I52" i="2" s="1"/>
  <c r="BQ52" i="2"/>
  <c r="BP52" i="2"/>
  <c r="BO52" i="2"/>
  <c r="BN52" i="2"/>
  <c r="BM52" i="2"/>
  <c r="BR52" i="2" s="1"/>
  <c r="AU52" i="2"/>
  <c r="AV52" i="2" s="1"/>
  <c r="E52" i="2" s="1"/>
  <c r="F52" i="2" s="1"/>
  <c r="AD52" i="2"/>
  <c r="L52" i="2" s="1"/>
  <c r="M52" i="2"/>
  <c r="G52" i="2"/>
  <c r="CT51" i="2"/>
  <c r="J51" i="2" s="1"/>
  <c r="CQ51" i="2"/>
  <c r="G51" i="2" s="1"/>
  <c r="CL51" i="2"/>
  <c r="CK51" i="2"/>
  <c r="CJ51" i="2"/>
  <c r="CI51" i="2"/>
  <c r="CH51" i="2"/>
  <c r="CM51" i="2" s="1"/>
  <c r="CN51" i="2" s="1"/>
  <c r="H51" i="2" s="1"/>
  <c r="I51" i="2" s="1"/>
  <c r="BQ51" i="2"/>
  <c r="BP51" i="2"/>
  <c r="BO51" i="2"/>
  <c r="BN51" i="2"/>
  <c r="BM51" i="2"/>
  <c r="BR51" i="2" s="1"/>
  <c r="AU51" i="2"/>
  <c r="AV51" i="2" s="1"/>
  <c r="E51" i="2" s="1"/>
  <c r="F51" i="2" s="1"/>
  <c r="AD51" i="2"/>
  <c r="L51" i="2" s="1"/>
  <c r="M51" i="2"/>
  <c r="CT50" i="2"/>
  <c r="J50" i="2" s="1"/>
  <c r="CQ50" i="2"/>
  <c r="G50" i="2" s="1"/>
  <c r="H50" i="2"/>
  <c r="I50" i="2" s="1"/>
  <c r="CL50" i="2"/>
  <c r="CK50" i="2"/>
  <c r="CJ50" i="2"/>
  <c r="CI50" i="2"/>
  <c r="CH50" i="2"/>
  <c r="CM50" i="2" s="1"/>
  <c r="CN50" i="2" s="1"/>
  <c r="BQ50" i="2"/>
  <c r="BP50" i="2"/>
  <c r="BO50" i="2"/>
  <c r="BN50" i="2"/>
  <c r="BM50" i="2"/>
  <c r="BR50" i="2" s="1"/>
  <c r="AU50" i="2"/>
  <c r="AV50" i="2" s="1"/>
  <c r="E50" i="2" s="1"/>
  <c r="F50" i="2" s="1"/>
  <c r="AD50" i="2"/>
  <c r="L50" i="2" s="1"/>
  <c r="M50" i="2"/>
  <c r="CT49" i="2"/>
  <c r="J49" i="2" s="1"/>
  <c r="CQ49" i="2"/>
  <c r="G49" i="2" s="1"/>
  <c r="CL49" i="2"/>
  <c r="CK49" i="2"/>
  <c r="CJ49" i="2"/>
  <c r="CI49" i="2"/>
  <c r="CH49" i="2"/>
  <c r="CM49" i="2" s="1"/>
  <c r="CN49" i="2"/>
  <c r="H49" i="2" s="1"/>
  <c r="I49" i="2" s="1"/>
  <c r="BR49" i="2"/>
  <c r="BQ49" i="2"/>
  <c r="BP49" i="2"/>
  <c r="BO49" i="2"/>
  <c r="BN49" i="2"/>
  <c r="BM49" i="2"/>
  <c r="AU49" i="2"/>
  <c r="AV49" i="2" s="1"/>
  <c r="E49" i="2" s="1"/>
  <c r="F49" i="2" s="1"/>
  <c r="AD49" i="2"/>
  <c r="L49" i="2" s="1"/>
  <c r="M49" i="2"/>
  <c r="CT48" i="2"/>
  <c r="J48" i="2" s="1"/>
  <c r="CQ48" i="2"/>
  <c r="CL48" i="2"/>
  <c r="CK48" i="2"/>
  <c r="CJ48" i="2"/>
  <c r="CI48" i="2"/>
  <c r="CH48" i="2"/>
  <c r="CM48" i="2" s="1"/>
  <c r="CN48" i="2" s="1"/>
  <c r="H48" i="2" s="1"/>
  <c r="I48" i="2" s="1"/>
  <c r="BQ48" i="2"/>
  <c r="BP48" i="2"/>
  <c r="BO48" i="2"/>
  <c r="BN48" i="2"/>
  <c r="BM48" i="2"/>
  <c r="BR48" i="2" s="1"/>
  <c r="E48" i="2"/>
  <c r="F48" i="2" s="1"/>
  <c r="AU48" i="2"/>
  <c r="AV48" i="2" s="1"/>
  <c r="AD48" i="2"/>
  <c r="M48" i="2"/>
  <c r="L48" i="2"/>
  <c r="G48" i="2"/>
  <c r="CT47" i="2"/>
  <c r="J47" i="2" s="1"/>
  <c r="CQ47" i="2"/>
  <c r="G47" i="2" s="1"/>
  <c r="I47" i="2"/>
  <c r="CL47" i="2"/>
  <c r="CK47" i="2"/>
  <c r="CJ47" i="2"/>
  <c r="CI47" i="2"/>
  <c r="CH47" i="2"/>
  <c r="CM47" i="2" s="1"/>
  <c r="CN47" i="2" s="1"/>
  <c r="H47" i="2" s="1"/>
  <c r="BQ47" i="2"/>
  <c r="BP47" i="2"/>
  <c r="BO47" i="2"/>
  <c r="BN47" i="2"/>
  <c r="BM47" i="2"/>
  <c r="BR47" i="2" s="1"/>
  <c r="AU47" i="2"/>
  <c r="AV47" i="2" s="1"/>
  <c r="E47" i="2" s="1"/>
  <c r="F47" i="2" s="1"/>
  <c r="AD47" i="2"/>
  <c r="L47" i="2" s="1"/>
  <c r="M47" i="2"/>
  <c r="CL46" i="2"/>
  <c r="CK46" i="2"/>
  <c r="CJ46" i="2"/>
  <c r="CI46" i="2"/>
  <c r="CH46" i="2"/>
  <c r="BQ46" i="2"/>
  <c r="BP46" i="2"/>
  <c r="BO46" i="2"/>
  <c r="BN46" i="2"/>
  <c r="BM46" i="2"/>
  <c r="AU46" i="2"/>
  <c r="AV46" i="2" s="1"/>
  <c r="E46" i="2" s="1"/>
  <c r="F46" i="2" s="1"/>
  <c r="AD46" i="2"/>
  <c r="L46" i="2" s="1"/>
  <c r="M46" i="2"/>
  <c r="CL45" i="2"/>
  <c r="CK45" i="2"/>
  <c r="CJ45" i="2"/>
  <c r="CI45" i="2"/>
  <c r="CH45" i="2"/>
  <c r="BQ45" i="2"/>
  <c r="BP45" i="2"/>
  <c r="BO45" i="2"/>
  <c r="BR45" i="2" s="1"/>
  <c r="BN45" i="2"/>
  <c r="BM45" i="2"/>
  <c r="AU45" i="2"/>
  <c r="AV45" i="2" s="1"/>
  <c r="E45" i="2" s="1"/>
  <c r="F45" i="2" s="1"/>
  <c r="AD45" i="2"/>
  <c r="L45" i="2"/>
  <c r="M45" i="2"/>
  <c r="CL44" i="2"/>
  <c r="CK44" i="2"/>
  <c r="CJ44" i="2"/>
  <c r="CI44" i="2"/>
  <c r="CH44" i="2"/>
  <c r="BQ44" i="2"/>
  <c r="BP44" i="2"/>
  <c r="BO44" i="2"/>
  <c r="BN44" i="2"/>
  <c r="BM44" i="2"/>
  <c r="BR44" i="2" s="1"/>
  <c r="AU44" i="2"/>
  <c r="AV44" i="2" s="1"/>
  <c r="E44" i="2" s="1"/>
  <c r="F44" i="2" s="1"/>
  <c r="AD44" i="2"/>
  <c r="L44" i="2" s="1"/>
  <c r="M44" i="2"/>
  <c r="CL43" i="2"/>
  <c r="CK43" i="2"/>
  <c r="CJ43" i="2"/>
  <c r="CI43" i="2"/>
  <c r="CH43" i="2"/>
  <c r="BM43" i="2"/>
  <c r="BN43" i="2"/>
  <c r="BQ43" i="2"/>
  <c r="BP43" i="2"/>
  <c r="BO43" i="2"/>
  <c r="AU43" i="2"/>
  <c r="AV43" i="2" s="1"/>
  <c r="E43" i="2" s="1"/>
  <c r="F43" i="2" s="1"/>
  <c r="AD43" i="2"/>
  <c r="L43" i="2" s="1"/>
  <c r="M43" i="2"/>
  <c r="CL42" i="2"/>
  <c r="CK42" i="2"/>
  <c r="CJ42" i="2"/>
  <c r="CI42" i="2"/>
  <c r="CH42" i="2"/>
  <c r="BQ42" i="2"/>
  <c r="BP42" i="2"/>
  <c r="BO42" i="2"/>
  <c r="BN42" i="2"/>
  <c r="BM42" i="2"/>
  <c r="AU42" i="2"/>
  <c r="AV42" i="2" s="1"/>
  <c r="E42" i="2" s="1"/>
  <c r="F42" i="2" s="1"/>
  <c r="AD42" i="2"/>
  <c r="M42" i="2"/>
  <c r="L42" i="2"/>
  <c r="CL41" i="2"/>
  <c r="CK41" i="2"/>
  <c r="CJ41" i="2"/>
  <c r="CI41" i="2"/>
  <c r="CH41" i="2"/>
  <c r="BM41" i="2"/>
  <c r="BN41" i="2"/>
  <c r="BQ41" i="2"/>
  <c r="BP41" i="2"/>
  <c r="BO41" i="2"/>
  <c r="AU41" i="2"/>
  <c r="AV41" i="2" s="1"/>
  <c r="E41" i="2" s="1"/>
  <c r="F41" i="2" s="1"/>
  <c r="AD41" i="2"/>
  <c r="L41" i="2" s="1"/>
  <c r="M41" i="2"/>
  <c r="CL40" i="2"/>
  <c r="CK40" i="2"/>
  <c r="CJ40" i="2"/>
  <c r="CI40" i="2"/>
  <c r="CH40" i="2"/>
  <c r="BQ40" i="2"/>
  <c r="BP40" i="2"/>
  <c r="BO40" i="2"/>
  <c r="BN40" i="2"/>
  <c r="BM40" i="2"/>
  <c r="AU40" i="2"/>
  <c r="AV40" i="2" s="1"/>
  <c r="E40" i="2" s="1"/>
  <c r="F40" i="2" s="1"/>
  <c r="AD40" i="2"/>
  <c r="M40" i="2"/>
  <c r="L40" i="2"/>
  <c r="CL39" i="2"/>
  <c r="CK39" i="2"/>
  <c r="CJ39" i="2"/>
  <c r="CI39" i="2"/>
  <c r="CH39" i="2"/>
  <c r="BQ39" i="2"/>
  <c r="BP39" i="2"/>
  <c r="BO39" i="2"/>
  <c r="BN39" i="2"/>
  <c r="BM39" i="2"/>
  <c r="BR39" i="2"/>
  <c r="AU39" i="2"/>
  <c r="AV39" i="2" s="1"/>
  <c r="E39" i="2" s="1"/>
  <c r="F39" i="2" s="1"/>
  <c r="AD39" i="2"/>
  <c r="L39" i="2" s="1"/>
  <c r="M39" i="2"/>
  <c r="CT38" i="2"/>
  <c r="J38" i="2" s="1"/>
  <c r="CL38" i="2"/>
  <c r="CK38" i="2"/>
  <c r="CJ38" i="2"/>
  <c r="CI38" i="2"/>
  <c r="CH38" i="2"/>
  <c r="BQ38" i="2"/>
  <c r="BP38" i="2"/>
  <c r="BO38" i="2"/>
  <c r="BN38" i="2"/>
  <c r="BM38" i="2"/>
  <c r="BR38" i="2" s="1"/>
  <c r="CM38" i="2" s="1"/>
  <c r="CN38" i="2" s="1"/>
  <c r="H38" i="2" s="1"/>
  <c r="I38" i="2" s="1"/>
  <c r="AU38" i="2"/>
  <c r="AV38" i="2" s="1"/>
  <c r="E38" i="2" s="1"/>
  <c r="F38" i="2" s="1"/>
  <c r="AD38" i="2"/>
  <c r="L38" i="2" s="1"/>
  <c r="M38" i="2"/>
  <c r="CL37" i="2"/>
  <c r="CK37" i="2"/>
  <c r="CJ37" i="2"/>
  <c r="CI37" i="2"/>
  <c r="CH37" i="2"/>
  <c r="BQ37" i="2"/>
  <c r="BP37" i="2"/>
  <c r="BO37" i="2"/>
  <c r="BN37" i="2"/>
  <c r="BM37" i="2"/>
  <c r="AU37" i="2"/>
  <c r="AV37" i="2" s="1"/>
  <c r="E37" i="2" s="1"/>
  <c r="F37" i="2" s="1"/>
  <c r="AD37" i="2"/>
  <c r="L37" i="2" s="1"/>
  <c r="M37" i="2"/>
  <c r="CT36" i="2"/>
  <c r="J36" i="2" s="1"/>
  <c r="CL36" i="2"/>
  <c r="CK36" i="2"/>
  <c r="CJ36" i="2"/>
  <c r="CI36" i="2"/>
  <c r="CH36" i="2"/>
  <c r="BQ36" i="2"/>
  <c r="BP36" i="2"/>
  <c r="BO36" i="2"/>
  <c r="BN36" i="2"/>
  <c r="BM36" i="2"/>
  <c r="AU36" i="2"/>
  <c r="AV36" i="2" s="1"/>
  <c r="E36" i="2" s="1"/>
  <c r="F36" i="2" s="1"/>
  <c r="AD36" i="2"/>
  <c r="L36" i="2" s="1"/>
  <c r="M36" i="2"/>
  <c r="CL35" i="2"/>
  <c r="CK35" i="2"/>
  <c r="CJ35" i="2"/>
  <c r="CI35" i="2"/>
  <c r="CH35" i="2"/>
  <c r="BM35" i="2"/>
  <c r="BN35" i="2"/>
  <c r="BQ35" i="2"/>
  <c r="BP35" i="2"/>
  <c r="BO35" i="2"/>
  <c r="AU35" i="2"/>
  <c r="AV35" i="2" s="1"/>
  <c r="E35" i="2" s="1"/>
  <c r="F35" i="2" s="1"/>
  <c r="AD35" i="2"/>
  <c r="L35" i="2" s="1"/>
  <c r="M35" i="2"/>
  <c r="CL34" i="2"/>
  <c r="CK34" i="2"/>
  <c r="CJ34" i="2"/>
  <c r="CI34" i="2"/>
  <c r="CH34" i="2"/>
  <c r="BQ34" i="2"/>
  <c r="BP34" i="2"/>
  <c r="BO34" i="2"/>
  <c r="BN34" i="2"/>
  <c r="BM34" i="2"/>
  <c r="AU34" i="2"/>
  <c r="AV34" i="2" s="1"/>
  <c r="E34" i="2" s="1"/>
  <c r="F34" i="2" s="1"/>
  <c r="AD34" i="2"/>
  <c r="M34" i="2"/>
  <c r="L34" i="2"/>
  <c r="DF33" i="2"/>
  <c r="CL33" i="2"/>
  <c r="CK33" i="2"/>
  <c r="CJ33" i="2"/>
  <c r="CI33" i="2"/>
  <c r="CH33" i="2"/>
  <c r="BM33" i="2"/>
  <c r="BN33" i="2"/>
  <c r="BQ33" i="2"/>
  <c r="BP33" i="2"/>
  <c r="BO33" i="2"/>
  <c r="AU33" i="2"/>
  <c r="AV33" i="2" s="1"/>
  <c r="E33" i="2" s="1"/>
  <c r="F33" i="2" s="1"/>
  <c r="AD33" i="2"/>
  <c r="L33" i="2" s="1"/>
  <c r="M33" i="2"/>
  <c r="DF32" i="2"/>
  <c r="CL32" i="2"/>
  <c r="CK32" i="2"/>
  <c r="CJ32" i="2"/>
  <c r="CI32" i="2"/>
  <c r="CH32" i="2"/>
  <c r="BQ32" i="2"/>
  <c r="BP32" i="2"/>
  <c r="BO32" i="2"/>
  <c r="BN32" i="2"/>
  <c r="BM32" i="2"/>
  <c r="AU32" i="2"/>
  <c r="AV32" i="2" s="1"/>
  <c r="E32" i="2" s="1"/>
  <c r="F32" i="2" s="1"/>
  <c r="AD32" i="2"/>
  <c r="L32" i="2" s="1"/>
  <c r="M32" i="2"/>
  <c r="DF31" i="2"/>
  <c r="CL31" i="2"/>
  <c r="CK31" i="2"/>
  <c r="CJ31" i="2"/>
  <c r="CI31" i="2"/>
  <c r="CH31" i="2"/>
  <c r="BQ31" i="2"/>
  <c r="BP31" i="2"/>
  <c r="BO31" i="2"/>
  <c r="BN31" i="2"/>
  <c r="BM31" i="2"/>
  <c r="BR31" i="2"/>
  <c r="AU31" i="2"/>
  <c r="AV31" i="2" s="1"/>
  <c r="E31" i="2" s="1"/>
  <c r="F31" i="2" s="1"/>
  <c r="AD31" i="2"/>
  <c r="L31" i="2" s="1"/>
  <c r="M31" i="2"/>
  <c r="DF30" i="2"/>
  <c r="CL30" i="2"/>
  <c r="CK30" i="2"/>
  <c r="CJ30" i="2"/>
  <c r="CI30" i="2"/>
  <c r="CH30" i="2"/>
  <c r="BQ30" i="2"/>
  <c r="BP30" i="2"/>
  <c r="BO30" i="2"/>
  <c r="BN30" i="2"/>
  <c r="BM30" i="2"/>
  <c r="AU30" i="2"/>
  <c r="AV30" i="2" s="1"/>
  <c r="E30" i="2" s="1"/>
  <c r="F30" i="2" s="1"/>
  <c r="AD30" i="2"/>
  <c r="L30" i="2" s="1"/>
  <c r="M30" i="2"/>
  <c r="DF29" i="2"/>
  <c r="CL29" i="2"/>
  <c r="CK29" i="2"/>
  <c r="CJ29" i="2"/>
  <c r="CI29" i="2"/>
  <c r="CH29" i="2"/>
  <c r="BQ29" i="2"/>
  <c r="BP29" i="2"/>
  <c r="BO29" i="2"/>
  <c r="BN29" i="2"/>
  <c r="BM29" i="2"/>
  <c r="BR29" i="2" s="1"/>
  <c r="AU29" i="2"/>
  <c r="AV29" i="2" s="1"/>
  <c r="E29" i="2" s="1"/>
  <c r="F29" i="2" s="1"/>
  <c r="AD29" i="2"/>
  <c r="L29" i="2" s="1"/>
  <c r="M29" i="2"/>
  <c r="DF28" i="2"/>
  <c r="CL28" i="2"/>
  <c r="CK28" i="2"/>
  <c r="CJ28" i="2"/>
  <c r="CI28" i="2"/>
  <c r="CH28" i="2"/>
  <c r="BQ28" i="2"/>
  <c r="BP28" i="2"/>
  <c r="BO28" i="2"/>
  <c r="BN28" i="2"/>
  <c r="BM28" i="2"/>
  <c r="AU28" i="2"/>
  <c r="AV28" i="2" s="1"/>
  <c r="E28" i="2" s="1"/>
  <c r="F28" i="2" s="1"/>
  <c r="AD28" i="2"/>
  <c r="L28" i="2" s="1"/>
  <c r="M28" i="2"/>
  <c r="DF27" i="2"/>
  <c r="CT44" i="2" s="1"/>
  <c r="J44" i="2" s="1"/>
  <c r="CT27" i="2"/>
  <c r="J27" i="2" s="1"/>
  <c r="CL27" i="2"/>
  <c r="CK27" i="2"/>
  <c r="CJ27" i="2"/>
  <c r="CI27" i="2"/>
  <c r="CH27" i="2"/>
  <c r="BM27" i="2"/>
  <c r="BN27" i="2"/>
  <c r="BQ27" i="2"/>
  <c r="BP27" i="2"/>
  <c r="BO27" i="2"/>
  <c r="AU27" i="2"/>
  <c r="AV27" i="2" s="1"/>
  <c r="E27" i="2" s="1"/>
  <c r="F27" i="2" s="1"/>
  <c r="AD27" i="2"/>
  <c r="L27" i="2"/>
  <c r="M27" i="2"/>
  <c r="DF26" i="2"/>
  <c r="CL26" i="2"/>
  <c r="CK26" i="2"/>
  <c r="CJ26" i="2"/>
  <c r="CI26" i="2"/>
  <c r="CH26" i="2"/>
  <c r="BM26" i="2"/>
  <c r="BN26" i="2"/>
  <c r="BQ26" i="2"/>
  <c r="BP26" i="2"/>
  <c r="BO26" i="2"/>
  <c r="AU26" i="2"/>
  <c r="AV26" i="2" s="1"/>
  <c r="E26" i="2" s="1"/>
  <c r="F26" i="2" s="1"/>
  <c r="AD26" i="2"/>
  <c r="L26" i="2" s="1"/>
  <c r="M26" i="2"/>
  <c r="DF25" i="2"/>
  <c r="CL25" i="2"/>
  <c r="CK25" i="2"/>
  <c r="CJ25" i="2"/>
  <c r="CI25" i="2"/>
  <c r="CH25" i="2"/>
  <c r="BQ25" i="2"/>
  <c r="BP25" i="2"/>
  <c r="BO25" i="2"/>
  <c r="BN25" i="2"/>
  <c r="BR25" i="2" s="1"/>
  <c r="BM25" i="2"/>
  <c r="AU25" i="2"/>
  <c r="AV25" i="2" s="1"/>
  <c r="E25" i="2" s="1"/>
  <c r="F25" i="2" s="1"/>
  <c r="AD25" i="2"/>
  <c r="L25" i="2" s="1"/>
  <c r="M25" i="2"/>
  <c r="DF24" i="2"/>
  <c r="CL24" i="2"/>
  <c r="CK24" i="2"/>
  <c r="CJ24" i="2"/>
  <c r="CI24" i="2"/>
  <c r="CH24" i="2"/>
  <c r="BQ24" i="2"/>
  <c r="BP24" i="2"/>
  <c r="BO24" i="2"/>
  <c r="BN24" i="2"/>
  <c r="BM24" i="2"/>
  <c r="AU24" i="2"/>
  <c r="AV24" i="2" s="1"/>
  <c r="E24" i="2" s="1"/>
  <c r="F24" i="2" s="1"/>
  <c r="AD24" i="2"/>
  <c r="L24" i="2" s="1"/>
  <c r="M24" i="2"/>
  <c r="DF23" i="2"/>
  <c r="CL23" i="2"/>
  <c r="CK23" i="2"/>
  <c r="CJ23" i="2"/>
  <c r="CI23" i="2"/>
  <c r="CH23" i="2"/>
  <c r="BM23" i="2"/>
  <c r="BN23" i="2"/>
  <c r="BQ23" i="2"/>
  <c r="BP23" i="2"/>
  <c r="BO23" i="2"/>
  <c r="AU23" i="2"/>
  <c r="AV23" i="2" s="1"/>
  <c r="E23" i="2" s="1"/>
  <c r="F23" i="2" s="1"/>
  <c r="AD23" i="2"/>
  <c r="L23" i="2" s="1"/>
  <c r="M23" i="2"/>
  <c r="DF22" i="2"/>
  <c r="CL22" i="2"/>
  <c r="CK22" i="2"/>
  <c r="CJ22" i="2"/>
  <c r="CI22" i="2"/>
  <c r="CH22" i="2"/>
  <c r="BM22" i="2"/>
  <c r="BN22" i="2"/>
  <c r="BQ22" i="2"/>
  <c r="BP22" i="2"/>
  <c r="BO22" i="2"/>
  <c r="AU22" i="2"/>
  <c r="AV22" i="2" s="1"/>
  <c r="E22" i="2" s="1"/>
  <c r="F22" i="2" s="1"/>
  <c r="AD22" i="2"/>
  <c r="L22" i="2" s="1"/>
  <c r="M22" i="2"/>
  <c r="CL21" i="2"/>
  <c r="CK21" i="2"/>
  <c r="CJ21" i="2"/>
  <c r="CI21" i="2"/>
  <c r="CH21" i="2"/>
  <c r="BQ21" i="2"/>
  <c r="BP21" i="2"/>
  <c r="BO21" i="2"/>
  <c r="BN21" i="2"/>
  <c r="BM21" i="2"/>
  <c r="AU21" i="2"/>
  <c r="AV21" i="2" s="1"/>
  <c r="E21" i="2" s="1"/>
  <c r="F21" i="2" s="1"/>
  <c r="AD21" i="2"/>
  <c r="L21" i="2" s="1"/>
  <c r="M21" i="2"/>
  <c r="DF20" i="2"/>
  <c r="CL20" i="2"/>
  <c r="CK20" i="2"/>
  <c r="CJ20" i="2"/>
  <c r="CI20" i="2"/>
  <c r="CH20" i="2"/>
  <c r="BM20" i="2"/>
  <c r="BN20" i="2"/>
  <c r="BQ20" i="2"/>
  <c r="BP20" i="2"/>
  <c r="BO20" i="2"/>
  <c r="AU20" i="2"/>
  <c r="AV20" i="2" s="1"/>
  <c r="E20" i="2" s="1"/>
  <c r="F20" i="2" s="1"/>
  <c r="AD20" i="2"/>
  <c r="L20" i="2" s="1"/>
  <c r="M20" i="2"/>
  <c r="DF19" i="2"/>
  <c r="CL19" i="2"/>
  <c r="CK19" i="2"/>
  <c r="CJ19" i="2"/>
  <c r="CI19" i="2"/>
  <c r="CH19" i="2"/>
  <c r="BM19" i="2"/>
  <c r="BN19" i="2"/>
  <c r="BQ19" i="2"/>
  <c r="BP19" i="2"/>
  <c r="BO19" i="2"/>
  <c r="AU19" i="2"/>
  <c r="AV19" i="2" s="1"/>
  <c r="E19" i="2" s="1"/>
  <c r="F19" i="2" s="1"/>
  <c r="AD19" i="2"/>
  <c r="L19" i="2" s="1"/>
  <c r="M19" i="2"/>
  <c r="DF18" i="2"/>
  <c r="CL18" i="2"/>
  <c r="CK18" i="2"/>
  <c r="CJ18" i="2"/>
  <c r="CI18" i="2"/>
  <c r="CH18" i="2"/>
  <c r="BQ18" i="2"/>
  <c r="BP18" i="2"/>
  <c r="BO18" i="2"/>
  <c r="BN18" i="2"/>
  <c r="BM18" i="2"/>
  <c r="AU18" i="2"/>
  <c r="AV18" i="2" s="1"/>
  <c r="E18" i="2" s="1"/>
  <c r="F18" i="2" s="1"/>
  <c r="AD18" i="2"/>
  <c r="L18" i="2" s="1"/>
  <c r="M18" i="2"/>
  <c r="DF17" i="2"/>
  <c r="CL17" i="2"/>
  <c r="CK17" i="2"/>
  <c r="CJ17" i="2"/>
  <c r="CI17" i="2"/>
  <c r="CH17" i="2"/>
  <c r="BQ17" i="2"/>
  <c r="BP17" i="2"/>
  <c r="BO17" i="2"/>
  <c r="BN17" i="2"/>
  <c r="BM17" i="2"/>
  <c r="AU17" i="2"/>
  <c r="AV17" i="2" s="1"/>
  <c r="E17" i="2" s="1"/>
  <c r="F17" i="2" s="1"/>
  <c r="AD17" i="2"/>
  <c r="L17" i="2" s="1"/>
  <c r="M17" i="2"/>
  <c r="DF16" i="2"/>
  <c r="CT16" i="2"/>
  <c r="J16" i="2" s="1"/>
  <c r="CL16" i="2"/>
  <c r="CK16" i="2"/>
  <c r="CJ16" i="2"/>
  <c r="CI16" i="2"/>
  <c r="CH16" i="2"/>
  <c r="BM16" i="2"/>
  <c r="BN16" i="2"/>
  <c r="BQ16" i="2"/>
  <c r="BP16" i="2"/>
  <c r="BO16" i="2"/>
  <c r="AU16" i="2"/>
  <c r="AV16" i="2" s="1"/>
  <c r="E16" i="2" s="1"/>
  <c r="F16" i="2" s="1"/>
  <c r="AD16" i="2"/>
  <c r="L16" i="2" s="1"/>
  <c r="M16" i="2"/>
  <c r="DF15" i="2"/>
  <c r="CT15" i="2"/>
  <c r="J15" i="2" s="1"/>
  <c r="CL15" i="2"/>
  <c r="CK15" i="2"/>
  <c r="CJ15" i="2"/>
  <c r="CI15" i="2"/>
  <c r="CH15" i="2"/>
  <c r="BM15" i="2"/>
  <c r="BN15" i="2"/>
  <c r="BQ15" i="2"/>
  <c r="BP15" i="2"/>
  <c r="BO15" i="2"/>
  <c r="AU15" i="2"/>
  <c r="AV15" i="2" s="1"/>
  <c r="E15" i="2" s="1"/>
  <c r="F15" i="2" s="1"/>
  <c r="AD15" i="2"/>
  <c r="L15" i="2" s="1"/>
  <c r="M15" i="2"/>
  <c r="DF14" i="2"/>
  <c r="CQ46" i="2" s="1"/>
  <c r="G46" i="2" s="1"/>
  <c r="CL14" i="2"/>
  <c r="CK14" i="2"/>
  <c r="CJ14" i="2"/>
  <c r="CI14" i="2"/>
  <c r="CH14" i="2"/>
  <c r="BQ14" i="2"/>
  <c r="BP14" i="2"/>
  <c r="BO14" i="2"/>
  <c r="BN14" i="2"/>
  <c r="BM14" i="2"/>
  <c r="AU14" i="2"/>
  <c r="AV14" i="2" s="1"/>
  <c r="E14" i="2" s="1"/>
  <c r="F14" i="2" s="1"/>
  <c r="AD14" i="2"/>
  <c r="L14" i="2" s="1"/>
  <c r="M14" i="2"/>
  <c r="DF13" i="2"/>
  <c r="CL13" i="2"/>
  <c r="CK13" i="2"/>
  <c r="CJ13" i="2"/>
  <c r="CI13" i="2"/>
  <c r="CH13" i="2"/>
  <c r="BQ13" i="2"/>
  <c r="BP13" i="2"/>
  <c r="BO13" i="2"/>
  <c r="BN13" i="2"/>
  <c r="BM13" i="2"/>
  <c r="AU13" i="2"/>
  <c r="AV13" i="2" s="1"/>
  <c r="E13" i="2" s="1"/>
  <c r="F13" i="2" s="1"/>
  <c r="AD13" i="2"/>
  <c r="L13" i="2" s="1"/>
  <c r="M13" i="2"/>
  <c r="DF12" i="2"/>
  <c r="CL12" i="2"/>
  <c r="CK12" i="2"/>
  <c r="CJ12" i="2"/>
  <c r="CI12" i="2"/>
  <c r="CH12" i="2"/>
  <c r="BM12" i="2"/>
  <c r="BN12" i="2"/>
  <c r="BQ12" i="2"/>
  <c r="BP12" i="2"/>
  <c r="BO12" i="2"/>
  <c r="AU12" i="2"/>
  <c r="AV12" i="2" s="1"/>
  <c r="E12" i="2" s="1"/>
  <c r="F12" i="2" s="1"/>
  <c r="AD12" i="2"/>
  <c r="L12" i="2"/>
  <c r="M12" i="2"/>
  <c r="DF11" i="2"/>
  <c r="CT11" i="2"/>
  <c r="J11" i="2" s="1"/>
  <c r="CL11" i="2"/>
  <c r="CK11" i="2"/>
  <c r="CJ11" i="2"/>
  <c r="CI11" i="2"/>
  <c r="CH11" i="2"/>
  <c r="BM11" i="2"/>
  <c r="BN11" i="2"/>
  <c r="BQ11" i="2"/>
  <c r="BP11" i="2"/>
  <c r="BO11" i="2"/>
  <c r="AU11" i="2"/>
  <c r="AV11" i="2" s="1"/>
  <c r="E11" i="2" s="1"/>
  <c r="F11" i="2" s="1"/>
  <c r="AD11" i="2"/>
  <c r="L11" i="2" s="1"/>
  <c r="M11" i="2"/>
  <c r="DF10" i="2"/>
  <c r="DF9" i="2"/>
  <c r="BC2" i="2"/>
  <c r="T2" i="2"/>
  <c r="CT60" i="1"/>
  <c r="J60" i="1" s="1"/>
  <c r="CQ60" i="1"/>
  <c r="G60" i="1" s="1"/>
  <c r="CH60" i="1"/>
  <c r="CM60" i="1" s="1"/>
  <c r="CN60" i="1" s="1"/>
  <c r="H60" i="1" s="1"/>
  <c r="I60" i="1" s="1"/>
  <c r="CL60" i="1"/>
  <c r="CK60" i="1"/>
  <c r="CJ60" i="1"/>
  <c r="CI60" i="1"/>
  <c r="BQ60" i="1"/>
  <c r="BP60" i="1"/>
  <c r="BO60" i="1"/>
  <c r="BN60" i="1"/>
  <c r="BM60" i="1"/>
  <c r="BR60" i="1" s="1"/>
  <c r="AU60" i="1"/>
  <c r="AV60" i="1" s="1"/>
  <c r="E60" i="1" s="1"/>
  <c r="F60" i="1" s="1"/>
  <c r="AD60" i="1"/>
  <c r="M60" i="1"/>
  <c r="L60" i="1"/>
  <c r="CT59" i="1"/>
  <c r="J59" i="1" s="1"/>
  <c r="CQ59" i="1"/>
  <c r="G59" i="1" s="1"/>
  <c r="CL59" i="1"/>
  <c r="CK59" i="1"/>
  <c r="CJ59" i="1"/>
  <c r="CI59" i="1"/>
  <c r="CH59" i="1"/>
  <c r="CM59" i="1" s="1"/>
  <c r="CN59" i="1" s="1"/>
  <c r="H59" i="1" s="1"/>
  <c r="I59" i="1" s="1"/>
  <c r="BM59" i="1"/>
  <c r="BR59" i="1" s="1"/>
  <c r="BQ59" i="1"/>
  <c r="BP59" i="1"/>
  <c r="BO59" i="1"/>
  <c r="BN59" i="1"/>
  <c r="AU59" i="1"/>
  <c r="AV59" i="1" s="1"/>
  <c r="E59" i="1" s="1"/>
  <c r="F59" i="1"/>
  <c r="AD59" i="1"/>
  <c r="L59" i="1" s="1"/>
  <c r="M59" i="1"/>
  <c r="CT58" i="1"/>
  <c r="J58" i="1" s="1"/>
  <c r="CQ58" i="1"/>
  <c r="G58" i="1" s="1"/>
  <c r="CH58" i="1"/>
  <c r="CM58" i="1"/>
  <c r="CN58" i="1" s="1"/>
  <c r="H58" i="1" s="1"/>
  <c r="I58" i="1" s="1"/>
  <c r="CL58" i="1"/>
  <c r="CK58" i="1"/>
  <c r="CJ58" i="1"/>
  <c r="CI58" i="1"/>
  <c r="BQ58" i="1"/>
  <c r="BP58" i="1"/>
  <c r="BO58" i="1"/>
  <c r="BN58" i="1"/>
  <c r="BM58" i="1"/>
  <c r="BR58" i="1" s="1"/>
  <c r="AU58" i="1"/>
  <c r="AV58" i="1" s="1"/>
  <c r="E58" i="1" s="1"/>
  <c r="F58" i="1" s="1"/>
  <c r="AD58" i="1"/>
  <c r="L58" i="1" s="1"/>
  <c r="M58" i="1"/>
  <c r="CT57" i="1"/>
  <c r="CQ57" i="1"/>
  <c r="G57" i="1" s="1"/>
  <c r="CL57" i="1"/>
  <c r="CK57" i="1"/>
  <c r="CJ57" i="1"/>
  <c r="CI57" i="1"/>
  <c r="CH57" i="1"/>
  <c r="CM57" i="1" s="1"/>
  <c r="CN57" i="1" s="1"/>
  <c r="H57" i="1" s="1"/>
  <c r="I57" i="1" s="1"/>
  <c r="BM57" i="1"/>
  <c r="BR57" i="1"/>
  <c r="BQ57" i="1"/>
  <c r="BP57" i="1"/>
  <c r="BO57" i="1"/>
  <c r="BN57" i="1"/>
  <c r="AU57" i="1"/>
  <c r="AV57" i="1" s="1"/>
  <c r="E57" i="1" s="1"/>
  <c r="F57" i="1" s="1"/>
  <c r="AD57" i="1"/>
  <c r="L57" i="1" s="1"/>
  <c r="M57" i="1"/>
  <c r="J57" i="1"/>
  <c r="CT56" i="1"/>
  <c r="J56" i="1" s="1"/>
  <c r="CQ56" i="1"/>
  <c r="CH56" i="1"/>
  <c r="CM56" i="1" s="1"/>
  <c r="CN56" i="1" s="1"/>
  <c r="H56" i="1"/>
  <c r="I56" i="1" s="1"/>
  <c r="CL56" i="1"/>
  <c r="CK56" i="1"/>
  <c r="CJ56" i="1"/>
  <c r="CI56" i="1"/>
  <c r="BQ56" i="1"/>
  <c r="BP56" i="1"/>
  <c r="BO56" i="1"/>
  <c r="BN56" i="1"/>
  <c r="BM56" i="1"/>
  <c r="BR56" i="1"/>
  <c r="AU56" i="1"/>
  <c r="AV56" i="1" s="1"/>
  <c r="E56" i="1" s="1"/>
  <c r="F56" i="1" s="1"/>
  <c r="AD56" i="1"/>
  <c r="L56" i="1" s="1"/>
  <c r="M56" i="1"/>
  <c r="G56" i="1"/>
  <c r="CT55" i="1"/>
  <c r="J55" i="1"/>
  <c r="CQ55" i="1"/>
  <c r="G55" i="1" s="1"/>
  <c r="CL55" i="1"/>
  <c r="CK55" i="1"/>
  <c r="CJ55" i="1"/>
  <c r="CI55" i="1"/>
  <c r="CH55" i="1"/>
  <c r="CM55" i="1"/>
  <c r="CN55" i="1" s="1"/>
  <c r="H55" i="1" s="1"/>
  <c r="I55" i="1" s="1"/>
  <c r="BM55" i="1"/>
  <c r="BR55" i="1" s="1"/>
  <c r="BQ55" i="1"/>
  <c r="BP55" i="1"/>
  <c r="BO55" i="1"/>
  <c r="BN55" i="1"/>
  <c r="AU55" i="1"/>
  <c r="AV55" i="1" s="1"/>
  <c r="E55" i="1" s="1"/>
  <c r="F55" i="1" s="1"/>
  <c r="AD55" i="1"/>
  <c r="L55" i="1" s="1"/>
  <c r="M55" i="1"/>
  <c r="CT54" i="1"/>
  <c r="J54" i="1" s="1"/>
  <c r="CQ54" i="1"/>
  <c r="G54" i="1" s="1"/>
  <c r="CH54" i="1"/>
  <c r="CM54" i="1" s="1"/>
  <c r="CN54" i="1" s="1"/>
  <c r="H54" i="1" s="1"/>
  <c r="I54" i="1" s="1"/>
  <c r="CL54" i="1"/>
  <c r="CK54" i="1"/>
  <c r="CJ54" i="1"/>
  <c r="CI54" i="1"/>
  <c r="BQ54" i="1"/>
  <c r="BP54" i="1"/>
  <c r="BO54" i="1"/>
  <c r="BN54" i="1"/>
  <c r="BM54" i="1"/>
  <c r="BR54" i="1" s="1"/>
  <c r="AU54" i="1"/>
  <c r="AV54" i="1" s="1"/>
  <c r="E54" i="1" s="1"/>
  <c r="F54" i="1" s="1"/>
  <c r="AD54" i="1"/>
  <c r="M54" i="1"/>
  <c r="L54" i="1"/>
  <c r="CT53" i="1"/>
  <c r="J53" i="1" s="1"/>
  <c r="CQ53" i="1"/>
  <c r="G53" i="1" s="1"/>
  <c r="CL53" i="1"/>
  <c r="CK53" i="1"/>
  <c r="CJ53" i="1"/>
  <c r="CI53" i="1"/>
  <c r="CH53" i="1"/>
  <c r="CM53" i="1" s="1"/>
  <c r="CN53" i="1" s="1"/>
  <c r="H53" i="1" s="1"/>
  <c r="I53" i="1" s="1"/>
  <c r="BM53" i="1"/>
  <c r="BR53" i="1" s="1"/>
  <c r="BQ53" i="1"/>
  <c r="BP53" i="1"/>
  <c r="BO53" i="1"/>
  <c r="BN53" i="1"/>
  <c r="AU53" i="1"/>
  <c r="AV53" i="1" s="1"/>
  <c r="E53" i="1" s="1"/>
  <c r="F53" i="1" s="1"/>
  <c r="AD53" i="1"/>
  <c r="L53" i="1"/>
  <c r="M53" i="1"/>
  <c r="CT52" i="1"/>
  <c r="J52" i="1" s="1"/>
  <c r="CQ52" i="1"/>
  <c r="G52" i="1" s="1"/>
  <c r="CH52" i="1"/>
  <c r="CM52" i="1" s="1"/>
  <c r="CN52" i="1" s="1"/>
  <c r="H52" i="1" s="1"/>
  <c r="I52" i="1" s="1"/>
  <c r="CL52" i="1"/>
  <c r="CK52" i="1"/>
  <c r="CJ52" i="1"/>
  <c r="CI52" i="1"/>
  <c r="BQ52" i="1"/>
  <c r="BP52" i="1"/>
  <c r="BO52" i="1"/>
  <c r="BN52" i="1"/>
  <c r="BM52" i="1"/>
  <c r="BR52" i="1" s="1"/>
  <c r="AU52" i="1"/>
  <c r="AV52" i="1" s="1"/>
  <c r="E52" i="1" s="1"/>
  <c r="F52" i="1" s="1"/>
  <c r="AD52" i="1"/>
  <c r="L52" i="1" s="1"/>
  <c r="M52" i="1"/>
  <c r="CT51" i="1"/>
  <c r="J51" i="1" s="1"/>
  <c r="G51" i="1"/>
  <c r="CL51" i="1"/>
  <c r="CK51" i="1"/>
  <c r="CJ51" i="1"/>
  <c r="CI51" i="1"/>
  <c r="CH51" i="1"/>
  <c r="CM51" i="1"/>
  <c r="CN51" i="1" s="1"/>
  <c r="H51" i="1" s="1"/>
  <c r="I51" i="1" s="1"/>
  <c r="BM51" i="1"/>
  <c r="BR51" i="1" s="1"/>
  <c r="BQ51" i="1"/>
  <c r="BP51" i="1"/>
  <c r="BO51" i="1"/>
  <c r="BN51" i="1"/>
  <c r="AU51" i="1"/>
  <c r="AV51" i="1" s="1"/>
  <c r="E51" i="1" s="1"/>
  <c r="F51" i="1" s="1"/>
  <c r="AD51" i="1"/>
  <c r="L51" i="1" s="1"/>
  <c r="M51" i="1"/>
  <c r="CT50" i="1"/>
  <c r="J50" i="1" s="1"/>
  <c r="G50" i="1"/>
  <c r="CH50" i="1"/>
  <c r="CM50" i="1" s="1"/>
  <c r="CN50" i="1" s="1"/>
  <c r="H50" i="1" s="1"/>
  <c r="I50" i="1" s="1"/>
  <c r="CL50" i="1"/>
  <c r="CK50" i="1"/>
  <c r="CJ50" i="1"/>
  <c r="CI50" i="1"/>
  <c r="BQ50" i="1"/>
  <c r="BP50" i="1"/>
  <c r="BO50" i="1"/>
  <c r="BN50" i="1"/>
  <c r="BM50" i="1"/>
  <c r="BR50" i="1" s="1"/>
  <c r="AU50" i="1"/>
  <c r="AV50" i="1" s="1"/>
  <c r="E50" i="1" s="1"/>
  <c r="F50" i="1" s="1"/>
  <c r="AD50" i="1"/>
  <c r="L50" i="1" s="1"/>
  <c r="M50" i="1"/>
  <c r="CT49" i="1"/>
  <c r="J49" i="1" s="1"/>
  <c r="G49" i="1"/>
  <c r="CL49" i="1"/>
  <c r="CK49" i="1"/>
  <c r="CJ49" i="1"/>
  <c r="CI49" i="1"/>
  <c r="CH49" i="1"/>
  <c r="CM49" i="1" s="1"/>
  <c r="CN49" i="1" s="1"/>
  <c r="H49" i="1" s="1"/>
  <c r="I49" i="1" s="1"/>
  <c r="BM49" i="1"/>
  <c r="BR49" i="1" s="1"/>
  <c r="BQ49" i="1"/>
  <c r="BP49" i="1"/>
  <c r="BO49" i="1"/>
  <c r="BN49" i="1"/>
  <c r="AU49" i="1"/>
  <c r="AV49" i="1" s="1"/>
  <c r="E49" i="1" s="1"/>
  <c r="F49" i="1" s="1"/>
  <c r="AD49" i="1"/>
  <c r="L49" i="1" s="1"/>
  <c r="M49" i="1"/>
  <c r="CT48" i="1"/>
  <c r="J48" i="1" s="1"/>
  <c r="CH48" i="1"/>
  <c r="CM48" i="1" s="1"/>
  <c r="CN48" i="1" s="1"/>
  <c r="H48" i="1" s="1"/>
  <c r="I48" i="1" s="1"/>
  <c r="CL48" i="1"/>
  <c r="CK48" i="1"/>
  <c r="CJ48" i="1"/>
  <c r="CI48" i="1"/>
  <c r="BQ48" i="1"/>
  <c r="BP48" i="1"/>
  <c r="BO48" i="1"/>
  <c r="BN48" i="1"/>
  <c r="BM48" i="1"/>
  <c r="BR48" i="1" s="1"/>
  <c r="AU48" i="1"/>
  <c r="AV48" i="1"/>
  <c r="E48" i="1" s="1"/>
  <c r="F48" i="1" s="1"/>
  <c r="AD48" i="1"/>
  <c r="L48" i="1" s="1"/>
  <c r="M48" i="1"/>
  <c r="G48" i="1"/>
  <c r="CT47" i="1"/>
  <c r="J47" i="1" s="1"/>
  <c r="G47" i="1"/>
  <c r="CL47" i="1"/>
  <c r="CK47" i="1"/>
  <c r="CJ47" i="1"/>
  <c r="CI47" i="1"/>
  <c r="CH47" i="1"/>
  <c r="CM47" i="1" s="1"/>
  <c r="CN47" i="1" s="1"/>
  <c r="H47" i="1" s="1"/>
  <c r="I47" i="1" s="1"/>
  <c r="BM47" i="1"/>
  <c r="BR47" i="1" s="1"/>
  <c r="BQ47" i="1"/>
  <c r="BP47" i="1"/>
  <c r="BO47" i="1"/>
  <c r="BN47" i="1"/>
  <c r="AU47" i="1"/>
  <c r="AV47" i="1" s="1"/>
  <c r="E47" i="1" s="1"/>
  <c r="F47" i="1" s="1"/>
  <c r="AD47" i="1"/>
  <c r="L47" i="1" s="1"/>
  <c r="M47" i="1"/>
  <c r="CH46" i="1"/>
  <c r="CL46" i="1"/>
  <c r="CK46" i="1"/>
  <c r="CJ46" i="1"/>
  <c r="CI46" i="1"/>
  <c r="BQ46" i="1"/>
  <c r="BP46" i="1"/>
  <c r="BO46" i="1"/>
  <c r="BN46" i="1"/>
  <c r="BM46" i="1"/>
  <c r="AU46" i="1"/>
  <c r="AV46" i="1" s="1"/>
  <c r="E46" i="1" s="1"/>
  <c r="F46" i="1" s="1"/>
  <c r="AD46" i="1"/>
  <c r="L46" i="1" s="1"/>
  <c r="M46" i="1"/>
  <c r="CL45" i="1"/>
  <c r="CK45" i="1"/>
  <c r="CJ45" i="1"/>
  <c r="CI45" i="1"/>
  <c r="CH45" i="1"/>
  <c r="BQ45" i="1"/>
  <c r="BP45" i="1"/>
  <c r="BO45" i="1"/>
  <c r="BN45" i="1"/>
  <c r="BM45" i="1"/>
  <c r="AU45" i="1"/>
  <c r="AV45" i="1" s="1"/>
  <c r="E45" i="1" s="1"/>
  <c r="F45" i="1" s="1"/>
  <c r="AD45" i="1"/>
  <c r="L45" i="1" s="1"/>
  <c r="M45" i="1"/>
  <c r="CH44" i="1"/>
  <c r="CL44" i="1"/>
  <c r="CK44" i="1"/>
  <c r="CJ44" i="1"/>
  <c r="CI44" i="1"/>
  <c r="BQ44" i="1"/>
  <c r="BP44" i="1"/>
  <c r="BO44" i="1"/>
  <c r="BN44" i="1"/>
  <c r="BM44" i="1"/>
  <c r="AU44" i="1"/>
  <c r="AV44" i="1" s="1"/>
  <c r="E44" i="1" s="1"/>
  <c r="F44" i="1" s="1"/>
  <c r="AD44" i="1"/>
  <c r="L44" i="1" s="1"/>
  <c r="M44" i="1"/>
  <c r="CL43" i="1"/>
  <c r="CK43" i="1"/>
  <c r="CJ43" i="1"/>
  <c r="CI43" i="1"/>
  <c r="CH43" i="1"/>
  <c r="BQ43" i="1"/>
  <c r="BP43" i="1"/>
  <c r="BO43" i="1"/>
  <c r="BN43" i="1"/>
  <c r="BM43" i="1"/>
  <c r="BR43" i="1" s="1"/>
  <c r="AU43" i="1"/>
  <c r="AV43" i="1" s="1"/>
  <c r="E43" i="1" s="1"/>
  <c r="F43" i="1" s="1"/>
  <c r="AD43" i="1"/>
  <c r="L43" i="1"/>
  <c r="M43" i="1"/>
  <c r="CH42" i="1"/>
  <c r="CL42" i="1"/>
  <c r="CK42" i="1"/>
  <c r="CJ42" i="1"/>
  <c r="CI42" i="1"/>
  <c r="BQ42" i="1"/>
  <c r="BP42" i="1"/>
  <c r="BO42" i="1"/>
  <c r="BN42" i="1"/>
  <c r="BM42" i="1"/>
  <c r="AU42" i="1"/>
  <c r="AV42" i="1" s="1"/>
  <c r="E42" i="1" s="1"/>
  <c r="F42" i="1" s="1"/>
  <c r="AD42" i="1"/>
  <c r="L42" i="1"/>
  <c r="M42" i="1"/>
  <c r="CL41" i="1"/>
  <c r="CK41" i="1"/>
  <c r="CJ41" i="1"/>
  <c r="CI41" i="1"/>
  <c r="CH41" i="1"/>
  <c r="BQ41" i="1"/>
  <c r="BP41" i="1"/>
  <c r="BO41" i="1"/>
  <c r="BN41" i="1"/>
  <c r="BR41" i="1" s="1"/>
  <c r="BM41" i="1"/>
  <c r="AU41" i="1"/>
  <c r="AV41" i="1" s="1"/>
  <c r="E41" i="1" s="1"/>
  <c r="F41" i="1" s="1"/>
  <c r="AD41" i="1"/>
  <c r="L41" i="1"/>
  <c r="M41" i="1"/>
  <c r="CH40" i="1"/>
  <c r="CL40" i="1"/>
  <c r="CK40" i="1"/>
  <c r="CJ40" i="1"/>
  <c r="CI40" i="1"/>
  <c r="BQ40" i="1"/>
  <c r="BP40" i="1"/>
  <c r="BO40" i="1"/>
  <c r="BN40" i="1"/>
  <c r="BM40" i="1"/>
  <c r="AU40" i="1"/>
  <c r="AV40" i="1" s="1"/>
  <c r="E40" i="1" s="1"/>
  <c r="F40" i="1" s="1"/>
  <c r="AD40" i="1"/>
  <c r="L40" i="1" s="1"/>
  <c r="M40" i="1"/>
  <c r="CL39" i="1"/>
  <c r="CK39" i="1"/>
  <c r="CJ39" i="1"/>
  <c r="CI39" i="1"/>
  <c r="CH39" i="1"/>
  <c r="BQ39" i="1"/>
  <c r="BP39" i="1"/>
  <c r="BO39" i="1"/>
  <c r="BN39" i="1"/>
  <c r="BM39" i="1"/>
  <c r="AU39" i="1"/>
  <c r="AV39" i="1" s="1"/>
  <c r="E39" i="1" s="1"/>
  <c r="F39" i="1" s="1"/>
  <c r="AD39" i="1"/>
  <c r="L39" i="1" s="1"/>
  <c r="M39" i="1"/>
  <c r="CH38" i="1"/>
  <c r="CL38" i="1"/>
  <c r="CK38" i="1"/>
  <c r="CJ38" i="1"/>
  <c r="CI38" i="1"/>
  <c r="BQ38" i="1"/>
  <c r="BP38" i="1"/>
  <c r="BO38" i="1"/>
  <c r="BN38" i="1"/>
  <c r="BM38" i="1"/>
  <c r="AU38" i="1"/>
  <c r="AV38" i="1" s="1"/>
  <c r="E38" i="1" s="1"/>
  <c r="F38" i="1" s="1"/>
  <c r="AD38" i="1"/>
  <c r="L38" i="1" s="1"/>
  <c r="M38" i="1"/>
  <c r="CL37" i="1"/>
  <c r="CK37" i="1"/>
  <c r="CJ37" i="1"/>
  <c r="CI37" i="1"/>
  <c r="CH37" i="1"/>
  <c r="BQ37" i="1"/>
  <c r="BP37" i="1"/>
  <c r="BO37" i="1"/>
  <c r="BN37" i="1"/>
  <c r="BM37" i="1"/>
  <c r="AU37" i="1"/>
  <c r="AV37" i="1" s="1"/>
  <c r="E37" i="1" s="1"/>
  <c r="F37" i="1" s="1"/>
  <c r="AD37" i="1"/>
  <c r="L37" i="1" s="1"/>
  <c r="M37" i="1"/>
  <c r="CH36" i="1"/>
  <c r="CL36" i="1"/>
  <c r="CK36" i="1"/>
  <c r="CJ36" i="1"/>
  <c r="CI36" i="1"/>
  <c r="BQ36" i="1"/>
  <c r="BP36" i="1"/>
  <c r="BO36" i="1"/>
  <c r="BN36" i="1"/>
  <c r="BM36" i="1"/>
  <c r="AU36" i="1"/>
  <c r="AV36" i="1" s="1"/>
  <c r="E36" i="1" s="1"/>
  <c r="F36" i="1" s="1"/>
  <c r="AD36" i="1"/>
  <c r="L36" i="1" s="1"/>
  <c r="M36" i="1"/>
  <c r="CL35" i="1"/>
  <c r="CK35" i="1"/>
  <c r="CJ35" i="1"/>
  <c r="CI35" i="1"/>
  <c r="CH35" i="1"/>
  <c r="BQ35" i="1"/>
  <c r="BP35" i="1"/>
  <c r="BO35" i="1"/>
  <c r="BN35" i="1"/>
  <c r="BM35" i="1"/>
  <c r="AU35" i="1"/>
  <c r="AV35" i="1" s="1"/>
  <c r="E35" i="1" s="1"/>
  <c r="F35" i="1" s="1"/>
  <c r="AD35" i="1"/>
  <c r="L35" i="1" s="1"/>
  <c r="M35" i="1"/>
  <c r="CH34" i="1"/>
  <c r="CL34" i="1"/>
  <c r="CK34" i="1"/>
  <c r="CJ34" i="1"/>
  <c r="CI34" i="1"/>
  <c r="BQ34" i="1"/>
  <c r="BP34" i="1"/>
  <c r="BO34" i="1"/>
  <c r="BN34" i="1"/>
  <c r="BM34" i="1"/>
  <c r="BR34" i="1" s="1"/>
  <c r="AU34" i="1"/>
  <c r="AV34" i="1" s="1"/>
  <c r="E34" i="1" s="1"/>
  <c r="F34" i="1" s="1"/>
  <c r="AD34" i="1"/>
  <c r="L34" i="1" s="1"/>
  <c r="M34" i="1"/>
  <c r="DF33" i="1"/>
  <c r="CL33" i="1"/>
  <c r="CK33" i="1"/>
  <c r="CJ33" i="1"/>
  <c r="CI33" i="1"/>
  <c r="CH33" i="1"/>
  <c r="BQ33" i="1"/>
  <c r="BP33" i="1"/>
  <c r="BO33" i="1"/>
  <c r="BN33" i="1"/>
  <c r="BM33" i="1"/>
  <c r="AU33" i="1"/>
  <c r="AV33" i="1" s="1"/>
  <c r="E33" i="1" s="1"/>
  <c r="F33" i="1" s="1"/>
  <c r="AD33" i="1"/>
  <c r="L33" i="1" s="1"/>
  <c r="M33" i="1"/>
  <c r="DF32" i="1"/>
  <c r="CL32" i="1"/>
  <c r="CK32" i="1"/>
  <c r="CJ32" i="1"/>
  <c r="CI32" i="1"/>
  <c r="CH32" i="1"/>
  <c r="BQ32" i="1"/>
  <c r="BP32" i="1"/>
  <c r="BO32" i="1"/>
  <c r="BN32" i="1"/>
  <c r="BM32" i="1"/>
  <c r="AU32" i="1"/>
  <c r="AV32" i="1" s="1"/>
  <c r="E32" i="1" s="1"/>
  <c r="F32" i="1" s="1"/>
  <c r="AD32" i="1"/>
  <c r="L32" i="1" s="1"/>
  <c r="M32" i="1"/>
  <c r="DF31" i="1"/>
  <c r="CH31" i="1"/>
  <c r="CL31" i="1"/>
  <c r="CK31" i="1"/>
  <c r="CJ31" i="1"/>
  <c r="CI31" i="1"/>
  <c r="BQ31" i="1"/>
  <c r="BP31" i="1"/>
  <c r="BO31" i="1"/>
  <c r="BN31" i="1"/>
  <c r="BM31" i="1"/>
  <c r="AU31" i="1"/>
  <c r="AV31" i="1" s="1"/>
  <c r="E31" i="1" s="1"/>
  <c r="F31" i="1" s="1"/>
  <c r="AD31" i="1"/>
  <c r="L31" i="1" s="1"/>
  <c r="M31" i="1"/>
  <c r="DF30" i="1"/>
  <c r="CH30" i="1"/>
  <c r="CL30" i="1"/>
  <c r="CK30" i="1"/>
  <c r="CJ30" i="1"/>
  <c r="CI30" i="1"/>
  <c r="BQ30" i="1"/>
  <c r="BP30" i="1"/>
  <c r="BO30" i="1"/>
  <c r="BN30" i="1"/>
  <c r="BM30" i="1"/>
  <c r="AU30" i="1"/>
  <c r="AV30" i="1" s="1"/>
  <c r="E30" i="1" s="1"/>
  <c r="F30" i="1" s="1"/>
  <c r="AD30" i="1"/>
  <c r="L30" i="1" s="1"/>
  <c r="M30" i="1"/>
  <c r="DF29" i="1"/>
  <c r="CL29" i="1"/>
  <c r="CK29" i="1"/>
  <c r="CJ29" i="1"/>
  <c r="CI29" i="1"/>
  <c r="CH29" i="1"/>
  <c r="BQ29" i="1"/>
  <c r="BP29" i="1"/>
  <c r="BO29" i="1"/>
  <c r="BN29" i="1"/>
  <c r="BM29" i="1"/>
  <c r="AU29" i="1"/>
  <c r="AV29" i="1" s="1"/>
  <c r="E29" i="1" s="1"/>
  <c r="F29" i="1" s="1"/>
  <c r="AD29" i="1"/>
  <c r="L29" i="1"/>
  <c r="M29" i="1"/>
  <c r="DF28" i="1"/>
  <c r="CL28" i="1"/>
  <c r="CK28" i="1"/>
  <c r="CJ28" i="1"/>
  <c r="CI28" i="1"/>
  <c r="CH28" i="1"/>
  <c r="BQ28" i="1"/>
  <c r="BP28" i="1"/>
  <c r="BO28" i="1"/>
  <c r="BN28" i="1"/>
  <c r="BM28" i="1"/>
  <c r="AU28" i="1"/>
  <c r="AV28" i="1" s="1"/>
  <c r="E28" i="1" s="1"/>
  <c r="F28" i="1" s="1"/>
  <c r="AD28" i="1"/>
  <c r="L28" i="1" s="1"/>
  <c r="M28" i="1"/>
  <c r="DF27" i="1"/>
  <c r="CT46" i="1" s="1"/>
  <c r="J46" i="1" s="1"/>
  <c r="CH27" i="1"/>
  <c r="CL27" i="1"/>
  <c r="CK27" i="1"/>
  <c r="CJ27" i="1"/>
  <c r="CI27" i="1"/>
  <c r="BQ27" i="1"/>
  <c r="BP27" i="1"/>
  <c r="BO27" i="1"/>
  <c r="BN27" i="1"/>
  <c r="BM27" i="1"/>
  <c r="AU27" i="1"/>
  <c r="AV27" i="1" s="1"/>
  <c r="E27" i="1" s="1"/>
  <c r="F27" i="1" s="1"/>
  <c r="AD27" i="1"/>
  <c r="L27" i="1"/>
  <c r="M27" i="1"/>
  <c r="DF26" i="1"/>
  <c r="CH26" i="1"/>
  <c r="CL26" i="1"/>
  <c r="CK26" i="1"/>
  <c r="CJ26" i="1"/>
  <c r="CI26" i="1"/>
  <c r="BQ26" i="1"/>
  <c r="BP26" i="1"/>
  <c r="BO26" i="1"/>
  <c r="BN26" i="1"/>
  <c r="BM26" i="1"/>
  <c r="BR26" i="1" s="1"/>
  <c r="AU26" i="1"/>
  <c r="AV26" i="1" s="1"/>
  <c r="E26" i="1" s="1"/>
  <c r="F26" i="1" s="1"/>
  <c r="AD26" i="1"/>
  <c r="L26" i="1" s="1"/>
  <c r="M26" i="1"/>
  <c r="DF25" i="1"/>
  <c r="CT25" i="1"/>
  <c r="J25" i="1" s="1"/>
  <c r="CL25" i="1"/>
  <c r="CK25" i="1"/>
  <c r="CJ25" i="1"/>
  <c r="CI25" i="1"/>
  <c r="CH25" i="1"/>
  <c r="BQ25" i="1"/>
  <c r="BP25" i="1"/>
  <c r="BO25" i="1"/>
  <c r="BN25" i="1"/>
  <c r="BM25" i="1"/>
  <c r="AU25" i="1"/>
  <c r="AV25" i="1" s="1"/>
  <c r="E25" i="1" s="1"/>
  <c r="F25" i="1" s="1"/>
  <c r="AD25" i="1"/>
  <c r="L25" i="1" s="1"/>
  <c r="M25" i="1"/>
  <c r="DF24" i="1"/>
  <c r="CT24" i="1"/>
  <c r="J24" i="1" s="1"/>
  <c r="CL24" i="1"/>
  <c r="CK24" i="1"/>
  <c r="CJ24" i="1"/>
  <c r="CI24" i="1"/>
  <c r="CH24" i="1"/>
  <c r="BQ24" i="1"/>
  <c r="BP24" i="1"/>
  <c r="BO24" i="1"/>
  <c r="BN24" i="1"/>
  <c r="BM24" i="1"/>
  <c r="AU24" i="1"/>
  <c r="AV24" i="1" s="1"/>
  <c r="E24" i="1" s="1"/>
  <c r="F24" i="1" s="1"/>
  <c r="AD24" i="1"/>
  <c r="L24" i="1" s="1"/>
  <c r="M24" i="1"/>
  <c r="DF23" i="1"/>
  <c r="CT23" i="1"/>
  <c r="J23" i="1" s="1"/>
  <c r="CH23" i="1"/>
  <c r="CL23" i="1"/>
  <c r="CK23" i="1"/>
  <c r="CJ23" i="1"/>
  <c r="CI23" i="1"/>
  <c r="BQ23" i="1"/>
  <c r="BP23" i="1"/>
  <c r="BO23" i="1"/>
  <c r="BN23" i="1"/>
  <c r="BR23" i="1" s="1"/>
  <c r="BM23" i="1"/>
  <c r="AU23" i="1"/>
  <c r="AV23" i="1" s="1"/>
  <c r="E23" i="1" s="1"/>
  <c r="F23" i="1" s="1"/>
  <c r="AD23" i="1"/>
  <c r="L23" i="1" s="1"/>
  <c r="M23" i="1"/>
  <c r="DF22" i="1"/>
  <c r="CT22" i="1"/>
  <c r="J22" i="1" s="1"/>
  <c r="CH22" i="1"/>
  <c r="CL22" i="1"/>
  <c r="CK22" i="1"/>
  <c r="CJ22" i="1"/>
  <c r="CI22" i="1"/>
  <c r="BQ22" i="1"/>
  <c r="BP22" i="1"/>
  <c r="BO22" i="1"/>
  <c r="BN22" i="1"/>
  <c r="BM22" i="1"/>
  <c r="BR22" i="1" s="1"/>
  <c r="AU22" i="1"/>
  <c r="AV22" i="1" s="1"/>
  <c r="E22" i="1" s="1"/>
  <c r="F22" i="1" s="1"/>
  <c r="AD22" i="1"/>
  <c r="L22" i="1"/>
  <c r="M22" i="1"/>
  <c r="CL21" i="1"/>
  <c r="CK21" i="1"/>
  <c r="CJ21" i="1"/>
  <c r="CI21" i="1"/>
  <c r="CH21" i="1"/>
  <c r="BQ21" i="1"/>
  <c r="BP21" i="1"/>
  <c r="BO21" i="1"/>
  <c r="BN21" i="1"/>
  <c r="BR21" i="1" s="1"/>
  <c r="CM21" i="1" s="1"/>
  <c r="CN21" i="1" s="1"/>
  <c r="H21" i="1" s="1"/>
  <c r="I21" i="1" s="1"/>
  <c r="BM21" i="1"/>
  <c r="AU21" i="1"/>
  <c r="AV21" i="1" s="1"/>
  <c r="E21" i="1" s="1"/>
  <c r="F21" i="1" s="1"/>
  <c r="AD21" i="1"/>
  <c r="L21" i="1" s="1"/>
  <c r="M21" i="1"/>
  <c r="DF20" i="1"/>
  <c r="CH20" i="1"/>
  <c r="CL20" i="1"/>
  <c r="CK20" i="1"/>
  <c r="CJ20" i="1"/>
  <c r="CI20" i="1"/>
  <c r="BQ20" i="1"/>
  <c r="BP20" i="1"/>
  <c r="BO20" i="1"/>
  <c r="BN20" i="1"/>
  <c r="BM20" i="1"/>
  <c r="AU20" i="1"/>
  <c r="AV20" i="1" s="1"/>
  <c r="E20" i="1" s="1"/>
  <c r="F20" i="1" s="1"/>
  <c r="AD20" i="1"/>
  <c r="L20" i="1"/>
  <c r="M20" i="1"/>
  <c r="DF19" i="1"/>
  <c r="CH19" i="1"/>
  <c r="CL19" i="1"/>
  <c r="CK19" i="1"/>
  <c r="CJ19" i="1"/>
  <c r="CI19" i="1"/>
  <c r="BQ19" i="1"/>
  <c r="BP19" i="1"/>
  <c r="BO19" i="1"/>
  <c r="BN19" i="1"/>
  <c r="BM19" i="1"/>
  <c r="AU19" i="1"/>
  <c r="AV19" i="1" s="1"/>
  <c r="E19" i="1" s="1"/>
  <c r="F19" i="1" s="1"/>
  <c r="AD19" i="1"/>
  <c r="L19" i="1" s="1"/>
  <c r="M19" i="1"/>
  <c r="DF18" i="1"/>
  <c r="CT18" i="1"/>
  <c r="J18" i="1" s="1"/>
  <c r="CL18" i="1"/>
  <c r="CK18" i="1"/>
  <c r="CJ18" i="1"/>
  <c r="CI18" i="1"/>
  <c r="CH18" i="1"/>
  <c r="BQ18" i="1"/>
  <c r="BP18" i="1"/>
  <c r="BO18" i="1"/>
  <c r="BN18" i="1"/>
  <c r="BM18" i="1"/>
  <c r="AU18" i="1"/>
  <c r="AV18" i="1" s="1"/>
  <c r="E18" i="1" s="1"/>
  <c r="F18" i="1" s="1"/>
  <c r="AD18" i="1"/>
  <c r="L18" i="1" s="1"/>
  <c r="M18" i="1"/>
  <c r="DF17" i="1"/>
  <c r="CT17" i="1"/>
  <c r="J17" i="1" s="1"/>
  <c r="CL17" i="1"/>
  <c r="CK17" i="1"/>
  <c r="CJ17" i="1"/>
  <c r="CI17" i="1"/>
  <c r="CH17" i="1"/>
  <c r="BQ17" i="1"/>
  <c r="BP17" i="1"/>
  <c r="BO17" i="1"/>
  <c r="BN17" i="1"/>
  <c r="BM17" i="1"/>
  <c r="AU17" i="1"/>
  <c r="AV17" i="1" s="1"/>
  <c r="E17" i="1" s="1"/>
  <c r="F17" i="1" s="1"/>
  <c r="AD17" i="1"/>
  <c r="L17" i="1" s="1"/>
  <c r="M17" i="1"/>
  <c r="DF16" i="1"/>
  <c r="CH16" i="1"/>
  <c r="CL16" i="1"/>
  <c r="CK16" i="1"/>
  <c r="CJ16" i="1"/>
  <c r="CI16" i="1"/>
  <c r="BQ16" i="1"/>
  <c r="BP16" i="1"/>
  <c r="BO16" i="1"/>
  <c r="BN16" i="1"/>
  <c r="BM16" i="1"/>
  <c r="AU16" i="1"/>
  <c r="AV16" i="1" s="1"/>
  <c r="E16" i="1" s="1"/>
  <c r="F16" i="1" s="1"/>
  <c r="AD16" i="1"/>
  <c r="L16" i="1" s="1"/>
  <c r="M16" i="1"/>
  <c r="DF15" i="1"/>
  <c r="CH15" i="1"/>
  <c r="CL15" i="1"/>
  <c r="CK15" i="1"/>
  <c r="CJ15" i="1"/>
  <c r="CI15" i="1"/>
  <c r="BQ15" i="1"/>
  <c r="BP15" i="1"/>
  <c r="BO15" i="1"/>
  <c r="BN15" i="1"/>
  <c r="BM15" i="1"/>
  <c r="AU15" i="1"/>
  <c r="AV15" i="1" s="1"/>
  <c r="E15" i="1" s="1"/>
  <c r="F15" i="1" s="1"/>
  <c r="AD15" i="1"/>
  <c r="L15" i="1" s="1"/>
  <c r="M15" i="1"/>
  <c r="DF14" i="1"/>
  <c r="CQ46" i="1" s="1"/>
  <c r="G46" i="1" s="1"/>
  <c r="CL14" i="1"/>
  <c r="CK14" i="1"/>
  <c r="CJ14" i="1"/>
  <c r="CI14" i="1"/>
  <c r="CH14" i="1"/>
  <c r="BQ14" i="1"/>
  <c r="BP14" i="1"/>
  <c r="BO14" i="1"/>
  <c r="BN14" i="1"/>
  <c r="BR14" i="1" s="1"/>
  <c r="BM14" i="1"/>
  <c r="AU14" i="1"/>
  <c r="AV14" i="1" s="1"/>
  <c r="E14" i="1" s="1"/>
  <c r="F14" i="1" s="1"/>
  <c r="AD14" i="1"/>
  <c r="L14" i="1"/>
  <c r="M14" i="1"/>
  <c r="DF13" i="1"/>
  <c r="CT13" i="1"/>
  <c r="J13" i="1" s="1"/>
  <c r="CL13" i="1"/>
  <c r="CK13" i="1"/>
  <c r="CJ13" i="1"/>
  <c r="CI13" i="1"/>
  <c r="CH13" i="1"/>
  <c r="BQ13" i="1"/>
  <c r="BP13" i="1"/>
  <c r="BO13" i="1"/>
  <c r="BN13" i="1"/>
  <c r="BM13" i="1"/>
  <c r="AU13" i="1"/>
  <c r="AV13" i="1" s="1"/>
  <c r="E13" i="1" s="1"/>
  <c r="F13" i="1" s="1"/>
  <c r="AD13" i="1"/>
  <c r="L13" i="1" s="1"/>
  <c r="M13" i="1"/>
  <c r="DF12" i="1"/>
  <c r="CT12" i="1"/>
  <c r="J12" i="1" s="1"/>
  <c r="CH12" i="1"/>
  <c r="CL12" i="1"/>
  <c r="CK12" i="1"/>
  <c r="CJ12" i="1"/>
  <c r="CI12" i="1"/>
  <c r="BQ12" i="1"/>
  <c r="BP12" i="1"/>
  <c r="BO12" i="1"/>
  <c r="BN12" i="1"/>
  <c r="BM12" i="1"/>
  <c r="AU12" i="1"/>
  <c r="AV12" i="1" s="1"/>
  <c r="E12" i="1" s="1"/>
  <c r="F12" i="1" s="1"/>
  <c r="AD12" i="1"/>
  <c r="L12" i="1" s="1"/>
  <c r="M12" i="1"/>
  <c r="DF11" i="1"/>
  <c r="CT11" i="1"/>
  <c r="J11" i="1" s="1"/>
  <c r="CH11" i="1"/>
  <c r="CL11" i="1"/>
  <c r="CK11" i="1"/>
  <c r="CJ11" i="1"/>
  <c r="CI11" i="1"/>
  <c r="AU11" i="1"/>
  <c r="AV11" i="1" s="1"/>
  <c r="E11" i="1" s="1"/>
  <c r="F11" i="1" s="1"/>
  <c r="AD11" i="1"/>
  <c r="L11" i="1" s="1"/>
  <c r="M11" i="1"/>
  <c r="DF10" i="1"/>
  <c r="DF9" i="1"/>
  <c r="BC2" i="1"/>
  <c r="T2" i="1"/>
  <c r="CT33" i="3" l="1"/>
  <c r="J33" i="3" s="1"/>
  <c r="CT15" i="3"/>
  <c r="J15" i="3" s="1"/>
  <c r="CT20" i="3"/>
  <c r="J20" i="3" s="1"/>
  <c r="CT25" i="3"/>
  <c r="J25" i="3" s="1"/>
  <c r="CT30" i="3"/>
  <c r="J30" i="3" s="1"/>
  <c r="CT35" i="3"/>
  <c r="J35" i="3" s="1"/>
  <c r="CT37" i="3"/>
  <c r="J37" i="3" s="1"/>
  <c r="CT39" i="3"/>
  <c r="J39" i="3" s="1"/>
  <c r="CT13" i="3"/>
  <c r="J13" i="3" s="1"/>
  <c r="CT14" i="3"/>
  <c r="J14" i="3" s="1"/>
  <c r="CT18" i="3"/>
  <c r="J18" i="3" s="1"/>
  <c r="CT19" i="3"/>
  <c r="J19" i="3" s="1"/>
  <c r="CT24" i="3"/>
  <c r="J24" i="3" s="1"/>
  <c r="CT28" i="3"/>
  <c r="J28" i="3" s="1"/>
  <c r="CT29" i="3"/>
  <c r="J29" i="3" s="1"/>
  <c r="CT44" i="3"/>
  <c r="J44" i="3" s="1"/>
  <c r="CT26" i="3"/>
  <c r="J26" i="3" s="1"/>
  <c r="CT45" i="3"/>
  <c r="J45" i="3" s="1"/>
  <c r="CT12" i="3"/>
  <c r="J12" i="3" s="1"/>
  <c r="CT17" i="3"/>
  <c r="J17" i="3" s="1"/>
  <c r="CT23" i="3"/>
  <c r="J23" i="3" s="1"/>
  <c r="CT27" i="3"/>
  <c r="J27" i="3" s="1"/>
  <c r="CT32" i="3"/>
  <c r="J32" i="3" s="1"/>
  <c r="CT36" i="3"/>
  <c r="J36" i="3" s="1"/>
  <c r="CT43" i="3"/>
  <c r="J43" i="3" s="1"/>
  <c r="CT42" i="2"/>
  <c r="J42" i="2" s="1"/>
  <c r="CT14" i="2"/>
  <c r="J14" i="2" s="1"/>
  <c r="CT31" i="2"/>
  <c r="J31" i="2" s="1"/>
  <c r="CT37" i="2"/>
  <c r="J37" i="2" s="1"/>
  <c r="CT41" i="2"/>
  <c r="J41" i="2" s="1"/>
  <c r="CT13" i="2"/>
  <c r="J13" i="2" s="1"/>
  <c r="CT21" i="2"/>
  <c r="J21" i="2" s="1"/>
  <c r="CQ32" i="2"/>
  <c r="G32" i="2" s="1"/>
  <c r="CQ36" i="2"/>
  <c r="G36" i="2" s="1"/>
  <c r="CQ18" i="2"/>
  <c r="G18" i="2" s="1"/>
  <c r="CQ28" i="2"/>
  <c r="G28" i="2" s="1"/>
  <c r="CQ11" i="2"/>
  <c r="G11" i="2" s="1"/>
  <c r="CQ13" i="2"/>
  <c r="G13" i="2" s="1"/>
  <c r="CQ14" i="2"/>
  <c r="G14" i="2" s="1"/>
  <c r="CQ15" i="2"/>
  <c r="G15" i="2" s="1"/>
  <c r="CQ16" i="2"/>
  <c r="G16" i="2" s="1"/>
  <c r="CQ17" i="2"/>
  <c r="G17" i="2" s="1"/>
  <c r="CQ26" i="2"/>
  <c r="G26" i="2" s="1"/>
  <c r="CQ37" i="2"/>
  <c r="G37" i="2" s="1"/>
  <c r="CQ45" i="3"/>
  <c r="G45" i="3" s="1"/>
  <c r="CQ43" i="3"/>
  <c r="G43" i="3" s="1"/>
  <c r="CQ37" i="3"/>
  <c r="G37" i="3" s="1"/>
  <c r="CQ29" i="3"/>
  <c r="G29" i="3" s="1"/>
  <c r="CQ16" i="3"/>
  <c r="G16" i="3" s="1"/>
  <c r="CQ11" i="3"/>
  <c r="G11" i="3" s="1"/>
  <c r="CQ46" i="3"/>
  <c r="G46" i="3" s="1"/>
  <c r="CQ42" i="3"/>
  <c r="G42" i="3" s="1"/>
  <c r="CQ41" i="3"/>
  <c r="G41" i="3" s="1"/>
  <c r="CQ40" i="3"/>
  <c r="G40" i="3" s="1"/>
  <c r="CQ38" i="3"/>
  <c r="G38" i="3" s="1"/>
  <c r="CQ34" i="3"/>
  <c r="G34" i="3" s="1"/>
  <c r="CQ31" i="3"/>
  <c r="G31" i="3" s="1"/>
  <c r="CQ24" i="3"/>
  <c r="G24" i="3" s="1"/>
  <c r="CQ19" i="3"/>
  <c r="G19" i="3" s="1"/>
  <c r="CQ15" i="3"/>
  <c r="G15" i="3" s="1"/>
  <c r="CQ14" i="3"/>
  <c r="G14" i="3" s="1"/>
  <c r="CQ26" i="3"/>
  <c r="G26" i="3" s="1"/>
  <c r="CQ27" i="3"/>
  <c r="G27" i="3" s="1"/>
  <c r="CQ28" i="3"/>
  <c r="G28" i="3" s="1"/>
  <c r="CQ39" i="3"/>
  <c r="G39" i="3" s="1"/>
  <c r="CQ17" i="3"/>
  <c r="G17" i="3" s="1"/>
  <c r="CQ18" i="3"/>
  <c r="G18" i="3" s="1"/>
  <c r="CQ30" i="3"/>
  <c r="G30" i="3" s="1"/>
  <c r="CQ33" i="3"/>
  <c r="G33" i="3" s="1"/>
  <c r="CQ25" i="3"/>
  <c r="G25" i="3" s="1"/>
  <c r="BR36" i="1"/>
  <c r="BR42" i="1"/>
  <c r="BR12" i="2"/>
  <c r="CQ44" i="2"/>
  <c r="G44" i="2" s="1"/>
  <c r="CQ43" i="2"/>
  <c r="G43" i="2" s="1"/>
  <c r="CQ42" i="2"/>
  <c r="G42" i="2" s="1"/>
  <c r="CQ41" i="2"/>
  <c r="G41" i="2" s="1"/>
  <c r="CQ39" i="2"/>
  <c r="G39" i="2" s="1"/>
  <c r="CQ38" i="2"/>
  <c r="G38" i="2" s="1"/>
  <c r="CQ34" i="2"/>
  <c r="G34" i="2" s="1"/>
  <c r="CQ31" i="2"/>
  <c r="G31" i="2" s="1"/>
  <c r="CQ27" i="2"/>
  <c r="G27" i="2" s="1"/>
  <c r="CQ21" i="2"/>
  <c r="G21" i="2" s="1"/>
  <c r="CQ20" i="2"/>
  <c r="G20" i="2" s="1"/>
  <c r="CQ33" i="2"/>
  <c r="G33" i="2" s="1"/>
  <c r="CQ29" i="2"/>
  <c r="G29" i="2" s="1"/>
  <c r="CQ24" i="2"/>
  <c r="G24" i="2" s="1"/>
  <c r="CQ23" i="2"/>
  <c r="G23" i="2" s="1"/>
  <c r="CQ22" i="2"/>
  <c r="G22" i="2" s="1"/>
  <c r="BR19" i="2"/>
  <c r="CQ25" i="2"/>
  <c r="G25" i="2" s="1"/>
  <c r="CQ35" i="2"/>
  <c r="G35" i="2" s="1"/>
  <c r="CQ40" i="2"/>
  <c r="G40" i="2" s="1"/>
  <c r="CQ45" i="2"/>
  <c r="G45" i="2" s="1"/>
  <c r="CQ12" i="3"/>
  <c r="G12" i="3" s="1"/>
  <c r="CQ13" i="3"/>
  <c r="G13" i="3" s="1"/>
  <c r="CQ20" i="3"/>
  <c r="G20" i="3" s="1"/>
  <c r="CQ21" i="3"/>
  <c r="G21" i="3" s="1"/>
  <c r="CQ32" i="3"/>
  <c r="G32" i="3" s="1"/>
  <c r="CQ36" i="3"/>
  <c r="G36" i="3" s="1"/>
  <c r="BR38" i="3"/>
  <c r="CM38" i="3" s="1"/>
  <c r="CN38" i="3" s="1"/>
  <c r="H38" i="3" s="1"/>
  <c r="I38" i="3" s="1"/>
  <c r="CQ44" i="3"/>
  <c r="G44" i="3" s="1"/>
  <c r="BR46" i="3"/>
  <c r="BR20" i="1"/>
  <c r="BR27" i="1"/>
  <c r="CM27" i="1" s="1"/>
  <c r="CN27" i="1" s="1"/>
  <c r="H27" i="1" s="1"/>
  <c r="I27" i="1" s="1"/>
  <c r="BR30" i="1"/>
  <c r="BR32" i="1"/>
  <c r="CQ12" i="2"/>
  <c r="G12" i="2" s="1"/>
  <c r="CQ19" i="2"/>
  <c r="G19" i="2" s="1"/>
  <c r="BR21" i="2"/>
  <c r="CT33" i="2"/>
  <c r="J33" i="2" s="1"/>
  <c r="CT29" i="2"/>
  <c r="J29" i="2" s="1"/>
  <c r="CT24" i="2"/>
  <c r="J24" i="2" s="1"/>
  <c r="CT23" i="2"/>
  <c r="J23" i="2" s="1"/>
  <c r="CT22" i="2"/>
  <c r="J22" i="2" s="1"/>
  <c r="CT20" i="2"/>
  <c r="J20" i="2" s="1"/>
  <c r="CT19" i="2"/>
  <c r="J19" i="2" s="1"/>
  <c r="CT18" i="2"/>
  <c r="J18" i="2" s="1"/>
  <c r="CT17" i="2"/>
  <c r="J17" i="2" s="1"/>
  <c r="CT12" i="2"/>
  <c r="J12" i="2" s="1"/>
  <c r="CT46" i="2"/>
  <c r="J46" i="2" s="1"/>
  <c r="CT35" i="2"/>
  <c r="J35" i="2" s="1"/>
  <c r="CT32" i="2"/>
  <c r="J32" i="2" s="1"/>
  <c r="CT30" i="2"/>
  <c r="J30" i="2" s="1"/>
  <c r="CT28" i="2"/>
  <c r="J28" i="2" s="1"/>
  <c r="CT26" i="2"/>
  <c r="J26" i="2" s="1"/>
  <c r="CT25" i="2"/>
  <c r="J25" i="2" s="1"/>
  <c r="CQ30" i="2"/>
  <c r="G30" i="2" s="1"/>
  <c r="CT34" i="2"/>
  <c r="J34" i="2" s="1"/>
  <c r="CT39" i="2"/>
  <c r="J39" i="2" s="1"/>
  <c r="CT40" i="2"/>
  <c r="J40" i="2" s="1"/>
  <c r="CT43" i="2"/>
  <c r="J43" i="2" s="1"/>
  <c r="CT45" i="2"/>
  <c r="J45" i="2" s="1"/>
  <c r="BR12" i="3"/>
  <c r="CQ22" i="3"/>
  <c r="G22" i="3" s="1"/>
  <c r="CQ23" i="3"/>
  <c r="G23" i="3" s="1"/>
  <c r="CQ35" i="3"/>
  <c r="G35" i="3" s="1"/>
  <c r="CM29" i="2"/>
  <c r="CN29" i="2" s="1"/>
  <c r="H29" i="2" s="1"/>
  <c r="I29" i="2" s="1"/>
  <c r="BR37" i="2"/>
  <c r="CM37" i="2" s="1"/>
  <c r="CN37" i="2" s="1"/>
  <c r="H37" i="2" s="1"/>
  <c r="I37" i="2" s="1"/>
  <c r="BR23" i="3"/>
  <c r="BR25" i="3"/>
  <c r="BR19" i="1"/>
  <c r="BR31" i="1"/>
  <c r="CM31" i="1" s="1"/>
  <c r="CN31" i="1" s="1"/>
  <c r="H31" i="1" s="1"/>
  <c r="I31" i="1" s="1"/>
  <c r="BR37" i="1"/>
  <c r="BR16" i="2"/>
  <c r="BR23" i="2"/>
  <c r="CM39" i="2"/>
  <c r="CN39" i="2" s="1"/>
  <c r="H39" i="2" s="1"/>
  <c r="I39" i="2" s="1"/>
  <c r="BR46" i="2"/>
  <c r="BR18" i="3"/>
  <c r="CT31" i="3"/>
  <c r="J31" i="3" s="1"/>
  <c r="CT34" i="3"/>
  <c r="J34" i="3" s="1"/>
  <c r="BR35" i="3"/>
  <c r="CT38" i="3"/>
  <c r="J38" i="3" s="1"/>
  <c r="BR39" i="3"/>
  <c r="CM39" i="3" s="1"/>
  <c r="CN39" i="3" s="1"/>
  <c r="H39" i="3" s="1"/>
  <c r="I39" i="3" s="1"/>
  <c r="CT40" i="3"/>
  <c r="J40" i="3" s="1"/>
  <c r="CT41" i="3"/>
  <c r="J41" i="3" s="1"/>
  <c r="CT42" i="3"/>
  <c r="J42" i="3" s="1"/>
  <c r="CM46" i="3"/>
  <c r="CN46" i="3" s="1"/>
  <c r="H46" i="3" s="1"/>
  <c r="I46" i="3" s="1"/>
  <c r="CM45" i="3"/>
  <c r="CN45" i="3" s="1"/>
  <c r="H45" i="3" s="1"/>
  <c r="I45" i="3" s="1"/>
  <c r="CM43" i="3"/>
  <c r="CN43" i="3" s="1"/>
  <c r="H43" i="3" s="1"/>
  <c r="I43" i="3" s="1"/>
  <c r="CM40" i="3"/>
  <c r="CN40" i="3" s="1"/>
  <c r="H40" i="3" s="1"/>
  <c r="I40" i="3" s="1"/>
  <c r="CM36" i="3"/>
  <c r="CN36" i="3" s="1"/>
  <c r="H36" i="3" s="1"/>
  <c r="I36" i="3" s="1"/>
  <c r="CM35" i="3"/>
  <c r="CN35" i="3" s="1"/>
  <c r="H35" i="3" s="1"/>
  <c r="I35" i="3" s="1"/>
  <c r="CM33" i="3"/>
  <c r="CN33" i="3" s="1"/>
  <c r="H33" i="3" s="1"/>
  <c r="I33" i="3" s="1"/>
  <c r="CM32" i="3"/>
  <c r="CN32" i="3" s="1"/>
  <c r="H32" i="3" s="1"/>
  <c r="I32" i="3" s="1"/>
  <c r="CM29" i="3"/>
  <c r="CN29" i="3" s="1"/>
  <c r="H29" i="3" s="1"/>
  <c r="I29" i="3" s="1"/>
  <c r="CM28" i="3"/>
  <c r="CN28" i="3" s="1"/>
  <c r="H28" i="3" s="1"/>
  <c r="I28" i="3" s="1"/>
  <c r="CM25" i="3"/>
  <c r="CN25" i="3" s="1"/>
  <c r="H25" i="3" s="1"/>
  <c r="I25" i="3" s="1"/>
  <c r="CM24" i="3"/>
  <c r="CN24" i="3" s="1"/>
  <c r="H24" i="3" s="1"/>
  <c r="I24" i="3" s="1"/>
  <c r="CM23" i="3"/>
  <c r="CN23" i="3" s="1"/>
  <c r="H23" i="3" s="1"/>
  <c r="I23" i="3" s="1"/>
  <c r="CM20" i="3"/>
  <c r="CN20" i="3" s="1"/>
  <c r="H20" i="3" s="1"/>
  <c r="I20" i="3" s="1"/>
  <c r="CM18" i="3"/>
  <c r="CN18" i="3" s="1"/>
  <c r="H18" i="3" s="1"/>
  <c r="I18" i="3" s="1"/>
  <c r="CM14" i="3"/>
  <c r="CN14" i="3" s="1"/>
  <c r="H14" i="3" s="1"/>
  <c r="I14" i="3" s="1"/>
  <c r="CM12" i="3"/>
  <c r="CN12" i="3" s="1"/>
  <c r="H12" i="3" s="1"/>
  <c r="I12" i="3" s="1"/>
  <c r="CM46" i="2"/>
  <c r="CN46" i="2" s="1"/>
  <c r="H46" i="2" s="1"/>
  <c r="I46" i="2" s="1"/>
  <c r="CM45" i="2"/>
  <c r="CN45" i="2" s="1"/>
  <c r="H45" i="2" s="1"/>
  <c r="I45" i="2" s="1"/>
  <c r="CM44" i="2"/>
  <c r="CN44" i="2" s="1"/>
  <c r="H44" i="2" s="1"/>
  <c r="I44" i="2" s="1"/>
  <c r="CM34" i="2"/>
  <c r="CN34" i="2" s="1"/>
  <c r="H34" i="2" s="1"/>
  <c r="I34" i="2" s="1"/>
  <c r="CM31" i="2"/>
  <c r="CN31" i="2" s="1"/>
  <c r="H31" i="2" s="1"/>
  <c r="I31" i="2" s="1"/>
  <c r="CM28" i="2"/>
  <c r="CN28" i="2" s="1"/>
  <c r="H28" i="2" s="1"/>
  <c r="I28" i="2" s="1"/>
  <c r="CM25" i="2"/>
  <c r="CN25" i="2" s="1"/>
  <c r="H25" i="2" s="1"/>
  <c r="I25" i="2" s="1"/>
  <c r="CM23" i="2"/>
  <c r="CN23" i="2" s="1"/>
  <c r="H23" i="2" s="1"/>
  <c r="I23" i="2" s="1"/>
  <c r="CM21" i="2"/>
  <c r="CN21" i="2" s="1"/>
  <c r="H21" i="2" s="1"/>
  <c r="I21" i="2" s="1"/>
  <c r="CM19" i="2"/>
  <c r="CN19" i="2" s="1"/>
  <c r="H19" i="2" s="1"/>
  <c r="I19" i="2" s="1"/>
  <c r="CM16" i="2"/>
  <c r="CN16" i="2" s="1"/>
  <c r="H16" i="2" s="1"/>
  <c r="I16" i="2" s="1"/>
  <c r="CM15" i="2"/>
  <c r="CN15" i="2" s="1"/>
  <c r="H15" i="2" s="1"/>
  <c r="I15" i="2" s="1"/>
  <c r="CM12" i="2"/>
  <c r="CN12" i="2" s="1"/>
  <c r="H12" i="2" s="1"/>
  <c r="I12" i="2" s="1"/>
  <c r="CM11" i="2"/>
  <c r="CN11" i="2" s="1"/>
  <c r="H11" i="2" s="1"/>
  <c r="I11" i="2" s="1"/>
  <c r="CM43" i="1"/>
  <c r="CN43" i="1" s="1"/>
  <c r="H43" i="1" s="1"/>
  <c r="I43" i="1" s="1"/>
  <c r="CM42" i="1"/>
  <c r="CN42" i="1" s="1"/>
  <c r="H42" i="1" s="1"/>
  <c r="I42" i="1" s="1"/>
  <c r="CM41" i="1"/>
  <c r="CN41" i="1" s="1"/>
  <c r="H41" i="1" s="1"/>
  <c r="I41" i="1" s="1"/>
  <c r="CM39" i="1"/>
  <c r="CN39" i="1" s="1"/>
  <c r="H39" i="1" s="1"/>
  <c r="I39" i="1" s="1"/>
  <c r="CM37" i="1"/>
  <c r="CN37" i="1" s="1"/>
  <c r="H37" i="1" s="1"/>
  <c r="I37" i="1" s="1"/>
  <c r="CM36" i="1"/>
  <c r="CN36" i="1" s="1"/>
  <c r="H36" i="1" s="1"/>
  <c r="I36" i="1" s="1"/>
  <c r="CM35" i="1"/>
  <c r="CN35" i="1" s="1"/>
  <c r="H35" i="1" s="1"/>
  <c r="I35" i="1" s="1"/>
  <c r="CM34" i="1"/>
  <c r="CN34" i="1" s="1"/>
  <c r="H34" i="1" s="1"/>
  <c r="I34" i="1" s="1"/>
  <c r="CM32" i="1"/>
  <c r="CN32" i="1" s="1"/>
  <c r="H32" i="1" s="1"/>
  <c r="I32" i="1" s="1"/>
  <c r="CM30" i="1"/>
  <c r="CN30" i="1" s="1"/>
  <c r="H30" i="1" s="1"/>
  <c r="I30" i="1" s="1"/>
  <c r="CM26" i="1"/>
  <c r="CN26" i="1" s="1"/>
  <c r="H26" i="1" s="1"/>
  <c r="I26" i="1" s="1"/>
  <c r="CM23" i="1"/>
  <c r="CN23" i="1" s="1"/>
  <c r="H23" i="1" s="1"/>
  <c r="I23" i="1" s="1"/>
  <c r="CM22" i="1"/>
  <c r="CN22" i="1" s="1"/>
  <c r="H22" i="1" s="1"/>
  <c r="I22" i="1" s="1"/>
  <c r="CM20" i="1"/>
  <c r="CN20" i="1" s="1"/>
  <c r="H20" i="1" s="1"/>
  <c r="I20" i="1" s="1"/>
  <c r="CM19" i="1"/>
  <c r="CN19" i="1" s="1"/>
  <c r="H19" i="1" s="1"/>
  <c r="I19" i="1" s="1"/>
  <c r="CM18" i="1"/>
  <c r="CN18" i="1" s="1"/>
  <c r="H18" i="1" s="1"/>
  <c r="I18" i="1" s="1"/>
  <c r="CM14" i="1"/>
  <c r="CN14" i="1" s="1"/>
  <c r="H14" i="1" s="1"/>
  <c r="I14" i="1" s="1"/>
  <c r="CM13" i="1"/>
  <c r="CN13" i="1" s="1"/>
  <c r="H13" i="1" s="1"/>
  <c r="I13" i="1" s="1"/>
  <c r="CQ23" i="1"/>
  <c r="G23" i="1" s="1"/>
  <c r="CT30" i="1"/>
  <c r="J30" i="1" s="1"/>
  <c r="CQ31" i="1"/>
  <c r="G31" i="1" s="1"/>
  <c r="BR33" i="1"/>
  <c r="CM33" i="1" s="1"/>
  <c r="CN33" i="1" s="1"/>
  <c r="H33" i="1" s="1"/>
  <c r="I33" i="1" s="1"/>
  <c r="CQ33" i="1"/>
  <c r="G33" i="1" s="1"/>
  <c r="CT35" i="1"/>
  <c r="J35" i="1" s="1"/>
  <c r="CQ38" i="1"/>
  <c r="G38" i="1" s="1"/>
  <c r="CT39" i="1"/>
  <c r="J39" i="1" s="1"/>
  <c r="CT40" i="1"/>
  <c r="J40" i="1" s="1"/>
  <c r="CT42" i="1"/>
  <c r="J42" i="1" s="1"/>
  <c r="CT45" i="1"/>
  <c r="J45" i="1" s="1"/>
  <c r="BR20" i="2"/>
  <c r="CM20" i="2" s="1"/>
  <c r="CN20" i="2" s="1"/>
  <c r="H20" i="2" s="1"/>
  <c r="I20" i="2" s="1"/>
  <c r="BR41" i="2"/>
  <c r="CM41" i="2" s="1"/>
  <c r="CN41" i="2" s="1"/>
  <c r="H41" i="2" s="1"/>
  <c r="I41" i="2" s="1"/>
  <c r="BR12" i="1"/>
  <c r="CM12" i="1" s="1"/>
  <c r="CN12" i="1" s="1"/>
  <c r="H12" i="1" s="1"/>
  <c r="I12" i="1" s="1"/>
  <c r="CQ12" i="1"/>
  <c r="G12" i="1" s="1"/>
  <c r="BR13" i="1"/>
  <c r="CT14" i="1"/>
  <c r="J14" i="1" s="1"/>
  <c r="BR15" i="1"/>
  <c r="CM15" i="1" s="1"/>
  <c r="CN15" i="1" s="1"/>
  <c r="H15" i="1" s="1"/>
  <c r="I15" i="1" s="1"/>
  <c r="CT15" i="1"/>
  <c r="J15" i="1" s="1"/>
  <c r="CQ16" i="1"/>
  <c r="G16" i="1" s="1"/>
  <c r="CT16" i="1"/>
  <c r="J16" i="1" s="1"/>
  <c r="BR17" i="1"/>
  <c r="CM17" i="1" s="1"/>
  <c r="CN17" i="1" s="1"/>
  <c r="H17" i="1" s="1"/>
  <c r="I17" i="1" s="1"/>
  <c r="CQ17" i="1"/>
  <c r="G17" i="1" s="1"/>
  <c r="BR18" i="1"/>
  <c r="CT19" i="1"/>
  <c r="J19" i="1" s="1"/>
  <c r="CT21" i="1"/>
  <c r="J21" i="1" s="1"/>
  <c r="BR25" i="1"/>
  <c r="CM25" i="1" s="1"/>
  <c r="CN25" i="1" s="1"/>
  <c r="H25" i="1" s="1"/>
  <c r="I25" i="1" s="1"/>
  <c r="CT27" i="1"/>
  <c r="J27" i="1" s="1"/>
  <c r="BR29" i="1"/>
  <c r="CM29" i="1" s="1"/>
  <c r="CN29" i="1" s="1"/>
  <c r="H29" i="1" s="1"/>
  <c r="I29" i="1" s="1"/>
  <c r="CQ29" i="1"/>
  <c r="G29" i="1" s="1"/>
  <c r="CT32" i="1"/>
  <c r="J32" i="1" s="1"/>
  <c r="BR35" i="1"/>
  <c r="CT37" i="1"/>
  <c r="J37" i="1" s="1"/>
  <c r="BR38" i="1"/>
  <c r="CM38" i="1" s="1"/>
  <c r="CN38" i="1" s="1"/>
  <c r="H38" i="1" s="1"/>
  <c r="I38" i="1" s="1"/>
  <c r="BR40" i="1"/>
  <c r="CM40" i="1" s="1"/>
  <c r="CN40" i="1" s="1"/>
  <c r="H40" i="1" s="1"/>
  <c r="I40" i="1" s="1"/>
  <c r="BR44" i="1"/>
  <c r="CM44" i="1" s="1"/>
  <c r="CN44" i="1" s="1"/>
  <c r="H44" i="1" s="1"/>
  <c r="I44" i="1" s="1"/>
  <c r="CT44" i="1"/>
  <c r="J44" i="1" s="1"/>
  <c r="BR45" i="1"/>
  <c r="CM45" i="1" s="1"/>
  <c r="CN45" i="1" s="1"/>
  <c r="H45" i="1" s="1"/>
  <c r="I45" i="1" s="1"/>
  <c r="BR46" i="1"/>
  <c r="CM46" i="1" s="1"/>
  <c r="CN46" i="1" s="1"/>
  <c r="H46" i="1" s="1"/>
  <c r="I46" i="1" s="1"/>
  <c r="BR34" i="2"/>
  <c r="BR14" i="2"/>
  <c r="CM14" i="2" s="1"/>
  <c r="CN14" i="2" s="1"/>
  <c r="H14" i="2" s="1"/>
  <c r="I14" i="2" s="1"/>
  <c r="BR18" i="2"/>
  <c r="CM18" i="2" s="1"/>
  <c r="CN18" i="2" s="1"/>
  <c r="H18" i="2" s="1"/>
  <c r="I18" i="2" s="1"/>
  <c r="BR22" i="2"/>
  <c r="CM22" i="2" s="1"/>
  <c r="CN22" i="2" s="1"/>
  <c r="H22" i="2" s="1"/>
  <c r="I22" i="2" s="1"/>
  <c r="BR30" i="2"/>
  <c r="CM30" i="2" s="1"/>
  <c r="CN30" i="2" s="1"/>
  <c r="H30" i="2" s="1"/>
  <c r="I30" i="2" s="1"/>
  <c r="BR32" i="2"/>
  <c r="CM32" i="2" s="1"/>
  <c r="CN32" i="2" s="1"/>
  <c r="H32" i="2" s="1"/>
  <c r="I32" i="2" s="1"/>
  <c r="BR35" i="2"/>
  <c r="CM35" i="2" s="1"/>
  <c r="CN35" i="2" s="1"/>
  <c r="H35" i="2" s="1"/>
  <c r="I35" i="2" s="1"/>
  <c r="BR36" i="2"/>
  <c r="CM36" i="2" s="1"/>
  <c r="CN36" i="2" s="1"/>
  <c r="H36" i="2" s="1"/>
  <c r="I36" i="2" s="1"/>
  <c r="BR19" i="3"/>
  <c r="CM19" i="3" s="1"/>
  <c r="CN19" i="3" s="1"/>
  <c r="H19" i="3" s="1"/>
  <c r="I19" i="3" s="1"/>
  <c r="BR24" i="3"/>
  <c r="BR27" i="3"/>
  <c r="CM27" i="3" s="1"/>
  <c r="CN27" i="3" s="1"/>
  <c r="H27" i="3" s="1"/>
  <c r="I27" i="3" s="1"/>
  <c r="BR28" i="3"/>
  <c r="BR31" i="3"/>
  <c r="CM31" i="3" s="1"/>
  <c r="CN31" i="3" s="1"/>
  <c r="H31" i="3" s="1"/>
  <c r="I31" i="3" s="1"/>
  <c r="BR37" i="3"/>
  <c r="CM37" i="3" s="1"/>
  <c r="CN37" i="3" s="1"/>
  <c r="H37" i="3" s="1"/>
  <c r="I37" i="3" s="1"/>
  <c r="BR40" i="2"/>
  <c r="CM40" i="2" s="1"/>
  <c r="CN40" i="2" s="1"/>
  <c r="H40" i="2" s="1"/>
  <c r="I40" i="2" s="1"/>
  <c r="BR42" i="2"/>
  <c r="CM42" i="2" s="1"/>
  <c r="CN42" i="2" s="1"/>
  <c r="H42" i="2" s="1"/>
  <c r="I42" i="2" s="1"/>
  <c r="BR43" i="2"/>
  <c r="CM43" i="2" s="1"/>
  <c r="CN43" i="2" s="1"/>
  <c r="H43" i="2" s="1"/>
  <c r="I43" i="2" s="1"/>
  <c r="BR13" i="3"/>
  <c r="CM13" i="3" s="1"/>
  <c r="CN13" i="3" s="1"/>
  <c r="H13" i="3" s="1"/>
  <c r="I13" i="3" s="1"/>
  <c r="BR16" i="3"/>
  <c r="CM16" i="3" s="1"/>
  <c r="CN16" i="3" s="1"/>
  <c r="H16" i="3" s="1"/>
  <c r="I16" i="3" s="1"/>
  <c r="BR17" i="3"/>
  <c r="CM17" i="3" s="1"/>
  <c r="CN17" i="3" s="1"/>
  <c r="H17" i="3" s="1"/>
  <c r="I17" i="3" s="1"/>
  <c r="BR20" i="3"/>
  <c r="BR21" i="3"/>
  <c r="CM21" i="3" s="1"/>
  <c r="CN21" i="3" s="1"/>
  <c r="H21" i="3" s="1"/>
  <c r="I21" i="3" s="1"/>
  <c r="BR30" i="3"/>
  <c r="CM30" i="3" s="1"/>
  <c r="CN30" i="3" s="1"/>
  <c r="H30" i="3" s="1"/>
  <c r="I30" i="3" s="1"/>
  <c r="BR40" i="3"/>
  <c r="BR41" i="3"/>
  <c r="CM41" i="3" s="1"/>
  <c r="CN41" i="3" s="1"/>
  <c r="H41" i="3" s="1"/>
  <c r="I41" i="3" s="1"/>
  <c r="BR45" i="3"/>
  <c r="CQ42" i="1"/>
  <c r="G42" i="1" s="1"/>
  <c r="CQ41" i="1"/>
  <c r="G41" i="1" s="1"/>
  <c r="CQ39" i="1"/>
  <c r="G39" i="1" s="1"/>
  <c r="CQ37" i="1"/>
  <c r="G37" i="1" s="1"/>
  <c r="CQ35" i="1"/>
  <c r="G35" i="1" s="1"/>
  <c r="CQ26" i="1"/>
  <c r="G26" i="1" s="1"/>
  <c r="CQ25" i="1"/>
  <c r="G25" i="1" s="1"/>
  <c r="CQ20" i="1"/>
  <c r="G20" i="1" s="1"/>
  <c r="CQ19" i="1"/>
  <c r="G19" i="1" s="1"/>
  <c r="CQ14" i="1"/>
  <c r="G14" i="1" s="1"/>
  <c r="CQ13" i="1"/>
  <c r="G13" i="1" s="1"/>
  <c r="CQ11" i="1"/>
  <c r="G11" i="1" s="1"/>
  <c r="CQ45" i="1"/>
  <c r="G45" i="1" s="1"/>
  <c r="CQ44" i="1"/>
  <c r="G44" i="1" s="1"/>
  <c r="CQ40" i="1"/>
  <c r="G40" i="1" s="1"/>
  <c r="CQ32" i="1"/>
  <c r="G32" i="1" s="1"/>
  <c r="CQ30" i="1"/>
  <c r="G30" i="1" s="1"/>
  <c r="CQ27" i="1"/>
  <c r="G27" i="1" s="1"/>
  <c r="CQ24" i="1"/>
  <c r="G24" i="1" s="1"/>
  <c r="CQ22" i="1"/>
  <c r="G22" i="1" s="1"/>
  <c r="CQ18" i="1"/>
  <c r="G18" i="1" s="1"/>
  <c r="BR24" i="1"/>
  <c r="CM24" i="1" s="1"/>
  <c r="CN24" i="1" s="1"/>
  <c r="H24" i="1" s="1"/>
  <c r="I24" i="1" s="1"/>
  <c r="BR39" i="1"/>
  <c r="BR26" i="2"/>
  <c r="CM26" i="2" s="1"/>
  <c r="CN26" i="2" s="1"/>
  <c r="H26" i="2" s="1"/>
  <c r="I26" i="2" s="1"/>
  <c r="CQ15" i="1"/>
  <c r="G15" i="1" s="1"/>
  <c r="BR16" i="1"/>
  <c r="CM16" i="1" s="1"/>
  <c r="CN16" i="1" s="1"/>
  <c r="H16" i="1" s="1"/>
  <c r="I16" i="1" s="1"/>
  <c r="CQ21" i="1"/>
  <c r="G21" i="1" s="1"/>
  <c r="BR28" i="1"/>
  <c r="CM28" i="1" s="1"/>
  <c r="CN28" i="1" s="1"/>
  <c r="H28" i="1" s="1"/>
  <c r="I28" i="1" s="1"/>
  <c r="CQ28" i="1"/>
  <c r="G28" i="1" s="1"/>
  <c r="CQ43" i="1"/>
  <c r="G43" i="1" s="1"/>
  <c r="BR33" i="2"/>
  <c r="CM33" i="2" s="1"/>
  <c r="CN33" i="2" s="1"/>
  <c r="H33" i="2" s="1"/>
  <c r="I33" i="2" s="1"/>
  <c r="BR11" i="1"/>
  <c r="CM11" i="1" s="1"/>
  <c r="CN11" i="1" s="1"/>
  <c r="H11" i="1" s="1"/>
  <c r="I11" i="1" s="1"/>
  <c r="BR27" i="2"/>
  <c r="CM27" i="2" s="1"/>
  <c r="CN27" i="2" s="1"/>
  <c r="H27" i="2" s="1"/>
  <c r="I27" i="2" s="1"/>
  <c r="CQ34" i="1"/>
  <c r="G34" i="1" s="1"/>
  <c r="CQ36" i="1"/>
  <c r="G36" i="1" s="1"/>
  <c r="BR34" i="3"/>
  <c r="CM34" i="3" s="1"/>
  <c r="CN34" i="3" s="1"/>
  <c r="H34" i="3" s="1"/>
  <c r="I34" i="3" s="1"/>
  <c r="BR42" i="3"/>
  <c r="CM42" i="3" s="1"/>
  <c r="CN42" i="3" s="1"/>
  <c r="H42" i="3" s="1"/>
  <c r="I42" i="3" s="1"/>
  <c r="CT20" i="1"/>
  <c r="J20" i="1" s="1"/>
  <c r="CT26" i="1"/>
  <c r="J26" i="1" s="1"/>
  <c r="CT28" i="1"/>
  <c r="J28" i="1" s="1"/>
  <c r="CT33" i="1"/>
  <c r="J33" i="1" s="1"/>
  <c r="CT41" i="1"/>
  <c r="J41" i="1" s="1"/>
  <c r="BR13" i="2"/>
  <c r="CM13" i="2" s="1"/>
  <c r="CN13" i="2" s="1"/>
  <c r="H13" i="2" s="1"/>
  <c r="I13" i="2" s="1"/>
  <c r="BR15" i="2"/>
  <c r="BR17" i="2"/>
  <c r="CM17" i="2" s="1"/>
  <c r="CN17" i="2" s="1"/>
  <c r="H17" i="2" s="1"/>
  <c r="I17" i="2" s="1"/>
  <c r="BR11" i="3"/>
  <c r="CM11" i="3" s="1"/>
  <c r="CN11" i="3" s="1"/>
  <c r="H11" i="3" s="1"/>
  <c r="I11" i="3" s="1"/>
  <c r="BR22" i="3"/>
  <c r="CM22" i="3" s="1"/>
  <c r="CN22" i="3" s="1"/>
  <c r="H22" i="3" s="1"/>
  <c r="I22" i="3" s="1"/>
  <c r="BR24" i="2"/>
  <c r="CM24" i="2" s="1"/>
  <c r="CN24" i="2" s="1"/>
  <c r="H24" i="2" s="1"/>
  <c r="I24" i="2" s="1"/>
  <c r="CT29" i="1"/>
  <c r="J29" i="1" s="1"/>
  <c r="CT31" i="1"/>
  <c r="J31" i="1" s="1"/>
  <c r="CT34" i="1"/>
  <c r="J34" i="1" s="1"/>
  <c r="CT36" i="1"/>
  <c r="J36" i="1" s="1"/>
  <c r="CT38" i="1"/>
  <c r="J38" i="1" s="1"/>
  <c r="CT43" i="1"/>
  <c r="J43" i="1" s="1"/>
  <c r="BR11" i="2"/>
  <c r="BR28" i="2"/>
  <c r="BR15" i="3"/>
  <c r="CM15" i="3" s="1"/>
  <c r="CN15" i="3" s="1"/>
  <c r="H15" i="3" s="1"/>
  <c r="I15" i="3" s="1"/>
  <c r="BR26" i="3"/>
  <c r="CM26" i="3" s="1"/>
  <c r="CN26" i="3" s="1"/>
  <c r="H26" i="3" s="1"/>
  <c r="I26" i="3" s="1"/>
  <c r="BR36" i="3"/>
  <c r="BR44" i="3"/>
  <c r="CM44" i="3" s="1"/>
  <c r="CN44" i="3" s="1"/>
  <c r="H44" i="3" s="1"/>
  <c r="I44" i="3" s="1"/>
</calcChain>
</file>

<file path=xl/sharedStrings.xml><?xml version="1.0" encoding="utf-8"?>
<sst xmlns="http://schemas.openxmlformats.org/spreadsheetml/2006/main" count="522" uniqueCount="172">
  <si>
    <t>PERINGATAN :: KOLOM INI TIDAK BOLEH DIGESER POSISINYA</t>
  </si>
  <si>
    <t>DAFTAR NILAI PESERTA DIDIK SMA NEGERI 8 SEMARANG</t>
  </si>
  <si>
    <t>Guru :</t>
  </si>
  <si>
    <t>Nunung Nilasari, S.Pd.</t>
  </si>
  <si>
    <t>Kelas X MIPA 1</t>
  </si>
  <si>
    <t xml:space="preserve">KELAS </t>
  </si>
  <si>
    <t>:</t>
  </si>
  <si>
    <t>Mapel :</t>
  </si>
  <si>
    <t>Bahasa Jawa [ Kelompok B (Wajib) ]</t>
  </si>
  <si>
    <t>didownload 07/09/2018</t>
  </si>
  <si>
    <t>DAFTAR NILAI SEMESTER GASAL</t>
  </si>
  <si>
    <t xml:space="preserve">Wali Kelas </t>
  </si>
  <si>
    <t>KKM :</t>
  </si>
  <si>
    <t>TAHUN PELAJARAN 2018/2019</t>
  </si>
  <si>
    <t>Semester Gasal Tahun Pelajaran 2018/2019</t>
  </si>
  <si>
    <t>A</t>
  </si>
  <si>
    <t>NILAI RAPOR</t>
  </si>
  <si>
    <t>Komponen Nilai</t>
  </si>
  <si>
    <t>No</t>
  </si>
  <si>
    <t>nilai_id</t>
  </si>
  <si>
    <t>NAMA</t>
  </si>
  <si>
    <t>Penilaian Harian Pengetahuan</t>
  </si>
  <si>
    <t>UAS</t>
  </si>
  <si>
    <t>NA</t>
  </si>
  <si>
    <t>R</t>
  </si>
  <si>
    <t>Penilaian Harian Keterampilan</t>
  </si>
  <si>
    <t>KODE</t>
  </si>
  <si>
    <t>DESKRIPSI PENGETAHUAN</t>
  </si>
  <si>
    <t>DESKRIPSI KETERAMPILAN</t>
  </si>
  <si>
    <t>KETERANGAN PENGETAHUAN</t>
  </si>
  <si>
    <t>PENGETAHUAN</t>
  </si>
  <si>
    <t>KETERAMPILAN</t>
  </si>
  <si>
    <t>PTS</t>
  </si>
  <si>
    <t>Kode</t>
  </si>
  <si>
    <t>Catatan</t>
  </si>
  <si>
    <t>NILAI</t>
  </si>
  <si>
    <t>PRED.</t>
  </si>
  <si>
    <t>DESKRIPSI</t>
  </si>
  <si>
    <t>TLS</t>
  </si>
  <si>
    <t>LSN</t>
  </si>
  <si>
    <t>TGS</t>
  </si>
  <si>
    <t>PRTK</t>
  </si>
  <si>
    <t>PRYK</t>
  </si>
  <si>
    <t>PRTFL</t>
  </si>
  <si>
    <t>ADE TIA ARMADANI</t>
  </si>
  <si>
    <t>Predikat Pengetahuan</t>
  </si>
  <si>
    <t>AFIFAH CITRA DEWI</t>
  </si>
  <si>
    <t>Minimal</t>
  </si>
  <si>
    <t>Maximal</t>
  </si>
  <si>
    <t>Predikat</t>
  </si>
  <si>
    <t>AKHMAD FAHRUL MUKMININ</t>
  </si>
  <si>
    <t>D</t>
  </si>
  <si>
    <t>ALTHAF MUHAMMAD RAFIF FU&amp;#039;ADI</t>
  </si>
  <si>
    <t>C</t>
  </si>
  <si>
    <t>ANINDYA MEIPURA</t>
  </si>
  <si>
    <t>B</t>
  </si>
  <si>
    <t>ARRINDA ORYZA SATIVA</t>
  </si>
  <si>
    <t>AULIA OKTAVIANDRI ROCHANI</t>
  </si>
  <si>
    <t>BELLA EKA ARIANA ZEIN</t>
  </si>
  <si>
    <t>DIMAS MAHENDRA</t>
  </si>
  <si>
    <t>DIVA ANISA RAHMAWATI</t>
  </si>
  <si>
    <t>FERDIAN WAHYU PRASETYO</t>
  </si>
  <si>
    <t>KETERANGAN KETERAMPILAN</t>
  </si>
  <si>
    <t>HANIFAH NURUL HUDAINI</t>
  </si>
  <si>
    <t>HUDA SALIH MAHDI AMMASH</t>
  </si>
  <si>
    <t>KARTIKA YULI YUSTIKARINI</t>
  </si>
  <si>
    <t>LINTANG KIRANA LEOKISS WIJAYA</t>
  </si>
  <si>
    <t>Predikat Keterampilan</t>
  </si>
  <si>
    <t>MAULANA FITRAYADI</t>
  </si>
  <si>
    <t>MAULIDA CHOLISATUNNISA&amp;#039;</t>
  </si>
  <si>
    <t>MOCHAMAD RIDWAN</t>
  </si>
  <si>
    <t>MUHAMMAD RAFI ARDITIO</t>
  </si>
  <si>
    <t>NADELLA PUTRI ARDHYANTI</t>
  </si>
  <si>
    <t>NAFISAH HELMI</t>
  </si>
  <si>
    <t>NATASYA EKA PUSPITASARI</t>
  </si>
  <si>
    <t>NAUFAL DARMA YUDA PRATAMA</t>
  </si>
  <si>
    <t>NOVA LAILATUS ASYAHRA</t>
  </si>
  <si>
    <t>NUR RO&amp;#039;IDAH MUTHI</t>
  </si>
  <si>
    <t>RIZQI NUR AFIFFAH</t>
  </si>
  <si>
    <t>SAFIRA DYAH SAFITRI</t>
  </si>
  <si>
    <t>SELI KARISMA PUTRI</t>
  </si>
  <si>
    <t>SUKMA SALSABILA AL HUSNA</t>
  </si>
  <si>
    <t>SYALSYA MARETHA ZAHARA</t>
  </si>
  <si>
    <t>TIARA SALSABILA PRIHASTUTI</t>
  </si>
  <si>
    <t>TRINANDA IRSAN MAULANA</t>
  </si>
  <si>
    <t>VANESYA ATSILA SYAYANDA</t>
  </si>
  <si>
    <t>VIFTA KUSUMA WATI</t>
  </si>
  <si>
    <t>YESA ELVITA FAJRIN</t>
  </si>
  <si>
    <t>ZULINDA FEBRIANANDA</t>
  </si>
  <si>
    <t>Kelas X MIPA 2</t>
  </si>
  <si>
    <t>AJI ARIF KURNIAWAN</t>
  </si>
  <si>
    <t>ALFIRA DAMAYANTI</t>
  </si>
  <si>
    <t>ALLAMAL SATRIA MUHAMMAD IQBAL</t>
  </si>
  <si>
    <t>ANINDYA AL FATH RAHMADHANI</t>
  </si>
  <si>
    <t>ANNISA DEA ARDANI</t>
  </si>
  <si>
    <t>BELINDA APSARI CANDRANINGTYAS</t>
  </si>
  <si>
    <t>DESIANA RETNO RIZKI PRATIWI</t>
  </si>
  <si>
    <t>DHIVA NOVIA MAHARANI</t>
  </si>
  <si>
    <t>DIANA LIA HENDARTI</t>
  </si>
  <si>
    <t>DZAKY SYUJA MUFADHAL KHAIRULLAH</t>
  </si>
  <si>
    <t>FADLIL CHANDRA PRATAMA</t>
  </si>
  <si>
    <t>FAZA ROBITHA WULANTIKA</t>
  </si>
  <si>
    <t>FITROH AZZA SANTOSO</t>
  </si>
  <si>
    <t>HANIFAH YASMIN</t>
  </si>
  <si>
    <t>INAYAH ADITYA</t>
  </si>
  <si>
    <t>KEIZA NABILLA ARIE WIBOWO</t>
  </si>
  <si>
    <t>LOUIS IRVANI PUTRA YULIANTO</t>
  </si>
  <si>
    <t>MAHARANI DWI HAPSARI</t>
  </si>
  <si>
    <t>MD DEA RAJAZA</t>
  </si>
  <si>
    <t>MELATI NUR UTAMI</t>
  </si>
  <si>
    <t>NABILA TRI SEPTIANA</t>
  </si>
  <si>
    <t>NINDYAWAN ARDIANSYAH</t>
  </si>
  <si>
    <t>NURUL HIDAYAH</t>
  </si>
  <si>
    <t>PUTRI SETYANING AYYU</t>
  </si>
  <si>
    <t>RAMADANI ARDIANTO</t>
  </si>
  <si>
    <t>RASYIDITYA AUFA NAFHAN</t>
  </si>
  <si>
    <t>RISKI RAMADHANI PUTRADI</t>
  </si>
  <si>
    <t>ROSELLA ALMANDITA</t>
  </si>
  <si>
    <t>SALSABILA MUTIARA NADIYYA</t>
  </si>
  <si>
    <t>SHEVA EKYN MART</t>
  </si>
  <si>
    <t>SHINDY PUTERI DEVIA</t>
  </si>
  <si>
    <t>SILVIRA NABILA ANGGITA GIRALDI</t>
  </si>
  <si>
    <t>SITI RAHMAWATI</t>
  </si>
  <si>
    <t>TARA ALODIA HIDAYATILLAH</t>
  </si>
  <si>
    <t>TIARA NURJUNIATI</t>
  </si>
  <si>
    <t>ZHALSA LITA NUARI</t>
  </si>
  <si>
    <t>Kelas X MIPA 3</t>
  </si>
  <si>
    <t>ADELIA HASNA HASIFA</t>
  </si>
  <si>
    <t>ADI SAPUTRA</t>
  </si>
  <si>
    <t>AGUNG WICAKSONO</t>
  </si>
  <si>
    <t>ANISA DWI OKTAVIANI</t>
  </si>
  <si>
    <t>AULIYA RAHMA DIVA</t>
  </si>
  <si>
    <t>AURELLIA SAUVA YARDHA</t>
  </si>
  <si>
    <t>BAGUS SATRIO PRINGGODANI</t>
  </si>
  <si>
    <t>CANDRA THARIQ BRIANTAMA</t>
  </si>
  <si>
    <t>DEVINDA KURNIA SARI</t>
  </si>
  <si>
    <t>DIMAS AGENG MAULANA</t>
  </si>
  <si>
    <t>DIRA JANUARTI</t>
  </si>
  <si>
    <t>DIVA ANGELITA</t>
  </si>
  <si>
    <t>ERIKA DWI CAHYANI</t>
  </si>
  <si>
    <t>EVELYN HASNA WINNIATRYSTI</t>
  </si>
  <si>
    <t>FIRDA YOLA ANANDA KHANIFAH PUTRI</t>
  </si>
  <si>
    <t>FITRIA WAHYUNI</t>
  </si>
  <si>
    <t>HILDA AYU NUR ALISHA</t>
  </si>
  <si>
    <t>HILMY NURAKMAL SATRIA</t>
  </si>
  <si>
    <t>IKHMAWATI DEWI</t>
  </si>
  <si>
    <t>KARTIKA EGA NADYA SAVERA</t>
  </si>
  <si>
    <t>LUTFI WICAKSONO</t>
  </si>
  <si>
    <t>MOCHAMAD TAUFIQ</t>
  </si>
  <si>
    <t>NABIILAH AFRILIANY RIYANTO</t>
  </si>
  <si>
    <t>NEFRITA FRADINA PUTRI</t>
  </si>
  <si>
    <t>NOVIANINGRUM WIDYA ASTUTI</t>
  </si>
  <si>
    <t>NURHALIZA</t>
  </si>
  <si>
    <t>PRATAMA RIZQY FAUZAN</t>
  </si>
  <si>
    <t>PUTRI RACHMAWATI</t>
  </si>
  <si>
    <t>RIZA NUR WACHID HASYIM</t>
  </si>
  <si>
    <t>SAFRINDA SUKMA PUSPITA</t>
  </si>
  <si>
    <t>SELLA MELINDA</t>
  </si>
  <si>
    <t>SHABRINA CAHYA AMALINA</t>
  </si>
  <si>
    <t>SITI NUR AISYA</t>
  </si>
  <si>
    <t>VARISKA CITRA MAHARANI</t>
  </si>
  <si>
    <t>YOSHE HAFIZHAH MUNA</t>
  </si>
  <si>
    <t>ZULFANI AMELIA PUTRI</t>
  </si>
  <si>
    <t>Mengemukakan isi teks Serat Wedhatama Pupuh Pangkur</t>
  </si>
  <si>
    <t>Mengidentifikasi unsur pembangun cerkak</t>
  </si>
  <si>
    <t>Menulis sinopsis teks cerita cerkak</t>
  </si>
  <si>
    <t>Melakukan penyajian tembang Pangkur secara lisan</t>
  </si>
  <si>
    <t>Menerapkan struktur dan kaidah teks pawarta dalam penulisan pawarta</t>
  </si>
  <si>
    <t>Mengenali ciri-ciri teks deskripsi omah adat joglo</t>
  </si>
  <si>
    <t>Mengidentifikasi kaidah penulisan aksara mandaswara</t>
  </si>
  <si>
    <t>Mengenali omah adat Joglo</t>
  </si>
  <si>
    <t>Membaca teks aksara Jawa yang memuat sandhangan mandaswara</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</si>
</sst>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rgb="FF000000"/>
      <name val="Calibri"/>
    </font>
    <font>
      <b/>
      <sz val="11"/>
      <color indexed="8"/>
      <name val="Calibri"/>
    </font>
    <font>
      <b/>
      <sz val="10"/>
      <color indexed="8"/>
      <name val="Calibri"/>
    </font>
    <font>
      <b/>
      <sz val="10"/>
      <color indexed="8"/>
      <name val="Arial"/>
    </font>
    <font>
      <sz val="11"/>
      <color indexed="8"/>
      <name val="Arial"/>
    </font>
    <font>
      <sz val="10"/>
      <color indexed="8"/>
      <name val="Arial"/>
    </font>
    <font>
      <sz val="9"/>
      <color indexed="8"/>
      <name val="Calibri"/>
    </font>
    <font>
      <b/>
      <sz val="14"/>
      <color indexed="8"/>
      <name val="Times New Roman"/>
    </font>
    <font>
      <sz val="10"/>
      <color indexed="10"/>
      <name val="Times New Roman"/>
    </font>
    <font>
      <b/>
      <sz val="10"/>
      <color indexed="8"/>
      <name val="Times New Roman"/>
    </font>
    <font>
      <b/>
      <sz val="14"/>
      <color indexed="8"/>
      <name val="Segoe UI"/>
    </font>
    <font>
      <sz val="8"/>
      <color indexed="8"/>
      <name val="Arial"/>
    </font>
    <font>
      <b/>
      <sz val="10"/>
      <color indexed="8"/>
      <name val="Segoe UI"/>
    </font>
    <font>
      <sz val="10"/>
      <color indexed="8"/>
      <name val="Segoe UI"/>
    </font>
    <font>
      <sz val="10"/>
      <color indexed="8"/>
      <name val="Times New Roman"/>
    </font>
    <font>
      <b/>
      <sz val="11"/>
      <color indexed="8"/>
      <name val="Times New Roman"/>
    </font>
    <font>
      <b/>
      <sz val="12"/>
      <color indexed="8"/>
      <name val="Arial"/>
    </font>
    <font>
      <b/>
      <i/>
      <sz val="10"/>
      <color indexed="8"/>
      <name val="Segoe UI"/>
    </font>
    <font>
      <b/>
      <sz val="12"/>
      <color indexed="8"/>
      <name val="Segoe UI"/>
    </font>
    <font>
      <sz val="12"/>
      <color indexed="8"/>
      <name val="Segoe UI"/>
    </font>
    <font>
      <sz val="8"/>
      <name val="Calibri"/>
    </font>
  </fonts>
  <fills count="9">
    <fill>
      <patternFill patternType="none"/>
    </fill>
    <fill>
      <patternFill patternType="gray125"/>
    </fill>
    <fill>
      <patternFill patternType="solid">
        <fgColor indexed="13"/>
        <bgColor indexed="9"/>
      </patternFill>
    </fill>
    <fill>
      <patternFill patternType="solid">
        <fgColor indexed="10"/>
        <bgColor indexed="9"/>
      </patternFill>
    </fill>
    <fill>
      <patternFill patternType="solid">
        <fgColor indexed="29"/>
        <bgColor indexed="29"/>
      </patternFill>
    </fill>
    <fill>
      <patternFill patternType="solid">
        <fgColor indexed="51"/>
        <bgColor indexed="29"/>
      </patternFill>
    </fill>
    <fill>
      <patternFill patternType="solid">
        <fgColor indexed="29"/>
        <bgColor indexed="9"/>
      </patternFill>
    </fill>
    <fill>
      <patternFill patternType="solid">
        <fgColor indexed="51"/>
        <bgColor indexed="9"/>
      </patternFill>
    </fill>
    <fill>
      <patternFill patternType="solid">
        <fgColor indexed="55"/>
        <bgColor indexed="31"/>
      </patternFill>
    </fill>
  </fills>
  <borders count="17">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style="medium">
        <color indexed="8"/>
      </right>
      <top style="thin">
        <color indexed="8"/>
      </top>
      <bottom style="thin">
        <color indexed="8"/>
      </bottom>
      <diagonal/>
    </border>
    <border>
      <left style="thin">
        <color indexed="8"/>
      </left>
      <right/>
      <top/>
      <bottom/>
      <diagonal/>
    </border>
    <border>
      <left/>
      <right style="thin">
        <color indexed="8"/>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right/>
      <top/>
      <bottom style="thin">
        <color indexed="8"/>
      </bottom>
      <diagonal/>
    </border>
    <border>
      <left/>
      <right style="thin">
        <color indexed="8"/>
      </right>
      <top/>
      <bottom style="thin">
        <color indexed="8"/>
      </bottom>
      <diagonal/>
    </border>
  </borders>
  <cellStyleXfs count="1">
    <xf numFmtId="0" fontId="0" fillId="0" borderId="0"/>
  </cellStyleXfs>
  <cellXfs count="76">
    <xf numFmtId="0" fontId="0" fillId="0" borderId="0" xfId="0" applyFill="1"/>
    <xf numFmtId="0" fontId="1" fillId="0" borderId="0" xfId="0" applyFont="1" applyFill="1" applyAlignment="1">
      <alignment horizontal="left"/>
    </xf>
    <xf numFmtId="0" fontId="2" fillId="0" borderId="0" xfId="0" applyFont="1" applyFill="1" applyAlignment="1">
      <alignment horizontal="left"/>
    </xf>
    <xf numFmtId="0" fontId="3" fillId="0" borderId="0" xfId="0" applyFont="1" applyFill="1" applyAlignment="1">
      <alignment shrinkToFit="1"/>
    </xf>
    <xf numFmtId="0" fontId="4" fillId="0" borderId="0" xfId="0" applyFont="1" applyFill="1" applyAlignment="1">
      <alignment vertical="top"/>
    </xf>
    <xf numFmtId="0" fontId="5" fillId="0" borderId="0" xfId="0" applyFont="1" applyFill="1" applyAlignment="1">
      <alignment vertical="top"/>
    </xf>
    <xf numFmtId="0" fontId="1" fillId="2" borderId="1" xfId="0" applyFont="1" applyFill="1" applyBorder="1" applyAlignment="1">
      <alignment horizontal="left"/>
    </xf>
    <xf numFmtId="0" fontId="3" fillId="0" borderId="1" xfId="0" applyFont="1" applyFill="1" applyBorder="1" applyAlignment="1">
      <alignment shrinkToFit="1"/>
    </xf>
    <xf numFmtId="0" fontId="0" fillId="0" borderId="1" xfId="0" applyFill="1" applyBorder="1"/>
    <xf numFmtId="0" fontId="6" fillId="0" borderId="0" xfId="0" applyFont="1" applyFill="1"/>
    <xf numFmtId="0" fontId="7" fillId="0" borderId="0" xfId="0" applyFont="1" applyFill="1"/>
    <xf numFmtId="0" fontId="8" fillId="3" borderId="0" xfId="0" applyFont="1" applyFill="1" applyAlignment="1">
      <alignment horizontal="center" vertical="center"/>
    </xf>
    <xf numFmtId="0" fontId="0" fillId="2" borderId="0" xfId="0" applyFill="1"/>
    <xf numFmtId="0" fontId="9" fillId="4" borderId="1" xfId="0" applyFont="1" applyFill="1" applyBorder="1" applyAlignment="1" applyProtection="1">
      <alignment horizontal="center" vertical="center"/>
      <protection locked="0"/>
    </xf>
    <xf numFmtId="0" fontId="9" fillId="5" borderId="1" xfId="0" applyFont="1" applyFill="1" applyBorder="1" applyAlignment="1" applyProtection="1">
      <alignment horizontal="center" vertical="center"/>
      <protection locked="0"/>
    </xf>
    <xf numFmtId="0" fontId="0" fillId="6" borderId="1" xfId="0" applyFill="1" applyBorder="1" applyAlignment="1">
      <alignment horizontal="center"/>
    </xf>
    <xf numFmtId="0" fontId="0" fillId="6" borderId="1" xfId="0" applyFill="1" applyBorder="1" applyAlignment="1">
      <alignment horizontal="center" vertical="center"/>
    </xf>
    <xf numFmtId="0" fontId="0" fillId="0" borderId="1" xfId="0" applyFill="1" applyBorder="1" applyAlignment="1">
      <alignment horizontal="center"/>
    </xf>
    <xf numFmtId="3" fontId="0" fillId="0" borderId="2" xfId="0" applyNumberFormat="1" applyFill="1" applyBorder="1" applyAlignment="1">
      <alignment horizontal="center" vertical="top"/>
    </xf>
    <xf numFmtId="0" fontId="0" fillId="0" borderId="2" xfId="0" applyFill="1" applyBorder="1" applyAlignment="1">
      <alignment horizontal="center" vertical="top"/>
    </xf>
    <xf numFmtId="3" fontId="0" fillId="0" borderId="1" xfId="0" applyNumberFormat="1" applyFill="1" applyBorder="1" applyAlignment="1">
      <alignment horizontal="center" vertical="top"/>
    </xf>
    <xf numFmtId="0" fontId="0" fillId="0" borderId="1" xfId="0" applyFill="1" applyBorder="1" applyAlignment="1">
      <alignment horizontal="center" vertical="top"/>
    </xf>
    <xf numFmtId="0" fontId="0" fillId="0" borderId="0" xfId="0" applyFill="1" applyAlignment="1">
      <alignment horizontal="center"/>
    </xf>
    <xf numFmtId="0" fontId="0" fillId="7" borderId="1" xfId="0" applyFill="1" applyBorder="1" applyAlignment="1">
      <alignment horizontal="center"/>
    </xf>
    <xf numFmtId="0" fontId="0" fillId="7" borderId="1" xfId="0" applyFill="1" applyBorder="1" applyAlignment="1">
      <alignment horizontal="center" vertical="center"/>
    </xf>
    <xf numFmtId="0" fontId="10" fillId="0" borderId="0" xfId="0" applyFont="1" applyFill="1" applyAlignment="1">
      <alignment horizontal="left" vertical="center"/>
    </xf>
    <xf numFmtId="0" fontId="11" fillId="0" borderId="0" xfId="0" applyFont="1" applyFill="1" applyAlignment="1">
      <alignment vertical="center"/>
    </xf>
    <xf numFmtId="0" fontId="3" fillId="0" borderId="0" xfId="0" applyFont="1" applyFill="1" applyAlignment="1">
      <alignment vertical="center"/>
    </xf>
    <xf numFmtId="0" fontId="12" fillId="0" borderId="3" xfId="0" applyFont="1" applyFill="1" applyBorder="1" applyAlignment="1">
      <alignment horizontal="centerContinuous" vertical="center"/>
    </xf>
    <xf numFmtId="0" fontId="12" fillId="0" borderId="4" xfId="0" applyFont="1" applyFill="1" applyBorder="1" applyAlignment="1">
      <alignment horizontal="centerContinuous" vertical="center"/>
    </xf>
    <xf numFmtId="0" fontId="12" fillId="0" borderId="5" xfId="0" applyFont="1" applyFill="1" applyBorder="1" applyAlignment="1">
      <alignment horizontal="centerContinuous" vertical="center"/>
    </xf>
    <xf numFmtId="0" fontId="0" fillId="0" borderId="6" xfId="0" applyFill="1" applyBorder="1"/>
    <xf numFmtId="0" fontId="0" fillId="0" borderId="3" xfId="0" applyFill="1" applyBorder="1" applyAlignment="1">
      <alignment horizontal="center"/>
    </xf>
    <xf numFmtId="0" fontId="13" fillId="0" borderId="6" xfId="0" applyFont="1" applyFill="1" applyBorder="1" applyAlignment="1">
      <alignment horizontal="center" vertical="center"/>
    </xf>
    <xf numFmtId="0" fontId="13" fillId="0" borderId="6" xfId="0" applyFont="1" applyFill="1" applyBorder="1" applyAlignment="1">
      <alignment horizontal="center" vertical="center" shrinkToFit="1"/>
    </xf>
    <xf numFmtId="0" fontId="0" fillId="0" borderId="3" xfId="0" applyFill="1" applyBorder="1" applyAlignment="1">
      <alignment horizontal="center" vertical="center"/>
    </xf>
    <xf numFmtId="0" fontId="0" fillId="0" borderId="1" xfId="0" applyFill="1" applyBorder="1" applyAlignment="1">
      <alignment shrinkToFit="1"/>
    </xf>
    <xf numFmtId="0" fontId="13" fillId="0" borderId="1" xfId="0" applyFont="1" applyFill="1" applyBorder="1" applyAlignment="1" applyProtection="1">
      <alignment horizontal="center" vertical="center" shrinkToFit="1"/>
      <protection locked="0"/>
    </xf>
    <xf numFmtId="2" fontId="13" fillId="0" borderId="1" xfId="0" applyNumberFormat="1" applyFont="1" applyFill="1" applyBorder="1" applyAlignment="1" applyProtection="1">
      <alignment horizontal="center" vertical="center" shrinkToFit="1"/>
      <protection locked="0"/>
    </xf>
    <xf numFmtId="1" fontId="12" fillId="0" borderId="1" xfId="0" applyNumberFormat="1" applyFont="1" applyFill="1" applyBorder="1" applyAlignment="1" applyProtection="1">
      <alignment horizontal="center" vertical="center" shrinkToFit="1"/>
      <protection locked="0"/>
    </xf>
    <xf numFmtId="0" fontId="0" fillId="0" borderId="6" xfId="0" applyFill="1" applyBorder="1" applyAlignment="1">
      <alignment shrinkToFit="1"/>
    </xf>
    <xf numFmtId="0" fontId="14" fillId="0" borderId="10" xfId="0" applyFont="1" applyFill="1" applyBorder="1" applyAlignment="1" applyProtection="1">
      <alignment horizontal="left" vertical="center"/>
      <protection hidden="1"/>
    </xf>
    <xf numFmtId="1" fontId="0" fillId="0" borderId="1" xfId="0" applyNumberFormat="1" applyFill="1" applyBorder="1"/>
    <xf numFmtId="0" fontId="0" fillId="0" borderId="11" xfId="0" applyFill="1" applyBorder="1"/>
    <xf numFmtId="0" fontId="13" fillId="0" borderId="12" xfId="0" applyFont="1" applyFill="1" applyBorder="1" applyAlignment="1">
      <alignment horizontal="center" vertical="center" shrinkToFit="1"/>
    </xf>
    <xf numFmtId="0" fontId="13" fillId="0" borderId="1" xfId="0" applyFont="1" applyFill="1" applyBorder="1" applyAlignment="1">
      <alignment horizontal="center" vertical="center" shrinkToFit="1"/>
    </xf>
    <xf numFmtId="0" fontId="13" fillId="0" borderId="8" xfId="0" applyFont="1" applyFill="1" applyBorder="1" applyAlignment="1">
      <alignment horizontal="center" vertical="center"/>
    </xf>
    <xf numFmtId="0" fontId="12" fillId="0" borderId="8" xfId="0" applyFont="1" applyFill="1" applyBorder="1" applyAlignment="1">
      <alignment horizontal="centerContinuous" vertical="center"/>
    </xf>
    <xf numFmtId="0" fontId="13" fillId="0" borderId="12" xfId="0" applyFont="1" applyFill="1" applyBorder="1" applyAlignment="1">
      <alignment horizontal="center" vertical="center"/>
    </xf>
    <xf numFmtId="0" fontId="15" fillId="7" borderId="1" xfId="0" applyFont="1" applyFill="1" applyBorder="1" applyAlignment="1">
      <alignment horizontal="center"/>
    </xf>
    <xf numFmtId="0" fontId="15" fillId="2" borderId="13" xfId="0" applyFont="1" applyFill="1" applyBorder="1" applyAlignment="1">
      <alignment horizontal="center" vertical="center"/>
    </xf>
    <xf numFmtId="0" fontId="15" fillId="2" borderId="7" xfId="0" applyFont="1" applyFill="1" applyBorder="1" applyAlignment="1">
      <alignment horizontal="center" vertical="center"/>
    </xf>
    <xf numFmtId="0" fontId="15" fillId="2" borderId="8" xfId="0" applyFont="1" applyFill="1" applyBorder="1" applyAlignment="1">
      <alignment horizontal="center" vertical="center"/>
    </xf>
    <xf numFmtId="0" fontId="15" fillId="2" borderId="9" xfId="0" applyFont="1" applyFill="1" applyBorder="1" applyAlignment="1">
      <alignment horizontal="center" vertical="center"/>
    </xf>
    <xf numFmtId="0" fontId="15" fillId="2" borderId="15" xfId="0" applyFont="1" applyFill="1" applyBorder="1" applyAlignment="1">
      <alignment horizontal="center" vertical="center"/>
    </xf>
    <xf numFmtId="0" fontId="15" fillId="2" borderId="16" xfId="0" applyFont="1" applyFill="1" applyBorder="1" applyAlignment="1">
      <alignment horizontal="center" vertical="center"/>
    </xf>
    <xf numFmtId="0" fontId="15" fillId="8" borderId="1" xfId="0" applyFont="1" applyFill="1" applyBorder="1" applyAlignment="1">
      <alignment horizontal="center" vertical="center"/>
    </xf>
    <xf numFmtId="0" fontId="15" fillId="3" borderId="1" xfId="0" applyFont="1" applyFill="1" applyBorder="1" applyAlignment="1">
      <alignment horizontal="center" vertical="center"/>
    </xf>
    <xf numFmtId="0" fontId="15" fillId="4" borderId="1" xfId="0" applyFont="1" applyFill="1" applyBorder="1" applyAlignment="1" applyProtection="1">
      <alignment horizontal="center" vertical="center"/>
      <protection locked="0"/>
    </xf>
    <xf numFmtId="0" fontId="16" fillId="3" borderId="0" xfId="0" applyFont="1" applyFill="1" applyAlignment="1">
      <alignment horizontal="center" vertical="center"/>
    </xf>
    <xf numFmtId="0" fontId="15" fillId="2" borderId="1" xfId="0" applyFont="1" applyFill="1" applyBorder="1" applyAlignment="1">
      <alignment horizontal="center" wrapText="1"/>
    </xf>
    <xf numFmtId="0" fontId="12" fillId="0" borderId="14" xfId="0" applyFont="1" applyFill="1" applyBorder="1" applyAlignment="1">
      <alignment horizontal="center" vertical="center" wrapText="1"/>
    </xf>
    <xf numFmtId="0" fontId="17" fillId="0" borderId="6" xfId="0" applyFont="1" applyFill="1" applyBorder="1" applyAlignment="1">
      <alignment horizontal="center" vertical="center" wrapText="1"/>
    </xf>
    <xf numFmtId="0" fontId="12" fillId="0" borderId="14" xfId="0" applyFont="1" applyFill="1" applyBorder="1" applyAlignment="1">
      <alignment horizontal="center" vertical="center"/>
    </xf>
    <xf numFmtId="0" fontId="12" fillId="0" borderId="2" xfId="0" applyFont="1" applyFill="1" applyBorder="1" applyAlignment="1">
      <alignment horizontal="center" vertical="center"/>
    </xf>
    <xf numFmtId="0" fontId="13" fillId="0" borderId="3" xfId="0" applyFont="1" applyFill="1" applyBorder="1" applyAlignment="1">
      <alignment horizontal="center" vertical="center"/>
    </xf>
    <xf numFmtId="0" fontId="13" fillId="0" borderId="4" xfId="0" applyFont="1" applyFill="1" applyBorder="1" applyAlignment="1">
      <alignment horizontal="center" vertical="center"/>
    </xf>
    <xf numFmtId="0" fontId="13" fillId="0" borderId="5" xfId="0" applyFont="1" applyFill="1" applyBorder="1" applyAlignment="1">
      <alignment horizontal="center" vertical="center"/>
    </xf>
    <xf numFmtId="0" fontId="1" fillId="0" borderId="1" xfId="0" applyFont="1" applyFill="1" applyBorder="1" applyAlignment="1">
      <alignment horizontal="center" vertical="center"/>
    </xf>
    <xf numFmtId="0" fontId="18" fillId="0" borderId="14" xfId="0" applyFont="1" applyFill="1" applyBorder="1" applyAlignment="1">
      <alignment horizontal="center" vertical="center"/>
    </xf>
    <xf numFmtId="0" fontId="18" fillId="0" borderId="6" xfId="0" applyFont="1" applyFill="1" applyBorder="1" applyAlignment="1">
      <alignment horizontal="center" vertical="center"/>
    </xf>
    <xf numFmtId="0" fontId="19" fillId="0" borderId="6" xfId="0" applyFont="1" applyFill="1" applyBorder="1" applyAlignment="1">
      <alignment vertical="center"/>
    </xf>
    <xf numFmtId="0" fontId="0" fillId="7" borderId="1" xfId="0" applyFill="1" applyBorder="1" applyAlignment="1">
      <alignment horizontal="center"/>
    </xf>
    <xf numFmtId="0" fontId="12" fillId="0" borderId="6" xfId="0" applyFont="1" applyFill="1" applyBorder="1" applyAlignment="1">
      <alignment horizontal="center" vertical="center"/>
    </xf>
    <xf numFmtId="0" fontId="13" fillId="0" borderId="13" xfId="0" applyFont="1" applyFill="1" applyBorder="1" applyAlignment="1">
      <alignment horizontal="center" vertical="center"/>
    </xf>
    <xf numFmtId="0" fontId="0" fillId="6" borderId="1" xfId="0" applyFill="1" applyBorder="1" applyAlignment="1">
      <alignment horizontal="center"/>
    </xf>
  </cellXfs>
  <cellStyles count="1">
    <cellStyle name="Normal" xfId="0" builtinId="0"/>
  </cellStyles>
  <dxfs count="16775">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
      <font>
        <b val="0"/>
        <i val="0"/>
        <sz val="10"/>
        <color rgb="FFFF0000"/>
        <name val="Calibri"/>
        <scheme val="none"/>
      </font>
      <numFmt numFmtId="0" formatCode="General"/>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F60"/>
  <sheetViews>
    <sheetView tabSelected="1" workbookViewId="0">
      <pane xSplit="3" ySplit="10" topLeftCell="CU11" activePane="bottomRight" state="frozen"/>
      <selection pane="topRight"/>
      <selection pane="bottomLeft"/>
      <selection pane="bottomRight" activeCell="CA20" sqref="CA20"/>
    </sheetView>
  </sheetViews>
  <sheetFormatPr defaultRowHeight="15" x14ac:dyDescent="0.2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customWidth="1"/>
    <col min="30" max="30" width="4.28515625" customWidth="1"/>
    <col min="31" max="45" width="3.28515625" customWidth="1"/>
    <col min="46" max="48" width="4.28515625" customWidth="1"/>
    <col min="49" max="64" width="3.28515625" customWidth="1"/>
    <col min="65" max="69" width="3.28515625" hidden="1" customWidth="1"/>
    <col min="70" max="70" width="4.28515625" customWidth="1"/>
    <col min="71" max="85" width="3.28515625" customWidth="1"/>
    <col min="86" max="90" width="3.28515625" hidden="1" customWidth="1"/>
    <col min="91" max="92" width="4.28515625" customWidth="1"/>
    <col min="93" max="93" width="3.28515625" customWidth="1"/>
    <col min="94" max="94" width="5.85546875" customWidth="1"/>
    <col min="95" max="95" width="51.5703125" customWidth="1"/>
    <col min="96" max="96" width="3.28515625" customWidth="1"/>
    <col min="97" max="97" width="5.85546875" customWidth="1"/>
    <col min="98" max="98" width="51.5703125" customWidth="1"/>
    <col min="99" max="100" width="8.5703125" customWidth="1"/>
    <col min="101" max="101" width="34.140625" customWidth="1"/>
    <col min="108" max="108" width="9" customWidth="1"/>
    <col min="109" max="110" width="9" hidden="1" customWidth="1"/>
    <col min="111" max="111" width="9" customWidth="1"/>
  </cols>
  <sheetData>
    <row r="1" spans="1:110" ht="20.25" customHeight="1" x14ac:dyDescent="0.3">
      <c r="A1" s="11">
        <v>566</v>
      </c>
      <c r="B1" s="10"/>
      <c r="C1" s="59" t="s">
        <v>0</v>
      </c>
      <c r="D1" s="59"/>
      <c r="E1" s="59"/>
      <c r="F1" s="59"/>
      <c r="G1" s="59"/>
      <c r="H1" s="59"/>
      <c r="I1" s="59"/>
      <c r="J1" s="59"/>
      <c r="K1" s="59"/>
      <c r="L1" s="59"/>
      <c r="M1" s="59"/>
      <c r="O1" s="25" t="s">
        <v>1</v>
      </c>
      <c r="AX1" s="25"/>
    </row>
    <row r="2" spans="1:110" x14ac:dyDescent="0.25">
      <c r="A2" s="1" t="s">
        <v>2</v>
      </c>
      <c r="B2" s="2"/>
      <c r="C2" s="3" t="s">
        <v>3</v>
      </c>
      <c r="E2" s="4" t="s">
        <v>4</v>
      </c>
      <c r="O2" t="s">
        <v>5</v>
      </c>
      <c r="P2" s="26"/>
      <c r="Q2" s="26"/>
      <c r="R2" s="26"/>
      <c r="S2" s="26" t="s">
        <v>6</v>
      </c>
      <c r="T2" s="26" t="str">
        <f>MID(E2,6,20)</f>
        <v xml:space="preserve"> X MIPA 1</v>
      </c>
      <c r="U2" s="26"/>
      <c r="V2" s="26"/>
      <c r="W2" s="26"/>
      <c r="X2" s="26"/>
      <c r="Y2" s="26"/>
      <c r="Z2" s="26"/>
      <c r="AA2" s="5"/>
      <c r="AB2" s="5"/>
      <c r="AC2" s="5"/>
      <c r="AD2" s="5"/>
      <c r="AE2" s="5"/>
      <c r="AF2" s="5"/>
      <c r="AY2" s="26"/>
      <c r="AZ2" s="26"/>
      <c r="BA2" s="26"/>
      <c r="BB2" s="26" t="s">
        <v>6</v>
      </c>
      <c r="BC2" s="26" t="str">
        <f>MID(AM2,6,20)</f>
        <v/>
      </c>
      <c r="BD2" s="26"/>
      <c r="BE2" s="26"/>
      <c r="BF2" s="26"/>
      <c r="BG2" s="26"/>
      <c r="BH2" s="26"/>
      <c r="BI2" s="26"/>
      <c r="BJ2" s="5"/>
      <c r="BK2" s="5"/>
      <c r="BL2" s="5"/>
      <c r="BM2" s="5"/>
      <c r="BN2" s="5"/>
      <c r="BO2" s="5"/>
      <c r="BP2" s="5"/>
      <c r="BQ2" s="5"/>
      <c r="BR2" s="5"/>
      <c r="BS2" s="5"/>
      <c r="BT2" s="5"/>
    </row>
    <row r="3" spans="1:110" x14ac:dyDescent="0.25">
      <c r="A3" s="1" t="s">
        <v>7</v>
      </c>
      <c r="B3" s="2"/>
      <c r="C3" s="3" t="s">
        <v>8</v>
      </c>
      <c r="E3" s="5" t="s">
        <v>9</v>
      </c>
      <c r="H3" t="s">
        <v>10</v>
      </c>
      <c r="O3" t="s">
        <v>11</v>
      </c>
      <c r="P3" s="26"/>
      <c r="Q3" s="26"/>
      <c r="R3" s="26"/>
      <c r="S3" s="26" t="s">
        <v>6</v>
      </c>
      <c r="T3" s="26"/>
      <c r="U3" s="26"/>
      <c r="V3" s="26"/>
      <c r="W3" s="26"/>
      <c r="X3" s="26"/>
      <c r="Y3" s="26"/>
      <c r="Z3" s="26"/>
      <c r="AA3" s="5"/>
      <c r="AB3" s="5"/>
      <c r="AC3" s="5"/>
      <c r="AD3" s="5"/>
      <c r="AE3" s="5"/>
      <c r="AF3" s="5"/>
      <c r="AY3" s="26"/>
      <c r="AZ3" s="26"/>
      <c r="BA3" s="26"/>
      <c r="BB3" s="26" t="s">
        <v>6</v>
      </c>
      <c r="BC3" s="26"/>
      <c r="BD3" s="26"/>
      <c r="BE3" s="26"/>
      <c r="BF3" s="26"/>
      <c r="BG3" s="26"/>
      <c r="BH3" s="26"/>
      <c r="BI3" s="26"/>
      <c r="BJ3" s="5"/>
      <c r="BK3" s="5"/>
      <c r="BL3" s="5"/>
      <c r="BM3" s="5"/>
      <c r="BN3" s="5"/>
      <c r="BO3" s="5"/>
      <c r="BP3" s="5"/>
      <c r="BQ3" s="5"/>
      <c r="BR3" s="5"/>
      <c r="BS3" s="5"/>
      <c r="BT3" s="5"/>
    </row>
    <row r="4" spans="1:110" x14ac:dyDescent="0.25">
      <c r="A4" s="6" t="s">
        <v>12</v>
      </c>
      <c r="B4" s="2"/>
      <c r="C4" s="7">
        <v>70</v>
      </c>
      <c r="H4" t="s">
        <v>13</v>
      </c>
      <c r="O4" s="27" t="s">
        <v>14</v>
      </c>
      <c r="P4" s="26"/>
      <c r="Q4" s="26"/>
      <c r="R4" s="26"/>
      <c r="S4" s="26"/>
      <c r="T4" s="26"/>
      <c r="U4" s="26"/>
      <c r="V4" s="26"/>
      <c r="W4" s="26"/>
      <c r="X4" s="26"/>
      <c r="Y4" s="26"/>
      <c r="Z4" s="26"/>
      <c r="AA4" s="5"/>
      <c r="AB4" s="5"/>
      <c r="AC4" s="5"/>
      <c r="AD4" s="5"/>
      <c r="AE4" s="5"/>
      <c r="AF4" s="5"/>
      <c r="AX4" s="27"/>
      <c r="AY4" s="26"/>
      <c r="AZ4" s="26"/>
      <c r="BA4" s="26"/>
      <c r="BB4" s="26"/>
      <c r="BC4" s="26"/>
      <c r="BD4" s="26"/>
      <c r="BE4" s="26"/>
      <c r="BF4" s="26"/>
      <c r="BG4" s="26"/>
      <c r="BH4" s="26"/>
      <c r="BI4" s="26"/>
      <c r="BJ4" s="5"/>
      <c r="BK4" s="5"/>
      <c r="BL4" s="5"/>
      <c r="BM4" s="5"/>
      <c r="BN4" s="5"/>
      <c r="BO4" s="5"/>
      <c r="BP4" s="5"/>
      <c r="BQ4" s="5"/>
      <c r="BR4" s="5"/>
      <c r="BS4" s="5"/>
      <c r="BT4" s="5"/>
    </row>
    <row r="5" spans="1:110" hidden="1" x14ac:dyDescent="0.25">
      <c r="O5" s="26"/>
      <c r="P5" s="26"/>
      <c r="Q5" s="26"/>
      <c r="R5" s="26"/>
      <c r="S5" s="26"/>
      <c r="T5" s="26"/>
      <c r="U5" s="26"/>
      <c r="V5" s="26"/>
      <c r="W5" s="26"/>
      <c r="X5" s="26"/>
      <c r="Y5" s="26"/>
      <c r="Z5" s="26"/>
      <c r="AA5" s="5"/>
      <c r="AB5" s="5"/>
      <c r="AC5" s="5"/>
      <c r="AD5" s="5"/>
      <c r="AE5" s="5"/>
      <c r="AF5" s="5"/>
      <c r="AX5" s="26"/>
      <c r="AY5" s="26"/>
      <c r="AZ5" s="26"/>
      <c r="BA5" s="26"/>
      <c r="BB5" s="26"/>
      <c r="BC5" s="26"/>
      <c r="BD5" s="26"/>
      <c r="BE5" s="26"/>
      <c r="BF5" s="26"/>
      <c r="BG5" s="26"/>
      <c r="BH5" s="26"/>
      <c r="BI5" s="26"/>
      <c r="BJ5" s="5"/>
      <c r="BK5" s="5"/>
      <c r="BL5" s="5"/>
      <c r="BM5" s="5"/>
      <c r="BN5" s="5"/>
      <c r="BO5" s="5"/>
      <c r="BP5" s="5"/>
      <c r="BQ5" s="5"/>
      <c r="BR5" s="5"/>
      <c r="BS5" s="5"/>
      <c r="BT5" s="5"/>
    </row>
    <row r="6" spans="1:110" hidden="1" x14ac:dyDescent="0.25">
      <c r="N6" s="12" t="s">
        <v>15</v>
      </c>
      <c r="O6" s="26"/>
      <c r="P6" s="26"/>
      <c r="Q6" s="26"/>
      <c r="R6" s="26"/>
      <c r="S6" s="26"/>
      <c r="T6" s="26"/>
      <c r="U6" s="26"/>
      <c r="V6" s="26"/>
      <c r="W6" s="26"/>
      <c r="X6" s="26"/>
      <c r="Y6" s="26"/>
      <c r="Z6" s="26"/>
      <c r="AA6" s="5"/>
      <c r="AB6" s="5"/>
      <c r="AC6" s="5"/>
      <c r="AD6" s="5"/>
      <c r="AE6" s="5"/>
      <c r="AF6" s="5"/>
      <c r="AX6" s="26"/>
      <c r="AY6" s="26"/>
      <c r="AZ6" s="26"/>
      <c r="BA6" s="26"/>
      <c r="BB6" s="26"/>
      <c r="BC6" s="26"/>
      <c r="BD6" s="26"/>
      <c r="BE6" s="26"/>
      <c r="BF6" s="26"/>
      <c r="BG6" s="26"/>
      <c r="BH6" s="26"/>
      <c r="BI6" s="26"/>
      <c r="BJ6" s="5"/>
      <c r="BK6" s="5"/>
      <c r="BL6" s="5"/>
      <c r="BM6" s="5"/>
      <c r="BN6" s="5"/>
      <c r="BO6" s="5"/>
      <c r="BP6" s="5"/>
      <c r="BQ6" s="5"/>
      <c r="BR6" s="5"/>
      <c r="BS6" s="5"/>
      <c r="BT6" s="5"/>
    </row>
    <row r="7" spans="1:110" ht="15" customHeight="1" x14ac:dyDescent="0.25">
      <c r="E7" s="50" t="s">
        <v>16</v>
      </c>
      <c r="F7" s="51"/>
      <c r="G7" s="51"/>
      <c r="H7" s="51"/>
      <c r="I7" s="51"/>
      <c r="J7" s="52"/>
      <c r="L7" s="60" t="s">
        <v>17</v>
      </c>
      <c r="M7" s="60"/>
      <c r="O7" s="26"/>
      <c r="P7" s="26"/>
      <c r="Q7" s="26"/>
      <c r="R7" s="26"/>
      <c r="S7" s="26"/>
      <c r="T7" s="26"/>
      <c r="U7" s="26"/>
      <c r="V7" s="26"/>
      <c r="W7" s="26"/>
      <c r="X7" s="26"/>
      <c r="Y7" s="26"/>
      <c r="Z7" s="26"/>
      <c r="AA7" s="5"/>
      <c r="AB7" s="5"/>
      <c r="AC7" s="5"/>
      <c r="AD7" s="5"/>
      <c r="AE7" s="5"/>
      <c r="AF7" s="5"/>
      <c r="AX7" s="26"/>
      <c r="AY7" s="26"/>
      <c r="AZ7" s="26"/>
      <c r="BA7" s="26"/>
      <c r="BB7" s="26"/>
      <c r="BC7" s="26"/>
      <c r="BD7" s="26"/>
      <c r="BE7" s="26"/>
      <c r="BF7" s="26"/>
      <c r="BG7" s="26"/>
      <c r="BH7" s="26"/>
      <c r="BI7" s="26"/>
      <c r="BJ7" s="5"/>
      <c r="BK7" s="5"/>
      <c r="BL7" s="5"/>
      <c r="BM7" s="5"/>
      <c r="BN7" s="5"/>
      <c r="BO7" s="5"/>
      <c r="BP7" s="5"/>
      <c r="BQ7" s="5"/>
      <c r="BR7" s="5"/>
      <c r="BS7" s="5"/>
      <c r="BT7" s="5"/>
    </row>
    <row r="8" spans="1:110" ht="18.75" customHeight="1" x14ac:dyDescent="0.3">
      <c r="A8" s="56" t="s">
        <v>18</v>
      </c>
      <c r="B8" s="57" t="s">
        <v>19</v>
      </c>
      <c r="C8" s="56" t="s">
        <v>20</v>
      </c>
      <c r="E8" s="53"/>
      <c r="F8" s="54"/>
      <c r="G8" s="54"/>
      <c r="H8" s="54"/>
      <c r="I8" s="54"/>
      <c r="J8" s="55"/>
      <c r="L8" s="60"/>
      <c r="M8" s="60"/>
      <c r="N8" s="9"/>
      <c r="O8" s="28" t="s">
        <v>21</v>
      </c>
      <c r="P8" s="29"/>
      <c r="Q8" s="29"/>
      <c r="R8" s="29"/>
      <c r="S8" s="29"/>
      <c r="T8" s="29"/>
      <c r="U8" s="29"/>
      <c r="V8" s="29"/>
      <c r="W8" s="29"/>
      <c r="X8" s="29"/>
      <c r="Y8" s="29"/>
      <c r="Z8" s="29"/>
      <c r="AA8" s="29"/>
      <c r="AB8" s="29"/>
      <c r="AC8" s="29"/>
      <c r="AD8" s="29"/>
      <c r="AE8" s="29"/>
      <c r="AF8" s="29"/>
      <c r="AG8" s="30"/>
      <c r="AH8" s="29"/>
      <c r="AI8" s="29"/>
      <c r="AJ8" s="29"/>
      <c r="AK8" s="29"/>
      <c r="AL8" s="29"/>
      <c r="AM8" s="29"/>
      <c r="AN8" s="29"/>
      <c r="AO8" s="29"/>
      <c r="AP8" s="29"/>
      <c r="AQ8" s="29"/>
      <c r="AR8" s="29"/>
      <c r="AS8" s="30"/>
      <c r="AT8" s="61" t="s">
        <v>22</v>
      </c>
      <c r="AU8" s="63" t="s">
        <v>23</v>
      </c>
      <c r="AV8" s="69" t="s">
        <v>24</v>
      </c>
      <c r="AW8" s="31"/>
      <c r="AX8" s="28" t="s">
        <v>25</v>
      </c>
      <c r="AY8" s="29"/>
      <c r="AZ8" s="29"/>
      <c r="BA8" s="29"/>
      <c r="BB8" s="29"/>
      <c r="BC8" s="29"/>
      <c r="BD8" s="29"/>
      <c r="BE8" s="29"/>
      <c r="BF8" s="29"/>
      <c r="BG8" s="29"/>
      <c r="BH8" s="29"/>
      <c r="BI8" s="29"/>
      <c r="BJ8" s="29"/>
      <c r="BK8" s="29"/>
      <c r="BL8" s="29"/>
      <c r="BM8" s="29"/>
      <c r="BN8" s="29"/>
      <c r="BO8" s="29"/>
      <c r="BP8" s="29"/>
      <c r="BQ8" s="29"/>
      <c r="BR8" s="29"/>
      <c r="BS8" s="29"/>
      <c r="BT8" s="29"/>
      <c r="BU8" s="30"/>
      <c r="BV8" s="29"/>
      <c r="BW8" s="29"/>
      <c r="BX8" s="29"/>
      <c r="BY8" s="29"/>
      <c r="BZ8" s="29"/>
      <c r="CA8" s="29"/>
      <c r="CB8" s="29"/>
      <c r="CC8" s="29"/>
      <c r="CD8" s="29"/>
      <c r="CE8" s="29"/>
      <c r="CF8" s="29"/>
      <c r="CG8" s="30"/>
      <c r="CH8" s="47"/>
      <c r="CI8" s="47"/>
      <c r="CJ8" s="47"/>
      <c r="CK8" s="47"/>
      <c r="CL8" s="47"/>
      <c r="CM8" s="63" t="s">
        <v>23</v>
      </c>
      <c r="CN8" s="69" t="s">
        <v>24</v>
      </c>
      <c r="CO8" s="31"/>
      <c r="CP8" s="68" t="s">
        <v>26</v>
      </c>
      <c r="CQ8" s="68" t="s">
        <v>27</v>
      </c>
      <c r="CR8" s="31"/>
      <c r="CS8" s="68" t="s">
        <v>26</v>
      </c>
      <c r="CT8" s="68" t="s">
        <v>28</v>
      </c>
      <c r="CV8" s="10" t="s">
        <v>29</v>
      </c>
    </row>
    <row r="9" spans="1:110" ht="15" customHeight="1" x14ac:dyDescent="0.25">
      <c r="A9" s="56"/>
      <c r="B9" s="57"/>
      <c r="C9" s="56"/>
      <c r="E9" s="58" t="s">
        <v>30</v>
      </c>
      <c r="F9" s="58"/>
      <c r="G9" s="58"/>
      <c r="H9" s="49" t="s">
        <v>31</v>
      </c>
      <c r="I9" s="49"/>
      <c r="J9" s="49"/>
      <c r="L9" s="58" t="s">
        <v>32</v>
      </c>
      <c r="M9" s="58" t="s">
        <v>22</v>
      </c>
      <c r="N9" s="9"/>
      <c r="O9" s="65">
        <v>1</v>
      </c>
      <c r="P9" s="66"/>
      <c r="Q9" s="67"/>
      <c r="R9" s="65">
        <v>2</v>
      </c>
      <c r="S9" s="66"/>
      <c r="T9" s="67"/>
      <c r="U9" s="65">
        <v>3</v>
      </c>
      <c r="V9" s="66"/>
      <c r="W9" s="67"/>
      <c r="X9" s="65">
        <v>4</v>
      </c>
      <c r="Y9" s="66"/>
      <c r="Z9" s="67"/>
      <c r="AA9" s="65">
        <v>5</v>
      </c>
      <c r="AB9" s="66"/>
      <c r="AC9" s="67"/>
      <c r="AD9" s="63" t="s">
        <v>32</v>
      </c>
      <c r="AE9" s="65">
        <v>6</v>
      </c>
      <c r="AF9" s="66"/>
      <c r="AG9" s="67"/>
      <c r="AH9" s="65">
        <v>7</v>
      </c>
      <c r="AI9" s="66"/>
      <c r="AJ9" s="67"/>
      <c r="AK9" s="65">
        <v>8</v>
      </c>
      <c r="AL9" s="66"/>
      <c r="AM9" s="67"/>
      <c r="AN9" s="65">
        <v>9</v>
      </c>
      <c r="AO9" s="66"/>
      <c r="AP9" s="67"/>
      <c r="AQ9" s="65">
        <v>10</v>
      </c>
      <c r="AR9" s="66"/>
      <c r="AS9" s="67"/>
      <c r="AT9" s="62"/>
      <c r="AU9" s="73"/>
      <c r="AV9" s="70"/>
      <c r="AW9" s="31"/>
      <c r="AX9" s="74">
        <v>1</v>
      </c>
      <c r="AY9" s="66"/>
      <c r="AZ9" s="67"/>
      <c r="BA9" s="65">
        <v>2</v>
      </c>
      <c r="BB9" s="66"/>
      <c r="BC9" s="67"/>
      <c r="BD9" s="65">
        <v>3</v>
      </c>
      <c r="BE9" s="66"/>
      <c r="BF9" s="67"/>
      <c r="BG9" s="65">
        <v>4</v>
      </c>
      <c r="BH9" s="66"/>
      <c r="BI9" s="67"/>
      <c r="BJ9" s="65">
        <v>5</v>
      </c>
      <c r="BK9" s="66"/>
      <c r="BL9" s="67"/>
      <c r="BM9" s="46"/>
      <c r="BN9" s="46"/>
      <c r="BO9" s="46"/>
      <c r="BP9" s="46"/>
      <c r="BQ9" s="46"/>
      <c r="BR9" s="63" t="s">
        <v>32</v>
      </c>
      <c r="BS9" s="65">
        <v>6</v>
      </c>
      <c r="BT9" s="66"/>
      <c r="BU9" s="67"/>
      <c r="BV9" s="65">
        <v>7</v>
      </c>
      <c r="BW9" s="66"/>
      <c r="BX9" s="67"/>
      <c r="BY9" s="65">
        <v>8</v>
      </c>
      <c r="BZ9" s="66"/>
      <c r="CA9" s="67"/>
      <c r="CB9" s="65">
        <v>9</v>
      </c>
      <c r="CC9" s="66"/>
      <c r="CD9" s="67"/>
      <c r="CE9" s="65">
        <v>10</v>
      </c>
      <c r="CF9" s="66"/>
      <c r="CG9" s="67"/>
      <c r="CH9" s="48"/>
      <c r="CI9" s="48"/>
      <c r="CJ9" s="48"/>
      <c r="CK9" s="48"/>
      <c r="CL9" s="48"/>
      <c r="CM9" s="73"/>
      <c r="CN9" s="70"/>
      <c r="CO9" s="31"/>
      <c r="CP9" s="68"/>
      <c r="CQ9" s="68"/>
      <c r="CR9" s="31"/>
      <c r="CS9" s="68"/>
      <c r="CT9" s="68"/>
      <c r="CV9" s="32" t="s">
        <v>33</v>
      </c>
      <c r="CW9" s="8" t="s">
        <v>34</v>
      </c>
      <c r="DE9">
        <v>0</v>
      </c>
      <c r="DF9" t="str">
        <f>(IF(CW10="","","Perlu peningkatan pemahaman  "))&amp;(IF(CW10="","",CW10&amp;", "))&amp;(IF(CW11="","",CW11&amp;", "))&amp;(IF(CW12="","",CW12&amp;", "))&amp;(IF(CW13="","",CW13&amp;", "))&amp;(IF(CW14="","",CW14&amp;", "))&amp;(IF(CW15="","",CW15&amp;", "))&amp;(IF(CW16="","",CW16&amp;", "))&amp;(IF(CW17="","",CW17&amp;", "))&amp;(IF(CW18="","",CW18&amp;", "))&amp;(IF(CW19="","",CW19&amp;"."))</f>
        <v xml:space="preserve">Perlu peningkatan pemahaman  Mengemukakan isi teks Serat Wedhatama Pupuh Pangkur, Mengidentifikasi unsur pembangun cerkak, Menerapkan struktur dan kaidah teks pawarta dalam penulisan pawarta, Mengenali ciri-ciri teks deskripsi omah adat joglo, Mengidentifikasi kaidah penulisan aksara mandaswara, </v>
      </c>
    </row>
    <row r="10" spans="1:110" x14ac:dyDescent="0.25">
      <c r="A10" s="56"/>
      <c r="B10" s="57"/>
      <c r="C10" s="56"/>
      <c r="E10" s="13" t="s">
        <v>35</v>
      </c>
      <c r="F10" s="13" t="s">
        <v>36</v>
      </c>
      <c r="G10" s="13" t="s">
        <v>37</v>
      </c>
      <c r="H10" s="14" t="s">
        <v>35</v>
      </c>
      <c r="I10" s="14" t="s">
        <v>36</v>
      </c>
      <c r="J10" s="14" t="s">
        <v>37</v>
      </c>
      <c r="L10" s="58"/>
      <c r="M10" s="58"/>
      <c r="N10" s="9"/>
      <c r="O10" s="33" t="s">
        <v>38</v>
      </c>
      <c r="P10" s="33" t="s">
        <v>39</v>
      </c>
      <c r="Q10" s="33" t="s">
        <v>40</v>
      </c>
      <c r="R10" s="33" t="s">
        <v>38</v>
      </c>
      <c r="S10" s="33" t="s">
        <v>39</v>
      </c>
      <c r="T10" s="33" t="s">
        <v>40</v>
      </c>
      <c r="U10" s="33" t="s">
        <v>38</v>
      </c>
      <c r="V10" s="33" t="s">
        <v>39</v>
      </c>
      <c r="W10" s="33" t="s">
        <v>40</v>
      </c>
      <c r="X10" s="33" t="s">
        <v>38</v>
      </c>
      <c r="Y10" s="33" t="s">
        <v>39</v>
      </c>
      <c r="Z10" s="33" t="s">
        <v>40</v>
      </c>
      <c r="AA10" s="33" t="s">
        <v>38</v>
      </c>
      <c r="AB10" s="33" t="s">
        <v>39</v>
      </c>
      <c r="AC10" s="33" t="s">
        <v>40</v>
      </c>
      <c r="AD10" s="64"/>
      <c r="AE10" s="33" t="s">
        <v>38</v>
      </c>
      <c r="AF10" s="33" t="s">
        <v>39</v>
      </c>
      <c r="AG10" s="33" t="s">
        <v>40</v>
      </c>
      <c r="AH10" s="33" t="s">
        <v>38</v>
      </c>
      <c r="AI10" s="33" t="s">
        <v>39</v>
      </c>
      <c r="AJ10" s="33" t="s">
        <v>40</v>
      </c>
      <c r="AK10" s="33" t="s">
        <v>38</v>
      </c>
      <c r="AL10" s="33" t="s">
        <v>39</v>
      </c>
      <c r="AM10" s="33" t="s">
        <v>40</v>
      </c>
      <c r="AN10" s="33" t="s">
        <v>38</v>
      </c>
      <c r="AO10" s="33" t="s">
        <v>39</v>
      </c>
      <c r="AP10" s="33" t="s">
        <v>40</v>
      </c>
      <c r="AQ10" s="33" t="s">
        <v>38</v>
      </c>
      <c r="AR10" s="33" t="s">
        <v>39</v>
      </c>
      <c r="AS10" s="33" t="s">
        <v>40</v>
      </c>
      <c r="AT10" s="62"/>
      <c r="AU10" s="73"/>
      <c r="AV10" s="71"/>
      <c r="AW10" s="43"/>
      <c r="AX10" s="45" t="s">
        <v>41</v>
      </c>
      <c r="AY10" s="44" t="s">
        <v>42</v>
      </c>
      <c r="AZ10" s="34" t="s">
        <v>43</v>
      </c>
      <c r="BA10" s="34" t="s">
        <v>41</v>
      </c>
      <c r="BB10" s="34" t="s">
        <v>42</v>
      </c>
      <c r="BC10" s="34" t="s">
        <v>43</v>
      </c>
      <c r="BD10" s="34" t="s">
        <v>41</v>
      </c>
      <c r="BE10" s="34" t="s">
        <v>42</v>
      </c>
      <c r="BF10" s="34" t="s">
        <v>43</v>
      </c>
      <c r="BG10" s="34" t="s">
        <v>41</v>
      </c>
      <c r="BH10" s="34" t="s">
        <v>42</v>
      </c>
      <c r="BI10" s="34" t="s">
        <v>43</v>
      </c>
      <c r="BJ10" s="34" t="s">
        <v>41</v>
      </c>
      <c r="BK10" s="34" t="s">
        <v>42</v>
      </c>
      <c r="BL10" s="34" t="s">
        <v>43</v>
      </c>
      <c r="BM10" s="34"/>
      <c r="BN10" s="34"/>
      <c r="BO10" s="34"/>
      <c r="BP10" s="34"/>
      <c r="BQ10" s="34"/>
      <c r="BR10" s="64"/>
      <c r="BS10" s="34" t="s">
        <v>41</v>
      </c>
      <c r="BT10" s="34" t="s">
        <v>42</v>
      </c>
      <c r="BU10" s="34" t="s">
        <v>43</v>
      </c>
      <c r="BV10" s="34" t="s">
        <v>41</v>
      </c>
      <c r="BW10" s="34" t="s">
        <v>42</v>
      </c>
      <c r="BX10" s="34" t="s">
        <v>43</v>
      </c>
      <c r="BY10" s="34" t="s">
        <v>41</v>
      </c>
      <c r="BZ10" s="34" t="s">
        <v>42</v>
      </c>
      <c r="CA10" s="34" t="s">
        <v>43</v>
      </c>
      <c r="CB10" s="34" t="s">
        <v>41</v>
      </c>
      <c r="CC10" s="34" t="s">
        <v>42</v>
      </c>
      <c r="CD10" s="34" t="s">
        <v>43</v>
      </c>
      <c r="CE10" s="34" t="s">
        <v>41</v>
      </c>
      <c r="CF10" s="34" t="s">
        <v>42</v>
      </c>
      <c r="CG10" s="34" t="s">
        <v>43</v>
      </c>
      <c r="CH10" s="34"/>
      <c r="CI10" s="34"/>
      <c r="CJ10" s="34"/>
      <c r="CK10" s="34"/>
      <c r="CL10" s="34"/>
      <c r="CM10" s="73"/>
      <c r="CN10" s="71"/>
      <c r="CO10" s="31"/>
      <c r="CP10" s="68"/>
      <c r="CQ10" s="68"/>
      <c r="CR10" s="31"/>
      <c r="CS10" s="68"/>
      <c r="CT10" s="68"/>
      <c r="CV10" s="35">
        <v>1</v>
      </c>
      <c r="CW10" s="36" t="s">
        <v>163</v>
      </c>
      <c r="DE10">
        <v>1</v>
      </c>
      <c r="DF10" t="str">
        <f>(IF(CW10="","","Memiliki kemampuan pemahanan "))&amp;(IF(CW11="","",CW11&amp;", "))&amp;(IF(CW12="","",CW12&amp;", "))&amp;(IF(CW13="","",CW13&amp;", "))&amp;(IF(CW14="","",CW14&amp;", "))&amp;(IF(CW15="","",CW15&amp;", "))&amp;(IF(CW16="","",CW16&amp;", "))&amp;(IF(CW17="","",CW17&amp;", "))&amp;(IF(CW18="","",CW18&amp;", "))&amp;(IF(CW19="","",CW19&amp;", "))&amp;(IF(CW10="","","Masih perlu peningkatan pemahaman "&amp;CW10&amp;"."))</f>
        <v>Memiliki kemampuan pemahanan Mengidentifikasi unsur pembangun cerkak, Menerapkan struktur dan kaidah teks pawarta dalam penulisan pawarta, Mengenali ciri-ciri teks deskripsi omah adat joglo, Mengidentifikasi kaidah penulisan aksara mandaswara, Masih perlu peningkatan pemahaman Mengemukakan isi teks Serat Wedhatama Pupuh Pangkur.</v>
      </c>
    </row>
    <row r="11" spans="1:110" x14ac:dyDescent="0.25">
      <c r="A11" s="8">
        <v>1</v>
      </c>
      <c r="B11" s="8">
        <v>94780</v>
      </c>
      <c r="C11" s="8" t="s">
        <v>44</v>
      </c>
      <c r="E11" s="42">
        <f t="shared" ref="E11:E42" si="0">AV11</f>
        <v>79</v>
      </c>
      <c r="F11" s="8" t="str">
        <f t="shared" ref="F11:F42" si="1">IF(E11="","",IF(E11&lt;=69,"D",IF(E11&lt;=75,"C",IF(E11&lt;=90,"B",IF(E11&lt;=100,"A","E")))))</f>
        <v>B</v>
      </c>
      <c r="G11" s="8" t="str">
        <f t="shared" ref="G11:G42" si="2">CQ11</f>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11" s="42">
        <f t="shared" ref="H11:H42" si="3">CN11</f>
        <v>85</v>
      </c>
      <c r="I11" s="8" t="str">
        <f t="shared" ref="I11:I42" si="4">IF(H11="","",IF(H11&lt;=69,"D",IF(H11&lt;=75,"C",IF(H11&lt;=90,"B",IF(H11&lt;=100,"A","E")))))</f>
        <v>B</v>
      </c>
      <c r="J11" s="8" t="str">
        <f t="shared" ref="J11:J42" si="5">CT11</f>
        <v xml:space="preserve">Memiliki keterampilan Melakukan penyajian tembang Pangkur secara lisan, Menulis sinopsis teks cerita cerkak, Mengenali omah adat Joglo, Membaca teks aksara Jawa yang memuat sandhangan mandaswara, </v>
      </c>
      <c r="L11" s="36">
        <f t="shared" ref="L11:L42" si="6">AD11</f>
        <v>82</v>
      </c>
      <c r="M11" s="36">
        <f t="shared" ref="M11:M42" si="7">IF(COUNTBLANK(AT11:AT11),"",AT11)</f>
        <v>75</v>
      </c>
      <c r="O11" s="36">
        <v>75</v>
      </c>
      <c r="P11" s="36"/>
      <c r="Q11" s="37"/>
      <c r="R11" s="36">
        <v>90</v>
      </c>
      <c r="S11" s="36"/>
      <c r="T11" s="37"/>
      <c r="U11" s="37">
        <v>82</v>
      </c>
      <c r="V11" s="36"/>
      <c r="W11" s="37"/>
      <c r="X11" s="36"/>
      <c r="Y11" s="36"/>
      <c r="Z11" s="37"/>
      <c r="AA11" s="36"/>
      <c r="AB11" s="36"/>
      <c r="AC11" s="37"/>
      <c r="AD11" s="37">
        <f t="shared" ref="AD11:AD46" si="8">IF(AND(O11="",P11="",Q11=""),"",ROUND(AVERAGE(O11:AC11),0))</f>
        <v>82</v>
      </c>
      <c r="AE11" s="36">
        <v>70</v>
      </c>
      <c r="AF11" s="36"/>
      <c r="AG11" s="37"/>
      <c r="AH11" s="36">
        <v>70</v>
      </c>
      <c r="AI11" s="36"/>
      <c r="AJ11" s="37"/>
      <c r="AK11" s="36">
        <v>90</v>
      </c>
      <c r="AL11" s="36"/>
      <c r="AM11" s="37"/>
      <c r="AN11" s="36"/>
      <c r="AO11" s="36"/>
      <c r="AP11" s="37"/>
      <c r="AQ11" s="36"/>
      <c r="AR11" s="36"/>
      <c r="AS11" s="37"/>
      <c r="AT11" s="36">
        <v>75</v>
      </c>
      <c r="AU11" s="38">
        <f t="shared" ref="AU11:AU42" si="9">IF(AT11="","",AVERAGE(O11:AC11,AE11:AT11))</f>
        <v>78.857142857142861</v>
      </c>
      <c r="AV11" s="39">
        <f t="shared" ref="AV11:AV42" si="10">IF(AU11="","",ROUND(AU11,0))</f>
        <v>79</v>
      </c>
      <c r="AW11" s="40"/>
      <c r="AX11" s="37">
        <v>82</v>
      </c>
      <c r="AY11" s="36"/>
      <c r="AZ11" s="37"/>
      <c r="BA11" s="36"/>
      <c r="BB11" s="36"/>
      <c r="BC11" s="37">
        <v>85</v>
      </c>
      <c r="BD11" s="36"/>
      <c r="BE11" s="36"/>
      <c r="BF11" s="37"/>
      <c r="BG11" s="36"/>
      <c r="BH11" s="36"/>
      <c r="BI11" s="37"/>
      <c r="BJ11" s="36"/>
      <c r="BK11" s="36"/>
      <c r="BL11" s="37"/>
      <c r="BM11" s="37">
        <f t="shared" ref="BM11:BM46" si="11">IF(AND(AZ11="",AY11="",AX11=""),"",MAX(AX11:AZ11))</f>
        <v>82</v>
      </c>
      <c r="BN11" s="37">
        <f t="shared" ref="BN11:BN42" si="12">IF(AND(BB11="",BC11="",BA11=""),"",MAX(BA11:BC11))</f>
        <v>85</v>
      </c>
      <c r="BO11" s="37" t="str">
        <f t="shared" ref="BO11:BO42" si="13">IF(AND(BD11="",BE11="",BF11=""),"",MAX(BD11:BF11))</f>
        <v/>
      </c>
      <c r="BP11" s="37" t="str">
        <f t="shared" ref="BP11:BP42" si="14">IF(AND(BG11="",BH11="",BI11=""),"",MAX(BG11:BI11))</f>
        <v/>
      </c>
      <c r="BQ11" s="37" t="str">
        <f t="shared" ref="BQ11:BQ42" si="15">IF(AND(BJ11="",BK11="",BL11=""),"",MAX(BJ11:BL11))</f>
        <v/>
      </c>
      <c r="BR11" s="37">
        <f t="shared" ref="BR11:BR42" si="16">IF(AND(BM11=""),"",ROUND(AVERAGE(BM11:BQ11),0))</f>
        <v>84</v>
      </c>
      <c r="BS11" s="36"/>
      <c r="BT11" s="36">
        <v>90</v>
      </c>
      <c r="BU11" s="37"/>
      <c r="BV11" s="36"/>
      <c r="BW11" s="36">
        <v>80</v>
      </c>
      <c r="BX11" s="37"/>
      <c r="BY11" s="36"/>
      <c r="BZ11" s="36"/>
      <c r="CA11" s="37"/>
      <c r="CB11" s="36"/>
      <c r="CC11" s="36"/>
      <c r="CD11" s="37"/>
      <c r="CE11" s="36"/>
      <c r="CF11" s="36"/>
      <c r="CG11" s="37"/>
      <c r="CH11" s="37">
        <f t="shared" ref="CH11:CH42" si="17">IF(AND(BU11="",BT11="",BS11=""),"",MAX(BS11:BU11))</f>
        <v>90</v>
      </c>
      <c r="CI11" s="37">
        <f t="shared" ref="CI11:CI42" si="18">IF(AND(BW11="",BX11="",BV11=""),"",MAX(BV11:BX11))</f>
        <v>80</v>
      </c>
      <c r="CJ11" s="37" t="str">
        <f t="shared" ref="CJ11:CJ42" si="19">IF(AND(BY11="",BZ11="",CA11=""),"",MAX(BY11:CA11))</f>
        <v/>
      </c>
      <c r="CK11" s="37" t="str">
        <f t="shared" ref="CK11:CK42" si="20">IF(AND(CB11="",CC11="",CD11=""),"",MAX(CB11:CD11))</f>
        <v/>
      </c>
      <c r="CL11" s="37" t="str">
        <f t="shared" ref="CL11:CL42" si="21">IF(AND(CE11="",CF11="",CG11=""),"",MAX(CE11:CG11))</f>
        <v/>
      </c>
      <c r="CM11" s="38">
        <f t="shared" ref="CM11:CM42" si="22">IF(AND(CH11=""),"",AVERAGE(BR11,CH11:CL11))</f>
        <v>84.666666666666671</v>
      </c>
      <c r="CN11" s="39">
        <f t="shared" ref="CN11:CN42" si="23">IF(CM11="","",ROUND(CM11,0))</f>
        <v>85</v>
      </c>
      <c r="CO11" s="40"/>
      <c r="CP11" s="36">
        <v>5</v>
      </c>
      <c r="CQ11" s="41" t="str">
        <f t="shared" ref="CQ11:CQ42" si="24">IF(CP11="","",VLOOKUP(CP11,$DE$9:$DF$20,2,0))</f>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11" s="40"/>
      <c r="CS11" s="36">
        <v>5</v>
      </c>
      <c r="CT11" s="41" t="str">
        <f t="shared" ref="CT11:CT42" si="25">IF(CS11="","",VLOOKUP(CS11,$DE$22:$DF$33,2,0))</f>
        <v xml:space="preserve">Memiliki keterampilan Melakukan penyajian tembang Pangkur secara lisan, Menulis sinopsis teks cerita cerkak, Mengenali omah adat Joglo, Membaca teks aksara Jawa yang memuat sandhangan mandaswara, </v>
      </c>
      <c r="CV11" s="35">
        <v>2</v>
      </c>
      <c r="CW11" s="36" t="s">
        <v>164</v>
      </c>
      <c r="CY11" s="75" t="s">
        <v>45</v>
      </c>
      <c r="CZ11" s="75"/>
      <c r="DA11" s="75"/>
      <c r="DE11">
        <v>2</v>
      </c>
      <c r="DF11" t="str">
        <f>(IF(CW11="","","Memiliki kemampuan pemahanan "))&amp;(IF(CW10="","",CW10&amp;", "))&amp;(IF(CW12="","",CW12&amp;", "))&amp;(IF(CW13="","",CW13&amp;", "))&amp;(IF(CW14="","",CW14&amp;", "))&amp;(IF(CW15="","",CW15&amp;", "))&amp;(IF(CW16="","",CW16&amp;", "))&amp;(IF(CW17="","",CW17&amp;", "))&amp;(IF(CW18="","",CW18&amp;", "))&amp;(IF(CW19="","",CW19&amp;", "))&amp;(IF(CW11="","","Masih perlu peningkatan pemahaman "&amp;CW11&amp;"."))</f>
        <v>Memiliki kemampuan pemahanan Mengemukakan isi teks Serat Wedhatama Pupuh Pangkur, Menerapkan struktur dan kaidah teks pawarta dalam penulisan pawarta, Mengenali ciri-ciri teks deskripsi omah adat joglo, Mengidentifikasi kaidah penulisan aksara mandaswara, Masih perlu peningkatan pemahaman Mengidentifikasi unsur pembangun cerkak.</v>
      </c>
    </row>
    <row r="12" spans="1:110" x14ac:dyDescent="0.25">
      <c r="A12" s="8">
        <v>2</v>
      </c>
      <c r="B12" s="8">
        <v>94796</v>
      </c>
      <c r="C12" s="8" t="s">
        <v>46</v>
      </c>
      <c r="E12" s="42">
        <f t="shared" si="0"/>
        <v>77</v>
      </c>
      <c r="F12" s="8" t="str">
        <f t="shared" si="1"/>
        <v>B</v>
      </c>
      <c r="G12"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12" s="42">
        <f t="shared" si="3"/>
        <v>88</v>
      </c>
      <c r="I12" s="8" t="str">
        <f t="shared" si="4"/>
        <v>B</v>
      </c>
      <c r="J12" s="8" t="str">
        <f t="shared" si="5"/>
        <v xml:space="preserve">Memiliki keterampilan Melakukan penyajian tembang Pangkur secara lisan, Menulis sinopsis teks cerita cerkak, Mengenali omah adat Joglo, Membaca teks aksara Jawa yang memuat sandhangan mandaswara, </v>
      </c>
      <c r="L12" s="36">
        <f t="shared" si="6"/>
        <v>77</v>
      </c>
      <c r="M12" s="36">
        <f t="shared" si="7"/>
        <v>70</v>
      </c>
      <c r="O12" s="36">
        <v>80</v>
      </c>
      <c r="P12" s="36"/>
      <c r="Q12" s="37"/>
      <c r="R12" s="36">
        <v>70</v>
      </c>
      <c r="S12" s="36"/>
      <c r="T12" s="37"/>
      <c r="U12" s="37">
        <v>82</v>
      </c>
      <c r="V12" s="36"/>
      <c r="W12" s="37"/>
      <c r="X12" s="36"/>
      <c r="Y12" s="36"/>
      <c r="Z12" s="37"/>
      <c r="AA12" s="36"/>
      <c r="AB12" s="36"/>
      <c r="AC12" s="37"/>
      <c r="AD12" s="37">
        <f t="shared" si="8"/>
        <v>77</v>
      </c>
      <c r="AE12" s="36">
        <v>85</v>
      </c>
      <c r="AF12" s="36"/>
      <c r="AG12" s="37"/>
      <c r="AH12" s="36">
        <v>80</v>
      </c>
      <c r="AI12" s="36"/>
      <c r="AJ12" s="37"/>
      <c r="AK12" s="36">
        <v>70</v>
      </c>
      <c r="AL12" s="36"/>
      <c r="AM12" s="37"/>
      <c r="AN12" s="36"/>
      <c r="AO12" s="36"/>
      <c r="AP12" s="37"/>
      <c r="AQ12" s="36"/>
      <c r="AR12" s="36"/>
      <c r="AS12" s="37"/>
      <c r="AT12" s="36">
        <v>70</v>
      </c>
      <c r="AU12" s="38">
        <f t="shared" si="9"/>
        <v>76.714285714285708</v>
      </c>
      <c r="AV12" s="39">
        <f t="shared" si="10"/>
        <v>77</v>
      </c>
      <c r="AW12" s="40"/>
      <c r="AX12" s="37">
        <v>82</v>
      </c>
      <c r="AY12" s="36"/>
      <c r="AZ12" s="37"/>
      <c r="BA12" s="36"/>
      <c r="BB12" s="36"/>
      <c r="BC12" s="37">
        <v>85</v>
      </c>
      <c r="BD12" s="36"/>
      <c r="BE12" s="36"/>
      <c r="BF12" s="37"/>
      <c r="BG12" s="36"/>
      <c r="BH12" s="36"/>
      <c r="BI12" s="37"/>
      <c r="BJ12" s="36"/>
      <c r="BK12" s="36"/>
      <c r="BL12" s="37"/>
      <c r="BM12" s="37">
        <f t="shared" si="11"/>
        <v>82</v>
      </c>
      <c r="BN12" s="37">
        <f t="shared" si="12"/>
        <v>85</v>
      </c>
      <c r="BO12" s="37" t="str">
        <f t="shared" si="13"/>
        <v/>
      </c>
      <c r="BP12" s="37" t="str">
        <f t="shared" si="14"/>
        <v/>
      </c>
      <c r="BQ12" s="37" t="str">
        <f t="shared" si="15"/>
        <v/>
      </c>
      <c r="BR12" s="37">
        <f t="shared" si="16"/>
        <v>84</v>
      </c>
      <c r="BS12" s="36"/>
      <c r="BT12" s="36">
        <v>90</v>
      </c>
      <c r="BU12" s="37"/>
      <c r="BV12" s="36"/>
      <c r="BW12" s="36">
        <v>90</v>
      </c>
      <c r="BX12" s="37"/>
      <c r="BY12" s="36"/>
      <c r="BZ12" s="36"/>
      <c r="CA12" s="37"/>
      <c r="CB12" s="36"/>
      <c r="CC12" s="36"/>
      <c r="CD12" s="37"/>
      <c r="CE12" s="36"/>
      <c r="CF12" s="36"/>
      <c r="CG12" s="37"/>
      <c r="CH12" s="37">
        <f t="shared" si="17"/>
        <v>90</v>
      </c>
      <c r="CI12" s="37">
        <f t="shared" si="18"/>
        <v>90</v>
      </c>
      <c r="CJ12" s="37" t="str">
        <f t="shared" si="19"/>
        <v/>
      </c>
      <c r="CK12" s="37" t="str">
        <f t="shared" si="20"/>
        <v/>
      </c>
      <c r="CL12" s="37" t="str">
        <f t="shared" si="21"/>
        <v/>
      </c>
      <c r="CM12" s="38">
        <f t="shared" si="22"/>
        <v>88</v>
      </c>
      <c r="CN12" s="39">
        <f t="shared" si="23"/>
        <v>88</v>
      </c>
      <c r="CO12" s="40"/>
      <c r="CP12" s="36">
        <v>5</v>
      </c>
      <c r="CQ12"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12" s="40"/>
      <c r="CS12" s="36">
        <v>5</v>
      </c>
      <c r="CT12" s="41" t="str">
        <f t="shared" si="25"/>
        <v xml:space="preserve">Memiliki keterampilan Melakukan penyajian tembang Pangkur secara lisan, Menulis sinopsis teks cerita cerkak, Mengenali omah adat Joglo, Membaca teks aksara Jawa yang memuat sandhangan mandaswara, </v>
      </c>
      <c r="CV12" s="35">
        <v>3</v>
      </c>
      <c r="CW12" s="36" t="s">
        <v>167</v>
      </c>
      <c r="CY12" s="15" t="s">
        <v>47</v>
      </c>
      <c r="CZ12" s="16" t="s">
        <v>48</v>
      </c>
      <c r="DA12" s="16" t="s">
        <v>49</v>
      </c>
      <c r="DE12">
        <v>3</v>
      </c>
      <c r="DF12" t="str">
        <f>(IF(CW11="","","Memiliki kemampuan pemahanan "))&amp;(IF(CW10="","",CW10&amp;", "))&amp;(IF(CW11="","",CW11&amp;", "))&amp;(IF(CW13="","",CW13&amp;", "))&amp;(IF(CW14="","",CW14&amp;", "))&amp;(IF(CW15="","",CW15&amp;", "))&amp;(IF(CW16="","",CW16&amp;", "))&amp;(IF(CW17="","",CW17&amp;", "))&amp;(IF(CW18="","",CW18&amp;", "))&amp;(IF(CW19="","",CW19&amp;", "))&amp;(IF(CW12="","","Masih perlu peningkatan pemahaman "&amp;CW12&amp;"."))</f>
        <v>Memiliki kemampuan pemahanan Mengemukakan isi teks Serat Wedhatama Pupuh Pangkur, Mengidentifikasi unsur pembangun cerkak, Mengenali ciri-ciri teks deskripsi omah adat joglo, Mengidentifikasi kaidah penulisan aksara mandaswara, Masih perlu peningkatan pemahaman Menerapkan struktur dan kaidah teks pawarta dalam penulisan pawarta.</v>
      </c>
    </row>
    <row r="13" spans="1:110" x14ac:dyDescent="0.25">
      <c r="A13" s="8">
        <v>3</v>
      </c>
      <c r="B13" s="8">
        <v>94812</v>
      </c>
      <c r="C13" s="8" t="s">
        <v>50</v>
      </c>
      <c r="E13" s="42">
        <f t="shared" si="0"/>
        <v>78</v>
      </c>
      <c r="F13" s="8" t="str">
        <f t="shared" si="1"/>
        <v>B</v>
      </c>
      <c r="G13"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13" s="42">
        <f t="shared" si="3"/>
        <v>85</v>
      </c>
      <c r="I13" s="8" t="str">
        <f t="shared" si="4"/>
        <v>B</v>
      </c>
      <c r="J13" s="8" t="str">
        <f t="shared" si="5"/>
        <v xml:space="preserve">Memiliki keterampilan Melakukan penyajian tembang Pangkur secara lisan, Menulis sinopsis teks cerita cerkak, Mengenali omah adat Joglo, Membaca teks aksara Jawa yang memuat sandhangan mandaswara, </v>
      </c>
      <c r="L13" s="36">
        <f t="shared" si="6"/>
        <v>78</v>
      </c>
      <c r="M13" s="36">
        <f t="shared" si="7"/>
        <v>77</v>
      </c>
      <c r="O13" s="36">
        <v>80</v>
      </c>
      <c r="P13" s="36"/>
      <c r="Q13" s="37"/>
      <c r="R13" s="36">
        <v>70</v>
      </c>
      <c r="S13" s="36"/>
      <c r="T13" s="37"/>
      <c r="U13" s="37">
        <v>84</v>
      </c>
      <c r="V13" s="36"/>
      <c r="W13" s="37"/>
      <c r="X13" s="36"/>
      <c r="Y13" s="36"/>
      <c r="Z13" s="37"/>
      <c r="AA13" s="36"/>
      <c r="AB13" s="36"/>
      <c r="AC13" s="37"/>
      <c r="AD13" s="37">
        <f t="shared" si="8"/>
        <v>78</v>
      </c>
      <c r="AE13" s="36">
        <v>75</v>
      </c>
      <c r="AF13" s="36"/>
      <c r="AG13" s="37"/>
      <c r="AH13" s="36">
        <v>80</v>
      </c>
      <c r="AI13" s="36"/>
      <c r="AJ13" s="37"/>
      <c r="AK13" s="36">
        <v>80</v>
      </c>
      <c r="AL13" s="36"/>
      <c r="AM13" s="37"/>
      <c r="AN13" s="36"/>
      <c r="AO13" s="36"/>
      <c r="AP13" s="37"/>
      <c r="AQ13" s="36"/>
      <c r="AR13" s="36"/>
      <c r="AS13" s="37"/>
      <c r="AT13" s="36">
        <v>77</v>
      </c>
      <c r="AU13" s="38">
        <f t="shared" si="9"/>
        <v>78</v>
      </c>
      <c r="AV13" s="39">
        <f t="shared" si="10"/>
        <v>78</v>
      </c>
      <c r="AW13" s="40"/>
      <c r="AX13" s="37">
        <v>84</v>
      </c>
      <c r="AY13" s="36"/>
      <c r="AZ13" s="37"/>
      <c r="BA13" s="36"/>
      <c r="BB13" s="36"/>
      <c r="BC13" s="37">
        <v>85</v>
      </c>
      <c r="BD13" s="36"/>
      <c r="BE13" s="36"/>
      <c r="BF13" s="37"/>
      <c r="BG13" s="36"/>
      <c r="BH13" s="36"/>
      <c r="BI13" s="37"/>
      <c r="BJ13" s="36"/>
      <c r="BK13" s="36"/>
      <c r="BL13" s="37"/>
      <c r="BM13" s="37">
        <f t="shared" si="11"/>
        <v>84</v>
      </c>
      <c r="BN13" s="37">
        <f t="shared" si="12"/>
        <v>85</v>
      </c>
      <c r="BO13" s="37" t="str">
        <f t="shared" si="13"/>
        <v/>
      </c>
      <c r="BP13" s="37" t="str">
        <f t="shared" si="14"/>
        <v/>
      </c>
      <c r="BQ13" s="37" t="str">
        <f t="shared" si="15"/>
        <v/>
      </c>
      <c r="BR13" s="37">
        <f t="shared" si="16"/>
        <v>85</v>
      </c>
      <c r="BS13" s="36"/>
      <c r="BT13" s="36">
        <v>90</v>
      </c>
      <c r="BU13" s="37"/>
      <c r="BV13" s="36"/>
      <c r="BW13" s="36">
        <v>80</v>
      </c>
      <c r="BX13" s="37"/>
      <c r="BY13" s="36"/>
      <c r="BZ13" s="36"/>
      <c r="CA13" s="37"/>
      <c r="CB13" s="36"/>
      <c r="CC13" s="36"/>
      <c r="CD13" s="37"/>
      <c r="CE13" s="36"/>
      <c r="CF13" s="36"/>
      <c r="CG13" s="37"/>
      <c r="CH13" s="37">
        <f t="shared" si="17"/>
        <v>90</v>
      </c>
      <c r="CI13" s="37">
        <f t="shared" si="18"/>
        <v>80</v>
      </c>
      <c r="CJ13" s="37" t="str">
        <f t="shared" si="19"/>
        <v/>
      </c>
      <c r="CK13" s="37" t="str">
        <f t="shared" si="20"/>
        <v/>
      </c>
      <c r="CL13" s="37" t="str">
        <f t="shared" si="21"/>
        <v/>
      </c>
      <c r="CM13" s="38">
        <f t="shared" si="22"/>
        <v>85</v>
      </c>
      <c r="CN13" s="39">
        <f t="shared" si="23"/>
        <v>85</v>
      </c>
      <c r="CO13" s="40"/>
      <c r="CP13" s="36">
        <v>5</v>
      </c>
      <c r="CQ13"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13" s="40"/>
      <c r="CS13" s="36">
        <v>5</v>
      </c>
      <c r="CT13" s="41" t="str">
        <f t="shared" si="25"/>
        <v xml:space="preserve">Memiliki keterampilan Melakukan penyajian tembang Pangkur secara lisan, Menulis sinopsis teks cerita cerkak, Mengenali omah adat Joglo, Membaca teks aksara Jawa yang memuat sandhangan mandaswara, </v>
      </c>
      <c r="CV13" s="35">
        <v>4</v>
      </c>
      <c r="CW13" s="36" t="s">
        <v>168</v>
      </c>
      <c r="CY13" s="17">
        <v>0</v>
      </c>
      <c r="CZ13" s="18">
        <v>69</v>
      </c>
      <c r="DA13" s="19" t="s">
        <v>51</v>
      </c>
      <c r="DE13">
        <v>4</v>
      </c>
      <c r="DF13" t="str">
        <f>(IF(CW11="","","Memiliki kemampuan pemahanan "))&amp;(IF(CW10="","",CW10&amp;", "))&amp;(IF(CW11="","",CW11&amp;", "))&amp;(IF(CW12="","",CW12&amp;", "))&amp;(IF(CW14="","",CW14&amp;", "))&amp;(IF(CW15="","",CW15&amp;", "))&amp;(IF(CW16="","",CW16&amp;", "))&amp;(IF(CW17="","",CW17&amp;", "))&amp;(IF(CW18="","",CW18&amp;", "))&amp;(IF(CW19="","",CW19&amp;", "))&amp;(IF(CW13="","","Masih perlu peningkatan pemahaman "&amp;CW13&amp;"."))</f>
        <v>Memiliki kemampuan pemahanan Mengemukakan isi teks Serat Wedhatama Pupuh Pangkur, Mengidentifikasi unsur pembangun cerkak, Menerapkan struktur dan kaidah teks pawarta dalam penulisan pawarta, Mengidentifikasi kaidah penulisan aksara mandaswara, Masih perlu peningkatan pemahaman Mengenali ciri-ciri teks deskripsi omah adat joglo.</v>
      </c>
    </row>
    <row r="14" spans="1:110" x14ac:dyDescent="0.25">
      <c r="A14" s="8">
        <v>4</v>
      </c>
      <c r="B14" s="8">
        <v>94828</v>
      </c>
      <c r="C14" s="8" t="s">
        <v>52</v>
      </c>
      <c r="E14" s="42">
        <f t="shared" si="0"/>
        <v>79</v>
      </c>
      <c r="F14" s="8" t="str">
        <f t="shared" si="1"/>
        <v>B</v>
      </c>
      <c r="G14"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14" s="42">
        <f t="shared" si="3"/>
        <v>88</v>
      </c>
      <c r="I14" s="8" t="str">
        <f t="shared" si="4"/>
        <v>B</v>
      </c>
      <c r="J14" s="8" t="str">
        <f t="shared" si="5"/>
        <v xml:space="preserve">Memiliki keterampilan Melakukan penyajian tembang Pangkur secara lisan, Menulis sinopsis teks cerita cerkak, Mengenali omah adat Joglo, Membaca teks aksara Jawa yang memuat sandhangan mandaswara, </v>
      </c>
      <c r="L14" s="36">
        <f t="shared" si="6"/>
        <v>79</v>
      </c>
      <c r="M14" s="36">
        <f t="shared" si="7"/>
        <v>79</v>
      </c>
      <c r="O14" s="36">
        <v>80</v>
      </c>
      <c r="P14" s="36"/>
      <c r="Q14" s="37"/>
      <c r="R14" s="36">
        <v>78</v>
      </c>
      <c r="S14" s="36"/>
      <c r="T14" s="37"/>
      <c r="U14" s="37">
        <v>80</v>
      </c>
      <c r="V14" s="36"/>
      <c r="W14" s="37"/>
      <c r="X14" s="36"/>
      <c r="Y14" s="36"/>
      <c r="Z14" s="37"/>
      <c r="AA14" s="36"/>
      <c r="AB14" s="36"/>
      <c r="AC14" s="37"/>
      <c r="AD14" s="37">
        <f t="shared" si="8"/>
        <v>79</v>
      </c>
      <c r="AE14" s="36">
        <v>75</v>
      </c>
      <c r="AF14" s="36"/>
      <c r="AG14" s="37"/>
      <c r="AH14" s="36">
        <v>85</v>
      </c>
      <c r="AI14" s="36"/>
      <c r="AJ14" s="37"/>
      <c r="AK14" s="36">
        <v>75</v>
      </c>
      <c r="AL14" s="36"/>
      <c r="AM14" s="37"/>
      <c r="AN14" s="36"/>
      <c r="AO14" s="36"/>
      <c r="AP14" s="37"/>
      <c r="AQ14" s="36"/>
      <c r="AR14" s="36"/>
      <c r="AS14" s="37"/>
      <c r="AT14" s="36">
        <v>79</v>
      </c>
      <c r="AU14" s="38">
        <f t="shared" si="9"/>
        <v>78.857142857142861</v>
      </c>
      <c r="AV14" s="39">
        <f t="shared" si="10"/>
        <v>79</v>
      </c>
      <c r="AW14" s="40"/>
      <c r="AX14" s="37">
        <v>80</v>
      </c>
      <c r="AY14" s="36"/>
      <c r="AZ14" s="37"/>
      <c r="BA14" s="36"/>
      <c r="BB14" s="36"/>
      <c r="BC14" s="37">
        <v>85</v>
      </c>
      <c r="BD14" s="36"/>
      <c r="BE14" s="36"/>
      <c r="BF14" s="37"/>
      <c r="BG14" s="36"/>
      <c r="BH14" s="36"/>
      <c r="BI14" s="37"/>
      <c r="BJ14" s="36"/>
      <c r="BK14" s="36"/>
      <c r="BL14" s="37"/>
      <c r="BM14" s="37">
        <f t="shared" si="11"/>
        <v>80</v>
      </c>
      <c r="BN14" s="37">
        <f t="shared" si="12"/>
        <v>85</v>
      </c>
      <c r="BO14" s="37" t="str">
        <f t="shared" si="13"/>
        <v/>
      </c>
      <c r="BP14" s="37" t="str">
        <f t="shared" si="14"/>
        <v/>
      </c>
      <c r="BQ14" s="37" t="str">
        <f t="shared" si="15"/>
        <v/>
      </c>
      <c r="BR14" s="37">
        <f t="shared" si="16"/>
        <v>83</v>
      </c>
      <c r="BS14" s="36"/>
      <c r="BT14" s="36">
        <v>90</v>
      </c>
      <c r="BU14" s="37"/>
      <c r="BV14" s="36"/>
      <c r="BW14" s="36">
        <v>90</v>
      </c>
      <c r="BX14" s="37"/>
      <c r="BY14" s="36"/>
      <c r="BZ14" s="36"/>
      <c r="CA14" s="37"/>
      <c r="CB14" s="36"/>
      <c r="CC14" s="36"/>
      <c r="CD14" s="37"/>
      <c r="CE14" s="36"/>
      <c r="CF14" s="36"/>
      <c r="CG14" s="37"/>
      <c r="CH14" s="37">
        <f t="shared" si="17"/>
        <v>90</v>
      </c>
      <c r="CI14" s="37">
        <f t="shared" si="18"/>
        <v>90</v>
      </c>
      <c r="CJ14" s="37" t="str">
        <f t="shared" si="19"/>
        <v/>
      </c>
      <c r="CK14" s="37" t="str">
        <f t="shared" si="20"/>
        <v/>
      </c>
      <c r="CL14" s="37" t="str">
        <f t="shared" si="21"/>
        <v/>
      </c>
      <c r="CM14" s="38">
        <f t="shared" si="22"/>
        <v>87.666666666666671</v>
      </c>
      <c r="CN14" s="39">
        <f t="shared" si="23"/>
        <v>88</v>
      </c>
      <c r="CO14" s="40"/>
      <c r="CP14" s="36">
        <v>5</v>
      </c>
      <c r="CQ14"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14" s="40"/>
      <c r="CS14" s="36">
        <v>5</v>
      </c>
      <c r="CT14" s="41" t="str">
        <f t="shared" si="25"/>
        <v xml:space="preserve">Memiliki keterampilan Melakukan penyajian tembang Pangkur secara lisan, Menulis sinopsis teks cerita cerkak, Mengenali omah adat Joglo, Membaca teks aksara Jawa yang memuat sandhangan mandaswara, </v>
      </c>
      <c r="CV14" s="35">
        <v>5</v>
      </c>
      <c r="CW14" s="36" t="s">
        <v>169</v>
      </c>
      <c r="CY14" s="17">
        <v>70</v>
      </c>
      <c r="CZ14" s="20">
        <v>75</v>
      </c>
      <c r="DA14" s="21" t="s">
        <v>53</v>
      </c>
      <c r="DE14">
        <v>5</v>
      </c>
      <c r="DF14" t="str">
        <f>(IF(CW11="","","Memiliki kemampuan pemahanan "))&amp;(IF(CW10="","",CW10&amp;", "))&amp;(IF(CW11="","",CW11&amp;", "))&amp;(IF(CW12="","",CW12&amp;", "))&amp;(IF(CW13="","",CW13&amp;", "))&amp;(IF(CW15="","",CW15&amp;", "))&amp;(IF(CW16="","",CW16&amp;", "))&amp;(IF(CW17="","",CW17&amp;", "))&amp;(IF(CW18="","",CW18&amp;", "))&amp;(IF(CW19="","",CW19&amp;", "))&amp;(IF(CW14="","","Masih perlu peningkatan pemahaman "&amp;CW14&amp;"."))</f>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row>
    <row r="15" spans="1:110" x14ac:dyDescent="0.25">
      <c r="A15" s="8">
        <v>5</v>
      </c>
      <c r="B15" s="8">
        <v>94844</v>
      </c>
      <c r="C15" s="8" t="s">
        <v>54</v>
      </c>
      <c r="E15" s="42">
        <f t="shared" si="0"/>
        <v>78</v>
      </c>
      <c r="F15" s="8" t="str">
        <f t="shared" si="1"/>
        <v>B</v>
      </c>
      <c r="G15"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15" s="42">
        <f t="shared" si="3"/>
        <v>85</v>
      </c>
      <c r="I15" s="8" t="str">
        <f t="shared" si="4"/>
        <v>B</v>
      </c>
      <c r="J15" s="8" t="str">
        <f t="shared" si="5"/>
        <v xml:space="preserve">Memiliki keterampilan Melakukan penyajian tembang Pangkur secara lisan, Menulis sinopsis teks cerita cerkak, Mengenali omah adat Joglo, Membaca teks aksara Jawa yang memuat sandhangan mandaswara, </v>
      </c>
      <c r="L15" s="36">
        <f t="shared" si="6"/>
        <v>81</v>
      </c>
      <c r="M15" s="36">
        <f t="shared" si="7"/>
        <v>70</v>
      </c>
      <c r="O15" s="36">
        <v>75</v>
      </c>
      <c r="P15" s="36"/>
      <c r="Q15" s="37"/>
      <c r="R15" s="36">
        <v>85</v>
      </c>
      <c r="S15" s="36"/>
      <c r="T15" s="37"/>
      <c r="U15" s="37">
        <v>84</v>
      </c>
      <c r="V15" s="36"/>
      <c r="W15" s="37"/>
      <c r="X15" s="36"/>
      <c r="Y15" s="36"/>
      <c r="Z15" s="37"/>
      <c r="AA15" s="36"/>
      <c r="AB15" s="36"/>
      <c r="AC15" s="37"/>
      <c r="AD15" s="37">
        <f t="shared" si="8"/>
        <v>81</v>
      </c>
      <c r="AE15" s="36">
        <v>75</v>
      </c>
      <c r="AF15" s="36"/>
      <c r="AG15" s="37"/>
      <c r="AH15" s="36">
        <v>75</v>
      </c>
      <c r="AI15" s="36"/>
      <c r="AJ15" s="37"/>
      <c r="AK15" s="36">
        <v>85</v>
      </c>
      <c r="AL15" s="36"/>
      <c r="AM15" s="37"/>
      <c r="AN15" s="36"/>
      <c r="AO15" s="36"/>
      <c r="AP15" s="37"/>
      <c r="AQ15" s="36"/>
      <c r="AR15" s="36"/>
      <c r="AS15" s="37"/>
      <c r="AT15" s="36">
        <v>70</v>
      </c>
      <c r="AU15" s="38">
        <f t="shared" si="9"/>
        <v>78.428571428571431</v>
      </c>
      <c r="AV15" s="39">
        <f t="shared" si="10"/>
        <v>78</v>
      </c>
      <c r="AW15" s="40"/>
      <c r="AX15" s="37">
        <v>84</v>
      </c>
      <c r="AY15" s="36"/>
      <c r="AZ15" s="37"/>
      <c r="BA15" s="36"/>
      <c r="BB15" s="36"/>
      <c r="BC15" s="37">
        <v>85</v>
      </c>
      <c r="BD15" s="36"/>
      <c r="BE15" s="36"/>
      <c r="BF15" s="37"/>
      <c r="BG15" s="36"/>
      <c r="BH15" s="36"/>
      <c r="BI15" s="37"/>
      <c r="BJ15" s="36"/>
      <c r="BK15" s="36"/>
      <c r="BL15" s="37"/>
      <c r="BM15" s="37">
        <f t="shared" si="11"/>
        <v>84</v>
      </c>
      <c r="BN15" s="37">
        <f t="shared" si="12"/>
        <v>85</v>
      </c>
      <c r="BO15" s="37" t="str">
        <f t="shared" si="13"/>
        <v/>
      </c>
      <c r="BP15" s="37" t="str">
        <f t="shared" si="14"/>
        <v/>
      </c>
      <c r="BQ15" s="37" t="str">
        <f t="shared" si="15"/>
        <v/>
      </c>
      <c r="BR15" s="37">
        <f t="shared" si="16"/>
        <v>85</v>
      </c>
      <c r="BS15" s="36"/>
      <c r="BT15" s="36">
        <v>90</v>
      </c>
      <c r="BU15" s="37"/>
      <c r="BV15" s="36"/>
      <c r="BW15" s="36">
        <v>80</v>
      </c>
      <c r="BX15" s="37"/>
      <c r="BY15" s="36"/>
      <c r="BZ15" s="36"/>
      <c r="CA15" s="37"/>
      <c r="CB15" s="36"/>
      <c r="CC15" s="36"/>
      <c r="CD15" s="37"/>
      <c r="CE15" s="36"/>
      <c r="CF15" s="36"/>
      <c r="CG15" s="37"/>
      <c r="CH15" s="37">
        <f t="shared" si="17"/>
        <v>90</v>
      </c>
      <c r="CI15" s="37">
        <f t="shared" si="18"/>
        <v>80</v>
      </c>
      <c r="CJ15" s="37" t="str">
        <f t="shared" si="19"/>
        <v/>
      </c>
      <c r="CK15" s="37" t="str">
        <f t="shared" si="20"/>
        <v/>
      </c>
      <c r="CL15" s="37" t="str">
        <f t="shared" si="21"/>
        <v/>
      </c>
      <c r="CM15" s="38">
        <f t="shared" si="22"/>
        <v>85</v>
      </c>
      <c r="CN15" s="39">
        <f t="shared" si="23"/>
        <v>85</v>
      </c>
      <c r="CO15" s="40"/>
      <c r="CP15" s="36">
        <v>5</v>
      </c>
      <c r="CQ15"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15" s="40"/>
      <c r="CS15" s="36">
        <v>5</v>
      </c>
      <c r="CT15" s="41" t="str">
        <f t="shared" si="25"/>
        <v xml:space="preserve">Memiliki keterampilan Melakukan penyajian tembang Pangkur secara lisan, Menulis sinopsis teks cerita cerkak, Mengenali omah adat Joglo, Membaca teks aksara Jawa yang memuat sandhangan mandaswara, </v>
      </c>
      <c r="CV15" s="35">
        <v>6</v>
      </c>
      <c r="CW15" s="36"/>
      <c r="CY15" s="17">
        <v>76</v>
      </c>
      <c r="CZ15" s="20">
        <v>90</v>
      </c>
      <c r="DA15" s="21" t="s">
        <v>55</v>
      </c>
      <c r="DE15">
        <v>6</v>
      </c>
      <c r="DF15" t="str">
        <f>(IF(CW11="","","Memiliki kemampuan pemahanan "))&amp;(IF(CW10="","",CW10&amp;", "))&amp;(IF(CW11="","",CW11&amp;", "))&amp;(IF(CW12="","",CW12&amp;", "))&amp;(IF(CW13="","",CW13&amp;", "))&amp;(IF(CW14="","",CW14&amp;", "))&amp;(IF(CW16="","",CW16&amp;", "))&amp;(IF(CW17="","",CW17&amp;", "))&amp;(IF(CW18="","",CW18&amp;", "))&amp;(IF(CW19="","",CW19&amp;", "))&amp;(IF(CW15="","","Masih perlu peningkatan pemahaman "&amp;CW15&amp;"."))</f>
        <v xml:space="preserve">Memiliki kemampuan pemahanan Mengemukakan isi teks Serat Wedhatama Pupuh Pangkur, Mengidentifikasi unsur pembangun cerkak, Menerapkan struktur dan kaidah teks pawarta dalam penulisan pawarta, Mengenali ciri-ciri teks deskripsi omah adat joglo, Mengidentifikasi kaidah penulisan aksara mandaswara, </v>
      </c>
    </row>
    <row r="16" spans="1:110" x14ac:dyDescent="0.25">
      <c r="A16" s="8">
        <v>6</v>
      </c>
      <c r="B16" s="8">
        <v>94860</v>
      </c>
      <c r="C16" s="8" t="s">
        <v>56</v>
      </c>
      <c r="E16" s="42">
        <f t="shared" si="0"/>
        <v>80</v>
      </c>
      <c r="F16" s="8" t="str">
        <f t="shared" si="1"/>
        <v>B</v>
      </c>
      <c r="G16"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16" s="42">
        <f t="shared" si="3"/>
        <v>87</v>
      </c>
      <c r="I16" s="8" t="str">
        <f t="shared" si="4"/>
        <v>B</v>
      </c>
      <c r="J16" s="8" t="str">
        <f t="shared" si="5"/>
        <v xml:space="preserve">Memiliki keterampilan Melakukan penyajian tembang Pangkur secara lisan, Menulis sinopsis teks cerita cerkak, Mengenali omah adat Joglo, Membaca teks aksara Jawa yang memuat sandhangan mandaswara, </v>
      </c>
      <c r="L16" s="36">
        <f t="shared" si="6"/>
        <v>81</v>
      </c>
      <c r="M16" s="36">
        <f t="shared" si="7"/>
        <v>77</v>
      </c>
      <c r="O16" s="36">
        <v>75</v>
      </c>
      <c r="P16" s="36"/>
      <c r="Q16" s="37"/>
      <c r="R16" s="36">
        <v>85</v>
      </c>
      <c r="S16" s="36"/>
      <c r="T16" s="37"/>
      <c r="U16" s="37">
        <v>84</v>
      </c>
      <c r="V16" s="36"/>
      <c r="W16" s="37"/>
      <c r="X16" s="36"/>
      <c r="Y16" s="36"/>
      <c r="Z16" s="37"/>
      <c r="AA16" s="36"/>
      <c r="AB16" s="36"/>
      <c r="AC16" s="37"/>
      <c r="AD16" s="37">
        <f t="shared" si="8"/>
        <v>81</v>
      </c>
      <c r="AE16" s="36">
        <v>75</v>
      </c>
      <c r="AF16" s="36"/>
      <c r="AG16" s="37"/>
      <c r="AH16" s="36">
        <v>80</v>
      </c>
      <c r="AI16" s="36"/>
      <c r="AJ16" s="37"/>
      <c r="AK16" s="36">
        <v>85</v>
      </c>
      <c r="AL16" s="36"/>
      <c r="AM16" s="37"/>
      <c r="AN16" s="36"/>
      <c r="AO16" s="36"/>
      <c r="AP16" s="37"/>
      <c r="AQ16" s="36"/>
      <c r="AR16" s="36"/>
      <c r="AS16" s="37"/>
      <c r="AT16" s="36">
        <v>77</v>
      </c>
      <c r="AU16" s="38">
        <f t="shared" si="9"/>
        <v>80.142857142857139</v>
      </c>
      <c r="AV16" s="39">
        <f t="shared" si="10"/>
        <v>80</v>
      </c>
      <c r="AW16" s="40"/>
      <c r="AX16" s="37">
        <v>84</v>
      </c>
      <c r="AY16" s="36"/>
      <c r="AZ16" s="37"/>
      <c r="BA16" s="36"/>
      <c r="BB16" s="36"/>
      <c r="BC16" s="37">
        <v>85</v>
      </c>
      <c r="BD16" s="36"/>
      <c r="BE16" s="36"/>
      <c r="BF16" s="37"/>
      <c r="BG16" s="36"/>
      <c r="BH16" s="36"/>
      <c r="BI16" s="37"/>
      <c r="BJ16" s="36"/>
      <c r="BK16" s="36"/>
      <c r="BL16" s="37"/>
      <c r="BM16" s="37">
        <f t="shared" si="11"/>
        <v>84</v>
      </c>
      <c r="BN16" s="37">
        <f t="shared" si="12"/>
        <v>85</v>
      </c>
      <c r="BO16" s="37" t="str">
        <f t="shared" si="13"/>
        <v/>
      </c>
      <c r="BP16" s="37" t="str">
        <f t="shared" si="14"/>
        <v/>
      </c>
      <c r="BQ16" s="37" t="str">
        <f t="shared" si="15"/>
        <v/>
      </c>
      <c r="BR16" s="37">
        <f t="shared" si="16"/>
        <v>85</v>
      </c>
      <c r="BS16" s="36"/>
      <c r="BT16" s="36">
        <v>90</v>
      </c>
      <c r="BU16" s="37"/>
      <c r="BV16" s="36"/>
      <c r="BW16" s="36">
        <v>85</v>
      </c>
      <c r="BX16" s="37"/>
      <c r="BY16" s="36"/>
      <c r="BZ16" s="36"/>
      <c r="CA16" s="37"/>
      <c r="CB16" s="36"/>
      <c r="CC16" s="36"/>
      <c r="CD16" s="37"/>
      <c r="CE16" s="36"/>
      <c r="CF16" s="36"/>
      <c r="CG16" s="37"/>
      <c r="CH16" s="37">
        <f t="shared" si="17"/>
        <v>90</v>
      </c>
      <c r="CI16" s="37">
        <f t="shared" si="18"/>
        <v>85</v>
      </c>
      <c r="CJ16" s="37" t="str">
        <f t="shared" si="19"/>
        <v/>
      </c>
      <c r="CK16" s="37" t="str">
        <f t="shared" si="20"/>
        <v/>
      </c>
      <c r="CL16" s="37" t="str">
        <f t="shared" si="21"/>
        <v/>
      </c>
      <c r="CM16" s="38">
        <f t="shared" si="22"/>
        <v>86.666666666666671</v>
      </c>
      <c r="CN16" s="39">
        <f t="shared" si="23"/>
        <v>87</v>
      </c>
      <c r="CO16" s="40"/>
      <c r="CP16" s="36">
        <v>5</v>
      </c>
      <c r="CQ16"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16" s="40"/>
      <c r="CS16" s="36">
        <v>5</v>
      </c>
      <c r="CT16" s="41" t="str">
        <f t="shared" si="25"/>
        <v xml:space="preserve">Memiliki keterampilan Melakukan penyajian tembang Pangkur secara lisan, Menulis sinopsis teks cerita cerkak, Mengenali omah adat Joglo, Membaca teks aksara Jawa yang memuat sandhangan mandaswara, </v>
      </c>
      <c r="CV16" s="35">
        <v>7</v>
      </c>
      <c r="CW16" s="36"/>
      <c r="CY16" s="17">
        <v>91</v>
      </c>
      <c r="CZ16" s="20">
        <v>100</v>
      </c>
      <c r="DA16" s="21" t="s">
        <v>15</v>
      </c>
      <c r="DE16">
        <v>7</v>
      </c>
      <c r="DF16" t="str">
        <f>(IF(CW11="","","Memiliki kemampuan pemahanan "))&amp;(IF(CW10="","",CW10&amp;", "))&amp;(IF(CW11="","",CW11&amp;", "))&amp;(IF(CW12="","",CW12&amp;", "))&amp;(IF(CW13="","",CW13&amp;", "))&amp;(IF(CW14="","",CW14&amp;", "))&amp;(IF(CW15="","",CW15&amp;", "))&amp;(IF(CW17="","",CW17&amp;", "))&amp;(IF(CW18="","",CW18&amp;", "))&amp;(IF(CW19="","",CW19&amp;", "))&amp;(IF(CW16="","","Masih perlu peningkatan pemahaman "&amp;CW16&amp;"."))</f>
        <v xml:space="preserve">Memiliki kemampuan pemahanan Mengemukakan isi teks Serat Wedhatama Pupuh Pangkur, Mengidentifikasi unsur pembangun cerkak, Menerapkan struktur dan kaidah teks pawarta dalam penulisan pawarta, Mengenali ciri-ciri teks deskripsi omah adat joglo, Mengidentifikasi kaidah penulisan aksara mandaswara, </v>
      </c>
    </row>
    <row r="17" spans="1:110" x14ac:dyDescent="0.25">
      <c r="A17" s="8">
        <v>7</v>
      </c>
      <c r="B17" s="8">
        <v>94876</v>
      </c>
      <c r="C17" s="8" t="s">
        <v>57</v>
      </c>
      <c r="E17" s="42">
        <f t="shared" si="0"/>
        <v>76</v>
      </c>
      <c r="F17" s="8" t="str">
        <f t="shared" si="1"/>
        <v>B</v>
      </c>
      <c r="G17"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17" s="42">
        <f t="shared" si="3"/>
        <v>87</v>
      </c>
      <c r="I17" s="8" t="str">
        <f t="shared" si="4"/>
        <v>B</v>
      </c>
      <c r="J17" s="8" t="str">
        <f t="shared" si="5"/>
        <v xml:space="preserve">Memiliki keterampilan Melakukan penyajian tembang Pangkur secara lisan, Menulis sinopsis teks cerita cerkak, Mengenali omah adat Joglo, Membaca teks aksara Jawa yang memuat sandhangan mandaswara, </v>
      </c>
      <c r="L17" s="36">
        <f t="shared" si="6"/>
        <v>78</v>
      </c>
      <c r="M17" s="36">
        <f t="shared" si="7"/>
        <v>70</v>
      </c>
      <c r="O17" s="36">
        <v>80</v>
      </c>
      <c r="P17" s="36"/>
      <c r="Q17" s="37"/>
      <c r="R17" s="36">
        <v>70</v>
      </c>
      <c r="S17" s="36"/>
      <c r="T17" s="37"/>
      <c r="U17" s="37">
        <v>85</v>
      </c>
      <c r="V17" s="36"/>
      <c r="W17" s="37"/>
      <c r="X17" s="36"/>
      <c r="Y17" s="36"/>
      <c r="Z17" s="37"/>
      <c r="AA17" s="36"/>
      <c r="AB17" s="36"/>
      <c r="AC17" s="37"/>
      <c r="AD17" s="37">
        <f t="shared" si="8"/>
        <v>78</v>
      </c>
      <c r="AE17" s="36">
        <v>75</v>
      </c>
      <c r="AF17" s="36"/>
      <c r="AG17" s="37"/>
      <c r="AH17" s="36">
        <v>85</v>
      </c>
      <c r="AI17" s="36"/>
      <c r="AJ17" s="37"/>
      <c r="AK17" s="36">
        <v>70</v>
      </c>
      <c r="AL17" s="36"/>
      <c r="AM17" s="37"/>
      <c r="AN17" s="36"/>
      <c r="AO17" s="36"/>
      <c r="AP17" s="37"/>
      <c r="AQ17" s="36"/>
      <c r="AR17" s="36"/>
      <c r="AS17" s="37"/>
      <c r="AT17" s="36">
        <v>70</v>
      </c>
      <c r="AU17" s="38">
        <f t="shared" si="9"/>
        <v>76.428571428571431</v>
      </c>
      <c r="AV17" s="39">
        <f t="shared" si="10"/>
        <v>76</v>
      </c>
      <c r="AW17" s="40"/>
      <c r="AX17" s="37">
        <v>85</v>
      </c>
      <c r="AY17" s="36"/>
      <c r="AZ17" s="37"/>
      <c r="BA17" s="36"/>
      <c r="BB17" s="36"/>
      <c r="BC17" s="37">
        <v>85</v>
      </c>
      <c r="BD17" s="36"/>
      <c r="BE17" s="36"/>
      <c r="BF17" s="37"/>
      <c r="BG17" s="36"/>
      <c r="BH17" s="36"/>
      <c r="BI17" s="37"/>
      <c r="BJ17" s="36"/>
      <c r="BK17" s="36"/>
      <c r="BL17" s="37"/>
      <c r="BM17" s="37">
        <f t="shared" si="11"/>
        <v>85</v>
      </c>
      <c r="BN17" s="37">
        <f t="shared" si="12"/>
        <v>85</v>
      </c>
      <c r="BO17" s="37" t="str">
        <f t="shared" si="13"/>
        <v/>
      </c>
      <c r="BP17" s="37" t="str">
        <f t="shared" si="14"/>
        <v/>
      </c>
      <c r="BQ17" s="37" t="str">
        <f t="shared" si="15"/>
        <v/>
      </c>
      <c r="BR17" s="37">
        <f t="shared" si="16"/>
        <v>85</v>
      </c>
      <c r="BS17" s="36"/>
      <c r="BT17" s="36">
        <v>90</v>
      </c>
      <c r="BU17" s="37"/>
      <c r="BV17" s="36"/>
      <c r="BW17" s="36">
        <v>85</v>
      </c>
      <c r="BX17" s="37"/>
      <c r="BY17" s="36"/>
      <c r="BZ17" s="36"/>
      <c r="CA17" s="37"/>
      <c r="CB17" s="36"/>
      <c r="CC17" s="36"/>
      <c r="CD17" s="37"/>
      <c r="CE17" s="36"/>
      <c r="CF17" s="36"/>
      <c r="CG17" s="37"/>
      <c r="CH17" s="37">
        <f t="shared" si="17"/>
        <v>90</v>
      </c>
      <c r="CI17" s="37">
        <f t="shared" si="18"/>
        <v>85</v>
      </c>
      <c r="CJ17" s="37" t="str">
        <f t="shared" si="19"/>
        <v/>
      </c>
      <c r="CK17" s="37" t="str">
        <f t="shared" si="20"/>
        <v/>
      </c>
      <c r="CL17" s="37" t="str">
        <f t="shared" si="21"/>
        <v/>
      </c>
      <c r="CM17" s="38">
        <f t="shared" si="22"/>
        <v>86.666666666666671</v>
      </c>
      <c r="CN17" s="39">
        <f t="shared" si="23"/>
        <v>87</v>
      </c>
      <c r="CO17" s="40"/>
      <c r="CP17" s="36">
        <v>5</v>
      </c>
      <c r="CQ17"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17" s="40"/>
      <c r="CS17" s="36">
        <v>5</v>
      </c>
      <c r="CT17" s="41" t="str">
        <f t="shared" si="25"/>
        <v xml:space="preserve">Memiliki keterampilan Melakukan penyajian tembang Pangkur secara lisan, Menulis sinopsis teks cerita cerkak, Mengenali omah adat Joglo, Membaca teks aksara Jawa yang memuat sandhangan mandaswara, </v>
      </c>
      <c r="CV17" s="35">
        <v>8</v>
      </c>
      <c r="CW17" s="36"/>
      <c r="CY17" s="22"/>
      <c r="CZ17" s="22"/>
      <c r="DA17" s="22"/>
      <c r="DE17">
        <v>8</v>
      </c>
      <c r="DF17" t="str">
        <f>(IF(CW11="","","Memiliki kemampuan pemahanan "))&amp;(IF(CW10="","",CW10&amp;", "))&amp;(IF(CW11="","",CW11&amp;", "))&amp;(IF(CW12="","",CW12&amp;", "))&amp;(IF(CW13="","",CW13&amp;", "))&amp;(IF(CW14="","",CW14&amp;", "))&amp;(IF(CW15="","",CW15&amp;", "))&amp;(IF(CW16="","",CW16&amp;", "))&amp;(IF(CW18="","",CW18&amp;", "))&amp;(IF(CW19="","",CW19&amp;", "))&amp;(IF(CW17="","","Masih perlu peningkatan pemahaman "&amp;CW17&amp;"."))</f>
        <v xml:space="preserve">Memiliki kemampuan pemahanan Mengemukakan isi teks Serat Wedhatama Pupuh Pangkur, Mengidentifikasi unsur pembangun cerkak, Menerapkan struktur dan kaidah teks pawarta dalam penulisan pawarta, Mengenali ciri-ciri teks deskripsi omah adat joglo, Mengidentifikasi kaidah penulisan aksara mandaswara, </v>
      </c>
    </row>
    <row r="18" spans="1:110" x14ac:dyDescent="0.25">
      <c r="A18" s="8">
        <v>8</v>
      </c>
      <c r="B18" s="8">
        <v>94892</v>
      </c>
      <c r="C18" s="8" t="s">
        <v>58</v>
      </c>
      <c r="E18" s="42">
        <f t="shared" si="0"/>
        <v>74</v>
      </c>
      <c r="F18" s="8" t="str">
        <f t="shared" si="1"/>
        <v>C</v>
      </c>
      <c r="G18"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18" s="42">
        <f t="shared" si="3"/>
        <v>84</v>
      </c>
      <c r="I18" s="8" t="str">
        <f t="shared" si="4"/>
        <v>B</v>
      </c>
      <c r="J18" s="8" t="str">
        <f t="shared" si="5"/>
        <v xml:space="preserve">Memiliki keterampilan Melakukan penyajian tembang Pangkur secara lisan, Menulis sinopsis teks cerita cerkak, Mengenali omah adat Joglo, Membaca teks aksara Jawa yang memuat sandhangan mandaswara, </v>
      </c>
      <c r="L18" s="36">
        <f t="shared" si="6"/>
        <v>75</v>
      </c>
      <c r="M18" s="36">
        <f t="shared" si="7"/>
        <v>60</v>
      </c>
      <c r="O18" s="36">
        <v>75</v>
      </c>
      <c r="P18" s="36"/>
      <c r="Q18" s="37"/>
      <c r="R18" s="36">
        <v>70</v>
      </c>
      <c r="S18" s="36"/>
      <c r="T18" s="37"/>
      <c r="U18" s="37">
        <v>80</v>
      </c>
      <c r="V18" s="36"/>
      <c r="W18" s="37"/>
      <c r="X18" s="36"/>
      <c r="Y18" s="36"/>
      <c r="Z18" s="37"/>
      <c r="AA18" s="36"/>
      <c r="AB18" s="36"/>
      <c r="AC18" s="37"/>
      <c r="AD18" s="37">
        <f t="shared" si="8"/>
        <v>75</v>
      </c>
      <c r="AE18" s="36">
        <v>75</v>
      </c>
      <c r="AF18" s="36"/>
      <c r="AG18" s="37"/>
      <c r="AH18" s="36">
        <v>85</v>
      </c>
      <c r="AI18" s="36"/>
      <c r="AJ18" s="37"/>
      <c r="AK18" s="36">
        <v>70</v>
      </c>
      <c r="AL18" s="36"/>
      <c r="AM18" s="37"/>
      <c r="AN18" s="36"/>
      <c r="AO18" s="36"/>
      <c r="AP18" s="37"/>
      <c r="AQ18" s="36"/>
      <c r="AR18" s="36"/>
      <c r="AS18" s="37"/>
      <c r="AT18" s="36">
        <v>60</v>
      </c>
      <c r="AU18" s="38">
        <f t="shared" si="9"/>
        <v>73.571428571428569</v>
      </c>
      <c r="AV18" s="39">
        <f t="shared" si="10"/>
        <v>74</v>
      </c>
      <c r="AW18" s="40"/>
      <c r="AX18" s="37">
        <v>80</v>
      </c>
      <c r="AY18" s="36"/>
      <c r="AZ18" s="37"/>
      <c r="BA18" s="36"/>
      <c r="BB18" s="36"/>
      <c r="BC18" s="37">
        <v>85</v>
      </c>
      <c r="BD18" s="36"/>
      <c r="BE18" s="36"/>
      <c r="BF18" s="37"/>
      <c r="BG18" s="36"/>
      <c r="BH18" s="36"/>
      <c r="BI18" s="37"/>
      <c r="BJ18" s="36"/>
      <c r="BK18" s="36"/>
      <c r="BL18" s="37"/>
      <c r="BM18" s="37">
        <f t="shared" si="11"/>
        <v>80</v>
      </c>
      <c r="BN18" s="37">
        <f t="shared" si="12"/>
        <v>85</v>
      </c>
      <c r="BO18" s="37" t="str">
        <f t="shared" si="13"/>
        <v/>
      </c>
      <c r="BP18" s="37" t="str">
        <f t="shared" si="14"/>
        <v/>
      </c>
      <c r="BQ18" s="37" t="str">
        <f t="shared" si="15"/>
        <v/>
      </c>
      <c r="BR18" s="37">
        <f t="shared" si="16"/>
        <v>83</v>
      </c>
      <c r="BS18" s="36"/>
      <c r="BT18" s="36">
        <v>90</v>
      </c>
      <c r="BU18" s="37"/>
      <c r="BV18" s="36"/>
      <c r="BW18" s="36">
        <v>80</v>
      </c>
      <c r="BX18" s="37"/>
      <c r="BY18" s="36"/>
      <c r="BZ18" s="36"/>
      <c r="CA18" s="37"/>
      <c r="CB18" s="36"/>
      <c r="CC18" s="36"/>
      <c r="CD18" s="37"/>
      <c r="CE18" s="36"/>
      <c r="CF18" s="36"/>
      <c r="CG18" s="37"/>
      <c r="CH18" s="37">
        <f t="shared" si="17"/>
        <v>90</v>
      </c>
      <c r="CI18" s="37">
        <f t="shared" si="18"/>
        <v>80</v>
      </c>
      <c r="CJ18" s="37" t="str">
        <f t="shared" si="19"/>
        <v/>
      </c>
      <c r="CK18" s="37" t="str">
        <f t="shared" si="20"/>
        <v/>
      </c>
      <c r="CL18" s="37" t="str">
        <f t="shared" si="21"/>
        <v/>
      </c>
      <c r="CM18" s="38">
        <f t="shared" si="22"/>
        <v>84.333333333333329</v>
      </c>
      <c r="CN18" s="39">
        <f t="shared" si="23"/>
        <v>84</v>
      </c>
      <c r="CO18" s="40"/>
      <c r="CP18" s="36">
        <v>5</v>
      </c>
      <c r="CQ18"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18" s="40"/>
      <c r="CS18" s="36">
        <v>5</v>
      </c>
      <c r="CT18" s="41" t="str">
        <f t="shared" si="25"/>
        <v xml:space="preserve">Memiliki keterampilan Melakukan penyajian tembang Pangkur secara lisan, Menulis sinopsis teks cerita cerkak, Mengenali omah adat Joglo, Membaca teks aksara Jawa yang memuat sandhangan mandaswara, </v>
      </c>
      <c r="CV18" s="35">
        <v>9</v>
      </c>
      <c r="CW18" s="36"/>
      <c r="CY18" s="22"/>
      <c r="CZ18" s="22"/>
      <c r="DA18" s="22"/>
      <c r="DE18">
        <v>9</v>
      </c>
      <c r="DF18" t="str">
        <f>(IF(CW11="","","Memiliki kemampuan pemahanan "))&amp;(IF(CW10="","",CW10&amp;", "))&amp;(IF(CW11="","",CW11&amp;", "))&amp;(IF(CW12="","",CW12&amp;", "))&amp;(IF(CW13="","",CW13&amp;", "))&amp;(IF(CW14="","",CW14&amp;", "))&amp;(IF(CW15="","",CW15&amp;", "))&amp;(IF(CW16="","",CW16&amp;", "))&amp;(IF(CW17="","",CW17&amp;", "))&amp;(IF(CW19="","",CW19&amp;", "))&amp;(IF(CW18="","","Masih perlu peningkatan pemahaman "&amp;CW18&amp;"."))</f>
        <v xml:space="preserve">Memiliki kemampuan pemahanan Mengemukakan isi teks Serat Wedhatama Pupuh Pangkur, Mengidentifikasi unsur pembangun cerkak, Menerapkan struktur dan kaidah teks pawarta dalam penulisan pawarta, Mengenali ciri-ciri teks deskripsi omah adat joglo, Mengidentifikasi kaidah penulisan aksara mandaswara, </v>
      </c>
    </row>
    <row r="19" spans="1:110" x14ac:dyDescent="0.25">
      <c r="A19" s="8">
        <v>9</v>
      </c>
      <c r="B19" s="8">
        <v>94908</v>
      </c>
      <c r="C19" s="8" t="s">
        <v>59</v>
      </c>
      <c r="E19" s="42">
        <f t="shared" si="0"/>
        <v>79</v>
      </c>
      <c r="F19" s="8" t="str">
        <f t="shared" si="1"/>
        <v>B</v>
      </c>
      <c r="G19"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19" s="42">
        <f t="shared" si="3"/>
        <v>87</v>
      </c>
      <c r="I19" s="8" t="str">
        <f t="shared" si="4"/>
        <v>B</v>
      </c>
      <c r="J19" s="8" t="str">
        <f t="shared" si="5"/>
        <v xml:space="preserve">Memiliki keterampilan Melakukan penyajian tembang Pangkur secara lisan, Menulis sinopsis teks cerita cerkak, Mengenali omah adat Joglo, Membaca teks aksara Jawa yang memuat sandhangan mandaswara, </v>
      </c>
      <c r="L19" s="36">
        <f t="shared" si="6"/>
        <v>80</v>
      </c>
      <c r="M19" s="36">
        <f t="shared" si="7"/>
        <v>73</v>
      </c>
      <c r="O19" s="36">
        <v>75</v>
      </c>
      <c r="P19" s="36"/>
      <c r="Q19" s="37"/>
      <c r="R19" s="36">
        <v>80</v>
      </c>
      <c r="S19" s="36"/>
      <c r="T19" s="37"/>
      <c r="U19" s="37">
        <v>84</v>
      </c>
      <c r="V19" s="36"/>
      <c r="W19" s="37"/>
      <c r="X19" s="36"/>
      <c r="Y19" s="36"/>
      <c r="Z19" s="37"/>
      <c r="AA19" s="36"/>
      <c r="AB19" s="36"/>
      <c r="AC19" s="37"/>
      <c r="AD19" s="37">
        <f t="shared" si="8"/>
        <v>80</v>
      </c>
      <c r="AE19" s="36">
        <v>75</v>
      </c>
      <c r="AF19" s="36"/>
      <c r="AG19" s="37"/>
      <c r="AH19" s="36">
        <v>85</v>
      </c>
      <c r="AI19" s="36"/>
      <c r="AJ19" s="37"/>
      <c r="AK19" s="36">
        <v>80</v>
      </c>
      <c r="AL19" s="36"/>
      <c r="AM19" s="37"/>
      <c r="AN19" s="36"/>
      <c r="AO19" s="36"/>
      <c r="AP19" s="37"/>
      <c r="AQ19" s="36"/>
      <c r="AR19" s="36"/>
      <c r="AS19" s="37"/>
      <c r="AT19" s="36">
        <v>73</v>
      </c>
      <c r="AU19" s="38">
        <f t="shared" si="9"/>
        <v>78.857142857142861</v>
      </c>
      <c r="AV19" s="39">
        <f t="shared" si="10"/>
        <v>79</v>
      </c>
      <c r="AW19" s="40"/>
      <c r="AX19" s="37">
        <v>84</v>
      </c>
      <c r="AY19" s="36"/>
      <c r="AZ19" s="37"/>
      <c r="BA19" s="36"/>
      <c r="BB19" s="36"/>
      <c r="BC19" s="37">
        <v>85</v>
      </c>
      <c r="BD19" s="36"/>
      <c r="BE19" s="36"/>
      <c r="BF19" s="37"/>
      <c r="BG19" s="36"/>
      <c r="BH19" s="36"/>
      <c r="BI19" s="37"/>
      <c r="BJ19" s="36"/>
      <c r="BK19" s="36"/>
      <c r="BL19" s="37"/>
      <c r="BM19" s="37">
        <f t="shared" si="11"/>
        <v>84</v>
      </c>
      <c r="BN19" s="37">
        <f t="shared" si="12"/>
        <v>85</v>
      </c>
      <c r="BO19" s="37" t="str">
        <f t="shared" si="13"/>
        <v/>
      </c>
      <c r="BP19" s="37" t="str">
        <f t="shared" si="14"/>
        <v/>
      </c>
      <c r="BQ19" s="37" t="str">
        <f t="shared" si="15"/>
        <v/>
      </c>
      <c r="BR19" s="37">
        <f t="shared" si="16"/>
        <v>85</v>
      </c>
      <c r="BS19" s="36"/>
      <c r="BT19" s="36">
        <v>90</v>
      </c>
      <c r="BU19" s="37"/>
      <c r="BV19" s="36"/>
      <c r="BW19" s="36">
        <v>85</v>
      </c>
      <c r="BX19" s="37"/>
      <c r="BY19" s="36"/>
      <c r="BZ19" s="36"/>
      <c r="CA19" s="37"/>
      <c r="CB19" s="36"/>
      <c r="CC19" s="36"/>
      <c r="CD19" s="37"/>
      <c r="CE19" s="36"/>
      <c r="CF19" s="36"/>
      <c r="CG19" s="37"/>
      <c r="CH19" s="37">
        <f t="shared" si="17"/>
        <v>90</v>
      </c>
      <c r="CI19" s="37">
        <f t="shared" si="18"/>
        <v>85</v>
      </c>
      <c r="CJ19" s="37" t="str">
        <f t="shared" si="19"/>
        <v/>
      </c>
      <c r="CK19" s="37" t="str">
        <f t="shared" si="20"/>
        <v/>
      </c>
      <c r="CL19" s="37" t="str">
        <f t="shared" si="21"/>
        <v/>
      </c>
      <c r="CM19" s="38">
        <f t="shared" si="22"/>
        <v>86.666666666666671</v>
      </c>
      <c r="CN19" s="39">
        <f t="shared" si="23"/>
        <v>87</v>
      </c>
      <c r="CO19" s="40"/>
      <c r="CP19" s="36">
        <v>5</v>
      </c>
      <c r="CQ19"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19" s="40"/>
      <c r="CS19" s="36">
        <v>5</v>
      </c>
      <c r="CT19" s="41" t="str">
        <f t="shared" si="25"/>
        <v xml:space="preserve">Memiliki keterampilan Melakukan penyajian tembang Pangkur secara lisan, Menulis sinopsis teks cerita cerkak, Mengenali omah adat Joglo, Membaca teks aksara Jawa yang memuat sandhangan mandaswara, </v>
      </c>
      <c r="CV19" s="35">
        <v>10</v>
      </c>
      <c r="CW19" s="36"/>
      <c r="CY19" s="22"/>
      <c r="CZ19" s="22"/>
      <c r="DA19" s="22"/>
      <c r="DE19">
        <v>10</v>
      </c>
      <c r="DF19" t="str">
        <f>(IF(CW11="","","Memiliki kemampuan pemahanan "))&amp;(IF(CW10="","",CW10&amp;", "))&amp;(IF(CW11="","",CW11&amp;", "))&amp;(IF(CW12="","",CW12&amp;", "))&amp;(IF(CW13="","",CW13&amp;", "))&amp;(IF(CW14="","",CW14&amp;", "))&amp;(IF(CW15="","",CW15&amp;", "))&amp;(IF(CW16="","",CW16&amp;", "))&amp;(IF(CW17="","",CW17&amp;", "))&amp;(IF(CW18="","",CW18&amp;", "))&amp;(IF(CW19="","","Masih perlu peningkatan pemahaman "&amp;CW19&amp;"."))</f>
        <v xml:space="preserve">Memiliki kemampuan pemahanan Mengemukakan isi teks Serat Wedhatama Pupuh Pangkur, Mengidentifikasi unsur pembangun cerkak, Menerapkan struktur dan kaidah teks pawarta dalam penulisan pawarta, Mengenali ciri-ciri teks deskripsi omah adat joglo, Mengidentifikasi kaidah penulisan aksara mandaswara, </v>
      </c>
    </row>
    <row r="20" spans="1:110" x14ac:dyDescent="0.25">
      <c r="A20" s="8">
        <v>10</v>
      </c>
      <c r="B20" s="8">
        <v>94924</v>
      </c>
      <c r="C20" s="8" t="s">
        <v>60</v>
      </c>
      <c r="E20" s="42">
        <f t="shared" si="0"/>
        <v>82</v>
      </c>
      <c r="F20" s="8" t="str">
        <f t="shared" si="1"/>
        <v>B</v>
      </c>
      <c r="G20"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20" s="42">
        <f t="shared" si="3"/>
        <v>85</v>
      </c>
      <c r="I20" s="8" t="str">
        <f t="shared" si="4"/>
        <v>B</v>
      </c>
      <c r="J20" s="8" t="str">
        <f t="shared" si="5"/>
        <v xml:space="preserve">Memiliki keterampilan Melakukan penyajian tembang Pangkur secara lisan, Menulis sinopsis teks cerita cerkak, Mengenali omah adat Joglo, Membaca teks aksara Jawa yang memuat sandhangan mandaswara, </v>
      </c>
      <c r="L20" s="36">
        <f t="shared" si="6"/>
        <v>83</v>
      </c>
      <c r="M20" s="36">
        <f t="shared" si="7"/>
        <v>76</v>
      </c>
      <c r="O20" s="36">
        <v>84</v>
      </c>
      <c r="P20" s="36"/>
      <c r="Q20" s="37"/>
      <c r="R20" s="36">
        <v>80</v>
      </c>
      <c r="S20" s="36"/>
      <c r="T20" s="37"/>
      <c r="U20" s="37">
        <v>86</v>
      </c>
      <c r="V20" s="36"/>
      <c r="W20" s="37"/>
      <c r="X20" s="36"/>
      <c r="Y20" s="36"/>
      <c r="Z20" s="37"/>
      <c r="AA20" s="36"/>
      <c r="AB20" s="36"/>
      <c r="AC20" s="37"/>
      <c r="AD20" s="37">
        <f t="shared" si="8"/>
        <v>83</v>
      </c>
      <c r="AE20" s="36">
        <v>85</v>
      </c>
      <c r="AF20" s="36"/>
      <c r="AG20" s="37"/>
      <c r="AH20" s="36">
        <v>85</v>
      </c>
      <c r="AI20" s="36"/>
      <c r="AJ20" s="37"/>
      <c r="AK20" s="36">
        <v>80</v>
      </c>
      <c r="AL20" s="36"/>
      <c r="AM20" s="37"/>
      <c r="AN20" s="36"/>
      <c r="AO20" s="36"/>
      <c r="AP20" s="37"/>
      <c r="AQ20" s="36"/>
      <c r="AR20" s="36"/>
      <c r="AS20" s="37"/>
      <c r="AT20" s="36">
        <v>76</v>
      </c>
      <c r="AU20" s="38">
        <f t="shared" si="9"/>
        <v>82.285714285714292</v>
      </c>
      <c r="AV20" s="39">
        <f t="shared" si="10"/>
        <v>82</v>
      </c>
      <c r="AW20" s="40"/>
      <c r="AX20" s="37">
        <v>86</v>
      </c>
      <c r="AY20" s="36"/>
      <c r="AZ20" s="37"/>
      <c r="BA20" s="36"/>
      <c r="BB20" s="36"/>
      <c r="BC20" s="37">
        <v>85</v>
      </c>
      <c r="BD20" s="36"/>
      <c r="BE20" s="36"/>
      <c r="BF20" s="37"/>
      <c r="BG20" s="36"/>
      <c r="BH20" s="36"/>
      <c r="BI20" s="37"/>
      <c r="BJ20" s="36"/>
      <c r="BK20" s="36"/>
      <c r="BL20" s="37"/>
      <c r="BM20" s="37">
        <f t="shared" si="11"/>
        <v>86</v>
      </c>
      <c r="BN20" s="37">
        <f t="shared" si="12"/>
        <v>85</v>
      </c>
      <c r="BO20" s="37" t="str">
        <f t="shared" si="13"/>
        <v/>
      </c>
      <c r="BP20" s="37" t="str">
        <f t="shared" si="14"/>
        <v/>
      </c>
      <c r="BQ20" s="37" t="str">
        <f t="shared" si="15"/>
        <v/>
      </c>
      <c r="BR20" s="37">
        <f t="shared" si="16"/>
        <v>86</v>
      </c>
      <c r="BS20" s="36"/>
      <c r="BT20" s="36">
        <v>90</v>
      </c>
      <c r="BU20" s="37"/>
      <c r="BV20" s="36"/>
      <c r="BW20" s="36">
        <v>80</v>
      </c>
      <c r="BX20" s="37"/>
      <c r="BY20" s="36"/>
      <c r="BZ20" s="36"/>
      <c r="CA20" s="37"/>
      <c r="CB20" s="36"/>
      <c r="CC20" s="36"/>
      <c r="CD20" s="37"/>
      <c r="CE20" s="36"/>
      <c r="CF20" s="36"/>
      <c r="CG20" s="37"/>
      <c r="CH20" s="37">
        <f t="shared" si="17"/>
        <v>90</v>
      </c>
      <c r="CI20" s="37">
        <f t="shared" si="18"/>
        <v>80</v>
      </c>
      <c r="CJ20" s="37" t="str">
        <f t="shared" si="19"/>
        <v/>
      </c>
      <c r="CK20" s="37" t="str">
        <f t="shared" si="20"/>
        <v/>
      </c>
      <c r="CL20" s="37" t="str">
        <f t="shared" si="21"/>
        <v/>
      </c>
      <c r="CM20" s="38">
        <f t="shared" si="22"/>
        <v>85.333333333333329</v>
      </c>
      <c r="CN20" s="39">
        <f t="shared" si="23"/>
        <v>85</v>
      </c>
      <c r="CO20" s="40"/>
      <c r="CP20" s="36">
        <v>5</v>
      </c>
      <c r="CQ20"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20" s="40"/>
      <c r="CS20" s="36">
        <v>5</v>
      </c>
      <c r="CT20" s="41" t="str">
        <f t="shared" si="25"/>
        <v xml:space="preserve">Memiliki keterampilan Melakukan penyajian tembang Pangkur secara lisan, Menulis sinopsis teks cerita cerkak, Mengenali omah adat Joglo, Membaca teks aksara Jawa yang memuat sandhangan mandaswara, </v>
      </c>
      <c r="CY20" s="22"/>
      <c r="CZ20" s="22"/>
      <c r="DA20" s="22"/>
      <c r="DE20">
        <v>11</v>
      </c>
      <c r="DF20" t="str">
        <f>(IF(CW10="","","Memiliki kemampuan pemahanan  "))&amp;(IF(CW10="","",CW10&amp;", "))&amp;(IF(CW11="","",CW11&amp;", "))&amp;(IF(CW12="","",CW12&amp;", "))&amp;(IF(CW13="","",CW13&amp;", "))&amp;(IF(CW14="","",CW14&amp;", "))&amp;(IF(CW15="","",CW15&amp;", "))&amp;(IF(CW16="","",CW16&amp;", "))&amp;(IF(CW17="","",CW17&amp;", "))&amp;(IF(CW18="","",CW18&amp;", "))&amp;(IF(CW19="","",CW19&amp;"."))</f>
        <v xml:space="preserve">Memiliki kemampuan pemahanan  Mengemukakan isi teks Serat Wedhatama Pupuh Pangkur, Mengidentifikasi unsur pembangun cerkak, Menerapkan struktur dan kaidah teks pawarta dalam penulisan pawarta, Mengenali ciri-ciri teks deskripsi omah adat joglo, Mengidentifikasi kaidah penulisan aksara mandaswara, </v>
      </c>
    </row>
    <row r="21" spans="1:110" ht="18.75" customHeight="1" x14ac:dyDescent="0.3">
      <c r="A21" s="8">
        <v>11</v>
      </c>
      <c r="B21" s="8">
        <v>94940</v>
      </c>
      <c r="C21" s="8" t="s">
        <v>61</v>
      </c>
      <c r="E21" s="42">
        <f t="shared" si="0"/>
        <v>79</v>
      </c>
      <c r="F21" s="8" t="str">
        <f t="shared" si="1"/>
        <v>B</v>
      </c>
      <c r="G21"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21" s="42">
        <f t="shared" si="3"/>
        <v>85</v>
      </c>
      <c r="I21" s="8" t="str">
        <f t="shared" si="4"/>
        <v>B</v>
      </c>
      <c r="J21" s="8" t="str">
        <f t="shared" si="5"/>
        <v xml:space="preserve">Memiliki keterampilan Melakukan penyajian tembang Pangkur secara lisan, Menulis sinopsis teks cerita cerkak, Mengenali omah adat Joglo, Membaca teks aksara Jawa yang memuat sandhangan mandaswara, </v>
      </c>
      <c r="L21" s="36">
        <f t="shared" si="6"/>
        <v>81</v>
      </c>
      <c r="M21" s="36">
        <f t="shared" si="7"/>
        <v>68</v>
      </c>
      <c r="O21" s="36">
        <v>75</v>
      </c>
      <c r="P21" s="36"/>
      <c r="Q21" s="37"/>
      <c r="R21" s="36">
        <v>85</v>
      </c>
      <c r="S21" s="36"/>
      <c r="T21" s="37"/>
      <c r="U21" s="37">
        <v>82</v>
      </c>
      <c r="V21" s="36"/>
      <c r="W21" s="37"/>
      <c r="X21" s="36"/>
      <c r="Y21" s="36"/>
      <c r="Z21" s="37"/>
      <c r="AA21" s="36"/>
      <c r="AB21" s="36"/>
      <c r="AC21" s="37"/>
      <c r="AD21" s="37">
        <f t="shared" si="8"/>
        <v>81</v>
      </c>
      <c r="AE21" s="36">
        <v>80</v>
      </c>
      <c r="AF21" s="36"/>
      <c r="AG21" s="37"/>
      <c r="AH21" s="36">
        <v>80</v>
      </c>
      <c r="AI21" s="36"/>
      <c r="AJ21" s="37"/>
      <c r="AK21" s="36">
        <v>85</v>
      </c>
      <c r="AL21" s="36"/>
      <c r="AM21" s="37"/>
      <c r="AN21" s="36"/>
      <c r="AO21" s="36"/>
      <c r="AP21" s="37"/>
      <c r="AQ21" s="36"/>
      <c r="AR21" s="36"/>
      <c r="AS21" s="37"/>
      <c r="AT21" s="36">
        <v>68</v>
      </c>
      <c r="AU21" s="38">
        <f t="shared" si="9"/>
        <v>79.285714285714292</v>
      </c>
      <c r="AV21" s="39">
        <f t="shared" si="10"/>
        <v>79</v>
      </c>
      <c r="AW21" s="40"/>
      <c r="AX21" s="37">
        <v>82</v>
      </c>
      <c r="AY21" s="36"/>
      <c r="AZ21" s="37"/>
      <c r="BA21" s="36"/>
      <c r="BB21" s="36"/>
      <c r="BC21" s="37">
        <v>85</v>
      </c>
      <c r="BD21" s="36"/>
      <c r="BE21" s="36"/>
      <c r="BF21" s="37"/>
      <c r="BG21" s="36"/>
      <c r="BH21" s="36"/>
      <c r="BI21" s="37"/>
      <c r="BJ21" s="36"/>
      <c r="BK21" s="36"/>
      <c r="BL21" s="37"/>
      <c r="BM21" s="37">
        <f t="shared" si="11"/>
        <v>82</v>
      </c>
      <c r="BN21" s="37">
        <f t="shared" si="12"/>
        <v>85</v>
      </c>
      <c r="BO21" s="37" t="str">
        <f t="shared" si="13"/>
        <v/>
      </c>
      <c r="BP21" s="37" t="str">
        <f t="shared" si="14"/>
        <v/>
      </c>
      <c r="BQ21" s="37" t="str">
        <f t="shared" si="15"/>
        <v/>
      </c>
      <c r="BR21" s="37">
        <f t="shared" si="16"/>
        <v>84</v>
      </c>
      <c r="BS21" s="36"/>
      <c r="BT21" s="36">
        <v>90</v>
      </c>
      <c r="BU21" s="37"/>
      <c r="BV21" s="36"/>
      <c r="BW21" s="36">
        <v>82</v>
      </c>
      <c r="BX21" s="37"/>
      <c r="BY21" s="36"/>
      <c r="BZ21" s="36"/>
      <c r="CA21" s="37"/>
      <c r="CB21" s="36"/>
      <c r="CC21" s="36"/>
      <c r="CD21" s="37"/>
      <c r="CE21" s="36"/>
      <c r="CF21" s="36"/>
      <c r="CG21" s="37"/>
      <c r="CH21" s="37">
        <f t="shared" si="17"/>
        <v>90</v>
      </c>
      <c r="CI21" s="37">
        <f t="shared" si="18"/>
        <v>82</v>
      </c>
      <c r="CJ21" s="37" t="str">
        <f t="shared" si="19"/>
        <v/>
      </c>
      <c r="CK21" s="37" t="str">
        <f t="shared" si="20"/>
        <v/>
      </c>
      <c r="CL21" s="37" t="str">
        <f t="shared" si="21"/>
        <v/>
      </c>
      <c r="CM21" s="38">
        <f t="shared" si="22"/>
        <v>85.333333333333329</v>
      </c>
      <c r="CN21" s="39">
        <f t="shared" si="23"/>
        <v>85</v>
      </c>
      <c r="CO21" s="40"/>
      <c r="CP21" s="36">
        <v>5</v>
      </c>
      <c r="CQ21"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21" s="40"/>
      <c r="CS21" s="36">
        <v>5</v>
      </c>
      <c r="CT21" s="41" t="str">
        <f t="shared" si="25"/>
        <v xml:space="preserve">Memiliki keterampilan Melakukan penyajian tembang Pangkur secara lisan, Menulis sinopsis teks cerita cerkak, Mengenali omah adat Joglo, Membaca teks aksara Jawa yang memuat sandhangan mandaswara, </v>
      </c>
      <c r="CV21" s="10" t="s">
        <v>62</v>
      </c>
      <c r="CY21" s="22"/>
      <c r="CZ21" s="22"/>
      <c r="DA21" s="22"/>
    </row>
    <row r="22" spans="1:110" x14ac:dyDescent="0.25">
      <c r="A22" s="8">
        <v>12</v>
      </c>
      <c r="B22" s="8">
        <v>94956</v>
      </c>
      <c r="C22" s="8" t="s">
        <v>63</v>
      </c>
      <c r="E22" s="42">
        <f t="shared" si="0"/>
        <v>81</v>
      </c>
      <c r="F22" s="8" t="str">
        <f t="shared" si="1"/>
        <v>B</v>
      </c>
      <c r="G22"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22" s="42">
        <f t="shared" si="3"/>
        <v>86</v>
      </c>
      <c r="I22" s="8" t="str">
        <f t="shared" si="4"/>
        <v>B</v>
      </c>
      <c r="J22" s="8" t="str">
        <f t="shared" si="5"/>
        <v xml:space="preserve">Memiliki keterampilan Melakukan penyajian tembang Pangkur secara lisan, Menulis sinopsis teks cerita cerkak, Mengenali omah adat Joglo, Membaca teks aksara Jawa yang memuat sandhangan mandaswara, </v>
      </c>
      <c r="L22" s="36">
        <f t="shared" si="6"/>
        <v>83</v>
      </c>
      <c r="M22" s="36">
        <f t="shared" si="7"/>
        <v>70</v>
      </c>
      <c r="O22" s="36">
        <v>80</v>
      </c>
      <c r="P22" s="36"/>
      <c r="Q22" s="37"/>
      <c r="R22" s="36">
        <v>85</v>
      </c>
      <c r="S22" s="36"/>
      <c r="T22" s="37"/>
      <c r="U22" s="37">
        <v>84</v>
      </c>
      <c r="V22" s="36"/>
      <c r="W22" s="37"/>
      <c r="X22" s="36"/>
      <c r="Y22" s="36"/>
      <c r="Z22" s="37"/>
      <c r="AA22" s="36"/>
      <c r="AB22" s="36"/>
      <c r="AC22" s="37"/>
      <c r="AD22" s="37">
        <f t="shared" si="8"/>
        <v>83</v>
      </c>
      <c r="AE22" s="36">
        <v>75</v>
      </c>
      <c r="AF22" s="36"/>
      <c r="AG22" s="37"/>
      <c r="AH22" s="36">
        <v>85</v>
      </c>
      <c r="AI22" s="36"/>
      <c r="AJ22" s="37"/>
      <c r="AK22" s="36">
        <v>85</v>
      </c>
      <c r="AL22" s="36"/>
      <c r="AM22" s="37"/>
      <c r="AN22" s="36"/>
      <c r="AO22" s="36"/>
      <c r="AP22" s="37"/>
      <c r="AQ22" s="36"/>
      <c r="AR22" s="36"/>
      <c r="AS22" s="37"/>
      <c r="AT22" s="36">
        <v>70</v>
      </c>
      <c r="AU22" s="38">
        <f t="shared" si="9"/>
        <v>80.571428571428569</v>
      </c>
      <c r="AV22" s="39">
        <f t="shared" si="10"/>
        <v>81</v>
      </c>
      <c r="AW22" s="40"/>
      <c r="AX22" s="37">
        <v>84</v>
      </c>
      <c r="AY22" s="36"/>
      <c r="AZ22" s="37"/>
      <c r="BA22" s="36"/>
      <c r="BB22" s="36"/>
      <c r="BC22" s="37">
        <v>85</v>
      </c>
      <c r="BD22" s="36"/>
      <c r="BE22" s="36"/>
      <c r="BF22" s="37"/>
      <c r="BG22" s="36"/>
      <c r="BH22" s="36"/>
      <c r="BI22" s="37"/>
      <c r="BJ22" s="36"/>
      <c r="BK22" s="36"/>
      <c r="BL22" s="37"/>
      <c r="BM22" s="37">
        <f t="shared" si="11"/>
        <v>84</v>
      </c>
      <c r="BN22" s="37">
        <f t="shared" si="12"/>
        <v>85</v>
      </c>
      <c r="BO22" s="37" t="str">
        <f t="shared" si="13"/>
        <v/>
      </c>
      <c r="BP22" s="37" t="str">
        <f t="shared" si="14"/>
        <v/>
      </c>
      <c r="BQ22" s="37" t="str">
        <f t="shared" si="15"/>
        <v/>
      </c>
      <c r="BR22" s="37">
        <f t="shared" si="16"/>
        <v>85</v>
      </c>
      <c r="BS22" s="36"/>
      <c r="BT22" s="36">
        <v>90</v>
      </c>
      <c r="BU22" s="37"/>
      <c r="BV22" s="36"/>
      <c r="BW22" s="36">
        <v>82</v>
      </c>
      <c r="BX22" s="37"/>
      <c r="BY22" s="36"/>
      <c r="BZ22" s="36"/>
      <c r="CA22" s="37"/>
      <c r="CB22" s="36"/>
      <c r="CC22" s="36"/>
      <c r="CD22" s="37"/>
      <c r="CE22" s="36"/>
      <c r="CF22" s="36"/>
      <c r="CG22" s="37"/>
      <c r="CH22" s="37">
        <f t="shared" si="17"/>
        <v>90</v>
      </c>
      <c r="CI22" s="37">
        <f t="shared" si="18"/>
        <v>82</v>
      </c>
      <c r="CJ22" s="37" t="str">
        <f t="shared" si="19"/>
        <v/>
      </c>
      <c r="CK22" s="37" t="str">
        <f t="shared" si="20"/>
        <v/>
      </c>
      <c r="CL22" s="37" t="str">
        <f t="shared" si="21"/>
        <v/>
      </c>
      <c r="CM22" s="38">
        <f t="shared" si="22"/>
        <v>85.666666666666671</v>
      </c>
      <c r="CN22" s="39">
        <f t="shared" si="23"/>
        <v>86</v>
      </c>
      <c r="CO22" s="40"/>
      <c r="CP22" s="36">
        <v>5</v>
      </c>
      <c r="CQ22"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22" s="40"/>
      <c r="CS22" s="36">
        <v>5</v>
      </c>
      <c r="CT22" s="41" t="str">
        <f t="shared" si="25"/>
        <v xml:space="preserve">Memiliki keterampilan Melakukan penyajian tembang Pangkur secara lisan, Menulis sinopsis teks cerita cerkak, Mengenali omah adat Joglo, Membaca teks aksara Jawa yang memuat sandhangan mandaswara, </v>
      </c>
      <c r="CV22" s="32" t="s">
        <v>33</v>
      </c>
      <c r="CW22" s="8" t="s">
        <v>34</v>
      </c>
      <c r="CY22" s="22"/>
      <c r="CZ22" s="22"/>
      <c r="DA22" s="22"/>
      <c r="DE22">
        <v>0</v>
      </c>
      <c r="DF22" t="str">
        <f>(IF(CW23="","","Perlu peningkatan keterampilan  "))&amp;(IF(CW23="","",CW23&amp;", "))&amp;(IF(CW24="","",CW24&amp;", "))&amp;(IF(CW25="","",CW25&amp;", "))&amp;(IF(CW26="","",CW26&amp;", "))&amp;(IF(CW27="","",CW27&amp;", "))&amp;(IF(CW28="","",CW28&amp;", "))&amp;(IF(CW29="","",CW29&amp;", "))&amp;(IF(CW30="","",CW30&amp;", "))&amp;(IF(CW31="","",CW31&amp;", "))&amp;(IF(CW32="","",CW32&amp;"."))</f>
        <v xml:space="preserve">Perlu peningkatan keterampilan  Melakukan penyajian tembang Pangkur secara lisan, Menulis sinopsis teks cerita cerkak, Mengenali omah adat Joglo, Membaca teks aksara Jawa yang memuat sandhangan mandaswara, </v>
      </c>
    </row>
    <row r="23" spans="1:110" x14ac:dyDescent="0.25">
      <c r="A23" s="8">
        <v>13</v>
      </c>
      <c r="B23" s="8">
        <v>94972</v>
      </c>
      <c r="C23" s="8" t="s">
        <v>64</v>
      </c>
      <c r="E23" s="42">
        <f t="shared" si="0"/>
        <v>81</v>
      </c>
      <c r="F23" s="8" t="str">
        <f t="shared" si="1"/>
        <v>B</v>
      </c>
      <c r="G23"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23" s="42">
        <f t="shared" si="3"/>
        <v>86</v>
      </c>
      <c r="I23" s="8" t="str">
        <f t="shared" si="4"/>
        <v>B</v>
      </c>
      <c r="J23" s="8" t="str">
        <f t="shared" si="5"/>
        <v xml:space="preserve">Memiliki keterampilan Melakukan penyajian tembang Pangkur secara lisan, Menulis sinopsis teks cerita cerkak, Mengenali omah adat Joglo, Membaca teks aksara Jawa yang memuat sandhangan mandaswara, </v>
      </c>
      <c r="L23" s="36">
        <f t="shared" si="6"/>
        <v>84</v>
      </c>
      <c r="M23" s="36">
        <f t="shared" si="7"/>
        <v>73</v>
      </c>
      <c r="O23" s="36">
        <v>84</v>
      </c>
      <c r="P23" s="36"/>
      <c r="Q23" s="37"/>
      <c r="R23" s="36">
        <v>85</v>
      </c>
      <c r="S23" s="36"/>
      <c r="T23" s="37"/>
      <c r="U23" s="37">
        <v>82</v>
      </c>
      <c r="V23" s="36"/>
      <c r="W23" s="37"/>
      <c r="X23" s="36"/>
      <c r="Y23" s="36"/>
      <c r="Z23" s="37"/>
      <c r="AA23" s="36"/>
      <c r="AB23" s="36"/>
      <c r="AC23" s="37"/>
      <c r="AD23" s="37">
        <f t="shared" si="8"/>
        <v>84</v>
      </c>
      <c r="AE23" s="36">
        <v>75</v>
      </c>
      <c r="AF23" s="36"/>
      <c r="AG23" s="37"/>
      <c r="AH23" s="36">
        <v>85</v>
      </c>
      <c r="AI23" s="36"/>
      <c r="AJ23" s="37"/>
      <c r="AK23" s="36">
        <v>85</v>
      </c>
      <c r="AL23" s="36"/>
      <c r="AM23" s="37"/>
      <c r="AN23" s="36"/>
      <c r="AO23" s="36"/>
      <c r="AP23" s="37"/>
      <c r="AQ23" s="36"/>
      <c r="AR23" s="36"/>
      <c r="AS23" s="37"/>
      <c r="AT23" s="36">
        <v>73</v>
      </c>
      <c r="AU23" s="38">
        <f t="shared" si="9"/>
        <v>81.285714285714292</v>
      </c>
      <c r="AV23" s="39">
        <f t="shared" si="10"/>
        <v>81</v>
      </c>
      <c r="AW23" s="40"/>
      <c r="AX23" s="37">
        <v>82</v>
      </c>
      <c r="AY23" s="36"/>
      <c r="AZ23" s="37"/>
      <c r="BA23" s="36"/>
      <c r="BB23" s="36"/>
      <c r="BC23" s="37">
        <v>85</v>
      </c>
      <c r="BD23" s="36"/>
      <c r="BE23" s="36"/>
      <c r="BF23" s="37"/>
      <c r="BG23" s="36"/>
      <c r="BH23" s="36"/>
      <c r="BI23" s="37"/>
      <c r="BJ23" s="36"/>
      <c r="BK23" s="36"/>
      <c r="BL23" s="37"/>
      <c r="BM23" s="37">
        <f t="shared" si="11"/>
        <v>82</v>
      </c>
      <c r="BN23" s="37">
        <f t="shared" si="12"/>
        <v>85</v>
      </c>
      <c r="BO23" s="37" t="str">
        <f t="shared" si="13"/>
        <v/>
      </c>
      <c r="BP23" s="37" t="str">
        <f t="shared" si="14"/>
        <v/>
      </c>
      <c r="BQ23" s="37" t="str">
        <f t="shared" si="15"/>
        <v/>
      </c>
      <c r="BR23" s="37">
        <f t="shared" si="16"/>
        <v>84</v>
      </c>
      <c r="BS23" s="36"/>
      <c r="BT23" s="36">
        <v>90</v>
      </c>
      <c r="BU23" s="37"/>
      <c r="BV23" s="36"/>
      <c r="BW23" s="36">
        <v>85</v>
      </c>
      <c r="BX23" s="37"/>
      <c r="BY23" s="36"/>
      <c r="BZ23" s="36"/>
      <c r="CA23" s="37"/>
      <c r="CB23" s="36"/>
      <c r="CC23" s="36"/>
      <c r="CD23" s="37"/>
      <c r="CE23" s="36"/>
      <c r="CF23" s="36"/>
      <c r="CG23" s="37"/>
      <c r="CH23" s="37">
        <f t="shared" si="17"/>
        <v>90</v>
      </c>
      <c r="CI23" s="37">
        <f t="shared" si="18"/>
        <v>85</v>
      </c>
      <c r="CJ23" s="37" t="str">
        <f t="shared" si="19"/>
        <v/>
      </c>
      <c r="CK23" s="37" t="str">
        <f t="shared" si="20"/>
        <v/>
      </c>
      <c r="CL23" s="37" t="str">
        <f t="shared" si="21"/>
        <v/>
      </c>
      <c r="CM23" s="38">
        <f t="shared" si="22"/>
        <v>86.333333333333329</v>
      </c>
      <c r="CN23" s="39">
        <f t="shared" si="23"/>
        <v>86</v>
      </c>
      <c r="CO23" s="40"/>
      <c r="CP23" s="36">
        <v>5</v>
      </c>
      <c r="CQ23"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23" s="40"/>
      <c r="CS23" s="36">
        <v>5</v>
      </c>
      <c r="CT23" s="41" t="str">
        <f t="shared" si="25"/>
        <v xml:space="preserve">Memiliki keterampilan Melakukan penyajian tembang Pangkur secara lisan, Menulis sinopsis teks cerita cerkak, Mengenali omah adat Joglo, Membaca teks aksara Jawa yang memuat sandhangan mandaswara, </v>
      </c>
      <c r="CV23" s="35">
        <v>1</v>
      </c>
      <c r="CW23" s="36" t="s">
        <v>166</v>
      </c>
      <c r="CY23" s="22"/>
      <c r="CZ23" s="22"/>
      <c r="DA23" s="22"/>
      <c r="DE23">
        <v>1</v>
      </c>
      <c r="DF23" t="str">
        <f>(IF(CW24="","","Memiliki keterampilan "))&amp;(IF(CW24="","",CW24&amp;", "))&amp;(IF(CW25="","",CW25&amp;", "))&amp;(IF(CW26="","",CW26&amp;", "))&amp;(IF(CW27="","",CW27&amp;", "))&amp;(IF(CW28="","",CW28&amp;", "))&amp;(IF(CW29="","",CW29&amp;", "))&amp;(IF(CW30="","",CW30&amp;", "))&amp;(IF(CW31="","",CW31&amp;", "))&amp;(IF(CW32="","",CW32&amp;", "))&amp;(IF(CW23="","","Masih perlu peningkatan keterampilan "&amp;CW23&amp;"."))</f>
        <v>Memiliki keterampilan Menulis sinopsis teks cerita cerkak, Mengenali omah adat Joglo, Membaca teks aksara Jawa yang memuat sandhangan mandaswara, Masih perlu peningkatan keterampilan Melakukan penyajian tembang Pangkur secara lisan.</v>
      </c>
    </row>
    <row r="24" spans="1:110" x14ac:dyDescent="0.25">
      <c r="A24" s="8">
        <v>14</v>
      </c>
      <c r="B24" s="8">
        <v>94988</v>
      </c>
      <c r="C24" s="8" t="s">
        <v>65</v>
      </c>
      <c r="E24" s="42">
        <f t="shared" si="0"/>
        <v>81</v>
      </c>
      <c r="F24" s="8" t="str">
        <f t="shared" si="1"/>
        <v>B</v>
      </c>
      <c r="G24"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24" s="42">
        <f t="shared" si="3"/>
        <v>85</v>
      </c>
      <c r="I24" s="8" t="str">
        <f t="shared" si="4"/>
        <v>B</v>
      </c>
      <c r="J24" s="8" t="str">
        <f t="shared" si="5"/>
        <v xml:space="preserve">Memiliki keterampilan Melakukan penyajian tembang Pangkur secara lisan, Menulis sinopsis teks cerita cerkak, Mengenali omah adat Joglo, Membaca teks aksara Jawa yang memuat sandhangan mandaswara, </v>
      </c>
      <c r="L24" s="36">
        <f t="shared" si="6"/>
        <v>83</v>
      </c>
      <c r="M24" s="36">
        <f t="shared" si="7"/>
        <v>70</v>
      </c>
      <c r="O24" s="36">
        <v>82</v>
      </c>
      <c r="P24" s="36"/>
      <c r="Q24" s="37"/>
      <c r="R24" s="36">
        <v>85</v>
      </c>
      <c r="S24" s="36"/>
      <c r="T24" s="37"/>
      <c r="U24" s="37">
        <v>82</v>
      </c>
      <c r="V24" s="36"/>
      <c r="W24" s="37"/>
      <c r="X24" s="36"/>
      <c r="Y24" s="36"/>
      <c r="Z24" s="37"/>
      <c r="AA24" s="36"/>
      <c r="AB24" s="36"/>
      <c r="AC24" s="37"/>
      <c r="AD24" s="37">
        <f t="shared" si="8"/>
        <v>83</v>
      </c>
      <c r="AE24" s="36">
        <v>75</v>
      </c>
      <c r="AF24" s="36"/>
      <c r="AG24" s="37"/>
      <c r="AH24" s="36">
        <v>85</v>
      </c>
      <c r="AI24" s="36"/>
      <c r="AJ24" s="37"/>
      <c r="AK24" s="36">
        <v>85</v>
      </c>
      <c r="AL24" s="36"/>
      <c r="AM24" s="37"/>
      <c r="AN24" s="36"/>
      <c r="AO24" s="36"/>
      <c r="AP24" s="37"/>
      <c r="AQ24" s="36"/>
      <c r="AR24" s="36"/>
      <c r="AS24" s="37"/>
      <c r="AT24" s="36">
        <v>70</v>
      </c>
      <c r="AU24" s="38">
        <f t="shared" si="9"/>
        <v>80.571428571428569</v>
      </c>
      <c r="AV24" s="39">
        <f t="shared" si="10"/>
        <v>81</v>
      </c>
      <c r="AW24" s="40"/>
      <c r="AX24" s="37">
        <v>82</v>
      </c>
      <c r="AY24" s="36"/>
      <c r="AZ24" s="37"/>
      <c r="BA24" s="36"/>
      <c r="BB24" s="36"/>
      <c r="BC24" s="37">
        <v>85</v>
      </c>
      <c r="BD24" s="36"/>
      <c r="BE24" s="36"/>
      <c r="BF24" s="37"/>
      <c r="BG24" s="36"/>
      <c r="BH24" s="36"/>
      <c r="BI24" s="37"/>
      <c r="BJ24" s="36"/>
      <c r="BK24" s="36"/>
      <c r="BL24" s="37"/>
      <c r="BM24" s="37">
        <f t="shared" si="11"/>
        <v>82</v>
      </c>
      <c r="BN24" s="37">
        <f t="shared" si="12"/>
        <v>85</v>
      </c>
      <c r="BO24" s="37" t="str">
        <f t="shared" si="13"/>
        <v/>
      </c>
      <c r="BP24" s="37" t="str">
        <f t="shared" si="14"/>
        <v/>
      </c>
      <c r="BQ24" s="37" t="str">
        <f t="shared" si="15"/>
        <v/>
      </c>
      <c r="BR24" s="37">
        <f t="shared" si="16"/>
        <v>84</v>
      </c>
      <c r="BS24" s="36"/>
      <c r="BT24" s="36">
        <v>90</v>
      </c>
      <c r="BU24" s="37"/>
      <c r="BV24" s="36"/>
      <c r="BW24" s="36">
        <v>80</v>
      </c>
      <c r="BX24" s="37"/>
      <c r="BY24" s="36"/>
      <c r="BZ24" s="36"/>
      <c r="CA24" s="37"/>
      <c r="CB24" s="36"/>
      <c r="CC24" s="36"/>
      <c r="CD24" s="37"/>
      <c r="CE24" s="36"/>
      <c r="CF24" s="36"/>
      <c r="CG24" s="37"/>
      <c r="CH24" s="37">
        <f t="shared" si="17"/>
        <v>90</v>
      </c>
      <c r="CI24" s="37">
        <f t="shared" si="18"/>
        <v>80</v>
      </c>
      <c r="CJ24" s="37" t="str">
        <f t="shared" si="19"/>
        <v/>
      </c>
      <c r="CK24" s="37" t="str">
        <f t="shared" si="20"/>
        <v/>
      </c>
      <c r="CL24" s="37" t="str">
        <f t="shared" si="21"/>
        <v/>
      </c>
      <c r="CM24" s="38">
        <f t="shared" si="22"/>
        <v>84.666666666666671</v>
      </c>
      <c r="CN24" s="39">
        <f t="shared" si="23"/>
        <v>85</v>
      </c>
      <c r="CO24" s="40"/>
      <c r="CP24" s="36">
        <v>5</v>
      </c>
      <c r="CQ24"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24" s="40"/>
      <c r="CS24" s="36">
        <v>5</v>
      </c>
      <c r="CT24" s="41" t="str">
        <f t="shared" si="25"/>
        <v xml:space="preserve">Memiliki keterampilan Melakukan penyajian tembang Pangkur secara lisan, Menulis sinopsis teks cerita cerkak, Mengenali omah adat Joglo, Membaca teks aksara Jawa yang memuat sandhangan mandaswara, </v>
      </c>
      <c r="CV24" s="35">
        <v>2</v>
      </c>
      <c r="CW24" s="36" t="s">
        <v>165</v>
      </c>
      <c r="CY24" s="22"/>
      <c r="CZ24" s="22"/>
      <c r="DA24" s="22"/>
      <c r="DE24">
        <v>2</v>
      </c>
      <c r="DF24" t="str">
        <f>(IF(CW24="","","Memiliki keterampilan "))&amp;(IF(CW23="","",CW23&amp;", "))&amp;(IF(CW25="","",CW25&amp;", "))&amp;(IF(CW26="","",CW26&amp;", "))&amp;(IF(CW27="","",CW27&amp;", "))&amp;(IF(CW28="","",CW28&amp;", "))&amp;(IF(CW29="","",CW29&amp;", "))&amp;(IF(CW30="","",CW30&amp;", "))&amp;(IF(CW31="","",CW31&amp;", "))&amp;(IF(CW32="","",CW32&amp;", "))&amp;(IF(CW24="","","Masih perlu peningkatan keterampilan "&amp;CW24&amp;"."))</f>
        <v>Memiliki keterampilan Melakukan penyajian tembang Pangkur secara lisan, Mengenali omah adat Joglo, Membaca teks aksara Jawa yang memuat sandhangan mandaswara, Masih perlu peningkatan keterampilan Menulis sinopsis teks cerita cerkak.</v>
      </c>
    </row>
    <row r="25" spans="1:110" x14ac:dyDescent="0.25">
      <c r="A25" s="8">
        <v>15</v>
      </c>
      <c r="B25" s="8">
        <v>95004</v>
      </c>
      <c r="C25" s="8" t="s">
        <v>66</v>
      </c>
      <c r="E25" s="42">
        <f t="shared" si="0"/>
        <v>82</v>
      </c>
      <c r="F25" s="8" t="str">
        <f t="shared" si="1"/>
        <v>B</v>
      </c>
      <c r="G25"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25" s="42">
        <f t="shared" si="3"/>
        <v>85</v>
      </c>
      <c r="I25" s="8" t="str">
        <f t="shared" si="4"/>
        <v>B</v>
      </c>
      <c r="J25" s="8" t="str">
        <f t="shared" si="5"/>
        <v xml:space="preserve">Memiliki keterampilan Melakukan penyajian tembang Pangkur secara lisan, Menulis sinopsis teks cerita cerkak, Mengenali omah adat Joglo, Membaca teks aksara Jawa yang memuat sandhangan mandaswara, </v>
      </c>
      <c r="L25" s="36">
        <f t="shared" si="6"/>
        <v>83</v>
      </c>
      <c r="M25" s="36">
        <f t="shared" si="7"/>
        <v>73</v>
      </c>
      <c r="O25" s="36">
        <v>80</v>
      </c>
      <c r="P25" s="36"/>
      <c r="Q25" s="37"/>
      <c r="R25" s="36">
        <v>85</v>
      </c>
      <c r="S25" s="36"/>
      <c r="T25" s="37"/>
      <c r="U25" s="37">
        <v>84</v>
      </c>
      <c r="V25" s="36"/>
      <c r="W25" s="37"/>
      <c r="X25" s="36"/>
      <c r="Y25" s="36"/>
      <c r="Z25" s="37"/>
      <c r="AA25" s="36"/>
      <c r="AB25" s="36"/>
      <c r="AC25" s="37"/>
      <c r="AD25" s="37">
        <f t="shared" si="8"/>
        <v>83</v>
      </c>
      <c r="AE25" s="36">
        <v>85</v>
      </c>
      <c r="AF25" s="36"/>
      <c r="AG25" s="37"/>
      <c r="AH25" s="36">
        <v>80</v>
      </c>
      <c r="AI25" s="36"/>
      <c r="AJ25" s="37"/>
      <c r="AK25" s="36">
        <v>85</v>
      </c>
      <c r="AL25" s="36"/>
      <c r="AM25" s="37"/>
      <c r="AN25" s="36"/>
      <c r="AO25" s="36"/>
      <c r="AP25" s="37"/>
      <c r="AQ25" s="36"/>
      <c r="AR25" s="36"/>
      <c r="AS25" s="37"/>
      <c r="AT25" s="36">
        <v>73</v>
      </c>
      <c r="AU25" s="38">
        <f t="shared" si="9"/>
        <v>81.714285714285708</v>
      </c>
      <c r="AV25" s="39">
        <f t="shared" si="10"/>
        <v>82</v>
      </c>
      <c r="AW25" s="40"/>
      <c r="AX25" s="37">
        <v>84</v>
      </c>
      <c r="AY25" s="36"/>
      <c r="AZ25" s="37"/>
      <c r="BA25" s="36"/>
      <c r="BB25" s="36"/>
      <c r="BC25" s="37">
        <v>85</v>
      </c>
      <c r="BD25" s="36"/>
      <c r="BE25" s="36"/>
      <c r="BF25" s="37"/>
      <c r="BG25" s="36"/>
      <c r="BH25" s="36"/>
      <c r="BI25" s="37"/>
      <c r="BJ25" s="36"/>
      <c r="BK25" s="36"/>
      <c r="BL25" s="37"/>
      <c r="BM25" s="37">
        <f t="shared" si="11"/>
        <v>84</v>
      </c>
      <c r="BN25" s="37">
        <f t="shared" si="12"/>
        <v>85</v>
      </c>
      <c r="BO25" s="37" t="str">
        <f t="shared" si="13"/>
        <v/>
      </c>
      <c r="BP25" s="37" t="str">
        <f t="shared" si="14"/>
        <v/>
      </c>
      <c r="BQ25" s="37" t="str">
        <f t="shared" si="15"/>
        <v/>
      </c>
      <c r="BR25" s="37">
        <f t="shared" si="16"/>
        <v>85</v>
      </c>
      <c r="BS25" s="36"/>
      <c r="BT25" s="36">
        <v>90</v>
      </c>
      <c r="BU25" s="37"/>
      <c r="BV25" s="36"/>
      <c r="BW25" s="36">
        <v>80</v>
      </c>
      <c r="BX25" s="37"/>
      <c r="BY25" s="36"/>
      <c r="BZ25" s="36"/>
      <c r="CA25" s="37"/>
      <c r="CB25" s="36"/>
      <c r="CC25" s="36"/>
      <c r="CD25" s="37"/>
      <c r="CE25" s="36"/>
      <c r="CF25" s="36"/>
      <c r="CG25" s="37"/>
      <c r="CH25" s="37">
        <f t="shared" si="17"/>
        <v>90</v>
      </c>
      <c r="CI25" s="37">
        <f t="shared" si="18"/>
        <v>80</v>
      </c>
      <c r="CJ25" s="37" t="str">
        <f t="shared" si="19"/>
        <v/>
      </c>
      <c r="CK25" s="37" t="str">
        <f t="shared" si="20"/>
        <v/>
      </c>
      <c r="CL25" s="37" t="str">
        <f t="shared" si="21"/>
        <v/>
      </c>
      <c r="CM25" s="38">
        <f t="shared" si="22"/>
        <v>85</v>
      </c>
      <c r="CN25" s="39">
        <f t="shared" si="23"/>
        <v>85</v>
      </c>
      <c r="CO25" s="40"/>
      <c r="CP25" s="36">
        <v>5</v>
      </c>
      <c r="CQ25"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25" s="40"/>
      <c r="CS25" s="36">
        <v>5</v>
      </c>
      <c r="CT25" s="41" t="str">
        <f t="shared" si="25"/>
        <v xml:space="preserve">Memiliki keterampilan Melakukan penyajian tembang Pangkur secara lisan, Menulis sinopsis teks cerita cerkak, Mengenali omah adat Joglo, Membaca teks aksara Jawa yang memuat sandhangan mandaswara, </v>
      </c>
      <c r="CV25" s="35">
        <v>3</v>
      </c>
      <c r="CW25" s="36" t="s">
        <v>170</v>
      </c>
      <c r="CY25" s="72" t="s">
        <v>67</v>
      </c>
      <c r="CZ25" s="72"/>
      <c r="DA25" s="72"/>
      <c r="DE25">
        <v>3</v>
      </c>
      <c r="DF25" t="str">
        <f>(IF(CW24="","","Memiliki keterampilan "))&amp;(IF(CW23="","",CW23&amp;", "))&amp;(IF(CW24="","",CW24&amp;", "))&amp;(IF(CW26="","",CW26&amp;", "))&amp;(IF(CW27="","",CW27&amp;", "))&amp;(IF(CW28="","",CW28&amp;", "))&amp;(IF(CW29="","",CW29&amp;", "))&amp;(IF(CW30="","",CW30&amp;", "))&amp;(IF(CW31="","",CW31&amp;", "))&amp;(IF(CW32="","",CW32&amp;", "))&amp;(IF(CW25="","","Masih perlu peningkatan keterampilan "&amp;CW25&amp;"."))</f>
        <v>Memiliki keterampilan Melakukan penyajian tembang Pangkur secara lisan, Menulis sinopsis teks cerita cerkak, Membaca teks aksara Jawa yang memuat sandhangan mandaswara, Masih perlu peningkatan keterampilan Mengenali omah adat Joglo.</v>
      </c>
    </row>
    <row r="26" spans="1:110" x14ac:dyDescent="0.25">
      <c r="A26" s="8">
        <v>16</v>
      </c>
      <c r="B26" s="8">
        <v>95020</v>
      </c>
      <c r="C26" s="8" t="s">
        <v>68</v>
      </c>
      <c r="E26" s="42">
        <f t="shared" si="0"/>
        <v>80</v>
      </c>
      <c r="F26" s="8" t="str">
        <f t="shared" si="1"/>
        <v>B</v>
      </c>
      <c r="G26"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26" s="42">
        <f t="shared" si="3"/>
        <v>86</v>
      </c>
      <c r="I26" s="8" t="str">
        <f t="shared" si="4"/>
        <v>B</v>
      </c>
      <c r="J26" s="8" t="str">
        <f t="shared" si="5"/>
        <v xml:space="preserve">Memiliki keterampilan Melakukan penyajian tembang Pangkur secara lisan, Menulis sinopsis teks cerita cerkak, Mengenali omah adat Joglo, Membaca teks aksara Jawa yang memuat sandhangan mandaswara, </v>
      </c>
      <c r="L26" s="36">
        <f t="shared" si="6"/>
        <v>81</v>
      </c>
      <c r="M26" s="36">
        <f t="shared" si="7"/>
        <v>78</v>
      </c>
      <c r="O26" s="36">
        <v>75</v>
      </c>
      <c r="P26" s="36"/>
      <c r="Q26" s="37"/>
      <c r="R26" s="36">
        <v>85</v>
      </c>
      <c r="S26" s="36"/>
      <c r="T26" s="37"/>
      <c r="U26" s="37">
        <v>84</v>
      </c>
      <c r="V26" s="36"/>
      <c r="W26" s="37"/>
      <c r="X26" s="36"/>
      <c r="Y26" s="36"/>
      <c r="Z26" s="37"/>
      <c r="AA26" s="36"/>
      <c r="AB26" s="36"/>
      <c r="AC26" s="37"/>
      <c r="AD26" s="37">
        <f t="shared" si="8"/>
        <v>81</v>
      </c>
      <c r="AE26" s="36">
        <v>75</v>
      </c>
      <c r="AF26" s="36"/>
      <c r="AG26" s="37"/>
      <c r="AH26" s="36">
        <v>75</v>
      </c>
      <c r="AI26" s="36"/>
      <c r="AJ26" s="37"/>
      <c r="AK26" s="36">
        <v>85</v>
      </c>
      <c r="AL26" s="36"/>
      <c r="AM26" s="37"/>
      <c r="AN26" s="36"/>
      <c r="AO26" s="36"/>
      <c r="AP26" s="37"/>
      <c r="AQ26" s="36"/>
      <c r="AR26" s="36"/>
      <c r="AS26" s="37"/>
      <c r="AT26" s="36">
        <v>78</v>
      </c>
      <c r="AU26" s="38">
        <f t="shared" si="9"/>
        <v>79.571428571428569</v>
      </c>
      <c r="AV26" s="39">
        <f t="shared" si="10"/>
        <v>80</v>
      </c>
      <c r="AW26" s="40"/>
      <c r="AX26" s="37">
        <v>84</v>
      </c>
      <c r="AY26" s="36"/>
      <c r="AZ26" s="37"/>
      <c r="BA26" s="36"/>
      <c r="BB26" s="36"/>
      <c r="BC26" s="37">
        <v>85</v>
      </c>
      <c r="BD26" s="36"/>
      <c r="BE26" s="36"/>
      <c r="BF26" s="37"/>
      <c r="BG26" s="36"/>
      <c r="BH26" s="36"/>
      <c r="BI26" s="37"/>
      <c r="BJ26" s="36"/>
      <c r="BK26" s="36"/>
      <c r="BL26" s="37"/>
      <c r="BM26" s="37">
        <f t="shared" si="11"/>
        <v>84</v>
      </c>
      <c r="BN26" s="37">
        <f t="shared" si="12"/>
        <v>85</v>
      </c>
      <c r="BO26" s="37" t="str">
        <f t="shared" si="13"/>
        <v/>
      </c>
      <c r="BP26" s="37" t="str">
        <f t="shared" si="14"/>
        <v/>
      </c>
      <c r="BQ26" s="37" t="str">
        <f t="shared" si="15"/>
        <v/>
      </c>
      <c r="BR26" s="37">
        <f t="shared" si="16"/>
        <v>85</v>
      </c>
      <c r="BS26" s="36"/>
      <c r="BT26" s="36">
        <v>90</v>
      </c>
      <c r="BU26" s="37"/>
      <c r="BV26" s="36"/>
      <c r="BW26" s="36">
        <v>82</v>
      </c>
      <c r="BX26" s="37"/>
      <c r="BY26" s="36"/>
      <c r="BZ26" s="36"/>
      <c r="CA26" s="37"/>
      <c r="CB26" s="36"/>
      <c r="CC26" s="36"/>
      <c r="CD26" s="37"/>
      <c r="CE26" s="36"/>
      <c r="CF26" s="36"/>
      <c r="CG26" s="37"/>
      <c r="CH26" s="37">
        <f t="shared" si="17"/>
        <v>90</v>
      </c>
      <c r="CI26" s="37">
        <f t="shared" si="18"/>
        <v>82</v>
      </c>
      <c r="CJ26" s="37" t="str">
        <f t="shared" si="19"/>
        <v/>
      </c>
      <c r="CK26" s="37" t="str">
        <f t="shared" si="20"/>
        <v/>
      </c>
      <c r="CL26" s="37" t="str">
        <f t="shared" si="21"/>
        <v/>
      </c>
      <c r="CM26" s="38">
        <f t="shared" si="22"/>
        <v>85.666666666666671</v>
      </c>
      <c r="CN26" s="39">
        <f t="shared" si="23"/>
        <v>86</v>
      </c>
      <c r="CO26" s="40"/>
      <c r="CP26" s="36">
        <v>5</v>
      </c>
      <c r="CQ26"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26" s="40"/>
      <c r="CS26" s="36">
        <v>5</v>
      </c>
      <c r="CT26" s="41" t="str">
        <f t="shared" si="25"/>
        <v xml:space="preserve">Memiliki keterampilan Melakukan penyajian tembang Pangkur secara lisan, Menulis sinopsis teks cerita cerkak, Mengenali omah adat Joglo, Membaca teks aksara Jawa yang memuat sandhangan mandaswara, </v>
      </c>
      <c r="CV26" s="35">
        <v>4</v>
      </c>
      <c r="CW26" s="36" t="s">
        <v>171</v>
      </c>
      <c r="CY26" s="23" t="s">
        <v>47</v>
      </c>
      <c r="CZ26" s="24" t="s">
        <v>48</v>
      </c>
      <c r="DA26" s="24" t="s">
        <v>49</v>
      </c>
      <c r="DE26">
        <v>4</v>
      </c>
      <c r="DF26" t="str">
        <f>(IF(CW24="","","Memiliki keterampilan "))&amp;(IF(CW23="","",CW23&amp;", "))&amp;(IF(CW24="","",CW24&amp;", "))&amp;(IF(CW25="","",CW25&amp;", "))&amp;(IF(CW27="","",CW27&amp;", "))&amp;(IF(CW28="","",CW28&amp;", "))&amp;(IF(CW29="","",CW29&amp;", "))&amp;(IF(CW30="","",CW30&amp;", "))&amp;(IF(CW31="","",CW31&amp;", "))&amp;(IF(CW32="","",CW32&amp;", "))&amp;(IF(CW26="","","Masih perlu peningkatan keterampilan "&amp;CW26&amp;"."))</f>
        <v>Memiliki keterampilan Melakukan penyajian tembang Pangkur secara lisan, Menulis sinopsis teks cerita cerkak, Mengenali omah adat Joglo, Masih perlu peningkatan keterampilan Membaca teks aksara Jawa yang memuat sandhangan mandaswara.</v>
      </c>
    </row>
    <row r="27" spans="1:110" x14ac:dyDescent="0.25">
      <c r="A27" s="8">
        <v>17</v>
      </c>
      <c r="B27" s="8">
        <v>95036</v>
      </c>
      <c r="C27" s="8" t="s">
        <v>69</v>
      </c>
      <c r="E27" s="42">
        <f t="shared" si="0"/>
        <v>81</v>
      </c>
      <c r="F27" s="8" t="str">
        <f t="shared" si="1"/>
        <v>B</v>
      </c>
      <c r="G27"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27" s="42">
        <f t="shared" si="3"/>
        <v>88</v>
      </c>
      <c r="I27" s="8" t="str">
        <f t="shared" si="4"/>
        <v>B</v>
      </c>
      <c r="J27" s="8" t="str">
        <f t="shared" si="5"/>
        <v xml:space="preserve">Memiliki keterampilan Melakukan penyajian tembang Pangkur secara lisan, Menulis sinopsis teks cerita cerkak, Mengenali omah adat Joglo, Membaca teks aksara Jawa yang memuat sandhangan mandaswara, </v>
      </c>
      <c r="L27" s="36">
        <f t="shared" si="6"/>
        <v>82</v>
      </c>
      <c r="M27" s="36">
        <f t="shared" si="7"/>
        <v>70</v>
      </c>
      <c r="O27" s="36">
        <v>75</v>
      </c>
      <c r="P27" s="36"/>
      <c r="Q27" s="37"/>
      <c r="R27" s="36">
        <v>90</v>
      </c>
      <c r="S27" s="36"/>
      <c r="T27" s="37"/>
      <c r="U27" s="37">
        <v>80</v>
      </c>
      <c r="V27" s="36"/>
      <c r="W27" s="37"/>
      <c r="X27" s="36"/>
      <c r="Y27" s="36"/>
      <c r="Z27" s="37"/>
      <c r="AA27" s="36"/>
      <c r="AB27" s="36"/>
      <c r="AC27" s="37"/>
      <c r="AD27" s="37">
        <f t="shared" si="8"/>
        <v>82</v>
      </c>
      <c r="AE27" s="36">
        <v>80</v>
      </c>
      <c r="AF27" s="36"/>
      <c r="AG27" s="37"/>
      <c r="AH27" s="36">
        <v>85</v>
      </c>
      <c r="AI27" s="36"/>
      <c r="AJ27" s="37"/>
      <c r="AK27" s="36">
        <v>90</v>
      </c>
      <c r="AL27" s="36"/>
      <c r="AM27" s="37"/>
      <c r="AN27" s="36"/>
      <c r="AO27" s="36"/>
      <c r="AP27" s="37"/>
      <c r="AQ27" s="36"/>
      <c r="AR27" s="36"/>
      <c r="AS27" s="37"/>
      <c r="AT27" s="36">
        <v>70</v>
      </c>
      <c r="AU27" s="38">
        <f t="shared" si="9"/>
        <v>81.428571428571431</v>
      </c>
      <c r="AV27" s="39">
        <f t="shared" si="10"/>
        <v>81</v>
      </c>
      <c r="AW27" s="40"/>
      <c r="AX27" s="37">
        <v>80</v>
      </c>
      <c r="AY27" s="36"/>
      <c r="AZ27" s="37"/>
      <c r="BA27" s="36"/>
      <c r="BB27" s="36"/>
      <c r="BC27" s="37">
        <v>85</v>
      </c>
      <c r="BD27" s="36"/>
      <c r="BE27" s="36"/>
      <c r="BF27" s="37"/>
      <c r="BG27" s="36"/>
      <c r="BH27" s="36"/>
      <c r="BI27" s="37"/>
      <c r="BJ27" s="36"/>
      <c r="BK27" s="36"/>
      <c r="BL27" s="37"/>
      <c r="BM27" s="37">
        <f t="shared" si="11"/>
        <v>80</v>
      </c>
      <c r="BN27" s="37">
        <f t="shared" si="12"/>
        <v>85</v>
      </c>
      <c r="BO27" s="37" t="str">
        <f t="shared" si="13"/>
        <v/>
      </c>
      <c r="BP27" s="37" t="str">
        <f t="shared" si="14"/>
        <v/>
      </c>
      <c r="BQ27" s="37" t="str">
        <f t="shared" si="15"/>
        <v/>
      </c>
      <c r="BR27" s="37">
        <f t="shared" si="16"/>
        <v>83</v>
      </c>
      <c r="BS27" s="36"/>
      <c r="BT27" s="36">
        <v>90</v>
      </c>
      <c r="BU27" s="37"/>
      <c r="BV27" s="36"/>
      <c r="BW27" s="36">
        <v>90</v>
      </c>
      <c r="BX27" s="37"/>
      <c r="BY27" s="36"/>
      <c r="BZ27" s="36"/>
      <c r="CA27" s="37"/>
      <c r="CB27" s="36"/>
      <c r="CC27" s="36"/>
      <c r="CD27" s="37"/>
      <c r="CE27" s="36"/>
      <c r="CF27" s="36"/>
      <c r="CG27" s="37"/>
      <c r="CH27" s="37">
        <f t="shared" si="17"/>
        <v>90</v>
      </c>
      <c r="CI27" s="37">
        <f t="shared" si="18"/>
        <v>90</v>
      </c>
      <c r="CJ27" s="37" t="str">
        <f t="shared" si="19"/>
        <v/>
      </c>
      <c r="CK27" s="37" t="str">
        <f t="shared" si="20"/>
        <v/>
      </c>
      <c r="CL27" s="37" t="str">
        <f t="shared" si="21"/>
        <v/>
      </c>
      <c r="CM27" s="38">
        <f t="shared" si="22"/>
        <v>87.666666666666671</v>
      </c>
      <c r="CN27" s="39">
        <f t="shared" si="23"/>
        <v>88</v>
      </c>
      <c r="CO27" s="40"/>
      <c r="CP27" s="36">
        <v>5</v>
      </c>
      <c r="CQ27"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27" s="40"/>
      <c r="CS27" s="36">
        <v>5</v>
      </c>
      <c r="CT27" s="41" t="str">
        <f t="shared" si="25"/>
        <v xml:space="preserve">Memiliki keterampilan Melakukan penyajian tembang Pangkur secara lisan, Menulis sinopsis teks cerita cerkak, Mengenali omah adat Joglo, Membaca teks aksara Jawa yang memuat sandhangan mandaswara, </v>
      </c>
      <c r="CV27" s="35">
        <v>5</v>
      </c>
      <c r="CW27" s="36"/>
      <c r="CY27" s="17">
        <v>0</v>
      </c>
      <c r="CZ27" s="18">
        <v>69</v>
      </c>
      <c r="DA27" s="19" t="s">
        <v>51</v>
      </c>
      <c r="DE27">
        <v>5</v>
      </c>
      <c r="DF27"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Melakukan penyajian tembang Pangkur secara lisan, Menulis sinopsis teks cerita cerkak, Mengenali omah adat Joglo, Membaca teks aksara Jawa yang memuat sandhangan mandaswara, </v>
      </c>
    </row>
    <row r="28" spans="1:110" x14ac:dyDescent="0.25">
      <c r="A28" s="8">
        <v>18</v>
      </c>
      <c r="B28" s="8">
        <v>95052</v>
      </c>
      <c r="C28" s="8" t="s">
        <v>70</v>
      </c>
      <c r="E28" s="42">
        <f t="shared" si="0"/>
        <v>78</v>
      </c>
      <c r="F28" s="8" t="str">
        <f t="shared" si="1"/>
        <v>B</v>
      </c>
      <c r="G28"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28" s="42">
        <f t="shared" si="3"/>
        <v>88</v>
      </c>
      <c r="I28" s="8" t="str">
        <f t="shared" si="4"/>
        <v>B</v>
      </c>
      <c r="J28" s="8" t="str">
        <f t="shared" si="5"/>
        <v xml:space="preserve">Memiliki keterampilan Melakukan penyajian tembang Pangkur secara lisan, Menulis sinopsis teks cerita cerkak, Mengenali omah adat Joglo, Membaca teks aksara Jawa yang memuat sandhangan mandaswara, </v>
      </c>
      <c r="L28" s="36">
        <f t="shared" si="6"/>
        <v>78</v>
      </c>
      <c r="M28" s="36">
        <f t="shared" si="7"/>
        <v>70</v>
      </c>
      <c r="O28" s="36">
        <v>75</v>
      </c>
      <c r="P28" s="36"/>
      <c r="Q28" s="37"/>
      <c r="R28" s="36">
        <v>75</v>
      </c>
      <c r="S28" s="36"/>
      <c r="T28" s="37"/>
      <c r="U28" s="37">
        <v>84</v>
      </c>
      <c r="V28" s="36"/>
      <c r="W28" s="37"/>
      <c r="X28" s="36"/>
      <c r="Y28" s="36"/>
      <c r="Z28" s="37"/>
      <c r="AA28" s="36"/>
      <c r="AB28" s="36"/>
      <c r="AC28" s="37"/>
      <c r="AD28" s="37">
        <f t="shared" si="8"/>
        <v>78</v>
      </c>
      <c r="AE28" s="36">
        <v>80</v>
      </c>
      <c r="AF28" s="36"/>
      <c r="AG28" s="37"/>
      <c r="AH28" s="36">
        <v>90</v>
      </c>
      <c r="AI28" s="36"/>
      <c r="AJ28" s="37"/>
      <c r="AK28" s="36">
        <v>70</v>
      </c>
      <c r="AL28" s="36"/>
      <c r="AM28" s="37"/>
      <c r="AN28" s="36"/>
      <c r="AO28" s="36"/>
      <c r="AP28" s="37"/>
      <c r="AQ28" s="36"/>
      <c r="AR28" s="36"/>
      <c r="AS28" s="37"/>
      <c r="AT28" s="36">
        <v>70</v>
      </c>
      <c r="AU28" s="38">
        <f t="shared" si="9"/>
        <v>77.714285714285708</v>
      </c>
      <c r="AV28" s="39">
        <f t="shared" si="10"/>
        <v>78</v>
      </c>
      <c r="AW28" s="40"/>
      <c r="AX28" s="37">
        <v>84</v>
      </c>
      <c r="AY28" s="36"/>
      <c r="AZ28" s="37"/>
      <c r="BA28" s="36"/>
      <c r="BB28" s="36"/>
      <c r="BC28" s="37">
        <v>85</v>
      </c>
      <c r="BD28" s="36"/>
      <c r="BE28" s="36"/>
      <c r="BF28" s="37"/>
      <c r="BG28" s="36"/>
      <c r="BH28" s="36"/>
      <c r="BI28" s="37"/>
      <c r="BJ28" s="36"/>
      <c r="BK28" s="36"/>
      <c r="BL28" s="37"/>
      <c r="BM28" s="37">
        <f t="shared" si="11"/>
        <v>84</v>
      </c>
      <c r="BN28" s="37">
        <f t="shared" si="12"/>
        <v>85</v>
      </c>
      <c r="BO28" s="37" t="str">
        <f t="shared" si="13"/>
        <v/>
      </c>
      <c r="BP28" s="37" t="str">
        <f t="shared" si="14"/>
        <v/>
      </c>
      <c r="BQ28" s="37" t="str">
        <f t="shared" si="15"/>
        <v/>
      </c>
      <c r="BR28" s="37">
        <f t="shared" si="16"/>
        <v>85</v>
      </c>
      <c r="BS28" s="36"/>
      <c r="BT28" s="36">
        <v>90</v>
      </c>
      <c r="BU28" s="37"/>
      <c r="BV28" s="36"/>
      <c r="BW28" s="36">
        <v>90</v>
      </c>
      <c r="BX28" s="37"/>
      <c r="BY28" s="36"/>
      <c r="BZ28" s="36"/>
      <c r="CA28" s="37"/>
      <c r="CB28" s="36"/>
      <c r="CC28" s="36"/>
      <c r="CD28" s="37"/>
      <c r="CE28" s="36"/>
      <c r="CF28" s="36"/>
      <c r="CG28" s="37"/>
      <c r="CH28" s="37">
        <f t="shared" si="17"/>
        <v>90</v>
      </c>
      <c r="CI28" s="37">
        <f t="shared" si="18"/>
        <v>90</v>
      </c>
      <c r="CJ28" s="37" t="str">
        <f t="shared" si="19"/>
        <v/>
      </c>
      <c r="CK28" s="37" t="str">
        <f t="shared" si="20"/>
        <v/>
      </c>
      <c r="CL28" s="37" t="str">
        <f t="shared" si="21"/>
        <v/>
      </c>
      <c r="CM28" s="38">
        <f t="shared" si="22"/>
        <v>88.333333333333329</v>
      </c>
      <c r="CN28" s="39">
        <f t="shared" si="23"/>
        <v>88</v>
      </c>
      <c r="CO28" s="40"/>
      <c r="CP28" s="36">
        <v>5</v>
      </c>
      <c r="CQ28"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28" s="40"/>
      <c r="CS28" s="36">
        <v>5</v>
      </c>
      <c r="CT28" s="41" t="str">
        <f t="shared" si="25"/>
        <v xml:space="preserve">Memiliki keterampilan Melakukan penyajian tembang Pangkur secara lisan, Menulis sinopsis teks cerita cerkak, Mengenali omah adat Joglo, Membaca teks aksara Jawa yang memuat sandhangan mandaswara, </v>
      </c>
      <c r="CV28" s="35">
        <v>6</v>
      </c>
      <c r="CW28" s="36"/>
      <c r="CY28" s="17">
        <v>70</v>
      </c>
      <c r="CZ28" s="20">
        <v>75</v>
      </c>
      <c r="DA28" s="21" t="s">
        <v>53</v>
      </c>
      <c r="DE28">
        <v>6</v>
      </c>
      <c r="DF28"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Melakukan penyajian tembang Pangkur secara lisan, Menulis sinopsis teks cerita cerkak, Mengenali omah adat Joglo, Membaca teks aksara Jawa yang memuat sandhangan mandaswara, </v>
      </c>
    </row>
    <row r="29" spans="1:110" x14ac:dyDescent="0.25">
      <c r="A29" s="8">
        <v>19</v>
      </c>
      <c r="B29" s="8">
        <v>95068</v>
      </c>
      <c r="C29" s="8" t="s">
        <v>71</v>
      </c>
      <c r="E29" s="42">
        <f t="shared" si="0"/>
        <v>78</v>
      </c>
      <c r="F29" s="8" t="str">
        <f t="shared" si="1"/>
        <v>B</v>
      </c>
      <c r="G29"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29" s="42">
        <f t="shared" si="3"/>
        <v>85</v>
      </c>
      <c r="I29" s="8" t="str">
        <f t="shared" si="4"/>
        <v>B</v>
      </c>
      <c r="J29" s="8" t="str">
        <f t="shared" si="5"/>
        <v xml:space="preserve">Memiliki keterampilan Melakukan penyajian tembang Pangkur secara lisan, Menulis sinopsis teks cerita cerkak, Mengenali omah adat Joglo, Membaca teks aksara Jawa yang memuat sandhangan mandaswara, </v>
      </c>
      <c r="L29" s="36">
        <f t="shared" si="6"/>
        <v>80</v>
      </c>
      <c r="M29" s="36">
        <f t="shared" si="7"/>
        <v>70</v>
      </c>
      <c r="O29" s="36">
        <v>80</v>
      </c>
      <c r="P29" s="36"/>
      <c r="Q29" s="37"/>
      <c r="R29" s="36">
        <v>78</v>
      </c>
      <c r="S29" s="36"/>
      <c r="T29" s="37"/>
      <c r="U29" s="37">
        <v>83</v>
      </c>
      <c r="V29" s="36"/>
      <c r="W29" s="37"/>
      <c r="X29" s="36"/>
      <c r="Y29" s="36"/>
      <c r="Z29" s="37"/>
      <c r="AA29" s="36"/>
      <c r="AB29" s="36"/>
      <c r="AC29" s="37"/>
      <c r="AD29" s="37">
        <f t="shared" si="8"/>
        <v>80</v>
      </c>
      <c r="AE29" s="36">
        <v>75</v>
      </c>
      <c r="AF29" s="36"/>
      <c r="AG29" s="37"/>
      <c r="AH29" s="36">
        <v>85</v>
      </c>
      <c r="AI29" s="36"/>
      <c r="AJ29" s="37"/>
      <c r="AK29" s="36">
        <v>73</v>
      </c>
      <c r="AL29" s="36"/>
      <c r="AM29" s="37"/>
      <c r="AN29" s="36"/>
      <c r="AO29" s="36"/>
      <c r="AP29" s="37"/>
      <c r="AQ29" s="36"/>
      <c r="AR29" s="36"/>
      <c r="AS29" s="37"/>
      <c r="AT29" s="36">
        <v>70</v>
      </c>
      <c r="AU29" s="38">
        <f t="shared" si="9"/>
        <v>77.714285714285708</v>
      </c>
      <c r="AV29" s="39">
        <f t="shared" si="10"/>
        <v>78</v>
      </c>
      <c r="AW29" s="40"/>
      <c r="AX29" s="37">
        <v>83</v>
      </c>
      <c r="AY29" s="36"/>
      <c r="AZ29" s="37"/>
      <c r="BA29" s="36"/>
      <c r="BB29" s="36"/>
      <c r="BC29" s="37">
        <v>85</v>
      </c>
      <c r="BD29" s="36"/>
      <c r="BE29" s="36"/>
      <c r="BF29" s="37"/>
      <c r="BG29" s="36"/>
      <c r="BH29" s="36"/>
      <c r="BI29" s="37"/>
      <c r="BJ29" s="36"/>
      <c r="BK29" s="36"/>
      <c r="BL29" s="37"/>
      <c r="BM29" s="37">
        <f t="shared" si="11"/>
        <v>83</v>
      </c>
      <c r="BN29" s="37">
        <f t="shared" si="12"/>
        <v>85</v>
      </c>
      <c r="BO29" s="37" t="str">
        <f t="shared" si="13"/>
        <v/>
      </c>
      <c r="BP29" s="37" t="str">
        <f t="shared" si="14"/>
        <v/>
      </c>
      <c r="BQ29" s="37" t="str">
        <f t="shared" si="15"/>
        <v/>
      </c>
      <c r="BR29" s="37">
        <f t="shared" si="16"/>
        <v>84</v>
      </c>
      <c r="BS29" s="36"/>
      <c r="BT29" s="36">
        <v>90</v>
      </c>
      <c r="BU29" s="37"/>
      <c r="BV29" s="36"/>
      <c r="BW29" s="36">
        <v>80</v>
      </c>
      <c r="BX29" s="37"/>
      <c r="BY29" s="36"/>
      <c r="BZ29" s="36"/>
      <c r="CA29" s="37"/>
      <c r="CB29" s="36"/>
      <c r="CC29" s="36"/>
      <c r="CD29" s="37"/>
      <c r="CE29" s="36"/>
      <c r="CF29" s="36"/>
      <c r="CG29" s="37"/>
      <c r="CH29" s="37">
        <f t="shared" si="17"/>
        <v>90</v>
      </c>
      <c r="CI29" s="37">
        <f t="shared" si="18"/>
        <v>80</v>
      </c>
      <c r="CJ29" s="37" t="str">
        <f t="shared" si="19"/>
        <v/>
      </c>
      <c r="CK29" s="37" t="str">
        <f t="shared" si="20"/>
        <v/>
      </c>
      <c r="CL29" s="37" t="str">
        <f t="shared" si="21"/>
        <v/>
      </c>
      <c r="CM29" s="38">
        <f t="shared" si="22"/>
        <v>84.666666666666671</v>
      </c>
      <c r="CN29" s="39">
        <f t="shared" si="23"/>
        <v>85</v>
      </c>
      <c r="CO29" s="40"/>
      <c r="CP29" s="36">
        <v>5</v>
      </c>
      <c r="CQ29"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29" s="40"/>
      <c r="CS29" s="36">
        <v>5</v>
      </c>
      <c r="CT29" s="41" t="str">
        <f t="shared" si="25"/>
        <v xml:space="preserve">Memiliki keterampilan Melakukan penyajian tembang Pangkur secara lisan, Menulis sinopsis teks cerita cerkak, Mengenali omah adat Joglo, Membaca teks aksara Jawa yang memuat sandhangan mandaswara, </v>
      </c>
      <c r="CV29" s="35">
        <v>7</v>
      </c>
      <c r="CW29" s="36"/>
      <c r="CY29" s="17">
        <v>76</v>
      </c>
      <c r="CZ29" s="20">
        <v>90</v>
      </c>
      <c r="DA29" s="21" t="s">
        <v>55</v>
      </c>
      <c r="DE29">
        <v>7</v>
      </c>
      <c r="DF29"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Melakukan penyajian tembang Pangkur secara lisan, Menulis sinopsis teks cerita cerkak, Mengenali omah adat Joglo, Membaca teks aksara Jawa yang memuat sandhangan mandaswara, </v>
      </c>
    </row>
    <row r="30" spans="1:110" x14ac:dyDescent="0.25">
      <c r="A30" s="8">
        <v>20</v>
      </c>
      <c r="B30" s="8">
        <v>95084</v>
      </c>
      <c r="C30" s="8" t="s">
        <v>72</v>
      </c>
      <c r="E30" s="42">
        <f t="shared" si="0"/>
        <v>77</v>
      </c>
      <c r="F30" s="8" t="str">
        <f t="shared" si="1"/>
        <v>B</v>
      </c>
      <c r="G30"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30" s="42">
        <f t="shared" si="3"/>
        <v>86</v>
      </c>
      <c r="I30" s="8" t="str">
        <f t="shared" si="4"/>
        <v>B</v>
      </c>
      <c r="J30" s="8" t="str">
        <f t="shared" si="5"/>
        <v xml:space="preserve">Memiliki keterampilan Melakukan penyajian tembang Pangkur secara lisan, Menulis sinopsis teks cerita cerkak, Mengenali omah adat Joglo, Membaca teks aksara Jawa yang memuat sandhangan mandaswara, </v>
      </c>
      <c r="L30" s="36">
        <f t="shared" si="6"/>
        <v>77</v>
      </c>
      <c r="M30" s="36">
        <f t="shared" si="7"/>
        <v>70</v>
      </c>
      <c r="O30" s="36">
        <v>80</v>
      </c>
      <c r="P30" s="36"/>
      <c r="Q30" s="37"/>
      <c r="R30" s="36">
        <v>70</v>
      </c>
      <c r="S30" s="36"/>
      <c r="T30" s="37"/>
      <c r="U30" s="37">
        <v>82</v>
      </c>
      <c r="V30" s="36"/>
      <c r="W30" s="37"/>
      <c r="X30" s="36"/>
      <c r="Y30" s="36"/>
      <c r="Z30" s="37"/>
      <c r="AA30" s="36"/>
      <c r="AB30" s="36"/>
      <c r="AC30" s="37"/>
      <c r="AD30" s="37">
        <f t="shared" si="8"/>
        <v>77</v>
      </c>
      <c r="AE30" s="36">
        <v>85</v>
      </c>
      <c r="AF30" s="36"/>
      <c r="AG30" s="37"/>
      <c r="AH30" s="36">
        <v>85</v>
      </c>
      <c r="AI30" s="36"/>
      <c r="AJ30" s="37"/>
      <c r="AK30" s="36">
        <v>70</v>
      </c>
      <c r="AL30" s="36"/>
      <c r="AM30" s="37"/>
      <c r="AN30" s="36"/>
      <c r="AO30" s="36"/>
      <c r="AP30" s="37"/>
      <c r="AQ30" s="36"/>
      <c r="AR30" s="36"/>
      <c r="AS30" s="37"/>
      <c r="AT30" s="36">
        <v>70</v>
      </c>
      <c r="AU30" s="38">
        <f t="shared" si="9"/>
        <v>77.428571428571431</v>
      </c>
      <c r="AV30" s="39">
        <f t="shared" si="10"/>
        <v>77</v>
      </c>
      <c r="AW30" s="40"/>
      <c r="AX30" s="37">
        <v>82</v>
      </c>
      <c r="AY30" s="36"/>
      <c r="AZ30" s="37"/>
      <c r="BA30" s="36"/>
      <c r="BB30" s="36"/>
      <c r="BC30" s="37">
        <v>85</v>
      </c>
      <c r="BD30" s="36"/>
      <c r="BE30" s="36"/>
      <c r="BF30" s="37"/>
      <c r="BG30" s="36"/>
      <c r="BH30" s="36"/>
      <c r="BI30" s="37"/>
      <c r="BJ30" s="36"/>
      <c r="BK30" s="36"/>
      <c r="BL30" s="37"/>
      <c r="BM30" s="37">
        <f t="shared" si="11"/>
        <v>82</v>
      </c>
      <c r="BN30" s="37">
        <f t="shared" si="12"/>
        <v>85</v>
      </c>
      <c r="BO30" s="37" t="str">
        <f t="shared" si="13"/>
        <v/>
      </c>
      <c r="BP30" s="37" t="str">
        <f t="shared" si="14"/>
        <v/>
      </c>
      <c r="BQ30" s="37" t="str">
        <f t="shared" si="15"/>
        <v/>
      </c>
      <c r="BR30" s="37">
        <f t="shared" si="16"/>
        <v>84</v>
      </c>
      <c r="BS30" s="36"/>
      <c r="BT30" s="36">
        <v>90</v>
      </c>
      <c r="BU30" s="37"/>
      <c r="BV30" s="36"/>
      <c r="BW30" s="36">
        <v>85</v>
      </c>
      <c r="BX30" s="37"/>
      <c r="BY30" s="36"/>
      <c r="BZ30" s="36"/>
      <c r="CA30" s="37"/>
      <c r="CB30" s="36"/>
      <c r="CC30" s="36"/>
      <c r="CD30" s="37"/>
      <c r="CE30" s="36"/>
      <c r="CF30" s="36"/>
      <c r="CG30" s="37"/>
      <c r="CH30" s="37">
        <f t="shared" si="17"/>
        <v>90</v>
      </c>
      <c r="CI30" s="37">
        <f t="shared" si="18"/>
        <v>85</v>
      </c>
      <c r="CJ30" s="37" t="str">
        <f t="shared" si="19"/>
        <v/>
      </c>
      <c r="CK30" s="37" t="str">
        <f t="shared" si="20"/>
        <v/>
      </c>
      <c r="CL30" s="37" t="str">
        <f t="shared" si="21"/>
        <v/>
      </c>
      <c r="CM30" s="38">
        <f t="shared" si="22"/>
        <v>86.333333333333329</v>
      </c>
      <c r="CN30" s="39">
        <f t="shared" si="23"/>
        <v>86</v>
      </c>
      <c r="CO30" s="40"/>
      <c r="CP30" s="36">
        <v>5</v>
      </c>
      <c r="CQ30"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30" s="40"/>
      <c r="CS30" s="36">
        <v>5</v>
      </c>
      <c r="CT30" s="41" t="str">
        <f t="shared" si="25"/>
        <v xml:space="preserve">Memiliki keterampilan Melakukan penyajian tembang Pangkur secara lisan, Menulis sinopsis teks cerita cerkak, Mengenali omah adat Joglo, Membaca teks aksara Jawa yang memuat sandhangan mandaswara, </v>
      </c>
      <c r="CV30" s="35">
        <v>8</v>
      </c>
      <c r="CW30" s="36"/>
      <c r="CY30" s="17">
        <v>91</v>
      </c>
      <c r="CZ30" s="20">
        <v>100</v>
      </c>
      <c r="DA30" s="21" t="s">
        <v>15</v>
      </c>
      <c r="DE30">
        <v>8</v>
      </c>
      <c r="DF30"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Melakukan penyajian tembang Pangkur secara lisan, Menulis sinopsis teks cerita cerkak, Mengenali omah adat Joglo, Membaca teks aksara Jawa yang memuat sandhangan mandaswara, </v>
      </c>
    </row>
    <row r="31" spans="1:110" x14ac:dyDescent="0.25">
      <c r="A31" s="8">
        <v>21</v>
      </c>
      <c r="B31" s="8">
        <v>95100</v>
      </c>
      <c r="C31" s="8" t="s">
        <v>73</v>
      </c>
      <c r="E31" s="42">
        <f t="shared" si="0"/>
        <v>76</v>
      </c>
      <c r="F31" s="8" t="str">
        <f t="shared" si="1"/>
        <v>B</v>
      </c>
      <c r="G31"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31" s="42">
        <f t="shared" si="3"/>
        <v>84</v>
      </c>
      <c r="I31" s="8" t="str">
        <f t="shared" si="4"/>
        <v>B</v>
      </c>
      <c r="J31" s="8" t="str">
        <f t="shared" si="5"/>
        <v xml:space="preserve">Memiliki keterampilan Melakukan penyajian tembang Pangkur secara lisan, Menulis sinopsis teks cerita cerkak, Mengenali omah adat Joglo, Membaca teks aksara Jawa yang memuat sandhangan mandaswara, </v>
      </c>
      <c r="L31" s="36">
        <f t="shared" si="6"/>
        <v>73</v>
      </c>
      <c r="M31" s="36">
        <f t="shared" si="7"/>
        <v>72</v>
      </c>
      <c r="O31" s="36">
        <v>75</v>
      </c>
      <c r="P31" s="36"/>
      <c r="Q31" s="37"/>
      <c r="R31" s="36">
        <v>70</v>
      </c>
      <c r="S31" s="36"/>
      <c r="T31" s="37"/>
      <c r="U31" s="37">
        <v>75</v>
      </c>
      <c r="V31" s="36"/>
      <c r="W31" s="37"/>
      <c r="X31" s="36"/>
      <c r="Y31" s="36"/>
      <c r="Z31" s="37"/>
      <c r="AA31" s="36"/>
      <c r="AB31" s="36"/>
      <c r="AC31" s="37"/>
      <c r="AD31" s="37">
        <f t="shared" si="8"/>
        <v>73</v>
      </c>
      <c r="AE31" s="36">
        <v>90</v>
      </c>
      <c r="AF31" s="36"/>
      <c r="AG31" s="37"/>
      <c r="AH31" s="36">
        <v>75</v>
      </c>
      <c r="AI31" s="36"/>
      <c r="AJ31" s="37"/>
      <c r="AK31" s="36">
        <v>75</v>
      </c>
      <c r="AL31" s="36"/>
      <c r="AM31" s="37"/>
      <c r="AN31" s="36"/>
      <c r="AO31" s="36"/>
      <c r="AP31" s="37"/>
      <c r="AQ31" s="36"/>
      <c r="AR31" s="36"/>
      <c r="AS31" s="37"/>
      <c r="AT31" s="36">
        <v>72</v>
      </c>
      <c r="AU31" s="38">
        <f t="shared" si="9"/>
        <v>76</v>
      </c>
      <c r="AV31" s="39">
        <f t="shared" si="10"/>
        <v>76</v>
      </c>
      <c r="AW31" s="40"/>
      <c r="AX31" s="37">
        <v>80</v>
      </c>
      <c r="AY31" s="36"/>
      <c r="AZ31" s="37"/>
      <c r="BA31" s="36"/>
      <c r="BB31" s="36"/>
      <c r="BC31" s="37">
        <v>85</v>
      </c>
      <c r="BD31" s="36"/>
      <c r="BE31" s="36"/>
      <c r="BF31" s="37"/>
      <c r="BG31" s="36"/>
      <c r="BH31" s="36"/>
      <c r="BI31" s="37"/>
      <c r="BJ31" s="36"/>
      <c r="BK31" s="36"/>
      <c r="BL31" s="37"/>
      <c r="BM31" s="37">
        <f t="shared" si="11"/>
        <v>80</v>
      </c>
      <c r="BN31" s="37">
        <f t="shared" si="12"/>
        <v>85</v>
      </c>
      <c r="BO31" s="37" t="str">
        <f t="shared" si="13"/>
        <v/>
      </c>
      <c r="BP31" s="37" t="str">
        <f t="shared" si="14"/>
        <v/>
      </c>
      <c r="BQ31" s="37" t="str">
        <f t="shared" si="15"/>
        <v/>
      </c>
      <c r="BR31" s="37">
        <f t="shared" si="16"/>
        <v>83</v>
      </c>
      <c r="BS31" s="36"/>
      <c r="BT31" s="36">
        <v>90</v>
      </c>
      <c r="BU31" s="37"/>
      <c r="BV31" s="36"/>
      <c r="BW31" s="36">
        <v>80</v>
      </c>
      <c r="BX31" s="37"/>
      <c r="BY31" s="36"/>
      <c r="BZ31" s="36"/>
      <c r="CA31" s="37"/>
      <c r="CB31" s="36"/>
      <c r="CC31" s="36"/>
      <c r="CD31" s="37"/>
      <c r="CE31" s="36"/>
      <c r="CF31" s="36"/>
      <c r="CG31" s="37"/>
      <c r="CH31" s="37">
        <f t="shared" si="17"/>
        <v>90</v>
      </c>
      <c r="CI31" s="37">
        <f t="shared" si="18"/>
        <v>80</v>
      </c>
      <c r="CJ31" s="37" t="str">
        <f t="shared" si="19"/>
        <v/>
      </c>
      <c r="CK31" s="37" t="str">
        <f t="shared" si="20"/>
        <v/>
      </c>
      <c r="CL31" s="37" t="str">
        <f t="shared" si="21"/>
        <v/>
      </c>
      <c r="CM31" s="38">
        <f t="shared" si="22"/>
        <v>84.333333333333329</v>
      </c>
      <c r="CN31" s="39">
        <f t="shared" si="23"/>
        <v>84</v>
      </c>
      <c r="CO31" s="40"/>
      <c r="CP31" s="36">
        <v>5</v>
      </c>
      <c r="CQ31"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31" s="40"/>
      <c r="CS31" s="36">
        <v>5</v>
      </c>
      <c r="CT31" s="41" t="str">
        <f t="shared" si="25"/>
        <v xml:space="preserve">Memiliki keterampilan Melakukan penyajian tembang Pangkur secara lisan, Menulis sinopsis teks cerita cerkak, Mengenali omah adat Joglo, Membaca teks aksara Jawa yang memuat sandhangan mandaswara, </v>
      </c>
      <c r="CV31" s="35">
        <v>9</v>
      </c>
      <c r="CW31" s="36"/>
      <c r="DE31">
        <v>9</v>
      </c>
      <c r="DF31"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Melakukan penyajian tembang Pangkur secara lisan, Menulis sinopsis teks cerita cerkak, Mengenali omah adat Joglo, Membaca teks aksara Jawa yang memuat sandhangan mandaswara, </v>
      </c>
    </row>
    <row r="32" spans="1:110" x14ac:dyDescent="0.25">
      <c r="A32" s="8">
        <v>22</v>
      </c>
      <c r="B32" s="8">
        <v>95116</v>
      </c>
      <c r="C32" s="8" t="s">
        <v>74</v>
      </c>
      <c r="E32" s="42">
        <f t="shared" si="0"/>
        <v>78</v>
      </c>
      <c r="F32" s="8" t="str">
        <f t="shared" si="1"/>
        <v>B</v>
      </c>
      <c r="G32"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32" s="42">
        <f t="shared" si="3"/>
        <v>88</v>
      </c>
      <c r="I32" s="8" t="str">
        <f t="shared" si="4"/>
        <v>B</v>
      </c>
      <c r="J32" s="8" t="str">
        <f t="shared" si="5"/>
        <v xml:space="preserve">Memiliki keterampilan Melakukan penyajian tembang Pangkur secara lisan, Menulis sinopsis teks cerita cerkak, Mengenali omah adat Joglo, Membaca teks aksara Jawa yang memuat sandhangan mandaswara, </v>
      </c>
      <c r="L32" s="36">
        <f t="shared" si="6"/>
        <v>81</v>
      </c>
      <c r="M32" s="36">
        <f t="shared" si="7"/>
        <v>70</v>
      </c>
      <c r="O32" s="36">
        <v>80</v>
      </c>
      <c r="P32" s="36"/>
      <c r="Q32" s="37"/>
      <c r="R32" s="36">
        <v>78</v>
      </c>
      <c r="S32" s="36"/>
      <c r="T32" s="37"/>
      <c r="U32" s="37">
        <v>84</v>
      </c>
      <c r="V32" s="36"/>
      <c r="W32" s="37"/>
      <c r="X32" s="36"/>
      <c r="Y32" s="36"/>
      <c r="Z32" s="37"/>
      <c r="AA32" s="36"/>
      <c r="AB32" s="36"/>
      <c r="AC32" s="37"/>
      <c r="AD32" s="37">
        <f t="shared" si="8"/>
        <v>81</v>
      </c>
      <c r="AE32" s="36">
        <v>75</v>
      </c>
      <c r="AF32" s="36"/>
      <c r="AG32" s="37"/>
      <c r="AH32" s="36">
        <v>85</v>
      </c>
      <c r="AI32" s="36"/>
      <c r="AJ32" s="37"/>
      <c r="AK32" s="36">
        <v>75</v>
      </c>
      <c r="AL32" s="36"/>
      <c r="AM32" s="37"/>
      <c r="AN32" s="36"/>
      <c r="AO32" s="36"/>
      <c r="AP32" s="37"/>
      <c r="AQ32" s="36"/>
      <c r="AR32" s="36"/>
      <c r="AS32" s="37"/>
      <c r="AT32" s="36">
        <v>70</v>
      </c>
      <c r="AU32" s="38">
        <f t="shared" si="9"/>
        <v>78.142857142857139</v>
      </c>
      <c r="AV32" s="39">
        <f t="shared" si="10"/>
        <v>78</v>
      </c>
      <c r="AW32" s="40"/>
      <c r="AX32" s="37">
        <v>84</v>
      </c>
      <c r="AY32" s="36"/>
      <c r="AZ32" s="37"/>
      <c r="BA32" s="36"/>
      <c r="BB32" s="36"/>
      <c r="BC32" s="37">
        <v>85</v>
      </c>
      <c r="BD32" s="36"/>
      <c r="BE32" s="36"/>
      <c r="BF32" s="37"/>
      <c r="BG32" s="36"/>
      <c r="BH32" s="36"/>
      <c r="BI32" s="37"/>
      <c r="BJ32" s="36"/>
      <c r="BK32" s="36"/>
      <c r="BL32" s="37"/>
      <c r="BM32" s="37">
        <f t="shared" si="11"/>
        <v>84</v>
      </c>
      <c r="BN32" s="37">
        <f t="shared" si="12"/>
        <v>85</v>
      </c>
      <c r="BO32" s="37" t="str">
        <f t="shared" si="13"/>
        <v/>
      </c>
      <c r="BP32" s="37" t="str">
        <f t="shared" si="14"/>
        <v/>
      </c>
      <c r="BQ32" s="37" t="str">
        <f t="shared" si="15"/>
        <v/>
      </c>
      <c r="BR32" s="37">
        <f t="shared" si="16"/>
        <v>85</v>
      </c>
      <c r="BS32" s="36"/>
      <c r="BT32" s="36">
        <v>90</v>
      </c>
      <c r="BU32" s="37"/>
      <c r="BV32" s="36"/>
      <c r="BW32" s="36">
        <v>90</v>
      </c>
      <c r="BX32" s="37"/>
      <c r="BY32" s="36"/>
      <c r="BZ32" s="36"/>
      <c r="CA32" s="37"/>
      <c r="CB32" s="36"/>
      <c r="CC32" s="36"/>
      <c r="CD32" s="37"/>
      <c r="CE32" s="36"/>
      <c r="CF32" s="36"/>
      <c r="CG32" s="37"/>
      <c r="CH32" s="37">
        <f t="shared" si="17"/>
        <v>90</v>
      </c>
      <c r="CI32" s="37">
        <f t="shared" si="18"/>
        <v>90</v>
      </c>
      <c r="CJ32" s="37" t="str">
        <f t="shared" si="19"/>
        <v/>
      </c>
      <c r="CK32" s="37" t="str">
        <f t="shared" si="20"/>
        <v/>
      </c>
      <c r="CL32" s="37" t="str">
        <f t="shared" si="21"/>
        <v/>
      </c>
      <c r="CM32" s="38">
        <f t="shared" si="22"/>
        <v>88.333333333333329</v>
      </c>
      <c r="CN32" s="39">
        <f t="shared" si="23"/>
        <v>88</v>
      </c>
      <c r="CO32" s="40"/>
      <c r="CP32" s="36">
        <v>5</v>
      </c>
      <c r="CQ32"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32" s="40"/>
      <c r="CS32" s="36">
        <v>5</v>
      </c>
      <c r="CT32" s="41" t="str">
        <f t="shared" si="25"/>
        <v xml:space="preserve">Memiliki keterampilan Melakukan penyajian tembang Pangkur secara lisan, Menulis sinopsis teks cerita cerkak, Mengenali omah adat Joglo, Membaca teks aksara Jawa yang memuat sandhangan mandaswara, </v>
      </c>
      <c r="CV32" s="35">
        <v>10</v>
      </c>
      <c r="CW32" s="36"/>
      <c r="DE32">
        <v>10</v>
      </c>
      <c r="DF32"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Melakukan penyajian tembang Pangkur secara lisan, Menulis sinopsis teks cerita cerkak, Mengenali omah adat Joglo, Membaca teks aksara Jawa yang memuat sandhangan mandaswara, </v>
      </c>
    </row>
    <row r="33" spans="1:110" x14ac:dyDescent="0.25">
      <c r="A33" s="8">
        <v>23</v>
      </c>
      <c r="B33" s="8">
        <v>95132</v>
      </c>
      <c r="C33" s="8" t="s">
        <v>75</v>
      </c>
      <c r="E33" s="42">
        <f t="shared" si="0"/>
        <v>76</v>
      </c>
      <c r="F33" s="8" t="str">
        <f t="shared" si="1"/>
        <v>B</v>
      </c>
      <c r="G33"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33" s="42">
        <f t="shared" si="3"/>
        <v>87</v>
      </c>
      <c r="I33" s="8" t="str">
        <f t="shared" si="4"/>
        <v>B</v>
      </c>
      <c r="J33" s="8" t="str">
        <f t="shared" si="5"/>
        <v xml:space="preserve">Memiliki keterampilan Melakukan penyajian tembang Pangkur secara lisan, Menulis sinopsis teks cerita cerkak, Mengenali omah adat Joglo, Membaca teks aksara Jawa yang memuat sandhangan mandaswara, </v>
      </c>
      <c r="L33" s="36">
        <f t="shared" si="6"/>
        <v>76</v>
      </c>
      <c r="M33" s="36">
        <f t="shared" si="7"/>
        <v>70</v>
      </c>
      <c r="O33" s="36">
        <v>75</v>
      </c>
      <c r="P33" s="36"/>
      <c r="Q33" s="37"/>
      <c r="R33" s="36">
        <v>70</v>
      </c>
      <c r="S33" s="36"/>
      <c r="T33" s="37"/>
      <c r="U33" s="37">
        <v>84</v>
      </c>
      <c r="V33" s="36"/>
      <c r="W33" s="37"/>
      <c r="X33" s="36"/>
      <c r="Y33" s="36"/>
      <c r="Z33" s="37"/>
      <c r="AA33" s="36"/>
      <c r="AB33" s="36"/>
      <c r="AC33" s="37"/>
      <c r="AD33" s="37">
        <f t="shared" si="8"/>
        <v>76</v>
      </c>
      <c r="AE33" s="36">
        <v>75</v>
      </c>
      <c r="AF33" s="36"/>
      <c r="AG33" s="37"/>
      <c r="AH33" s="36">
        <v>85</v>
      </c>
      <c r="AI33" s="36"/>
      <c r="AJ33" s="37"/>
      <c r="AK33" s="36">
        <v>70</v>
      </c>
      <c r="AL33" s="36"/>
      <c r="AM33" s="37"/>
      <c r="AN33" s="36"/>
      <c r="AO33" s="36"/>
      <c r="AP33" s="37"/>
      <c r="AQ33" s="36"/>
      <c r="AR33" s="36"/>
      <c r="AS33" s="37"/>
      <c r="AT33" s="36">
        <v>70</v>
      </c>
      <c r="AU33" s="38">
        <f t="shared" si="9"/>
        <v>75.571428571428569</v>
      </c>
      <c r="AV33" s="39">
        <f t="shared" si="10"/>
        <v>76</v>
      </c>
      <c r="AW33" s="40"/>
      <c r="AX33" s="37">
        <v>84</v>
      </c>
      <c r="AY33" s="36"/>
      <c r="AZ33" s="37"/>
      <c r="BA33" s="36"/>
      <c r="BB33" s="36"/>
      <c r="BC33" s="37">
        <v>85</v>
      </c>
      <c r="BD33" s="36"/>
      <c r="BE33" s="36"/>
      <c r="BF33" s="37"/>
      <c r="BG33" s="36"/>
      <c r="BH33" s="36"/>
      <c r="BI33" s="37"/>
      <c r="BJ33" s="36"/>
      <c r="BK33" s="36"/>
      <c r="BL33" s="37"/>
      <c r="BM33" s="37">
        <f t="shared" si="11"/>
        <v>84</v>
      </c>
      <c r="BN33" s="37">
        <f t="shared" si="12"/>
        <v>85</v>
      </c>
      <c r="BO33" s="37" t="str">
        <f t="shared" si="13"/>
        <v/>
      </c>
      <c r="BP33" s="37" t="str">
        <f t="shared" si="14"/>
        <v/>
      </c>
      <c r="BQ33" s="37" t="str">
        <f t="shared" si="15"/>
        <v/>
      </c>
      <c r="BR33" s="37">
        <f t="shared" si="16"/>
        <v>85</v>
      </c>
      <c r="BS33" s="36"/>
      <c r="BT33" s="36">
        <v>90</v>
      </c>
      <c r="BU33" s="37"/>
      <c r="BV33" s="36"/>
      <c r="BW33" s="36">
        <v>85</v>
      </c>
      <c r="BX33" s="37"/>
      <c r="BY33" s="36"/>
      <c r="BZ33" s="36"/>
      <c r="CA33" s="37"/>
      <c r="CB33" s="36"/>
      <c r="CC33" s="36"/>
      <c r="CD33" s="37"/>
      <c r="CE33" s="36"/>
      <c r="CF33" s="36"/>
      <c r="CG33" s="37"/>
      <c r="CH33" s="37">
        <f t="shared" si="17"/>
        <v>90</v>
      </c>
      <c r="CI33" s="37">
        <f t="shared" si="18"/>
        <v>85</v>
      </c>
      <c r="CJ33" s="37" t="str">
        <f t="shared" si="19"/>
        <v/>
      </c>
      <c r="CK33" s="37" t="str">
        <f t="shared" si="20"/>
        <v/>
      </c>
      <c r="CL33" s="37" t="str">
        <f t="shared" si="21"/>
        <v/>
      </c>
      <c r="CM33" s="38">
        <f t="shared" si="22"/>
        <v>86.666666666666671</v>
      </c>
      <c r="CN33" s="39">
        <f t="shared" si="23"/>
        <v>87</v>
      </c>
      <c r="CO33" s="40"/>
      <c r="CP33" s="36">
        <v>5</v>
      </c>
      <c r="CQ33"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33" s="40"/>
      <c r="CS33" s="36">
        <v>5</v>
      </c>
      <c r="CT33" s="41" t="str">
        <f t="shared" si="25"/>
        <v xml:space="preserve">Memiliki keterampilan Melakukan penyajian tembang Pangkur secara lisan, Menulis sinopsis teks cerita cerkak, Mengenali omah adat Joglo, Membaca teks aksara Jawa yang memuat sandhangan mandaswara, </v>
      </c>
      <c r="DE33">
        <v>11</v>
      </c>
      <c r="DF33" t="str">
        <f>(IF(CW23="","","Memiliki keterampilan  "))&amp;(IF(CW23="","",CW23&amp;", "))&amp;(IF(CW24="","",CW24&amp;", "))&amp;(IF(CW25="","",CW25&amp;", "))&amp;(IF(CW26="","",CW26&amp;", "))&amp;(IF(CW27="","",CW27&amp;", "))&amp;(IF(CW28="","",CW28&amp;", "))&amp;(IF(CW29="","",CW29&amp;", "))&amp;(IF(CW30="","",CW30&amp;", "))&amp;(IF(CW31="","",CW31&amp;", "))&amp;(IF(CW32="","",CW32&amp;"."))</f>
        <v xml:space="preserve">Memiliki keterampilan  Melakukan penyajian tembang Pangkur secara lisan, Menulis sinopsis teks cerita cerkak, Mengenali omah adat Joglo, Membaca teks aksara Jawa yang memuat sandhangan mandaswara, </v>
      </c>
    </row>
    <row r="34" spans="1:110" x14ac:dyDescent="0.25">
      <c r="A34" s="8">
        <v>24</v>
      </c>
      <c r="B34" s="8">
        <v>95148</v>
      </c>
      <c r="C34" s="8" t="s">
        <v>76</v>
      </c>
      <c r="E34" s="42">
        <f t="shared" si="0"/>
        <v>79</v>
      </c>
      <c r="F34" s="8" t="str">
        <f t="shared" si="1"/>
        <v>B</v>
      </c>
      <c r="G34"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34" s="42">
        <f t="shared" si="3"/>
        <v>86</v>
      </c>
      <c r="I34" s="8" t="str">
        <f t="shared" si="4"/>
        <v>B</v>
      </c>
      <c r="J34" s="8" t="str">
        <f t="shared" si="5"/>
        <v xml:space="preserve">Memiliki keterampilan Melakukan penyajian tembang Pangkur secara lisan, Menulis sinopsis teks cerita cerkak, Mengenali omah adat Joglo, Membaca teks aksara Jawa yang memuat sandhangan mandaswara, </v>
      </c>
      <c r="L34" s="36">
        <f t="shared" si="6"/>
        <v>77</v>
      </c>
      <c r="M34" s="36">
        <f t="shared" si="7"/>
        <v>76</v>
      </c>
      <c r="O34" s="36">
        <v>75</v>
      </c>
      <c r="P34" s="36"/>
      <c r="Q34" s="37"/>
      <c r="R34" s="36">
        <v>75</v>
      </c>
      <c r="S34" s="36"/>
      <c r="T34" s="37"/>
      <c r="U34" s="37">
        <v>80</v>
      </c>
      <c r="V34" s="36"/>
      <c r="W34" s="37"/>
      <c r="X34" s="36"/>
      <c r="Y34" s="36"/>
      <c r="Z34" s="37"/>
      <c r="AA34" s="36"/>
      <c r="AB34" s="36"/>
      <c r="AC34" s="37"/>
      <c r="AD34" s="37">
        <f t="shared" si="8"/>
        <v>77</v>
      </c>
      <c r="AE34" s="36">
        <v>90</v>
      </c>
      <c r="AF34" s="36"/>
      <c r="AG34" s="37"/>
      <c r="AH34" s="36">
        <v>85</v>
      </c>
      <c r="AI34" s="36"/>
      <c r="AJ34" s="37"/>
      <c r="AK34" s="36">
        <v>70</v>
      </c>
      <c r="AL34" s="36"/>
      <c r="AM34" s="37"/>
      <c r="AN34" s="36"/>
      <c r="AO34" s="36"/>
      <c r="AP34" s="37"/>
      <c r="AQ34" s="36"/>
      <c r="AR34" s="36"/>
      <c r="AS34" s="37"/>
      <c r="AT34" s="36">
        <v>76</v>
      </c>
      <c r="AU34" s="38">
        <f t="shared" si="9"/>
        <v>78.714285714285708</v>
      </c>
      <c r="AV34" s="39">
        <f t="shared" si="10"/>
        <v>79</v>
      </c>
      <c r="AW34" s="40"/>
      <c r="AX34" s="37">
        <v>80</v>
      </c>
      <c r="AY34" s="36"/>
      <c r="AZ34" s="37"/>
      <c r="BA34" s="36"/>
      <c r="BB34" s="36"/>
      <c r="BC34" s="37">
        <v>85</v>
      </c>
      <c r="BD34" s="36"/>
      <c r="BE34" s="36"/>
      <c r="BF34" s="37"/>
      <c r="BG34" s="36"/>
      <c r="BH34" s="36"/>
      <c r="BI34" s="37"/>
      <c r="BJ34" s="36"/>
      <c r="BK34" s="36"/>
      <c r="BL34" s="37"/>
      <c r="BM34" s="37">
        <f t="shared" si="11"/>
        <v>80</v>
      </c>
      <c r="BN34" s="37">
        <f t="shared" si="12"/>
        <v>85</v>
      </c>
      <c r="BO34" s="37" t="str">
        <f t="shared" si="13"/>
        <v/>
      </c>
      <c r="BP34" s="37" t="str">
        <f t="shared" si="14"/>
        <v/>
      </c>
      <c r="BQ34" s="37" t="str">
        <f t="shared" si="15"/>
        <v/>
      </c>
      <c r="BR34" s="37">
        <f t="shared" si="16"/>
        <v>83</v>
      </c>
      <c r="BS34" s="36"/>
      <c r="BT34" s="36">
        <v>90</v>
      </c>
      <c r="BU34" s="37"/>
      <c r="BV34" s="36"/>
      <c r="BW34" s="36">
        <v>85</v>
      </c>
      <c r="BX34" s="37"/>
      <c r="BY34" s="36"/>
      <c r="BZ34" s="36"/>
      <c r="CA34" s="37"/>
      <c r="CB34" s="36"/>
      <c r="CC34" s="36"/>
      <c r="CD34" s="37"/>
      <c r="CE34" s="36"/>
      <c r="CF34" s="36"/>
      <c r="CG34" s="37"/>
      <c r="CH34" s="37">
        <f t="shared" si="17"/>
        <v>90</v>
      </c>
      <c r="CI34" s="37">
        <f t="shared" si="18"/>
        <v>85</v>
      </c>
      <c r="CJ34" s="37" t="str">
        <f t="shared" si="19"/>
        <v/>
      </c>
      <c r="CK34" s="37" t="str">
        <f t="shared" si="20"/>
        <v/>
      </c>
      <c r="CL34" s="37" t="str">
        <f t="shared" si="21"/>
        <v/>
      </c>
      <c r="CM34" s="38">
        <f t="shared" si="22"/>
        <v>86</v>
      </c>
      <c r="CN34" s="39">
        <f t="shared" si="23"/>
        <v>86</v>
      </c>
      <c r="CO34" s="40"/>
      <c r="CP34" s="36">
        <v>5</v>
      </c>
      <c r="CQ34"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34" s="40"/>
      <c r="CS34" s="36">
        <v>5</v>
      </c>
      <c r="CT34" s="41" t="str">
        <f t="shared" si="25"/>
        <v xml:space="preserve">Memiliki keterampilan Melakukan penyajian tembang Pangkur secara lisan, Menulis sinopsis teks cerita cerkak, Mengenali omah adat Joglo, Membaca teks aksara Jawa yang memuat sandhangan mandaswara, </v>
      </c>
    </row>
    <row r="35" spans="1:110" x14ac:dyDescent="0.25">
      <c r="A35" s="8">
        <v>25</v>
      </c>
      <c r="B35" s="8">
        <v>95164</v>
      </c>
      <c r="C35" s="8" t="s">
        <v>77</v>
      </c>
      <c r="E35" s="42">
        <f t="shared" si="0"/>
        <v>80</v>
      </c>
      <c r="F35" s="8" t="str">
        <f t="shared" si="1"/>
        <v>B</v>
      </c>
      <c r="G35"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35" s="42">
        <f t="shared" si="3"/>
        <v>85</v>
      </c>
      <c r="I35" s="8" t="str">
        <f t="shared" si="4"/>
        <v>B</v>
      </c>
      <c r="J35" s="8" t="str">
        <f t="shared" si="5"/>
        <v xml:space="preserve">Memiliki keterampilan Melakukan penyajian tembang Pangkur secara lisan, Menulis sinopsis teks cerita cerkak, Mengenali omah adat Joglo, Membaca teks aksara Jawa yang memuat sandhangan mandaswara, </v>
      </c>
      <c r="L35" s="36">
        <f t="shared" si="6"/>
        <v>82</v>
      </c>
      <c r="M35" s="36">
        <f t="shared" si="7"/>
        <v>80</v>
      </c>
      <c r="O35" s="36">
        <v>80</v>
      </c>
      <c r="P35" s="36"/>
      <c r="Q35" s="37"/>
      <c r="R35" s="36">
        <v>85</v>
      </c>
      <c r="S35" s="36"/>
      <c r="T35" s="37"/>
      <c r="U35" s="37">
        <v>80</v>
      </c>
      <c r="V35" s="36"/>
      <c r="W35" s="37"/>
      <c r="X35" s="36"/>
      <c r="Y35" s="36"/>
      <c r="Z35" s="37"/>
      <c r="AA35" s="36"/>
      <c r="AB35" s="36"/>
      <c r="AC35" s="37"/>
      <c r="AD35" s="37">
        <f t="shared" si="8"/>
        <v>82</v>
      </c>
      <c r="AE35" s="36">
        <v>75</v>
      </c>
      <c r="AF35" s="36"/>
      <c r="AG35" s="37"/>
      <c r="AH35" s="36">
        <v>75</v>
      </c>
      <c r="AI35" s="36"/>
      <c r="AJ35" s="37"/>
      <c r="AK35" s="36">
        <v>85</v>
      </c>
      <c r="AL35" s="36"/>
      <c r="AM35" s="37"/>
      <c r="AN35" s="36"/>
      <c r="AO35" s="36"/>
      <c r="AP35" s="37"/>
      <c r="AQ35" s="36"/>
      <c r="AR35" s="36"/>
      <c r="AS35" s="37"/>
      <c r="AT35" s="36">
        <v>80</v>
      </c>
      <c r="AU35" s="38">
        <f t="shared" si="9"/>
        <v>80</v>
      </c>
      <c r="AV35" s="39">
        <f t="shared" si="10"/>
        <v>80</v>
      </c>
      <c r="AW35" s="40"/>
      <c r="AX35" s="37">
        <v>80</v>
      </c>
      <c r="AY35" s="36"/>
      <c r="AZ35" s="37"/>
      <c r="BA35" s="36"/>
      <c r="BB35" s="36"/>
      <c r="BC35" s="37">
        <v>85</v>
      </c>
      <c r="BD35" s="36"/>
      <c r="BE35" s="36"/>
      <c r="BF35" s="37"/>
      <c r="BG35" s="36"/>
      <c r="BH35" s="36"/>
      <c r="BI35" s="37"/>
      <c r="BJ35" s="36"/>
      <c r="BK35" s="36"/>
      <c r="BL35" s="37"/>
      <c r="BM35" s="37">
        <f t="shared" si="11"/>
        <v>80</v>
      </c>
      <c r="BN35" s="37">
        <f t="shared" si="12"/>
        <v>85</v>
      </c>
      <c r="BO35" s="37" t="str">
        <f t="shared" si="13"/>
        <v/>
      </c>
      <c r="BP35" s="37" t="str">
        <f t="shared" si="14"/>
        <v/>
      </c>
      <c r="BQ35" s="37" t="str">
        <f t="shared" si="15"/>
        <v/>
      </c>
      <c r="BR35" s="37">
        <f t="shared" si="16"/>
        <v>83</v>
      </c>
      <c r="BS35" s="36"/>
      <c r="BT35" s="36">
        <v>90</v>
      </c>
      <c r="BU35" s="37"/>
      <c r="BV35" s="36"/>
      <c r="BW35" s="36">
        <v>82</v>
      </c>
      <c r="BX35" s="37"/>
      <c r="BY35" s="36"/>
      <c r="BZ35" s="36"/>
      <c r="CA35" s="37"/>
      <c r="CB35" s="36"/>
      <c r="CC35" s="36"/>
      <c r="CD35" s="37"/>
      <c r="CE35" s="36"/>
      <c r="CF35" s="36"/>
      <c r="CG35" s="37"/>
      <c r="CH35" s="37">
        <f t="shared" si="17"/>
        <v>90</v>
      </c>
      <c r="CI35" s="37">
        <f t="shared" si="18"/>
        <v>82</v>
      </c>
      <c r="CJ35" s="37" t="str">
        <f t="shared" si="19"/>
        <v/>
      </c>
      <c r="CK35" s="37" t="str">
        <f t="shared" si="20"/>
        <v/>
      </c>
      <c r="CL35" s="37" t="str">
        <f t="shared" si="21"/>
        <v/>
      </c>
      <c r="CM35" s="38">
        <f t="shared" si="22"/>
        <v>85</v>
      </c>
      <c r="CN35" s="39">
        <f t="shared" si="23"/>
        <v>85</v>
      </c>
      <c r="CO35" s="40"/>
      <c r="CP35" s="36">
        <v>5</v>
      </c>
      <c r="CQ35"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35" s="40"/>
      <c r="CS35" s="36">
        <v>5</v>
      </c>
      <c r="CT35" s="41" t="str">
        <f t="shared" si="25"/>
        <v xml:space="preserve">Memiliki keterampilan Melakukan penyajian tembang Pangkur secara lisan, Menulis sinopsis teks cerita cerkak, Mengenali omah adat Joglo, Membaca teks aksara Jawa yang memuat sandhangan mandaswara, </v>
      </c>
    </row>
    <row r="36" spans="1:110" x14ac:dyDescent="0.25">
      <c r="A36" s="8">
        <v>26</v>
      </c>
      <c r="B36" s="8">
        <v>95180</v>
      </c>
      <c r="C36" s="8" t="s">
        <v>78</v>
      </c>
      <c r="E36" s="42">
        <f t="shared" si="0"/>
        <v>80</v>
      </c>
      <c r="F36" s="8" t="str">
        <f t="shared" si="1"/>
        <v>B</v>
      </c>
      <c r="G36"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36" s="42">
        <f t="shared" si="3"/>
        <v>85</v>
      </c>
      <c r="I36" s="8" t="str">
        <f t="shared" si="4"/>
        <v>B</v>
      </c>
      <c r="J36" s="8" t="str">
        <f t="shared" si="5"/>
        <v xml:space="preserve">Memiliki keterampilan Melakukan penyajian tembang Pangkur secara lisan, Menulis sinopsis teks cerita cerkak, Mengenali omah adat Joglo, Membaca teks aksara Jawa yang memuat sandhangan mandaswara, </v>
      </c>
      <c r="L36" s="36">
        <f t="shared" si="6"/>
        <v>81</v>
      </c>
      <c r="M36" s="36">
        <f t="shared" si="7"/>
        <v>70</v>
      </c>
      <c r="O36" s="36">
        <v>80</v>
      </c>
      <c r="P36" s="36"/>
      <c r="Q36" s="37"/>
      <c r="R36" s="36">
        <v>78</v>
      </c>
      <c r="S36" s="36"/>
      <c r="T36" s="37"/>
      <c r="U36" s="37">
        <v>86</v>
      </c>
      <c r="V36" s="36"/>
      <c r="W36" s="37"/>
      <c r="X36" s="36"/>
      <c r="Y36" s="36"/>
      <c r="Z36" s="37"/>
      <c r="AA36" s="36"/>
      <c r="AB36" s="36"/>
      <c r="AC36" s="37"/>
      <c r="AD36" s="37">
        <f t="shared" si="8"/>
        <v>81</v>
      </c>
      <c r="AE36" s="36">
        <v>90</v>
      </c>
      <c r="AF36" s="36"/>
      <c r="AG36" s="37"/>
      <c r="AH36" s="36">
        <v>80</v>
      </c>
      <c r="AI36" s="36"/>
      <c r="AJ36" s="37"/>
      <c r="AK36" s="36">
        <v>75</v>
      </c>
      <c r="AL36" s="36"/>
      <c r="AM36" s="37"/>
      <c r="AN36" s="36"/>
      <c r="AO36" s="36"/>
      <c r="AP36" s="37"/>
      <c r="AQ36" s="36"/>
      <c r="AR36" s="36"/>
      <c r="AS36" s="37"/>
      <c r="AT36" s="36">
        <v>70</v>
      </c>
      <c r="AU36" s="38">
        <f t="shared" si="9"/>
        <v>79.857142857142861</v>
      </c>
      <c r="AV36" s="39">
        <f t="shared" si="10"/>
        <v>80</v>
      </c>
      <c r="AW36" s="40"/>
      <c r="AX36" s="37">
        <v>86</v>
      </c>
      <c r="AY36" s="36"/>
      <c r="AZ36" s="37"/>
      <c r="BA36" s="36"/>
      <c r="BB36" s="36"/>
      <c r="BC36" s="37">
        <v>85</v>
      </c>
      <c r="BD36" s="36"/>
      <c r="BE36" s="36"/>
      <c r="BF36" s="37"/>
      <c r="BG36" s="36"/>
      <c r="BH36" s="36"/>
      <c r="BI36" s="37"/>
      <c r="BJ36" s="36"/>
      <c r="BK36" s="36"/>
      <c r="BL36" s="37"/>
      <c r="BM36" s="37">
        <f t="shared" si="11"/>
        <v>86</v>
      </c>
      <c r="BN36" s="37">
        <f t="shared" si="12"/>
        <v>85</v>
      </c>
      <c r="BO36" s="37" t="str">
        <f t="shared" si="13"/>
        <v/>
      </c>
      <c r="BP36" s="37" t="str">
        <f t="shared" si="14"/>
        <v/>
      </c>
      <c r="BQ36" s="37" t="str">
        <f t="shared" si="15"/>
        <v/>
      </c>
      <c r="BR36" s="37">
        <f t="shared" si="16"/>
        <v>86</v>
      </c>
      <c r="BS36" s="36"/>
      <c r="BT36" s="36">
        <v>90</v>
      </c>
      <c r="BU36" s="37"/>
      <c r="BV36" s="36"/>
      <c r="BW36" s="36">
        <v>80</v>
      </c>
      <c r="BX36" s="37"/>
      <c r="BY36" s="36"/>
      <c r="BZ36" s="36"/>
      <c r="CA36" s="37"/>
      <c r="CB36" s="36"/>
      <c r="CC36" s="36"/>
      <c r="CD36" s="37"/>
      <c r="CE36" s="36"/>
      <c r="CF36" s="36"/>
      <c r="CG36" s="37"/>
      <c r="CH36" s="37">
        <f t="shared" si="17"/>
        <v>90</v>
      </c>
      <c r="CI36" s="37">
        <f t="shared" si="18"/>
        <v>80</v>
      </c>
      <c r="CJ36" s="37" t="str">
        <f t="shared" si="19"/>
        <v/>
      </c>
      <c r="CK36" s="37" t="str">
        <f t="shared" si="20"/>
        <v/>
      </c>
      <c r="CL36" s="37" t="str">
        <f t="shared" si="21"/>
        <v/>
      </c>
      <c r="CM36" s="38">
        <f t="shared" si="22"/>
        <v>85.333333333333329</v>
      </c>
      <c r="CN36" s="39">
        <f t="shared" si="23"/>
        <v>85</v>
      </c>
      <c r="CO36" s="40"/>
      <c r="CP36" s="36">
        <v>5</v>
      </c>
      <c r="CQ36"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36" s="40"/>
      <c r="CS36" s="36">
        <v>5</v>
      </c>
      <c r="CT36" s="41" t="str">
        <f t="shared" si="25"/>
        <v xml:space="preserve">Memiliki keterampilan Melakukan penyajian tembang Pangkur secara lisan, Menulis sinopsis teks cerita cerkak, Mengenali omah adat Joglo, Membaca teks aksara Jawa yang memuat sandhangan mandaswara, </v>
      </c>
    </row>
    <row r="37" spans="1:110" x14ac:dyDescent="0.25">
      <c r="A37" s="8">
        <v>27</v>
      </c>
      <c r="B37" s="8">
        <v>95196</v>
      </c>
      <c r="C37" s="8" t="s">
        <v>79</v>
      </c>
      <c r="E37" s="42">
        <f t="shared" si="0"/>
        <v>75</v>
      </c>
      <c r="F37" s="8" t="str">
        <f t="shared" si="1"/>
        <v>C</v>
      </c>
      <c r="G37"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37" s="42">
        <f t="shared" si="3"/>
        <v>85</v>
      </c>
      <c r="I37" s="8" t="str">
        <f t="shared" si="4"/>
        <v>B</v>
      </c>
      <c r="J37" s="8" t="str">
        <f t="shared" si="5"/>
        <v xml:space="preserve">Memiliki keterampilan Melakukan penyajian tembang Pangkur secara lisan, Menulis sinopsis teks cerita cerkak, Mengenali omah adat Joglo, Membaca teks aksara Jawa yang memuat sandhangan mandaswara, </v>
      </c>
      <c r="L37" s="36">
        <f t="shared" si="6"/>
        <v>75</v>
      </c>
      <c r="M37" s="36">
        <f t="shared" si="7"/>
        <v>70</v>
      </c>
      <c r="O37" s="36">
        <v>75</v>
      </c>
      <c r="P37" s="36"/>
      <c r="Q37" s="37"/>
      <c r="R37" s="36">
        <v>70</v>
      </c>
      <c r="S37" s="36"/>
      <c r="T37" s="37"/>
      <c r="U37" s="37">
        <v>80</v>
      </c>
      <c r="V37" s="36"/>
      <c r="W37" s="37"/>
      <c r="X37" s="36"/>
      <c r="Y37" s="36"/>
      <c r="Z37" s="37"/>
      <c r="AA37" s="36"/>
      <c r="AB37" s="36"/>
      <c r="AC37" s="37"/>
      <c r="AD37" s="37">
        <f t="shared" si="8"/>
        <v>75</v>
      </c>
      <c r="AE37" s="36">
        <v>85</v>
      </c>
      <c r="AF37" s="36"/>
      <c r="AG37" s="37"/>
      <c r="AH37" s="36">
        <v>75</v>
      </c>
      <c r="AI37" s="36"/>
      <c r="AJ37" s="37"/>
      <c r="AK37" s="36">
        <v>70</v>
      </c>
      <c r="AL37" s="36"/>
      <c r="AM37" s="37"/>
      <c r="AN37" s="36"/>
      <c r="AO37" s="36"/>
      <c r="AP37" s="37"/>
      <c r="AQ37" s="36"/>
      <c r="AR37" s="36"/>
      <c r="AS37" s="37"/>
      <c r="AT37" s="36">
        <v>70</v>
      </c>
      <c r="AU37" s="38">
        <f t="shared" si="9"/>
        <v>75</v>
      </c>
      <c r="AV37" s="39">
        <f t="shared" si="10"/>
        <v>75</v>
      </c>
      <c r="AW37" s="40"/>
      <c r="AX37" s="37">
        <v>80</v>
      </c>
      <c r="AY37" s="36"/>
      <c r="AZ37" s="37"/>
      <c r="BA37" s="36"/>
      <c r="BB37" s="36"/>
      <c r="BC37" s="37">
        <v>85</v>
      </c>
      <c r="BD37" s="36"/>
      <c r="BE37" s="36"/>
      <c r="BF37" s="37"/>
      <c r="BG37" s="36"/>
      <c r="BH37" s="36"/>
      <c r="BI37" s="37"/>
      <c r="BJ37" s="36"/>
      <c r="BK37" s="36"/>
      <c r="BL37" s="37"/>
      <c r="BM37" s="37">
        <f t="shared" si="11"/>
        <v>80</v>
      </c>
      <c r="BN37" s="37">
        <f t="shared" si="12"/>
        <v>85</v>
      </c>
      <c r="BO37" s="37" t="str">
        <f t="shared" si="13"/>
        <v/>
      </c>
      <c r="BP37" s="37" t="str">
        <f t="shared" si="14"/>
        <v/>
      </c>
      <c r="BQ37" s="37" t="str">
        <f t="shared" si="15"/>
        <v/>
      </c>
      <c r="BR37" s="37">
        <f t="shared" si="16"/>
        <v>83</v>
      </c>
      <c r="BS37" s="36"/>
      <c r="BT37" s="36">
        <v>90</v>
      </c>
      <c r="BU37" s="37"/>
      <c r="BV37" s="36"/>
      <c r="BW37" s="36">
        <v>82</v>
      </c>
      <c r="BX37" s="37"/>
      <c r="BY37" s="36"/>
      <c r="BZ37" s="36"/>
      <c r="CA37" s="37"/>
      <c r="CB37" s="36"/>
      <c r="CC37" s="36"/>
      <c r="CD37" s="37"/>
      <c r="CE37" s="36"/>
      <c r="CF37" s="36"/>
      <c r="CG37" s="37"/>
      <c r="CH37" s="37">
        <f t="shared" si="17"/>
        <v>90</v>
      </c>
      <c r="CI37" s="37">
        <f t="shared" si="18"/>
        <v>82</v>
      </c>
      <c r="CJ37" s="37" t="str">
        <f t="shared" si="19"/>
        <v/>
      </c>
      <c r="CK37" s="37" t="str">
        <f t="shared" si="20"/>
        <v/>
      </c>
      <c r="CL37" s="37" t="str">
        <f t="shared" si="21"/>
        <v/>
      </c>
      <c r="CM37" s="38">
        <f t="shared" si="22"/>
        <v>85</v>
      </c>
      <c r="CN37" s="39">
        <f t="shared" si="23"/>
        <v>85</v>
      </c>
      <c r="CO37" s="40"/>
      <c r="CP37" s="36">
        <v>5</v>
      </c>
      <c r="CQ37"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37" s="40"/>
      <c r="CS37" s="36">
        <v>5</v>
      </c>
      <c r="CT37" s="41" t="str">
        <f t="shared" si="25"/>
        <v xml:space="preserve">Memiliki keterampilan Melakukan penyajian tembang Pangkur secara lisan, Menulis sinopsis teks cerita cerkak, Mengenali omah adat Joglo, Membaca teks aksara Jawa yang memuat sandhangan mandaswara, </v>
      </c>
    </row>
    <row r="38" spans="1:110" x14ac:dyDescent="0.25">
      <c r="A38" s="8">
        <v>28</v>
      </c>
      <c r="B38" s="8">
        <v>95212</v>
      </c>
      <c r="C38" s="8" t="s">
        <v>80</v>
      </c>
      <c r="E38" s="42">
        <f t="shared" si="0"/>
        <v>79</v>
      </c>
      <c r="F38" s="8" t="str">
        <f t="shared" si="1"/>
        <v>B</v>
      </c>
      <c r="G38"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38" s="42">
        <f t="shared" si="3"/>
        <v>87</v>
      </c>
      <c r="I38" s="8" t="str">
        <f t="shared" si="4"/>
        <v>B</v>
      </c>
      <c r="J38" s="8" t="str">
        <f t="shared" si="5"/>
        <v xml:space="preserve">Memiliki keterampilan Melakukan penyajian tembang Pangkur secara lisan, Menulis sinopsis teks cerita cerkak, Mengenali omah adat Joglo, Membaca teks aksara Jawa yang memuat sandhangan mandaswara, </v>
      </c>
      <c r="L38" s="36">
        <f t="shared" si="6"/>
        <v>80</v>
      </c>
      <c r="M38" s="36">
        <f t="shared" si="7"/>
        <v>70</v>
      </c>
      <c r="O38" s="36">
        <v>82</v>
      </c>
      <c r="P38" s="36"/>
      <c r="Q38" s="37"/>
      <c r="R38" s="36">
        <v>75</v>
      </c>
      <c r="S38" s="36"/>
      <c r="T38" s="37"/>
      <c r="U38" s="37">
        <v>84</v>
      </c>
      <c r="V38" s="36"/>
      <c r="W38" s="37"/>
      <c r="X38" s="36"/>
      <c r="Y38" s="36"/>
      <c r="Z38" s="37"/>
      <c r="AA38" s="36"/>
      <c r="AB38" s="36"/>
      <c r="AC38" s="37"/>
      <c r="AD38" s="37">
        <f t="shared" si="8"/>
        <v>80</v>
      </c>
      <c r="AE38" s="36">
        <v>80</v>
      </c>
      <c r="AF38" s="36"/>
      <c r="AG38" s="37"/>
      <c r="AH38" s="36">
        <v>85</v>
      </c>
      <c r="AI38" s="36"/>
      <c r="AJ38" s="37"/>
      <c r="AK38" s="36">
        <v>75</v>
      </c>
      <c r="AL38" s="36"/>
      <c r="AM38" s="37"/>
      <c r="AN38" s="36"/>
      <c r="AO38" s="36"/>
      <c r="AP38" s="37"/>
      <c r="AQ38" s="36"/>
      <c r="AR38" s="36"/>
      <c r="AS38" s="37"/>
      <c r="AT38" s="36">
        <v>70</v>
      </c>
      <c r="AU38" s="38">
        <f t="shared" si="9"/>
        <v>78.714285714285708</v>
      </c>
      <c r="AV38" s="39">
        <f t="shared" si="10"/>
        <v>79</v>
      </c>
      <c r="AW38" s="40"/>
      <c r="AX38" s="37">
        <v>84</v>
      </c>
      <c r="AY38" s="36"/>
      <c r="AZ38" s="37"/>
      <c r="BA38" s="36"/>
      <c r="BB38" s="36"/>
      <c r="BC38" s="37">
        <v>85</v>
      </c>
      <c r="BD38" s="36"/>
      <c r="BE38" s="36"/>
      <c r="BF38" s="37"/>
      <c r="BG38" s="36"/>
      <c r="BH38" s="36"/>
      <c r="BI38" s="37"/>
      <c r="BJ38" s="36"/>
      <c r="BK38" s="36"/>
      <c r="BL38" s="37"/>
      <c r="BM38" s="37">
        <f t="shared" si="11"/>
        <v>84</v>
      </c>
      <c r="BN38" s="37">
        <f t="shared" si="12"/>
        <v>85</v>
      </c>
      <c r="BO38" s="37" t="str">
        <f t="shared" si="13"/>
        <v/>
      </c>
      <c r="BP38" s="37" t="str">
        <f t="shared" si="14"/>
        <v/>
      </c>
      <c r="BQ38" s="37" t="str">
        <f t="shared" si="15"/>
        <v/>
      </c>
      <c r="BR38" s="37">
        <f t="shared" si="16"/>
        <v>85</v>
      </c>
      <c r="BS38" s="36"/>
      <c r="BT38" s="36">
        <v>90</v>
      </c>
      <c r="BU38" s="37"/>
      <c r="BV38" s="36"/>
      <c r="BW38" s="36">
        <v>85</v>
      </c>
      <c r="BX38" s="37"/>
      <c r="BY38" s="36"/>
      <c r="BZ38" s="36"/>
      <c r="CA38" s="37"/>
      <c r="CB38" s="36"/>
      <c r="CC38" s="36"/>
      <c r="CD38" s="37"/>
      <c r="CE38" s="36"/>
      <c r="CF38" s="36"/>
      <c r="CG38" s="37"/>
      <c r="CH38" s="37">
        <f t="shared" si="17"/>
        <v>90</v>
      </c>
      <c r="CI38" s="37">
        <f t="shared" si="18"/>
        <v>85</v>
      </c>
      <c r="CJ38" s="37" t="str">
        <f t="shared" si="19"/>
        <v/>
      </c>
      <c r="CK38" s="37" t="str">
        <f t="shared" si="20"/>
        <v/>
      </c>
      <c r="CL38" s="37" t="str">
        <f t="shared" si="21"/>
        <v/>
      </c>
      <c r="CM38" s="38">
        <f t="shared" si="22"/>
        <v>86.666666666666671</v>
      </c>
      <c r="CN38" s="39">
        <f t="shared" si="23"/>
        <v>87</v>
      </c>
      <c r="CO38" s="40"/>
      <c r="CP38" s="36">
        <v>5</v>
      </c>
      <c r="CQ38"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38" s="40"/>
      <c r="CS38" s="36">
        <v>5</v>
      </c>
      <c r="CT38" s="41" t="str">
        <f t="shared" si="25"/>
        <v xml:space="preserve">Memiliki keterampilan Melakukan penyajian tembang Pangkur secara lisan, Menulis sinopsis teks cerita cerkak, Mengenali omah adat Joglo, Membaca teks aksara Jawa yang memuat sandhangan mandaswara, </v>
      </c>
    </row>
    <row r="39" spans="1:110" x14ac:dyDescent="0.25">
      <c r="A39" s="8">
        <v>29</v>
      </c>
      <c r="B39" s="8">
        <v>95228</v>
      </c>
      <c r="C39" s="8" t="s">
        <v>81</v>
      </c>
      <c r="E39" s="42">
        <f t="shared" si="0"/>
        <v>76</v>
      </c>
      <c r="F39" s="8" t="str">
        <f t="shared" si="1"/>
        <v>B</v>
      </c>
      <c r="G39"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39" s="42">
        <f t="shared" si="3"/>
        <v>86</v>
      </c>
      <c r="I39" s="8" t="str">
        <f t="shared" si="4"/>
        <v>B</v>
      </c>
      <c r="J39" s="8" t="str">
        <f t="shared" si="5"/>
        <v xml:space="preserve">Memiliki keterampilan Melakukan penyajian tembang Pangkur secara lisan, Menulis sinopsis teks cerita cerkak, Mengenali omah adat Joglo, Membaca teks aksara Jawa yang memuat sandhangan mandaswara, </v>
      </c>
      <c r="L39" s="36">
        <f t="shared" si="6"/>
        <v>76</v>
      </c>
      <c r="M39" s="36">
        <f t="shared" si="7"/>
        <v>70</v>
      </c>
      <c r="O39" s="36">
        <v>75</v>
      </c>
      <c r="P39" s="36"/>
      <c r="Q39" s="37"/>
      <c r="R39" s="36">
        <v>70</v>
      </c>
      <c r="S39" s="36"/>
      <c r="T39" s="37"/>
      <c r="U39" s="37">
        <v>82</v>
      </c>
      <c r="V39" s="36"/>
      <c r="W39" s="37"/>
      <c r="X39" s="36"/>
      <c r="Y39" s="36"/>
      <c r="Z39" s="37"/>
      <c r="AA39" s="36"/>
      <c r="AB39" s="36"/>
      <c r="AC39" s="37"/>
      <c r="AD39" s="37">
        <f t="shared" si="8"/>
        <v>76</v>
      </c>
      <c r="AE39" s="36">
        <v>85</v>
      </c>
      <c r="AF39" s="36"/>
      <c r="AG39" s="37"/>
      <c r="AH39" s="36">
        <v>80</v>
      </c>
      <c r="AI39" s="36"/>
      <c r="AJ39" s="37"/>
      <c r="AK39" s="36">
        <v>70</v>
      </c>
      <c r="AL39" s="36"/>
      <c r="AM39" s="37"/>
      <c r="AN39" s="36"/>
      <c r="AO39" s="36"/>
      <c r="AP39" s="37"/>
      <c r="AQ39" s="36"/>
      <c r="AR39" s="36"/>
      <c r="AS39" s="37"/>
      <c r="AT39" s="36">
        <v>70</v>
      </c>
      <c r="AU39" s="38">
        <f t="shared" si="9"/>
        <v>76</v>
      </c>
      <c r="AV39" s="39">
        <f t="shared" si="10"/>
        <v>76</v>
      </c>
      <c r="AW39" s="40"/>
      <c r="AX39" s="37">
        <v>82</v>
      </c>
      <c r="AY39" s="36"/>
      <c r="AZ39" s="37"/>
      <c r="BA39" s="36"/>
      <c r="BB39" s="36"/>
      <c r="BC39" s="37">
        <v>85</v>
      </c>
      <c r="BD39" s="36"/>
      <c r="BE39" s="36"/>
      <c r="BF39" s="37"/>
      <c r="BG39" s="36"/>
      <c r="BH39" s="36"/>
      <c r="BI39" s="37"/>
      <c r="BJ39" s="36"/>
      <c r="BK39" s="36"/>
      <c r="BL39" s="37"/>
      <c r="BM39" s="37">
        <f t="shared" si="11"/>
        <v>82</v>
      </c>
      <c r="BN39" s="37">
        <f t="shared" si="12"/>
        <v>85</v>
      </c>
      <c r="BO39" s="37" t="str">
        <f t="shared" si="13"/>
        <v/>
      </c>
      <c r="BP39" s="37" t="str">
        <f t="shared" si="14"/>
        <v/>
      </c>
      <c r="BQ39" s="37" t="str">
        <f t="shared" si="15"/>
        <v/>
      </c>
      <c r="BR39" s="37">
        <f t="shared" si="16"/>
        <v>84</v>
      </c>
      <c r="BS39" s="36"/>
      <c r="BT39" s="36">
        <v>90</v>
      </c>
      <c r="BU39" s="37"/>
      <c r="BV39" s="36"/>
      <c r="BW39" s="36">
        <v>85</v>
      </c>
      <c r="BX39" s="37"/>
      <c r="BY39" s="36"/>
      <c r="BZ39" s="36"/>
      <c r="CA39" s="37"/>
      <c r="CB39" s="36"/>
      <c r="CC39" s="36"/>
      <c r="CD39" s="37"/>
      <c r="CE39" s="36"/>
      <c r="CF39" s="36"/>
      <c r="CG39" s="37"/>
      <c r="CH39" s="37">
        <f t="shared" si="17"/>
        <v>90</v>
      </c>
      <c r="CI39" s="37">
        <f t="shared" si="18"/>
        <v>85</v>
      </c>
      <c r="CJ39" s="37" t="str">
        <f t="shared" si="19"/>
        <v/>
      </c>
      <c r="CK39" s="37" t="str">
        <f t="shared" si="20"/>
        <v/>
      </c>
      <c r="CL39" s="37" t="str">
        <f t="shared" si="21"/>
        <v/>
      </c>
      <c r="CM39" s="38">
        <f t="shared" si="22"/>
        <v>86.333333333333329</v>
      </c>
      <c r="CN39" s="39">
        <f t="shared" si="23"/>
        <v>86</v>
      </c>
      <c r="CO39" s="40"/>
      <c r="CP39" s="36">
        <v>5</v>
      </c>
      <c r="CQ39"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39" s="40"/>
      <c r="CS39" s="36">
        <v>5</v>
      </c>
      <c r="CT39" s="41" t="str">
        <f t="shared" si="25"/>
        <v xml:space="preserve">Memiliki keterampilan Melakukan penyajian tembang Pangkur secara lisan, Menulis sinopsis teks cerita cerkak, Mengenali omah adat Joglo, Membaca teks aksara Jawa yang memuat sandhangan mandaswara, </v>
      </c>
    </row>
    <row r="40" spans="1:110" x14ac:dyDescent="0.25">
      <c r="A40" s="8">
        <v>30</v>
      </c>
      <c r="B40" s="8">
        <v>95244</v>
      </c>
      <c r="C40" s="8" t="s">
        <v>82</v>
      </c>
      <c r="E40" s="42">
        <f t="shared" si="0"/>
        <v>77</v>
      </c>
      <c r="F40" s="8" t="str">
        <f t="shared" si="1"/>
        <v>B</v>
      </c>
      <c r="G40"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40" s="42">
        <f t="shared" si="3"/>
        <v>88</v>
      </c>
      <c r="I40" s="8" t="str">
        <f t="shared" si="4"/>
        <v>B</v>
      </c>
      <c r="J40" s="8" t="str">
        <f t="shared" si="5"/>
        <v xml:space="preserve">Memiliki keterampilan Melakukan penyajian tembang Pangkur secara lisan, Menulis sinopsis teks cerita cerkak, Mengenali omah adat Joglo, Membaca teks aksara Jawa yang memuat sandhangan mandaswara, </v>
      </c>
      <c r="L40" s="36">
        <f t="shared" si="6"/>
        <v>77</v>
      </c>
      <c r="M40" s="36">
        <f t="shared" si="7"/>
        <v>70</v>
      </c>
      <c r="O40" s="36">
        <v>80</v>
      </c>
      <c r="P40" s="36"/>
      <c r="Q40" s="37"/>
      <c r="R40" s="36">
        <v>70</v>
      </c>
      <c r="S40" s="36"/>
      <c r="T40" s="37"/>
      <c r="U40" s="37">
        <v>82</v>
      </c>
      <c r="V40" s="36"/>
      <c r="W40" s="37"/>
      <c r="X40" s="36"/>
      <c r="Y40" s="36"/>
      <c r="Z40" s="37"/>
      <c r="AA40" s="36"/>
      <c r="AB40" s="36"/>
      <c r="AC40" s="37"/>
      <c r="AD40" s="37">
        <f t="shared" si="8"/>
        <v>77</v>
      </c>
      <c r="AE40" s="36">
        <v>85</v>
      </c>
      <c r="AF40" s="36"/>
      <c r="AG40" s="37"/>
      <c r="AH40" s="36">
        <v>80</v>
      </c>
      <c r="AI40" s="36"/>
      <c r="AJ40" s="37"/>
      <c r="AK40" s="36">
        <v>70</v>
      </c>
      <c r="AL40" s="36"/>
      <c r="AM40" s="37"/>
      <c r="AN40" s="36"/>
      <c r="AO40" s="36"/>
      <c r="AP40" s="37"/>
      <c r="AQ40" s="36"/>
      <c r="AR40" s="36"/>
      <c r="AS40" s="37"/>
      <c r="AT40" s="36">
        <v>70</v>
      </c>
      <c r="AU40" s="38">
        <f t="shared" si="9"/>
        <v>76.714285714285708</v>
      </c>
      <c r="AV40" s="39">
        <f t="shared" si="10"/>
        <v>77</v>
      </c>
      <c r="AW40" s="40"/>
      <c r="AX40" s="37">
        <v>82</v>
      </c>
      <c r="AY40" s="36"/>
      <c r="AZ40" s="37"/>
      <c r="BA40" s="36"/>
      <c r="BB40" s="36"/>
      <c r="BC40" s="37">
        <v>85</v>
      </c>
      <c r="BD40" s="36"/>
      <c r="BE40" s="36"/>
      <c r="BF40" s="37"/>
      <c r="BG40" s="36"/>
      <c r="BH40" s="36"/>
      <c r="BI40" s="37"/>
      <c r="BJ40" s="36"/>
      <c r="BK40" s="36"/>
      <c r="BL40" s="37"/>
      <c r="BM40" s="37">
        <f t="shared" si="11"/>
        <v>82</v>
      </c>
      <c r="BN40" s="37">
        <f t="shared" si="12"/>
        <v>85</v>
      </c>
      <c r="BO40" s="37" t="str">
        <f t="shared" si="13"/>
        <v/>
      </c>
      <c r="BP40" s="37" t="str">
        <f t="shared" si="14"/>
        <v/>
      </c>
      <c r="BQ40" s="37" t="str">
        <f t="shared" si="15"/>
        <v/>
      </c>
      <c r="BR40" s="37">
        <f t="shared" si="16"/>
        <v>84</v>
      </c>
      <c r="BS40" s="36"/>
      <c r="BT40" s="36">
        <v>90</v>
      </c>
      <c r="BU40" s="37"/>
      <c r="BV40" s="36"/>
      <c r="BW40" s="36">
        <v>90</v>
      </c>
      <c r="BX40" s="37"/>
      <c r="BY40" s="36"/>
      <c r="BZ40" s="36"/>
      <c r="CA40" s="37"/>
      <c r="CB40" s="36"/>
      <c r="CC40" s="36"/>
      <c r="CD40" s="37"/>
      <c r="CE40" s="36"/>
      <c r="CF40" s="36"/>
      <c r="CG40" s="37"/>
      <c r="CH40" s="37">
        <f t="shared" si="17"/>
        <v>90</v>
      </c>
      <c r="CI40" s="37">
        <f t="shared" si="18"/>
        <v>90</v>
      </c>
      <c r="CJ40" s="37" t="str">
        <f t="shared" si="19"/>
        <v/>
      </c>
      <c r="CK40" s="37" t="str">
        <f t="shared" si="20"/>
        <v/>
      </c>
      <c r="CL40" s="37" t="str">
        <f t="shared" si="21"/>
        <v/>
      </c>
      <c r="CM40" s="38">
        <f t="shared" si="22"/>
        <v>88</v>
      </c>
      <c r="CN40" s="39">
        <f t="shared" si="23"/>
        <v>88</v>
      </c>
      <c r="CO40" s="40"/>
      <c r="CP40" s="36">
        <v>5</v>
      </c>
      <c r="CQ40"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40" s="40"/>
      <c r="CS40" s="36">
        <v>5</v>
      </c>
      <c r="CT40" s="41" t="str">
        <f t="shared" si="25"/>
        <v xml:space="preserve">Memiliki keterampilan Melakukan penyajian tembang Pangkur secara lisan, Menulis sinopsis teks cerita cerkak, Mengenali omah adat Joglo, Membaca teks aksara Jawa yang memuat sandhangan mandaswara, </v>
      </c>
    </row>
    <row r="41" spans="1:110" x14ac:dyDescent="0.25">
      <c r="A41" s="8">
        <v>31</v>
      </c>
      <c r="B41" s="8">
        <v>95260</v>
      </c>
      <c r="C41" s="8" t="s">
        <v>83</v>
      </c>
      <c r="E41" s="42">
        <f t="shared" si="0"/>
        <v>81</v>
      </c>
      <c r="F41" s="8" t="str">
        <f t="shared" si="1"/>
        <v>B</v>
      </c>
      <c r="G41"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41" s="42">
        <f t="shared" si="3"/>
        <v>87</v>
      </c>
      <c r="I41" s="8" t="str">
        <f t="shared" si="4"/>
        <v>B</v>
      </c>
      <c r="J41" s="8" t="str">
        <f t="shared" si="5"/>
        <v xml:space="preserve">Memiliki keterampilan Melakukan penyajian tembang Pangkur secara lisan, Menulis sinopsis teks cerita cerkak, Mengenali omah adat Joglo, Membaca teks aksara Jawa yang memuat sandhangan mandaswara, </v>
      </c>
      <c r="L41" s="36">
        <f t="shared" si="6"/>
        <v>82</v>
      </c>
      <c r="M41" s="36">
        <f t="shared" si="7"/>
        <v>70</v>
      </c>
      <c r="O41" s="36">
        <v>82</v>
      </c>
      <c r="P41" s="36"/>
      <c r="Q41" s="37"/>
      <c r="R41" s="36">
        <v>80</v>
      </c>
      <c r="S41" s="36"/>
      <c r="T41" s="37"/>
      <c r="U41" s="37">
        <v>84</v>
      </c>
      <c r="V41" s="36"/>
      <c r="W41" s="37"/>
      <c r="X41" s="36"/>
      <c r="Y41" s="36"/>
      <c r="Z41" s="37"/>
      <c r="AA41" s="36"/>
      <c r="AB41" s="36"/>
      <c r="AC41" s="37"/>
      <c r="AD41" s="37">
        <f t="shared" si="8"/>
        <v>82</v>
      </c>
      <c r="AE41" s="36">
        <v>90</v>
      </c>
      <c r="AF41" s="36"/>
      <c r="AG41" s="37"/>
      <c r="AH41" s="36">
        <v>80</v>
      </c>
      <c r="AI41" s="36"/>
      <c r="AJ41" s="37"/>
      <c r="AK41" s="36">
        <v>80</v>
      </c>
      <c r="AL41" s="36"/>
      <c r="AM41" s="37"/>
      <c r="AN41" s="36"/>
      <c r="AO41" s="36"/>
      <c r="AP41" s="37"/>
      <c r="AQ41" s="36"/>
      <c r="AR41" s="36"/>
      <c r="AS41" s="37"/>
      <c r="AT41" s="36">
        <v>70</v>
      </c>
      <c r="AU41" s="38">
        <f t="shared" si="9"/>
        <v>80.857142857142861</v>
      </c>
      <c r="AV41" s="39">
        <f t="shared" si="10"/>
        <v>81</v>
      </c>
      <c r="AW41" s="40"/>
      <c r="AX41" s="37">
        <v>84</v>
      </c>
      <c r="AY41" s="36"/>
      <c r="AZ41" s="37"/>
      <c r="BA41" s="36"/>
      <c r="BB41" s="36"/>
      <c r="BC41" s="37">
        <v>85</v>
      </c>
      <c r="BD41" s="36"/>
      <c r="BE41" s="36"/>
      <c r="BF41" s="37"/>
      <c r="BG41" s="36"/>
      <c r="BH41" s="36"/>
      <c r="BI41" s="37"/>
      <c r="BJ41" s="36"/>
      <c r="BK41" s="36"/>
      <c r="BL41" s="37"/>
      <c r="BM41" s="37">
        <f t="shared" si="11"/>
        <v>84</v>
      </c>
      <c r="BN41" s="37">
        <f t="shared" si="12"/>
        <v>85</v>
      </c>
      <c r="BO41" s="37" t="str">
        <f t="shared" si="13"/>
        <v/>
      </c>
      <c r="BP41" s="37" t="str">
        <f t="shared" si="14"/>
        <v/>
      </c>
      <c r="BQ41" s="37" t="str">
        <f t="shared" si="15"/>
        <v/>
      </c>
      <c r="BR41" s="37">
        <f t="shared" si="16"/>
        <v>85</v>
      </c>
      <c r="BS41" s="36"/>
      <c r="BT41" s="36">
        <v>90</v>
      </c>
      <c r="BU41" s="37"/>
      <c r="BV41" s="36"/>
      <c r="BW41" s="36">
        <v>85</v>
      </c>
      <c r="BX41" s="37"/>
      <c r="BY41" s="36"/>
      <c r="BZ41" s="36"/>
      <c r="CA41" s="37"/>
      <c r="CB41" s="36"/>
      <c r="CC41" s="36"/>
      <c r="CD41" s="37"/>
      <c r="CE41" s="36"/>
      <c r="CF41" s="36"/>
      <c r="CG41" s="37"/>
      <c r="CH41" s="37">
        <f t="shared" si="17"/>
        <v>90</v>
      </c>
      <c r="CI41" s="37">
        <f t="shared" si="18"/>
        <v>85</v>
      </c>
      <c r="CJ41" s="37" t="str">
        <f t="shared" si="19"/>
        <v/>
      </c>
      <c r="CK41" s="37" t="str">
        <f t="shared" si="20"/>
        <v/>
      </c>
      <c r="CL41" s="37" t="str">
        <f t="shared" si="21"/>
        <v/>
      </c>
      <c r="CM41" s="38">
        <f t="shared" si="22"/>
        <v>86.666666666666671</v>
      </c>
      <c r="CN41" s="39">
        <f t="shared" si="23"/>
        <v>87</v>
      </c>
      <c r="CO41" s="40"/>
      <c r="CP41" s="36">
        <v>5</v>
      </c>
      <c r="CQ41"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41" s="40"/>
      <c r="CS41" s="36">
        <v>5</v>
      </c>
      <c r="CT41" s="41" t="str">
        <f t="shared" si="25"/>
        <v xml:space="preserve">Memiliki keterampilan Melakukan penyajian tembang Pangkur secara lisan, Menulis sinopsis teks cerita cerkak, Mengenali omah adat Joglo, Membaca teks aksara Jawa yang memuat sandhangan mandaswara, </v>
      </c>
    </row>
    <row r="42" spans="1:110" x14ac:dyDescent="0.25">
      <c r="A42" s="8">
        <v>32</v>
      </c>
      <c r="B42" s="8">
        <v>95276</v>
      </c>
      <c r="C42" s="8" t="s">
        <v>84</v>
      </c>
      <c r="E42" s="42">
        <f t="shared" si="0"/>
        <v>81</v>
      </c>
      <c r="F42" s="8" t="str">
        <f t="shared" si="1"/>
        <v>B</v>
      </c>
      <c r="G42"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42" s="42">
        <f t="shared" si="3"/>
        <v>87</v>
      </c>
      <c r="I42" s="8" t="str">
        <f t="shared" si="4"/>
        <v>B</v>
      </c>
      <c r="J42" s="8" t="str">
        <f t="shared" si="5"/>
        <v xml:space="preserve">Memiliki keterampilan Melakukan penyajian tembang Pangkur secara lisan, Menulis sinopsis teks cerita cerkak, Mengenali omah adat Joglo, Membaca teks aksara Jawa yang memuat sandhangan mandaswara, </v>
      </c>
      <c r="L42" s="36">
        <f t="shared" si="6"/>
        <v>81</v>
      </c>
      <c r="M42" s="36">
        <f t="shared" si="7"/>
        <v>70</v>
      </c>
      <c r="O42" s="36">
        <v>80</v>
      </c>
      <c r="P42" s="36"/>
      <c r="Q42" s="37"/>
      <c r="R42" s="36">
        <v>80</v>
      </c>
      <c r="S42" s="36"/>
      <c r="T42" s="37"/>
      <c r="U42" s="37">
        <v>84</v>
      </c>
      <c r="V42" s="36"/>
      <c r="W42" s="37"/>
      <c r="X42" s="36"/>
      <c r="Y42" s="36"/>
      <c r="Z42" s="37"/>
      <c r="AA42" s="36"/>
      <c r="AB42" s="36"/>
      <c r="AC42" s="37"/>
      <c r="AD42" s="37">
        <f t="shared" si="8"/>
        <v>81</v>
      </c>
      <c r="AE42" s="36">
        <v>80</v>
      </c>
      <c r="AF42" s="36"/>
      <c r="AG42" s="37"/>
      <c r="AH42" s="36">
        <v>95</v>
      </c>
      <c r="AI42" s="36"/>
      <c r="AJ42" s="37"/>
      <c r="AK42" s="36">
        <v>80</v>
      </c>
      <c r="AL42" s="36"/>
      <c r="AM42" s="37"/>
      <c r="AN42" s="36"/>
      <c r="AO42" s="36"/>
      <c r="AP42" s="37"/>
      <c r="AQ42" s="36"/>
      <c r="AR42" s="36"/>
      <c r="AS42" s="37"/>
      <c r="AT42" s="36">
        <v>70</v>
      </c>
      <c r="AU42" s="38">
        <f t="shared" si="9"/>
        <v>81.285714285714292</v>
      </c>
      <c r="AV42" s="39">
        <f t="shared" si="10"/>
        <v>81</v>
      </c>
      <c r="AW42" s="40"/>
      <c r="AX42" s="37">
        <v>84</v>
      </c>
      <c r="AY42" s="36"/>
      <c r="AZ42" s="37"/>
      <c r="BA42" s="36"/>
      <c r="BB42" s="36"/>
      <c r="BC42" s="37">
        <v>85</v>
      </c>
      <c r="BD42" s="36"/>
      <c r="BE42" s="36"/>
      <c r="BF42" s="37"/>
      <c r="BG42" s="36"/>
      <c r="BH42" s="36"/>
      <c r="BI42" s="37"/>
      <c r="BJ42" s="36"/>
      <c r="BK42" s="36"/>
      <c r="BL42" s="37"/>
      <c r="BM42" s="37">
        <f t="shared" si="11"/>
        <v>84</v>
      </c>
      <c r="BN42" s="37">
        <f t="shared" si="12"/>
        <v>85</v>
      </c>
      <c r="BO42" s="37" t="str">
        <f t="shared" si="13"/>
        <v/>
      </c>
      <c r="BP42" s="37" t="str">
        <f t="shared" si="14"/>
        <v/>
      </c>
      <c r="BQ42" s="37" t="str">
        <f t="shared" si="15"/>
        <v/>
      </c>
      <c r="BR42" s="37">
        <f t="shared" si="16"/>
        <v>85</v>
      </c>
      <c r="BS42" s="36"/>
      <c r="BT42" s="36">
        <v>90</v>
      </c>
      <c r="BU42" s="37"/>
      <c r="BV42" s="36"/>
      <c r="BW42" s="36">
        <v>85</v>
      </c>
      <c r="BX42" s="37"/>
      <c r="BY42" s="36"/>
      <c r="BZ42" s="36"/>
      <c r="CA42" s="37"/>
      <c r="CB42" s="36"/>
      <c r="CC42" s="36"/>
      <c r="CD42" s="37"/>
      <c r="CE42" s="36"/>
      <c r="CF42" s="36"/>
      <c r="CG42" s="37"/>
      <c r="CH42" s="37">
        <f t="shared" si="17"/>
        <v>90</v>
      </c>
      <c r="CI42" s="37">
        <f t="shared" si="18"/>
        <v>85</v>
      </c>
      <c r="CJ42" s="37" t="str">
        <f t="shared" si="19"/>
        <v/>
      </c>
      <c r="CK42" s="37" t="str">
        <f t="shared" si="20"/>
        <v/>
      </c>
      <c r="CL42" s="37" t="str">
        <f t="shared" si="21"/>
        <v/>
      </c>
      <c r="CM42" s="38">
        <f t="shared" si="22"/>
        <v>86.666666666666671</v>
      </c>
      <c r="CN42" s="39">
        <f t="shared" si="23"/>
        <v>87</v>
      </c>
      <c r="CO42" s="40"/>
      <c r="CP42" s="36">
        <v>5</v>
      </c>
      <c r="CQ42"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42" s="40"/>
      <c r="CS42" s="36">
        <v>5</v>
      </c>
      <c r="CT42" s="41" t="str">
        <f t="shared" si="25"/>
        <v xml:space="preserve">Memiliki keterampilan Melakukan penyajian tembang Pangkur secara lisan, Menulis sinopsis teks cerita cerkak, Mengenali omah adat Joglo, Membaca teks aksara Jawa yang memuat sandhangan mandaswara, </v>
      </c>
    </row>
    <row r="43" spans="1:110" x14ac:dyDescent="0.25">
      <c r="A43" s="8">
        <v>33</v>
      </c>
      <c r="B43" s="8">
        <v>95292</v>
      </c>
      <c r="C43" s="8" t="s">
        <v>85</v>
      </c>
      <c r="E43" s="42">
        <f t="shared" ref="E43:E60" si="26">AV43</f>
        <v>79</v>
      </c>
      <c r="F43" s="8" t="str">
        <f t="shared" ref="F43:F60" si="27">IF(E43="","",IF(E43&lt;=69,"D",IF(E43&lt;=75,"C",IF(E43&lt;=90,"B",IF(E43&lt;=100,"A","E")))))</f>
        <v>B</v>
      </c>
      <c r="G43" s="8" t="str">
        <f t="shared" ref="G43:G60" si="28">CQ43</f>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43" s="42">
        <f t="shared" ref="H43:H60" si="29">CN43</f>
        <v>84</v>
      </c>
      <c r="I43" s="8" t="str">
        <f t="shared" ref="I43:I60" si="30">IF(H43="","",IF(H43&lt;=69,"D",IF(H43&lt;=75,"C",IF(H43&lt;=90,"B",IF(H43&lt;=100,"A","E")))))</f>
        <v>B</v>
      </c>
      <c r="J43" s="8" t="str">
        <f t="shared" ref="J43:J60" si="31">CT43</f>
        <v xml:space="preserve">Memiliki keterampilan Melakukan penyajian tembang Pangkur secara lisan, Menulis sinopsis teks cerita cerkak, Mengenali omah adat Joglo, Membaca teks aksara Jawa yang memuat sandhangan mandaswara, </v>
      </c>
      <c r="L43" s="36">
        <f t="shared" ref="L43:L60" si="32">AD43</f>
        <v>80</v>
      </c>
      <c r="M43" s="36">
        <f t="shared" ref="M43:M60" si="33">IF(COUNTBLANK(AT43:AT43),"",AT43)</f>
        <v>70</v>
      </c>
      <c r="O43" s="36">
        <v>80</v>
      </c>
      <c r="P43" s="36"/>
      <c r="Q43" s="37"/>
      <c r="R43" s="36">
        <v>80</v>
      </c>
      <c r="S43" s="36"/>
      <c r="T43" s="37"/>
      <c r="U43" s="37">
        <v>80</v>
      </c>
      <c r="V43" s="36"/>
      <c r="W43" s="37"/>
      <c r="X43" s="36"/>
      <c r="Y43" s="36"/>
      <c r="Z43" s="37"/>
      <c r="AA43" s="36"/>
      <c r="AB43" s="36"/>
      <c r="AC43" s="37"/>
      <c r="AD43" s="37">
        <f t="shared" si="8"/>
        <v>80</v>
      </c>
      <c r="AE43" s="36">
        <v>75</v>
      </c>
      <c r="AF43" s="36"/>
      <c r="AG43" s="37"/>
      <c r="AH43" s="36">
        <v>85</v>
      </c>
      <c r="AI43" s="36"/>
      <c r="AJ43" s="37"/>
      <c r="AK43" s="36">
        <v>80</v>
      </c>
      <c r="AL43" s="36"/>
      <c r="AM43" s="37"/>
      <c r="AN43" s="36"/>
      <c r="AO43" s="36"/>
      <c r="AP43" s="37"/>
      <c r="AQ43" s="36"/>
      <c r="AR43" s="36"/>
      <c r="AS43" s="37"/>
      <c r="AT43" s="36">
        <v>70</v>
      </c>
      <c r="AU43" s="38">
        <f t="shared" ref="AU43:AU60" si="34">IF(AT43="","",AVERAGE(O43:AC43,AE43:AT43))</f>
        <v>78.571428571428569</v>
      </c>
      <c r="AV43" s="39">
        <f t="shared" ref="AV43:AV60" si="35">IF(AU43="","",ROUND(AU43,0))</f>
        <v>79</v>
      </c>
      <c r="AW43" s="40"/>
      <c r="AX43" s="37">
        <v>80</v>
      </c>
      <c r="AY43" s="36"/>
      <c r="AZ43" s="37"/>
      <c r="BA43" s="36"/>
      <c r="BB43" s="36"/>
      <c r="BC43" s="37">
        <v>85</v>
      </c>
      <c r="BD43" s="36"/>
      <c r="BE43" s="36"/>
      <c r="BF43" s="37"/>
      <c r="BG43" s="36"/>
      <c r="BH43" s="36"/>
      <c r="BI43" s="37"/>
      <c r="BJ43" s="36"/>
      <c r="BK43" s="36"/>
      <c r="BL43" s="37"/>
      <c r="BM43" s="37">
        <f t="shared" si="11"/>
        <v>80</v>
      </c>
      <c r="BN43" s="37">
        <f t="shared" ref="BN43:BN60" si="36">IF(AND(BB43="",BC43="",BA43=""),"",MAX(BA43:BC43))</f>
        <v>85</v>
      </c>
      <c r="BO43" s="37" t="str">
        <f t="shared" ref="BO43:BO60" si="37">IF(AND(BD43="",BE43="",BF43=""),"",MAX(BD43:BF43))</f>
        <v/>
      </c>
      <c r="BP43" s="37" t="str">
        <f t="shared" ref="BP43:BP60" si="38">IF(AND(BG43="",BH43="",BI43=""),"",MAX(BG43:BI43))</f>
        <v/>
      </c>
      <c r="BQ43" s="37" t="str">
        <f t="shared" ref="BQ43:BQ60" si="39">IF(AND(BJ43="",BK43="",BL43=""),"",MAX(BJ43:BL43))</f>
        <v/>
      </c>
      <c r="BR43" s="37">
        <f t="shared" ref="BR43:BR60" si="40">IF(AND(BM43=""),"",ROUND(AVERAGE(BM43:BQ43),0))</f>
        <v>83</v>
      </c>
      <c r="BS43" s="36"/>
      <c r="BT43" s="36">
        <v>90</v>
      </c>
      <c r="BU43" s="37"/>
      <c r="BV43" s="36"/>
      <c r="BW43" s="36">
        <v>80</v>
      </c>
      <c r="BX43" s="37"/>
      <c r="BY43" s="36"/>
      <c r="BZ43" s="36"/>
      <c r="CA43" s="37"/>
      <c r="CB43" s="36"/>
      <c r="CC43" s="36"/>
      <c r="CD43" s="37"/>
      <c r="CE43" s="36"/>
      <c r="CF43" s="36"/>
      <c r="CG43" s="37"/>
      <c r="CH43" s="37">
        <f t="shared" ref="CH43:CH60" si="41">IF(AND(BU43="",BT43="",BS43=""),"",MAX(BS43:BU43))</f>
        <v>90</v>
      </c>
      <c r="CI43" s="37">
        <f t="shared" ref="CI43:CI60" si="42">IF(AND(BW43="",BX43="",BV43=""),"",MAX(BV43:BX43))</f>
        <v>80</v>
      </c>
      <c r="CJ43" s="37" t="str">
        <f t="shared" ref="CJ43:CJ60" si="43">IF(AND(BY43="",BZ43="",CA43=""),"",MAX(BY43:CA43))</f>
        <v/>
      </c>
      <c r="CK43" s="37" t="str">
        <f t="shared" ref="CK43:CK60" si="44">IF(AND(CB43="",CC43="",CD43=""),"",MAX(CB43:CD43))</f>
        <v/>
      </c>
      <c r="CL43" s="37" t="str">
        <f t="shared" ref="CL43:CL60" si="45">IF(AND(CE43="",CF43="",CG43=""),"",MAX(CE43:CG43))</f>
        <v/>
      </c>
      <c r="CM43" s="38">
        <f t="shared" ref="CM43:CM60" si="46">IF(AND(CH43=""),"",AVERAGE(BR43,CH43:CL43))</f>
        <v>84.333333333333329</v>
      </c>
      <c r="CN43" s="39">
        <f t="shared" ref="CN43:CN60" si="47">IF(CM43="","",ROUND(CM43,0))</f>
        <v>84</v>
      </c>
      <c r="CO43" s="40"/>
      <c r="CP43" s="36">
        <v>5</v>
      </c>
      <c r="CQ43" s="41" t="str">
        <f t="shared" ref="CQ43:CQ60" si="48">IF(CP43="","",VLOOKUP(CP43,$DE$9:$DF$20,2,0))</f>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43" s="40"/>
      <c r="CS43" s="36">
        <v>5</v>
      </c>
      <c r="CT43" s="41" t="str">
        <f t="shared" ref="CT43:CT60" si="49">IF(CS43="","",VLOOKUP(CS43,$DE$22:$DF$33,2,0))</f>
        <v xml:space="preserve">Memiliki keterampilan Melakukan penyajian tembang Pangkur secara lisan, Menulis sinopsis teks cerita cerkak, Mengenali omah adat Joglo, Membaca teks aksara Jawa yang memuat sandhangan mandaswara, </v>
      </c>
    </row>
    <row r="44" spans="1:110" x14ac:dyDescent="0.25">
      <c r="A44" s="8">
        <v>34</v>
      </c>
      <c r="B44" s="8">
        <v>95308</v>
      </c>
      <c r="C44" s="8" t="s">
        <v>86</v>
      </c>
      <c r="E44" s="42">
        <f t="shared" si="26"/>
        <v>78</v>
      </c>
      <c r="F44" s="8" t="str">
        <f t="shared" si="27"/>
        <v>B</v>
      </c>
      <c r="G44" s="8" t="str">
        <f t="shared" si="28"/>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44" s="42">
        <f t="shared" si="29"/>
        <v>85</v>
      </c>
      <c r="I44" s="8" t="str">
        <f t="shared" si="30"/>
        <v>B</v>
      </c>
      <c r="J44" s="8" t="str">
        <f t="shared" si="31"/>
        <v xml:space="preserve">Memiliki keterampilan Melakukan penyajian tembang Pangkur secara lisan, Menulis sinopsis teks cerita cerkak, Mengenali omah adat Joglo, Membaca teks aksara Jawa yang memuat sandhangan mandaswara, </v>
      </c>
      <c r="L44" s="36">
        <f t="shared" si="32"/>
        <v>79</v>
      </c>
      <c r="M44" s="36">
        <f t="shared" si="33"/>
        <v>70</v>
      </c>
      <c r="O44" s="36">
        <v>75</v>
      </c>
      <c r="P44" s="36"/>
      <c r="Q44" s="37"/>
      <c r="R44" s="36">
        <v>80</v>
      </c>
      <c r="S44" s="36"/>
      <c r="T44" s="37"/>
      <c r="U44" s="37">
        <v>82</v>
      </c>
      <c r="V44" s="36"/>
      <c r="W44" s="37"/>
      <c r="X44" s="36"/>
      <c r="Y44" s="36"/>
      <c r="Z44" s="37"/>
      <c r="AA44" s="36"/>
      <c r="AB44" s="36"/>
      <c r="AC44" s="37"/>
      <c r="AD44" s="37">
        <f t="shared" si="8"/>
        <v>79</v>
      </c>
      <c r="AE44" s="36">
        <v>80</v>
      </c>
      <c r="AF44" s="36"/>
      <c r="AG44" s="37"/>
      <c r="AH44" s="36">
        <v>75</v>
      </c>
      <c r="AI44" s="36"/>
      <c r="AJ44" s="37"/>
      <c r="AK44" s="36">
        <v>85</v>
      </c>
      <c r="AL44" s="36"/>
      <c r="AM44" s="37"/>
      <c r="AN44" s="36"/>
      <c r="AO44" s="36"/>
      <c r="AP44" s="37"/>
      <c r="AQ44" s="36"/>
      <c r="AR44" s="36"/>
      <c r="AS44" s="37"/>
      <c r="AT44" s="36">
        <v>70</v>
      </c>
      <c r="AU44" s="38">
        <f t="shared" si="34"/>
        <v>78.142857142857139</v>
      </c>
      <c r="AV44" s="39">
        <f t="shared" si="35"/>
        <v>78</v>
      </c>
      <c r="AW44" s="40"/>
      <c r="AX44" s="37">
        <v>82</v>
      </c>
      <c r="AY44" s="36"/>
      <c r="AZ44" s="37"/>
      <c r="BA44" s="36"/>
      <c r="BB44" s="36"/>
      <c r="BC44" s="37">
        <v>85</v>
      </c>
      <c r="BD44" s="36"/>
      <c r="BE44" s="36"/>
      <c r="BF44" s="37"/>
      <c r="BG44" s="36"/>
      <c r="BH44" s="36"/>
      <c r="BI44" s="37"/>
      <c r="BJ44" s="36"/>
      <c r="BK44" s="36"/>
      <c r="BL44" s="37"/>
      <c r="BM44" s="37">
        <f t="shared" si="11"/>
        <v>82</v>
      </c>
      <c r="BN44" s="37">
        <f t="shared" si="36"/>
        <v>85</v>
      </c>
      <c r="BO44" s="37" t="str">
        <f t="shared" si="37"/>
        <v/>
      </c>
      <c r="BP44" s="37" t="str">
        <f t="shared" si="38"/>
        <v/>
      </c>
      <c r="BQ44" s="37" t="str">
        <f t="shared" si="39"/>
        <v/>
      </c>
      <c r="BR44" s="37">
        <f t="shared" si="40"/>
        <v>84</v>
      </c>
      <c r="BS44" s="36"/>
      <c r="BT44" s="36">
        <v>90</v>
      </c>
      <c r="BU44" s="37"/>
      <c r="BV44" s="36"/>
      <c r="BW44" s="36">
        <v>80</v>
      </c>
      <c r="BX44" s="37"/>
      <c r="BY44" s="36"/>
      <c r="BZ44" s="36"/>
      <c r="CA44" s="37"/>
      <c r="CB44" s="36"/>
      <c r="CC44" s="36"/>
      <c r="CD44" s="37"/>
      <c r="CE44" s="36"/>
      <c r="CF44" s="36"/>
      <c r="CG44" s="37"/>
      <c r="CH44" s="37">
        <f t="shared" si="41"/>
        <v>90</v>
      </c>
      <c r="CI44" s="37">
        <f t="shared" si="42"/>
        <v>80</v>
      </c>
      <c r="CJ44" s="37" t="str">
        <f t="shared" si="43"/>
        <v/>
      </c>
      <c r="CK44" s="37" t="str">
        <f t="shared" si="44"/>
        <v/>
      </c>
      <c r="CL44" s="37" t="str">
        <f t="shared" si="45"/>
        <v/>
      </c>
      <c r="CM44" s="38">
        <f t="shared" si="46"/>
        <v>84.666666666666671</v>
      </c>
      <c r="CN44" s="39">
        <f t="shared" si="47"/>
        <v>85</v>
      </c>
      <c r="CO44" s="40"/>
      <c r="CP44" s="36">
        <v>5</v>
      </c>
      <c r="CQ44" s="41" t="str">
        <f t="shared" si="48"/>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44" s="40"/>
      <c r="CS44" s="36">
        <v>5</v>
      </c>
      <c r="CT44" s="41" t="str">
        <f t="shared" si="49"/>
        <v xml:space="preserve">Memiliki keterampilan Melakukan penyajian tembang Pangkur secara lisan, Menulis sinopsis teks cerita cerkak, Mengenali omah adat Joglo, Membaca teks aksara Jawa yang memuat sandhangan mandaswara, </v>
      </c>
    </row>
    <row r="45" spans="1:110" x14ac:dyDescent="0.25">
      <c r="A45" s="8">
        <v>35</v>
      </c>
      <c r="B45" s="8">
        <v>95324</v>
      </c>
      <c r="C45" s="8" t="s">
        <v>87</v>
      </c>
      <c r="E45" s="42">
        <f t="shared" si="26"/>
        <v>75</v>
      </c>
      <c r="F45" s="8" t="str">
        <f t="shared" si="27"/>
        <v>C</v>
      </c>
      <c r="G45" s="8" t="str">
        <f t="shared" si="28"/>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45" s="42">
        <f t="shared" si="29"/>
        <v>86</v>
      </c>
      <c r="I45" s="8" t="str">
        <f t="shared" si="30"/>
        <v>B</v>
      </c>
      <c r="J45" s="8" t="str">
        <f t="shared" si="31"/>
        <v xml:space="preserve">Memiliki keterampilan Melakukan penyajian tembang Pangkur secara lisan, Menulis sinopsis teks cerita cerkak, Mengenali omah adat Joglo, Membaca teks aksara Jawa yang memuat sandhangan mandaswara, </v>
      </c>
      <c r="L45" s="36">
        <f t="shared" si="32"/>
        <v>77</v>
      </c>
      <c r="M45" s="36">
        <f t="shared" si="33"/>
        <v>70</v>
      </c>
      <c r="O45" s="36">
        <v>82</v>
      </c>
      <c r="P45" s="36"/>
      <c r="Q45" s="37"/>
      <c r="R45" s="36">
        <v>70</v>
      </c>
      <c r="S45" s="36"/>
      <c r="T45" s="37"/>
      <c r="U45" s="37">
        <v>80</v>
      </c>
      <c r="V45" s="36"/>
      <c r="W45" s="37"/>
      <c r="X45" s="36"/>
      <c r="Y45" s="36"/>
      <c r="Z45" s="37"/>
      <c r="AA45" s="36"/>
      <c r="AB45" s="36"/>
      <c r="AC45" s="37"/>
      <c r="AD45" s="37">
        <f t="shared" si="8"/>
        <v>77</v>
      </c>
      <c r="AE45" s="36">
        <v>75</v>
      </c>
      <c r="AF45" s="36"/>
      <c r="AG45" s="37"/>
      <c r="AH45" s="36">
        <v>75</v>
      </c>
      <c r="AI45" s="36"/>
      <c r="AJ45" s="37"/>
      <c r="AK45" s="36">
        <v>75</v>
      </c>
      <c r="AL45" s="36"/>
      <c r="AM45" s="37"/>
      <c r="AN45" s="36"/>
      <c r="AO45" s="36"/>
      <c r="AP45" s="37"/>
      <c r="AQ45" s="36"/>
      <c r="AR45" s="36"/>
      <c r="AS45" s="37"/>
      <c r="AT45" s="36">
        <v>70</v>
      </c>
      <c r="AU45" s="38">
        <f t="shared" si="34"/>
        <v>75.285714285714292</v>
      </c>
      <c r="AV45" s="39">
        <f t="shared" si="35"/>
        <v>75</v>
      </c>
      <c r="AW45" s="40"/>
      <c r="AX45" s="37">
        <v>80</v>
      </c>
      <c r="AY45" s="36"/>
      <c r="AZ45" s="37"/>
      <c r="BA45" s="36"/>
      <c r="BB45" s="36"/>
      <c r="BC45" s="37">
        <v>85</v>
      </c>
      <c r="BD45" s="36"/>
      <c r="BE45" s="36"/>
      <c r="BF45" s="37"/>
      <c r="BG45" s="36"/>
      <c r="BH45" s="36"/>
      <c r="BI45" s="37"/>
      <c r="BJ45" s="36"/>
      <c r="BK45" s="36"/>
      <c r="BL45" s="37"/>
      <c r="BM45" s="37">
        <f t="shared" si="11"/>
        <v>80</v>
      </c>
      <c r="BN45" s="37">
        <f t="shared" si="36"/>
        <v>85</v>
      </c>
      <c r="BO45" s="37" t="str">
        <f t="shared" si="37"/>
        <v/>
      </c>
      <c r="BP45" s="37" t="str">
        <f t="shared" si="38"/>
        <v/>
      </c>
      <c r="BQ45" s="37" t="str">
        <f t="shared" si="39"/>
        <v/>
      </c>
      <c r="BR45" s="37">
        <f t="shared" si="40"/>
        <v>83</v>
      </c>
      <c r="BS45" s="36"/>
      <c r="BT45" s="36">
        <v>90</v>
      </c>
      <c r="BU45" s="37"/>
      <c r="BV45" s="36"/>
      <c r="BW45" s="36">
        <v>85</v>
      </c>
      <c r="BX45" s="37"/>
      <c r="BY45" s="36"/>
      <c r="BZ45" s="36"/>
      <c r="CA45" s="37"/>
      <c r="CB45" s="36"/>
      <c r="CC45" s="36"/>
      <c r="CD45" s="37"/>
      <c r="CE45" s="36"/>
      <c r="CF45" s="36"/>
      <c r="CG45" s="37"/>
      <c r="CH45" s="37">
        <f t="shared" si="41"/>
        <v>90</v>
      </c>
      <c r="CI45" s="37">
        <f t="shared" si="42"/>
        <v>85</v>
      </c>
      <c r="CJ45" s="37" t="str">
        <f t="shared" si="43"/>
        <v/>
      </c>
      <c r="CK45" s="37" t="str">
        <f t="shared" si="44"/>
        <v/>
      </c>
      <c r="CL45" s="37" t="str">
        <f t="shared" si="45"/>
        <v/>
      </c>
      <c r="CM45" s="38">
        <f t="shared" si="46"/>
        <v>86</v>
      </c>
      <c r="CN45" s="39">
        <f t="shared" si="47"/>
        <v>86</v>
      </c>
      <c r="CO45" s="40"/>
      <c r="CP45" s="36">
        <v>5</v>
      </c>
      <c r="CQ45" s="41" t="str">
        <f t="shared" si="48"/>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45" s="40"/>
      <c r="CS45" s="36">
        <v>5</v>
      </c>
      <c r="CT45" s="41" t="str">
        <f t="shared" si="49"/>
        <v xml:space="preserve">Memiliki keterampilan Melakukan penyajian tembang Pangkur secara lisan, Menulis sinopsis teks cerita cerkak, Mengenali omah adat Joglo, Membaca teks aksara Jawa yang memuat sandhangan mandaswara, </v>
      </c>
    </row>
    <row r="46" spans="1:110" x14ac:dyDescent="0.25">
      <c r="A46" s="8">
        <v>36</v>
      </c>
      <c r="B46" s="8">
        <v>95340</v>
      </c>
      <c r="C46" s="8" t="s">
        <v>88</v>
      </c>
      <c r="E46" s="42">
        <f t="shared" si="26"/>
        <v>77</v>
      </c>
      <c r="F46" s="8" t="str">
        <f t="shared" si="27"/>
        <v>B</v>
      </c>
      <c r="G46" s="8" t="str">
        <f t="shared" si="28"/>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46" s="42">
        <f t="shared" si="29"/>
        <v>85</v>
      </c>
      <c r="I46" s="8" t="str">
        <f t="shared" si="30"/>
        <v>B</v>
      </c>
      <c r="J46" s="8" t="str">
        <f t="shared" si="31"/>
        <v xml:space="preserve">Memiliki keterampilan Melakukan penyajian tembang Pangkur secara lisan, Menulis sinopsis teks cerita cerkak, Mengenali omah adat Joglo, Membaca teks aksara Jawa yang memuat sandhangan mandaswara, </v>
      </c>
      <c r="L46" s="36">
        <f t="shared" si="32"/>
        <v>80</v>
      </c>
      <c r="M46" s="36">
        <f t="shared" si="33"/>
        <v>70</v>
      </c>
      <c r="O46" s="36">
        <v>80</v>
      </c>
      <c r="P46" s="36"/>
      <c r="Q46" s="37"/>
      <c r="R46" s="36">
        <v>78</v>
      </c>
      <c r="S46" s="36"/>
      <c r="T46" s="37"/>
      <c r="U46" s="37">
        <v>83</v>
      </c>
      <c r="V46" s="36"/>
      <c r="W46" s="37"/>
      <c r="X46" s="36"/>
      <c r="Y46" s="36"/>
      <c r="Z46" s="37"/>
      <c r="AA46" s="36"/>
      <c r="AB46" s="36"/>
      <c r="AC46" s="37"/>
      <c r="AD46" s="37">
        <f t="shared" si="8"/>
        <v>80</v>
      </c>
      <c r="AE46" s="36">
        <v>75</v>
      </c>
      <c r="AF46" s="36"/>
      <c r="AG46" s="37"/>
      <c r="AH46" s="36">
        <v>75</v>
      </c>
      <c r="AI46" s="36"/>
      <c r="AJ46" s="37"/>
      <c r="AK46" s="36">
        <v>75</v>
      </c>
      <c r="AL46" s="36"/>
      <c r="AM46" s="37"/>
      <c r="AN46" s="36"/>
      <c r="AO46" s="36"/>
      <c r="AP46" s="37"/>
      <c r="AQ46" s="36"/>
      <c r="AR46" s="36"/>
      <c r="AS46" s="37"/>
      <c r="AT46" s="36">
        <v>70</v>
      </c>
      <c r="AU46" s="38">
        <f t="shared" si="34"/>
        <v>76.571428571428569</v>
      </c>
      <c r="AV46" s="39">
        <f t="shared" si="35"/>
        <v>77</v>
      </c>
      <c r="AW46" s="40"/>
      <c r="AX46" s="37">
        <v>83</v>
      </c>
      <c r="AY46" s="36"/>
      <c r="AZ46" s="37"/>
      <c r="BA46" s="36"/>
      <c r="BB46" s="36"/>
      <c r="BC46" s="37">
        <v>85</v>
      </c>
      <c r="BD46" s="36"/>
      <c r="BE46" s="36"/>
      <c r="BF46" s="37"/>
      <c r="BG46" s="36"/>
      <c r="BH46" s="36"/>
      <c r="BI46" s="37"/>
      <c r="BJ46" s="36"/>
      <c r="BK46" s="36"/>
      <c r="BL46" s="37"/>
      <c r="BM46" s="37">
        <f t="shared" si="11"/>
        <v>83</v>
      </c>
      <c r="BN46" s="37">
        <f t="shared" si="36"/>
        <v>85</v>
      </c>
      <c r="BO46" s="37" t="str">
        <f t="shared" si="37"/>
        <v/>
      </c>
      <c r="BP46" s="37" t="str">
        <f t="shared" si="38"/>
        <v/>
      </c>
      <c r="BQ46" s="37" t="str">
        <f t="shared" si="39"/>
        <v/>
      </c>
      <c r="BR46" s="37">
        <f t="shared" si="40"/>
        <v>84</v>
      </c>
      <c r="BS46" s="36"/>
      <c r="BT46" s="36">
        <v>90</v>
      </c>
      <c r="BU46" s="37"/>
      <c r="BV46" s="36"/>
      <c r="BW46" s="36">
        <v>82</v>
      </c>
      <c r="BX46" s="37"/>
      <c r="BY46" s="36"/>
      <c r="BZ46" s="36"/>
      <c r="CA46" s="37"/>
      <c r="CB46" s="36"/>
      <c r="CC46" s="36"/>
      <c r="CD46" s="37"/>
      <c r="CE46" s="36"/>
      <c r="CF46" s="36"/>
      <c r="CG46" s="37"/>
      <c r="CH46" s="37">
        <f t="shared" si="41"/>
        <v>90</v>
      </c>
      <c r="CI46" s="37">
        <f t="shared" si="42"/>
        <v>82</v>
      </c>
      <c r="CJ46" s="37" t="str">
        <f t="shared" si="43"/>
        <v/>
      </c>
      <c r="CK46" s="37" t="str">
        <f t="shared" si="44"/>
        <v/>
      </c>
      <c r="CL46" s="37" t="str">
        <f t="shared" si="45"/>
        <v/>
      </c>
      <c r="CM46" s="38">
        <f t="shared" si="46"/>
        <v>85.333333333333329</v>
      </c>
      <c r="CN46" s="39">
        <f t="shared" si="47"/>
        <v>85</v>
      </c>
      <c r="CO46" s="40"/>
      <c r="CP46" s="36">
        <v>5</v>
      </c>
      <c r="CQ46" s="41" t="str">
        <f t="shared" si="48"/>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46" s="40"/>
      <c r="CS46" s="36">
        <v>5</v>
      </c>
      <c r="CT46" s="41" t="str">
        <f t="shared" si="49"/>
        <v xml:space="preserve">Memiliki keterampilan Melakukan penyajian tembang Pangkur secara lisan, Menulis sinopsis teks cerita cerkak, Mengenali omah adat Joglo, Membaca teks aksara Jawa yang memuat sandhangan mandaswara, </v>
      </c>
    </row>
    <row r="47" spans="1:110" x14ac:dyDescent="0.25">
      <c r="A47" s="8"/>
      <c r="B47" s="8"/>
      <c r="C47" s="8"/>
      <c r="E47" s="42" t="str">
        <f t="shared" si="26"/>
        <v/>
      </c>
      <c r="F47" s="8" t="str">
        <f t="shared" si="27"/>
        <v/>
      </c>
      <c r="G47" s="8">
        <f t="shared" si="28"/>
        <v>0</v>
      </c>
      <c r="H47" s="42" t="str">
        <f t="shared" si="29"/>
        <v/>
      </c>
      <c r="I47" s="8" t="str">
        <f t="shared" si="30"/>
        <v/>
      </c>
      <c r="J47" s="8" t="str">
        <f t="shared" si="31"/>
        <v/>
      </c>
      <c r="L47" s="36" t="str">
        <f t="shared" si="32"/>
        <v/>
      </c>
      <c r="M47" s="36" t="str">
        <f t="shared" si="33"/>
        <v/>
      </c>
      <c r="O47" s="36"/>
      <c r="P47" s="36"/>
      <c r="Q47" s="37"/>
      <c r="R47" s="36"/>
      <c r="S47" s="36"/>
      <c r="T47" s="37"/>
      <c r="U47" s="36"/>
      <c r="V47" s="36"/>
      <c r="W47" s="37"/>
      <c r="X47" s="36"/>
      <c r="Y47" s="36"/>
      <c r="Z47" s="37"/>
      <c r="AA47" s="36"/>
      <c r="AB47" s="36"/>
      <c r="AC47" s="37"/>
      <c r="AD47" s="37" t="str">
        <f t="shared" ref="AD47:AD60" si="50">IF(AND(O47="",P47="",Q47=""),"",ROUND(AVERAGE(O47:AC47),0))</f>
        <v/>
      </c>
      <c r="AE47" s="36"/>
      <c r="AF47" s="36"/>
      <c r="AG47" s="37"/>
      <c r="AH47" s="36"/>
      <c r="AI47" s="36"/>
      <c r="AJ47" s="37"/>
      <c r="AK47" s="36"/>
      <c r="AL47" s="36"/>
      <c r="AM47" s="37"/>
      <c r="AN47" s="36"/>
      <c r="AO47" s="36"/>
      <c r="AP47" s="37"/>
      <c r="AQ47" s="36"/>
      <c r="AR47" s="36"/>
      <c r="AS47" s="37"/>
      <c r="AT47" s="36"/>
      <c r="AU47" s="38" t="str">
        <f t="shared" si="34"/>
        <v/>
      </c>
      <c r="AV47" s="39" t="str">
        <f t="shared" si="35"/>
        <v/>
      </c>
      <c r="AW47" s="40"/>
      <c r="AX47" s="36"/>
      <c r="AY47" s="36"/>
      <c r="AZ47" s="37"/>
      <c r="BA47" s="36"/>
      <c r="BB47" s="36"/>
      <c r="BC47" s="37"/>
      <c r="BD47" s="36"/>
      <c r="BE47" s="36"/>
      <c r="BF47" s="37"/>
      <c r="BG47" s="36"/>
      <c r="BH47" s="36"/>
      <c r="BI47" s="37"/>
      <c r="BJ47" s="36"/>
      <c r="BK47" s="36"/>
      <c r="BL47" s="37"/>
      <c r="BM47" s="37" t="str">
        <f t="shared" ref="BM47:BM60" si="51">IF(AND(AZ47="",AY47="",AX47=""),"",MAX(AX47:AZ47))</f>
        <v/>
      </c>
      <c r="BN47" s="37" t="str">
        <f t="shared" si="36"/>
        <v/>
      </c>
      <c r="BO47" s="37" t="str">
        <f t="shared" si="37"/>
        <v/>
      </c>
      <c r="BP47" s="37" t="str">
        <f t="shared" si="38"/>
        <v/>
      </c>
      <c r="BQ47" s="37" t="str">
        <f t="shared" si="39"/>
        <v/>
      </c>
      <c r="BR47" s="37" t="str">
        <f t="shared" si="40"/>
        <v/>
      </c>
      <c r="BS47" s="36"/>
      <c r="BT47" s="36"/>
      <c r="BU47" s="37"/>
      <c r="BV47" s="36"/>
      <c r="BW47" s="36"/>
      <c r="BX47" s="37"/>
      <c r="BY47" s="36"/>
      <c r="BZ47" s="36"/>
      <c r="CA47" s="37"/>
      <c r="CB47" s="36"/>
      <c r="CC47" s="36"/>
      <c r="CD47" s="37"/>
      <c r="CE47" s="36"/>
      <c r="CF47" s="36"/>
      <c r="CG47" s="37"/>
      <c r="CH47" s="37" t="str">
        <f t="shared" si="41"/>
        <v/>
      </c>
      <c r="CI47" s="37" t="str">
        <f t="shared" si="42"/>
        <v/>
      </c>
      <c r="CJ47" s="37" t="str">
        <f t="shared" si="43"/>
        <v/>
      </c>
      <c r="CK47" s="37" t="str">
        <f t="shared" si="44"/>
        <v/>
      </c>
      <c r="CL47" s="37" t="str">
        <f t="shared" si="45"/>
        <v/>
      </c>
      <c r="CM47" s="38" t="str">
        <f t="shared" si="46"/>
        <v/>
      </c>
      <c r="CN47" s="39" t="str">
        <f t="shared" si="47"/>
        <v/>
      </c>
      <c r="CO47" s="40"/>
      <c r="CP47" s="36"/>
      <c r="CQ47" s="41"/>
      <c r="CR47" s="40"/>
      <c r="CS47" s="36"/>
      <c r="CT47" s="41" t="str">
        <f t="shared" si="49"/>
        <v/>
      </c>
    </row>
    <row r="48" spans="1:110" x14ac:dyDescent="0.25">
      <c r="A48" s="8"/>
      <c r="B48" s="8"/>
      <c r="C48" s="8"/>
      <c r="E48" s="42" t="str">
        <f t="shared" si="26"/>
        <v/>
      </c>
      <c r="F48" s="8" t="str">
        <f t="shared" si="27"/>
        <v/>
      </c>
      <c r="G48" s="8">
        <f t="shared" si="28"/>
        <v>0</v>
      </c>
      <c r="H48" s="42" t="str">
        <f t="shared" si="29"/>
        <v/>
      </c>
      <c r="I48" s="8" t="str">
        <f t="shared" si="30"/>
        <v/>
      </c>
      <c r="J48" s="8" t="str">
        <f t="shared" si="31"/>
        <v/>
      </c>
      <c r="L48" s="36" t="str">
        <f t="shared" si="32"/>
        <v/>
      </c>
      <c r="M48" s="36" t="str">
        <f t="shared" si="33"/>
        <v/>
      </c>
      <c r="O48" s="36"/>
      <c r="P48" s="36"/>
      <c r="Q48" s="37"/>
      <c r="R48" s="36"/>
      <c r="S48" s="36"/>
      <c r="T48" s="37"/>
      <c r="U48" s="36"/>
      <c r="V48" s="36"/>
      <c r="W48" s="37"/>
      <c r="X48" s="36"/>
      <c r="Y48" s="36"/>
      <c r="Z48" s="37"/>
      <c r="AA48" s="36"/>
      <c r="AB48" s="36"/>
      <c r="AC48" s="37"/>
      <c r="AD48" s="37" t="str">
        <f t="shared" si="50"/>
        <v/>
      </c>
      <c r="AE48" s="36"/>
      <c r="AF48" s="36"/>
      <c r="AG48" s="37"/>
      <c r="AH48" s="36"/>
      <c r="AI48" s="36"/>
      <c r="AJ48" s="37"/>
      <c r="AK48" s="36"/>
      <c r="AL48" s="36"/>
      <c r="AM48" s="37"/>
      <c r="AN48" s="36"/>
      <c r="AO48" s="36"/>
      <c r="AP48" s="37"/>
      <c r="AQ48" s="36"/>
      <c r="AR48" s="36"/>
      <c r="AS48" s="37"/>
      <c r="AT48" s="36"/>
      <c r="AU48" s="38" t="str">
        <f t="shared" si="34"/>
        <v/>
      </c>
      <c r="AV48" s="39" t="str">
        <f t="shared" si="35"/>
        <v/>
      </c>
      <c r="AW48" s="40"/>
      <c r="AX48" s="36"/>
      <c r="AY48" s="36"/>
      <c r="AZ48" s="37"/>
      <c r="BA48" s="36"/>
      <c r="BB48" s="36"/>
      <c r="BC48" s="37"/>
      <c r="BD48" s="36"/>
      <c r="BE48" s="36"/>
      <c r="BF48" s="37"/>
      <c r="BG48" s="36"/>
      <c r="BH48" s="36"/>
      <c r="BI48" s="37"/>
      <c r="BJ48" s="36"/>
      <c r="BK48" s="36"/>
      <c r="BL48" s="37"/>
      <c r="BM48" s="37" t="str">
        <f t="shared" si="51"/>
        <v/>
      </c>
      <c r="BN48" s="37" t="str">
        <f t="shared" si="36"/>
        <v/>
      </c>
      <c r="BO48" s="37" t="str">
        <f t="shared" si="37"/>
        <v/>
      </c>
      <c r="BP48" s="37" t="str">
        <f t="shared" si="38"/>
        <v/>
      </c>
      <c r="BQ48" s="37" t="str">
        <f t="shared" si="39"/>
        <v/>
      </c>
      <c r="BR48" s="37" t="str">
        <f t="shared" si="40"/>
        <v/>
      </c>
      <c r="BS48" s="36"/>
      <c r="BT48" s="36"/>
      <c r="BU48" s="37"/>
      <c r="BV48" s="36"/>
      <c r="BW48" s="36"/>
      <c r="BX48" s="37"/>
      <c r="BY48" s="36"/>
      <c r="BZ48" s="36"/>
      <c r="CA48" s="37"/>
      <c r="CB48" s="36"/>
      <c r="CC48" s="36"/>
      <c r="CD48" s="37"/>
      <c r="CE48" s="36"/>
      <c r="CF48" s="36"/>
      <c r="CG48" s="37"/>
      <c r="CH48" s="37" t="str">
        <f t="shared" si="41"/>
        <v/>
      </c>
      <c r="CI48" s="37" t="str">
        <f t="shared" si="42"/>
        <v/>
      </c>
      <c r="CJ48" s="37" t="str">
        <f t="shared" si="43"/>
        <v/>
      </c>
      <c r="CK48" s="37" t="str">
        <f t="shared" si="44"/>
        <v/>
      </c>
      <c r="CL48" s="37" t="str">
        <f t="shared" si="45"/>
        <v/>
      </c>
      <c r="CM48" s="38" t="str">
        <f t="shared" si="46"/>
        <v/>
      </c>
      <c r="CN48" s="39" t="str">
        <f t="shared" si="47"/>
        <v/>
      </c>
      <c r="CO48" s="40"/>
      <c r="CP48" s="36"/>
      <c r="CQ48" s="41"/>
      <c r="CR48" s="40"/>
      <c r="CS48" s="36"/>
      <c r="CT48" s="41" t="str">
        <f t="shared" si="49"/>
        <v/>
      </c>
    </row>
    <row r="49" spans="1:98" x14ac:dyDescent="0.25">
      <c r="A49" s="8"/>
      <c r="B49" s="8"/>
      <c r="C49" s="8"/>
      <c r="E49" s="42" t="str">
        <f t="shared" si="26"/>
        <v/>
      </c>
      <c r="F49" s="8" t="str">
        <f t="shared" si="27"/>
        <v/>
      </c>
      <c r="G49" s="8">
        <f t="shared" si="28"/>
        <v>0</v>
      </c>
      <c r="H49" s="42" t="str">
        <f t="shared" si="29"/>
        <v/>
      </c>
      <c r="I49" s="8" t="str">
        <f t="shared" si="30"/>
        <v/>
      </c>
      <c r="J49" s="8" t="str">
        <f t="shared" si="31"/>
        <v/>
      </c>
      <c r="L49" s="36" t="str">
        <f t="shared" si="32"/>
        <v/>
      </c>
      <c r="M49" s="36" t="str">
        <f t="shared" si="33"/>
        <v/>
      </c>
      <c r="O49" s="36"/>
      <c r="P49" s="36"/>
      <c r="Q49" s="37"/>
      <c r="R49" s="36"/>
      <c r="S49" s="36"/>
      <c r="T49" s="37"/>
      <c r="U49" s="36"/>
      <c r="V49" s="36"/>
      <c r="W49" s="37"/>
      <c r="X49" s="36"/>
      <c r="Y49" s="36"/>
      <c r="Z49" s="37"/>
      <c r="AA49" s="36"/>
      <c r="AB49" s="36"/>
      <c r="AC49" s="37"/>
      <c r="AD49" s="37" t="str">
        <f t="shared" si="50"/>
        <v/>
      </c>
      <c r="AE49" s="36"/>
      <c r="AF49" s="36"/>
      <c r="AG49" s="37"/>
      <c r="AH49" s="36"/>
      <c r="AI49" s="36"/>
      <c r="AJ49" s="37"/>
      <c r="AK49" s="36"/>
      <c r="AL49" s="36"/>
      <c r="AM49" s="37"/>
      <c r="AN49" s="36"/>
      <c r="AO49" s="36"/>
      <c r="AP49" s="37"/>
      <c r="AQ49" s="36"/>
      <c r="AR49" s="36"/>
      <c r="AS49" s="37"/>
      <c r="AT49" s="36"/>
      <c r="AU49" s="38" t="str">
        <f t="shared" si="34"/>
        <v/>
      </c>
      <c r="AV49" s="39" t="str">
        <f t="shared" si="35"/>
        <v/>
      </c>
      <c r="AW49" s="40"/>
      <c r="AX49" s="36"/>
      <c r="AY49" s="36"/>
      <c r="AZ49" s="37"/>
      <c r="BA49" s="36"/>
      <c r="BB49" s="36"/>
      <c r="BC49" s="37"/>
      <c r="BD49" s="36"/>
      <c r="BE49" s="36"/>
      <c r="BF49" s="37"/>
      <c r="BG49" s="36"/>
      <c r="BH49" s="36"/>
      <c r="BI49" s="37"/>
      <c r="BJ49" s="36"/>
      <c r="BK49" s="36"/>
      <c r="BL49" s="37"/>
      <c r="BM49" s="37" t="str">
        <f t="shared" si="51"/>
        <v/>
      </c>
      <c r="BN49" s="37" t="str">
        <f t="shared" si="36"/>
        <v/>
      </c>
      <c r="BO49" s="37" t="str">
        <f t="shared" si="37"/>
        <v/>
      </c>
      <c r="BP49" s="37" t="str">
        <f t="shared" si="38"/>
        <v/>
      </c>
      <c r="BQ49" s="37" t="str">
        <f t="shared" si="39"/>
        <v/>
      </c>
      <c r="BR49" s="37" t="str">
        <f t="shared" si="40"/>
        <v/>
      </c>
      <c r="BS49" s="36"/>
      <c r="BT49" s="36"/>
      <c r="BU49" s="37"/>
      <c r="BV49" s="36"/>
      <c r="BW49" s="36"/>
      <c r="BX49" s="37"/>
      <c r="BY49" s="36"/>
      <c r="BZ49" s="36"/>
      <c r="CA49" s="37"/>
      <c r="CB49" s="36"/>
      <c r="CC49" s="36"/>
      <c r="CD49" s="37"/>
      <c r="CE49" s="36"/>
      <c r="CF49" s="36"/>
      <c r="CG49" s="37"/>
      <c r="CH49" s="37" t="str">
        <f t="shared" si="41"/>
        <v/>
      </c>
      <c r="CI49" s="37" t="str">
        <f t="shared" si="42"/>
        <v/>
      </c>
      <c r="CJ49" s="37" t="str">
        <f t="shared" si="43"/>
        <v/>
      </c>
      <c r="CK49" s="37" t="str">
        <f t="shared" si="44"/>
        <v/>
      </c>
      <c r="CL49" s="37" t="str">
        <f t="shared" si="45"/>
        <v/>
      </c>
      <c r="CM49" s="38" t="str">
        <f t="shared" si="46"/>
        <v/>
      </c>
      <c r="CN49" s="39" t="str">
        <f t="shared" si="47"/>
        <v/>
      </c>
      <c r="CO49" s="40"/>
      <c r="CP49" s="36"/>
      <c r="CQ49" s="41"/>
      <c r="CR49" s="40"/>
      <c r="CS49" s="36"/>
      <c r="CT49" s="41" t="str">
        <f t="shared" si="49"/>
        <v/>
      </c>
    </row>
    <row r="50" spans="1:98" x14ac:dyDescent="0.25">
      <c r="A50" s="8"/>
      <c r="B50" s="8"/>
      <c r="C50" s="8"/>
      <c r="E50" s="42" t="str">
        <f t="shared" si="26"/>
        <v/>
      </c>
      <c r="F50" s="8" t="str">
        <f t="shared" si="27"/>
        <v/>
      </c>
      <c r="G50" s="8">
        <f t="shared" si="28"/>
        <v>0</v>
      </c>
      <c r="H50" s="42" t="str">
        <f t="shared" si="29"/>
        <v/>
      </c>
      <c r="I50" s="8" t="str">
        <f t="shared" si="30"/>
        <v/>
      </c>
      <c r="J50" s="8" t="str">
        <f t="shared" si="31"/>
        <v/>
      </c>
      <c r="L50" s="36" t="str">
        <f t="shared" si="32"/>
        <v/>
      </c>
      <c r="M50" s="36" t="str">
        <f t="shared" si="33"/>
        <v/>
      </c>
      <c r="O50" s="36"/>
      <c r="P50" s="36"/>
      <c r="Q50" s="37"/>
      <c r="R50" s="36"/>
      <c r="S50" s="36"/>
      <c r="T50" s="37"/>
      <c r="U50" s="36"/>
      <c r="V50" s="36"/>
      <c r="W50" s="37"/>
      <c r="X50" s="36"/>
      <c r="Y50" s="36"/>
      <c r="Z50" s="37"/>
      <c r="AA50" s="36"/>
      <c r="AB50" s="36"/>
      <c r="AC50" s="37"/>
      <c r="AD50" s="37" t="str">
        <f t="shared" si="50"/>
        <v/>
      </c>
      <c r="AE50" s="36"/>
      <c r="AF50" s="36"/>
      <c r="AG50" s="37"/>
      <c r="AH50" s="36"/>
      <c r="AI50" s="36"/>
      <c r="AJ50" s="37"/>
      <c r="AK50" s="36"/>
      <c r="AL50" s="36"/>
      <c r="AM50" s="37"/>
      <c r="AN50" s="36"/>
      <c r="AO50" s="36"/>
      <c r="AP50" s="37"/>
      <c r="AQ50" s="36"/>
      <c r="AR50" s="36"/>
      <c r="AS50" s="37"/>
      <c r="AT50" s="36"/>
      <c r="AU50" s="38" t="str">
        <f t="shared" si="34"/>
        <v/>
      </c>
      <c r="AV50" s="39" t="str">
        <f t="shared" si="35"/>
        <v/>
      </c>
      <c r="AW50" s="40"/>
      <c r="AX50" s="36"/>
      <c r="AY50" s="36"/>
      <c r="AZ50" s="37"/>
      <c r="BA50" s="36"/>
      <c r="BB50" s="36"/>
      <c r="BC50" s="37"/>
      <c r="BD50" s="36"/>
      <c r="BE50" s="36"/>
      <c r="BF50" s="37"/>
      <c r="BG50" s="36"/>
      <c r="BH50" s="36"/>
      <c r="BI50" s="37"/>
      <c r="BJ50" s="36"/>
      <c r="BK50" s="36"/>
      <c r="BL50" s="37"/>
      <c r="BM50" s="37" t="str">
        <f t="shared" si="51"/>
        <v/>
      </c>
      <c r="BN50" s="37" t="str">
        <f t="shared" si="36"/>
        <v/>
      </c>
      <c r="BO50" s="37" t="str">
        <f t="shared" si="37"/>
        <v/>
      </c>
      <c r="BP50" s="37" t="str">
        <f t="shared" si="38"/>
        <v/>
      </c>
      <c r="BQ50" s="37" t="str">
        <f t="shared" si="39"/>
        <v/>
      </c>
      <c r="BR50" s="37" t="str">
        <f t="shared" si="40"/>
        <v/>
      </c>
      <c r="BS50" s="36"/>
      <c r="BT50" s="36"/>
      <c r="BU50" s="37"/>
      <c r="BV50" s="36"/>
      <c r="BW50" s="36"/>
      <c r="BX50" s="37"/>
      <c r="BY50" s="36"/>
      <c r="BZ50" s="36"/>
      <c r="CA50" s="37"/>
      <c r="CB50" s="36"/>
      <c r="CC50" s="36"/>
      <c r="CD50" s="37"/>
      <c r="CE50" s="36"/>
      <c r="CF50" s="36"/>
      <c r="CG50" s="37"/>
      <c r="CH50" s="37" t="str">
        <f t="shared" si="41"/>
        <v/>
      </c>
      <c r="CI50" s="37" t="str">
        <f t="shared" si="42"/>
        <v/>
      </c>
      <c r="CJ50" s="37" t="str">
        <f t="shared" si="43"/>
        <v/>
      </c>
      <c r="CK50" s="37" t="str">
        <f t="shared" si="44"/>
        <v/>
      </c>
      <c r="CL50" s="37" t="str">
        <f t="shared" si="45"/>
        <v/>
      </c>
      <c r="CM50" s="38" t="str">
        <f t="shared" si="46"/>
        <v/>
      </c>
      <c r="CN50" s="39" t="str">
        <f t="shared" si="47"/>
        <v/>
      </c>
      <c r="CO50" s="40"/>
      <c r="CP50" s="36"/>
      <c r="CQ50" s="41"/>
      <c r="CR50" s="40"/>
      <c r="CS50" s="36"/>
      <c r="CT50" s="41" t="str">
        <f t="shared" si="49"/>
        <v/>
      </c>
    </row>
    <row r="51" spans="1:98" x14ac:dyDescent="0.25">
      <c r="A51" s="8"/>
      <c r="B51" s="8"/>
      <c r="C51" s="8"/>
      <c r="E51" s="42" t="str">
        <f t="shared" si="26"/>
        <v/>
      </c>
      <c r="F51" s="8" t="str">
        <f t="shared" si="27"/>
        <v/>
      </c>
      <c r="G51" s="8">
        <f t="shared" si="28"/>
        <v>0</v>
      </c>
      <c r="H51" s="42" t="str">
        <f t="shared" si="29"/>
        <v/>
      </c>
      <c r="I51" s="8" t="str">
        <f t="shared" si="30"/>
        <v/>
      </c>
      <c r="J51" s="8" t="str">
        <f t="shared" si="31"/>
        <v/>
      </c>
      <c r="L51" s="36" t="str">
        <f t="shared" si="32"/>
        <v/>
      </c>
      <c r="M51" s="36" t="str">
        <f t="shared" si="33"/>
        <v/>
      </c>
      <c r="O51" s="36"/>
      <c r="P51" s="36"/>
      <c r="Q51" s="37"/>
      <c r="R51" s="36"/>
      <c r="S51" s="36"/>
      <c r="T51" s="37"/>
      <c r="U51" s="36"/>
      <c r="V51" s="36"/>
      <c r="W51" s="37"/>
      <c r="X51" s="36"/>
      <c r="Y51" s="36"/>
      <c r="Z51" s="37"/>
      <c r="AA51" s="36"/>
      <c r="AB51" s="36"/>
      <c r="AC51" s="37"/>
      <c r="AD51" s="37" t="str">
        <f t="shared" si="50"/>
        <v/>
      </c>
      <c r="AE51" s="36"/>
      <c r="AF51" s="36"/>
      <c r="AG51" s="37"/>
      <c r="AH51" s="36"/>
      <c r="AI51" s="36"/>
      <c r="AJ51" s="37"/>
      <c r="AK51" s="36"/>
      <c r="AL51" s="36"/>
      <c r="AM51" s="37"/>
      <c r="AN51" s="36"/>
      <c r="AO51" s="36"/>
      <c r="AP51" s="37"/>
      <c r="AQ51" s="36"/>
      <c r="AR51" s="36"/>
      <c r="AS51" s="37"/>
      <c r="AT51" s="36"/>
      <c r="AU51" s="38" t="str">
        <f t="shared" si="34"/>
        <v/>
      </c>
      <c r="AV51" s="39" t="str">
        <f t="shared" si="35"/>
        <v/>
      </c>
      <c r="AW51" s="40"/>
      <c r="AX51" s="36"/>
      <c r="AY51" s="36"/>
      <c r="AZ51" s="37"/>
      <c r="BA51" s="36"/>
      <c r="BB51" s="36"/>
      <c r="BC51" s="37"/>
      <c r="BD51" s="36"/>
      <c r="BE51" s="36"/>
      <c r="BF51" s="37"/>
      <c r="BG51" s="36"/>
      <c r="BH51" s="36"/>
      <c r="BI51" s="37"/>
      <c r="BJ51" s="36"/>
      <c r="BK51" s="36"/>
      <c r="BL51" s="37"/>
      <c r="BM51" s="37" t="str">
        <f t="shared" si="51"/>
        <v/>
      </c>
      <c r="BN51" s="37" t="str">
        <f t="shared" si="36"/>
        <v/>
      </c>
      <c r="BO51" s="37" t="str">
        <f t="shared" si="37"/>
        <v/>
      </c>
      <c r="BP51" s="37" t="str">
        <f t="shared" si="38"/>
        <v/>
      </c>
      <c r="BQ51" s="37" t="str">
        <f t="shared" si="39"/>
        <v/>
      </c>
      <c r="BR51" s="37" t="str">
        <f t="shared" si="40"/>
        <v/>
      </c>
      <c r="BS51" s="36"/>
      <c r="BT51" s="36"/>
      <c r="BU51" s="37"/>
      <c r="BV51" s="36"/>
      <c r="BW51" s="36"/>
      <c r="BX51" s="37"/>
      <c r="BY51" s="36"/>
      <c r="BZ51" s="36"/>
      <c r="CA51" s="37"/>
      <c r="CB51" s="36"/>
      <c r="CC51" s="36"/>
      <c r="CD51" s="37"/>
      <c r="CE51" s="36"/>
      <c r="CF51" s="36"/>
      <c r="CG51" s="37"/>
      <c r="CH51" s="37" t="str">
        <f t="shared" si="41"/>
        <v/>
      </c>
      <c r="CI51" s="37" t="str">
        <f t="shared" si="42"/>
        <v/>
      </c>
      <c r="CJ51" s="37" t="str">
        <f t="shared" si="43"/>
        <v/>
      </c>
      <c r="CK51" s="37" t="str">
        <f t="shared" si="44"/>
        <v/>
      </c>
      <c r="CL51" s="37" t="str">
        <f t="shared" si="45"/>
        <v/>
      </c>
      <c r="CM51" s="38" t="str">
        <f t="shared" si="46"/>
        <v/>
      </c>
      <c r="CN51" s="39" t="str">
        <f t="shared" si="47"/>
        <v/>
      </c>
      <c r="CO51" s="40"/>
      <c r="CP51" s="36"/>
      <c r="CQ51" s="41"/>
      <c r="CR51" s="40"/>
      <c r="CS51" s="36"/>
      <c r="CT51" s="41" t="str">
        <f t="shared" si="49"/>
        <v/>
      </c>
    </row>
    <row r="52" spans="1:98" x14ac:dyDescent="0.25">
      <c r="A52" s="8"/>
      <c r="B52" s="8"/>
      <c r="C52" s="8"/>
      <c r="E52" s="42" t="str">
        <f t="shared" si="26"/>
        <v/>
      </c>
      <c r="F52" s="8" t="str">
        <f t="shared" si="27"/>
        <v/>
      </c>
      <c r="G52" s="8" t="str">
        <f t="shared" si="28"/>
        <v/>
      </c>
      <c r="H52" s="42" t="str">
        <f t="shared" si="29"/>
        <v/>
      </c>
      <c r="I52" s="8" t="str">
        <f t="shared" si="30"/>
        <v/>
      </c>
      <c r="J52" s="8" t="str">
        <f t="shared" si="31"/>
        <v/>
      </c>
      <c r="L52" s="36" t="str">
        <f t="shared" si="32"/>
        <v/>
      </c>
      <c r="M52" s="36" t="str">
        <f t="shared" si="33"/>
        <v/>
      </c>
      <c r="O52" s="36"/>
      <c r="P52" s="36"/>
      <c r="Q52" s="37"/>
      <c r="R52" s="36"/>
      <c r="S52" s="36"/>
      <c r="T52" s="37"/>
      <c r="U52" s="36"/>
      <c r="V52" s="36"/>
      <c r="W52" s="37"/>
      <c r="X52" s="36"/>
      <c r="Y52" s="36"/>
      <c r="Z52" s="37"/>
      <c r="AA52" s="36"/>
      <c r="AB52" s="36"/>
      <c r="AC52" s="37"/>
      <c r="AD52" s="37" t="str">
        <f t="shared" si="50"/>
        <v/>
      </c>
      <c r="AE52" s="36"/>
      <c r="AF52" s="36"/>
      <c r="AG52" s="37"/>
      <c r="AH52" s="36"/>
      <c r="AI52" s="36"/>
      <c r="AJ52" s="37"/>
      <c r="AK52" s="36"/>
      <c r="AL52" s="36"/>
      <c r="AM52" s="37"/>
      <c r="AN52" s="36"/>
      <c r="AO52" s="36"/>
      <c r="AP52" s="37"/>
      <c r="AQ52" s="36"/>
      <c r="AR52" s="36"/>
      <c r="AS52" s="37"/>
      <c r="AT52" s="36"/>
      <c r="AU52" s="38" t="str">
        <f t="shared" si="34"/>
        <v/>
      </c>
      <c r="AV52" s="39" t="str">
        <f t="shared" si="35"/>
        <v/>
      </c>
      <c r="AW52" s="40"/>
      <c r="AX52" s="36"/>
      <c r="AY52" s="36"/>
      <c r="AZ52" s="37"/>
      <c r="BA52" s="36"/>
      <c r="BB52" s="36"/>
      <c r="BC52" s="37"/>
      <c r="BD52" s="36"/>
      <c r="BE52" s="36"/>
      <c r="BF52" s="37"/>
      <c r="BG52" s="36"/>
      <c r="BH52" s="36"/>
      <c r="BI52" s="37"/>
      <c r="BJ52" s="36"/>
      <c r="BK52" s="36"/>
      <c r="BL52" s="37"/>
      <c r="BM52" s="37" t="str">
        <f t="shared" si="51"/>
        <v/>
      </c>
      <c r="BN52" s="37" t="str">
        <f t="shared" si="36"/>
        <v/>
      </c>
      <c r="BO52" s="37" t="str">
        <f t="shared" si="37"/>
        <v/>
      </c>
      <c r="BP52" s="37" t="str">
        <f t="shared" si="38"/>
        <v/>
      </c>
      <c r="BQ52" s="37" t="str">
        <f t="shared" si="39"/>
        <v/>
      </c>
      <c r="BR52" s="37" t="str">
        <f t="shared" si="40"/>
        <v/>
      </c>
      <c r="BS52" s="36"/>
      <c r="BT52" s="36"/>
      <c r="BU52" s="37"/>
      <c r="BV52" s="36"/>
      <c r="BW52" s="36"/>
      <c r="BX52" s="37"/>
      <c r="BY52" s="36"/>
      <c r="BZ52" s="36"/>
      <c r="CA52" s="37"/>
      <c r="CB52" s="36"/>
      <c r="CC52" s="36"/>
      <c r="CD52" s="37"/>
      <c r="CE52" s="36"/>
      <c r="CF52" s="36"/>
      <c r="CG52" s="37"/>
      <c r="CH52" s="37" t="str">
        <f t="shared" si="41"/>
        <v/>
      </c>
      <c r="CI52" s="37" t="str">
        <f t="shared" si="42"/>
        <v/>
      </c>
      <c r="CJ52" s="37" t="str">
        <f t="shared" si="43"/>
        <v/>
      </c>
      <c r="CK52" s="37" t="str">
        <f t="shared" si="44"/>
        <v/>
      </c>
      <c r="CL52" s="37" t="str">
        <f t="shared" si="45"/>
        <v/>
      </c>
      <c r="CM52" s="38" t="str">
        <f t="shared" si="46"/>
        <v/>
      </c>
      <c r="CN52" s="39" t="str">
        <f t="shared" si="47"/>
        <v/>
      </c>
      <c r="CO52" s="40"/>
      <c r="CP52" s="36"/>
      <c r="CQ52" s="41" t="str">
        <f t="shared" si="48"/>
        <v/>
      </c>
      <c r="CR52" s="40"/>
      <c r="CS52" s="36"/>
      <c r="CT52" s="41" t="str">
        <f t="shared" si="49"/>
        <v/>
      </c>
    </row>
    <row r="53" spans="1:98" x14ac:dyDescent="0.25">
      <c r="A53" s="8"/>
      <c r="B53" s="8"/>
      <c r="C53" s="8"/>
      <c r="E53" s="42" t="str">
        <f t="shared" si="26"/>
        <v/>
      </c>
      <c r="F53" s="8" t="str">
        <f t="shared" si="27"/>
        <v/>
      </c>
      <c r="G53" s="8" t="str">
        <f t="shared" si="28"/>
        <v/>
      </c>
      <c r="H53" s="42" t="str">
        <f t="shared" si="29"/>
        <v/>
      </c>
      <c r="I53" s="8" t="str">
        <f t="shared" si="30"/>
        <v/>
      </c>
      <c r="J53" s="8" t="str">
        <f t="shared" si="31"/>
        <v/>
      </c>
      <c r="L53" s="36" t="str">
        <f t="shared" si="32"/>
        <v/>
      </c>
      <c r="M53" s="36" t="str">
        <f t="shared" si="33"/>
        <v/>
      </c>
      <c r="O53" s="36"/>
      <c r="P53" s="36"/>
      <c r="Q53" s="37"/>
      <c r="R53" s="36"/>
      <c r="S53" s="36"/>
      <c r="T53" s="37"/>
      <c r="U53" s="36"/>
      <c r="V53" s="36"/>
      <c r="W53" s="37"/>
      <c r="X53" s="36"/>
      <c r="Y53" s="36"/>
      <c r="Z53" s="37"/>
      <c r="AA53" s="36"/>
      <c r="AB53" s="36"/>
      <c r="AC53" s="37"/>
      <c r="AD53" s="37" t="str">
        <f t="shared" si="50"/>
        <v/>
      </c>
      <c r="AE53" s="36"/>
      <c r="AF53" s="36"/>
      <c r="AG53" s="37"/>
      <c r="AH53" s="36"/>
      <c r="AI53" s="36"/>
      <c r="AJ53" s="37"/>
      <c r="AK53" s="36"/>
      <c r="AL53" s="36"/>
      <c r="AM53" s="37"/>
      <c r="AN53" s="36"/>
      <c r="AO53" s="36"/>
      <c r="AP53" s="37"/>
      <c r="AQ53" s="36"/>
      <c r="AR53" s="36"/>
      <c r="AS53" s="37"/>
      <c r="AT53" s="36"/>
      <c r="AU53" s="38" t="str">
        <f t="shared" si="34"/>
        <v/>
      </c>
      <c r="AV53" s="39" t="str">
        <f t="shared" si="35"/>
        <v/>
      </c>
      <c r="AW53" s="40"/>
      <c r="AX53" s="36"/>
      <c r="AY53" s="36"/>
      <c r="AZ53" s="37"/>
      <c r="BA53" s="36"/>
      <c r="BB53" s="36"/>
      <c r="BC53" s="37"/>
      <c r="BD53" s="36"/>
      <c r="BE53" s="36"/>
      <c r="BF53" s="37"/>
      <c r="BG53" s="36"/>
      <c r="BH53" s="36"/>
      <c r="BI53" s="37"/>
      <c r="BJ53" s="36"/>
      <c r="BK53" s="36"/>
      <c r="BL53" s="37"/>
      <c r="BM53" s="37" t="str">
        <f t="shared" si="51"/>
        <v/>
      </c>
      <c r="BN53" s="37" t="str">
        <f t="shared" si="36"/>
        <v/>
      </c>
      <c r="BO53" s="37" t="str">
        <f t="shared" si="37"/>
        <v/>
      </c>
      <c r="BP53" s="37" t="str">
        <f t="shared" si="38"/>
        <v/>
      </c>
      <c r="BQ53" s="37" t="str">
        <f t="shared" si="39"/>
        <v/>
      </c>
      <c r="BR53" s="37" t="str">
        <f t="shared" si="40"/>
        <v/>
      </c>
      <c r="BS53" s="36"/>
      <c r="BT53" s="36"/>
      <c r="BU53" s="37"/>
      <c r="BV53" s="36"/>
      <c r="BW53" s="36"/>
      <c r="BX53" s="37"/>
      <c r="BY53" s="36"/>
      <c r="BZ53" s="36"/>
      <c r="CA53" s="37"/>
      <c r="CB53" s="36"/>
      <c r="CC53" s="36"/>
      <c r="CD53" s="37"/>
      <c r="CE53" s="36"/>
      <c r="CF53" s="36"/>
      <c r="CG53" s="37"/>
      <c r="CH53" s="37" t="str">
        <f t="shared" si="41"/>
        <v/>
      </c>
      <c r="CI53" s="37" t="str">
        <f t="shared" si="42"/>
        <v/>
      </c>
      <c r="CJ53" s="37" t="str">
        <f t="shared" si="43"/>
        <v/>
      </c>
      <c r="CK53" s="37" t="str">
        <f t="shared" si="44"/>
        <v/>
      </c>
      <c r="CL53" s="37" t="str">
        <f t="shared" si="45"/>
        <v/>
      </c>
      <c r="CM53" s="38" t="str">
        <f t="shared" si="46"/>
        <v/>
      </c>
      <c r="CN53" s="39" t="str">
        <f t="shared" si="47"/>
        <v/>
      </c>
      <c r="CO53" s="40"/>
      <c r="CP53" s="36"/>
      <c r="CQ53" s="41" t="str">
        <f t="shared" si="48"/>
        <v/>
      </c>
      <c r="CR53" s="40"/>
      <c r="CS53" s="36"/>
      <c r="CT53" s="41" t="str">
        <f t="shared" si="49"/>
        <v/>
      </c>
    </row>
    <row r="54" spans="1:98" x14ac:dyDescent="0.25">
      <c r="A54" s="8"/>
      <c r="B54" s="8"/>
      <c r="C54" s="8"/>
      <c r="E54" s="42" t="str">
        <f t="shared" si="26"/>
        <v/>
      </c>
      <c r="F54" s="8" t="str">
        <f t="shared" si="27"/>
        <v/>
      </c>
      <c r="G54" s="8" t="str">
        <f t="shared" si="28"/>
        <v/>
      </c>
      <c r="H54" s="42" t="str">
        <f t="shared" si="29"/>
        <v/>
      </c>
      <c r="I54" s="8" t="str">
        <f t="shared" si="30"/>
        <v/>
      </c>
      <c r="J54" s="8" t="str">
        <f t="shared" si="31"/>
        <v/>
      </c>
      <c r="L54" s="36" t="str">
        <f t="shared" si="32"/>
        <v/>
      </c>
      <c r="M54" s="36" t="str">
        <f t="shared" si="33"/>
        <v/>
      </c>
      <c r="O54" s="36"/>
      <c r="P54" s="36"/>
      <c r="Q54" s="37"/>
      <c r="R54" s="36"/>
      <c r="S54" s="36"/>
      <c r="T54" s="37"/>
      <c r="U54" s="36"/>
      <c r="V54" s="36"/>
      <c r="W54" s="37"/>
      <c r="X54" s="36"/>
      <c r="Y54" s="36"/>
      <c r="Z54" s="37"/>
      <c r="AA54" s="36"/>
      <c r="AB54" s="36"/>
      <c r="AC54" s="37"/>
      <c r="AD54" s="37" t="str">
        <f t="shared" si="50"/>
        <v/>
      </c>
      <c r="AE54" s="36"/>
      <c r="AF54" s="36"/>
      <c r="AG54" s="37"/>
      <c r="AH54" s="36"/>
      <c r="AI54" s="36"/>
      <c r="AJ54" s="37"/>
      <c r="AK54" s="36"/>
      <c r="AL54" s="36"/>
      <c r="AM54" s="37"/>
      <c r="AN54" s="36"/>
      <c r="AO54" s="36"/>
      <c r="AP54" s="37"/>
      <c r="AQ54" s="36"/>
      <c r="AR54" s="36"/>
      <c r="AS54" s="37"/>
      <c r="AT54" s="36"/>
      <c r="AU54" s="38" t="str">
        <f t="shared" si="34"/>
        <v/>
      </c>
      <c r="AV54" s="39" t="str">
        <f t="shared" si="35"/>
        <v/>
      </c>
      <c r="AW54" s="40"/>
      <c r="AX54" s="36"/>
      <c r="AY54" s="36"/>
      <c r="AZ54" s="37"/>
      <c r="BA54" s="36"/>
      <c r="BB54" s="36"/>
      <c r="BC54" s="37"/>
      <c r="BD54" s="36"/>
      <c r="BE54" s="36"/>
      <c r="BF54" s="37"/>
      <c r="BG54" s="36"/>
      <c r="BH54" s="36"/>
      <c r="BI54" s="37"/>
      <c r="BJ54" s="36"/>
      <c r="BK54" s="36"/>
      <c r="BL54" s="37"/>
      <c r="BM54" s="37" t="str">
        <f t="shared" si="51"/>
        <v/>
      </c>
      <c r="BN54" s="37" t="str">
        <f t="shared" si="36"/>
        <v/>
      </c>
      <c r="BO54" s="37" t="str">
        <f t="shared" si="37"/>
        <v/>
      </c>
      <c r="BP54" s="37" t="str">
        <f t="shared" si="38"/>
        <v/>
      </c>
      <c r="BQ54" s="37" t="str">
        <f t="shared" si="39"/>
        <v/>
      </c>
      <c r="BR54" s="37" t="str">
        <f t="shared" si="40"/>
        <v/>
      </c>
      <c r="BS54" s="36"/>
      <c r="BT54" s="36"/>
      <c r="BU54" s="37"/>
      <c r="BV54" s="36"/>
      <c r="BW54" s="36"/>
      <c r="BX54" s="37"/>
      <c r="BY54" s="36"/>
      <c r="BZ54" s="36"/>
      <c r="CA54" s="37"/>
      <c r="CB54" s="36"/>
      <c r="CC54" s="36"/>
      <c r="CD54" s="37"/>
      <c r="CE54" s="36"/>
      <c r="CF54" s="36"/>
      <c r="CG54" s="37"/>
      <c r="CH54" s="37" t="str">
        <f t="shared" si="41"/>
        <v/>
      </c>
      <c r="CI54" s="37" t="str">
        <f t="shared" si="42"/>
        <v/>
      </c>
      <c r="CJ54" s="37" t="str">
        <f t="shared" si="43"/>
        <v/>
      </c>
      <c r="CK54" s="37" t="str">
        <f t="shared" si="44"/>
        <v/>
      </c>
      <c r="CL54" s="37" t="str">
        <f t="shared" si="45"/>
        <v/>
      </c>
      <c r="CM54" s="38" t="str">
        <f t="shared" si="46"/>
        <v/>
      </c>
      <c r="CN54" s="39" t="str">
        <f t="shared" si="47"/>
        <v/>
      </c>
      <c r="CO54" s="40"/>
      <c r="CP54" s="36"/>
      <c r="CQ54" s="41" t="str">
        <f t="shared" si="48"/>
        <v/>
      </c>
      <c r="CR54" s="40"/>
      <c r="CS54" s="36"/>
      <c r="CT54" s="41" t="str">
        <f t="shared" si="49"/>
        <v/>
      </c>
    </row>
    <row r="55" spans="1:98" x14ac:dyDescent="0.25">
      <c r="A55" s="8"/>
      <c r="B55" s="8"/>
      <c r="C55" s="8"/>
      <c r="E55" s="42" t="str">
        <f t="shared" si="26"/>
        <v/>
      </c>
      <c r="F55" s="8" t="str">
        <f t="shared" si="27"/>
        <v/>
      </c>
      <c r="G55" s="8" t="str">
        <f t="shared" si="28"/>
        <v/>
      </c>
      <c r="H55" s="42" t="str">
        <f t="shared" si="29"/>
        <v/>
      </c>
      <c r="I55" s="8" t="str">
        <f t="shared" si="30"/>
        <v/>
      </c>
      <c r="J55" s="8" t="str">
        <f t="shared" si="31"/>
        <v/>
      </c>
      <c r="L55" s="36" t="str">
        <f t="shared" si="32"/>
        <v/>
      </c>
      <c r="M55" s="36" t="str">
        <f t="shared" si="33"/>
        <v/>
      </c>
      <c r="O55" s="36"/>
      <c r="P55" s="36"/>
      <c r="Q55" s="37"/>
      <c r="R55" s="36"/>
      <c r="S55" s="36"/>
      <c r="T55" s="37"/>
      <c r="U55" s="36"/>
      <c r="V55" s="36"/>
      <c r="W55" s="37"/>
      <c r="X55" s="36"/>
      <c r="Y55" s="36"/>
      <c r="Z55" s="37"/>
      <c r="AA55" s="36"/>
      <c r="AB55" s="36"/>
      <c r="AC55" s="37"/>
      <c r="AD55" s="37" t="str">
        <f t="shared" si="50"/>
        <v/>
      </c>
      <c r="AE55" s="36"/>
      <c r="AF55" s="36"/>
      <c r="AG55" s="37"/>
      <c r="AH55" s="36"/>
      <c r="AI55" s="36"/>
      <c r="AJ55" s="37"/>
      <c r="AK55" s="36"/>
      <c r="AL55" s="36"/>
      <c r="AM55" s="37"/>
      <c r="AN55" s="36"/>
      <c r="AO55" s="36"/>
      <c r="AP55" s="37"/>
      <c r="AQ55" s="36"/>
      <c r="AR55" s="36"/>
      <c r="AS55" s="37"/>
      <c r="AT55" s="36"/>
      <c r="AU55" s="38" t="str">
        <f t="shared" si="34"/>
        <v/>
      </c>
      <c r="AV55" s="39" t="str">
        <f t="shared" si="35"/>
        <v/>
      </c>
      <c r="AW55" s="40"/>
      <c r="AX55" s="36"/>
      <c r="AY55" s="36"/>
      <c r="AZ55" s="37"/>
      <c r="BA55" s="36"/>
      <c r="BB55" s="36"/>
      <c r="BC55" s="37"/>
      <c r="BD55" s="36"/>
      <c r="BE55" s="36"/>
      <c r="BF55" s="37"/>
      <c r="BG55" s="36"/>
      <c r="BH55" s="36"/>
      <c r="BI55" s="37"/>
      <c r="BJ55" s="36"/>
      <c r="BK55" s="36"/>
      <c r="BL55" s="37"/>
      <c r="BM55" s="37" t="str">
        <f t="shared" si="51"/>
        <v/>
      </c>
      <c r="BN55" s="37" t="str">
        <f t="shared" si="36"/>
        <v/>
      </c>
      <c r="BO55" s="37" t="str">
        <f t="shared" si="37"/>
        <v/>
      </c>
      <c r="BP55" s="37" t="str">
        <f t="shared" si="38"/>
        <v/>
      </c>
      <c r="BQ55" s="37" t="str">
        <f t="shared" si="39"/>
        <v/>
      </c>
      <c r="BR55" s="37" t="str">
        <f t="shared" si="40"/>
        <v/>
      </c>
      <c r="BS55" s="36"/>
      <c r="BT55" s="36"/>
      <c r="BU55" s="37"/>
      <c r="BV55" s="36"/>
      <c r="BW55" s="36"/>
      <c r="BX55" s="37"/>
      <c r="BY55" s="36"/>
      <c r="BZ55" s="36"/>
      <c r="CA55" s="37"/>
      <c r="CB55" s="36"/>
      <c r="CC55" s="36"/>
      <c r="CD55" s="37"/>
      <c r="CE55" s="36"/>
      <c r="CF55" s="36"/>
      <c r="CG55" s="37"/>
      <c r="CH55" s="37" t="str">
        <f t="shared" si="41"/>
        <v/>
      </c>
      <c r="CI55" s="37" t="str">
        <f t="shared" si="42"/>
        <v/>
      </c>
      <c r="CJ55" s="37" t="str">
        <f t="shared" si="43"/>
        <v/>
      </c>
      <c r="CK55" s="37" t="str">
        <f t="shared" si="44"/>
        <v/>
      </c>
      <c r="CL55" s="37" t="str">
        <f t="shared" si="45"/>
        <v/>
      </c>
      <c r="CM55" s="38" t="str">
        <f t="shared" si="46"/>
        <v/>
      </c>
      <c r="CN55" s="39" t="str">
        <f t="shared" si="47"/>
        <v/>
      </c>
      <c r="CO55" s="40"/>
      <c r="CP55" s="36"/>
      <c r="CQ55" s="41" t="str">
        <f t="shared" si="48"/>
        <v/>
      </c>
      <c r="CR55" s="40"/>
      <c r="CS55" s="36"/>
      <c r="CT55" s="41" t="str">
        <f t="shared" si="49"/>
        <v/>
      </c>
    </row>
    <row r="56" spans="1:98" x14ac:dyDescent="0.25">
      <c r="A56" s="8"/>
      <c r="B56" s="8"/>
      <c r="C56" s="8"/>
      <c r="E56" s="42" t="str">
        <f t="shared" si="26"/>
        <v/>
      </c>
      <c r="F56" s="8" t="str">
        <f t="shared" si="27"/>
        <v/>
      </c>
      <c r="G56" s="8" t="str">
        <f t="shared" si="28"/>
        <v/>
      </c>
      <c r="H56" s="42" t="str">
        <f t="shared" si="29"/>
        <v/>
      </c>
      <c r="I56" s="8" t="str">
        <f t="shared" si="30"/>
        <v/>
      </c>
      <c r="J56" s="8" t="str">
        <f t="shared" si="31"/>
        <v/>
      </c>
      <c r="L56" s="36" t="str">
        <f t="shared" si="32"/>
        <v/>
      </c>
      <c r="M56" s="36" t="str">
        <f t="shared" si="33"/>
        <v/>
      </c>
      <c r="O56" s="36"/>
      <c r="P56" s="36"/>
      <c r="Q56" s="37"/>
      <c r="R56" s="36"/>
      <c r="S56" s="36"/>
      <c r="T56" s="37"/>
      <c r="U56" s="36"/>
      <c r="V56" s="36"/>
      <c r="W56" s="37"/>
      <c r="X56" s="36"/>
      <c r="Y56" s="36"/>
      <c r="Z56" s="37"/>
      <c r="AA56" s="36"/>
      <c r="AB56" s="36"/>
      <c r="AC56" s="37"/>
      <c r="AD56" s="37" t="str">
        <f t="shared" si="50"/>
        <v/>
      </c>
      <c r="AE56" s="36"/>
      <c r="AF56" s="36"/>
      <c r="AG56" s="37"/>
      <c r="AH56" s="36"/>
      <c r="AI56" s="36"/>
      <c r="AJ56" s="37"/>
      <c r="AK56" s="36"/>
      <c r="AL56" s="36"/>
      <c r="AM56" s="37"/>
      <c r="AN56" s="36"/>
      <c r="AO56" s="36"/>
      <c r="AP56" s="37"/>
      <c r="AQ56" s="36"/>
      <c r="AR56" s="36"/>
      <c r="AS56" s="37"/>
      <c r="AT56" s="36"/>
      <c r="AU56" s="38" t="str">
        <f t="shared" si="34"/>
        <v/>
      </c>
      <c r="AV56" s="39" t="str">
        <f t="shared" si="35"/>
        <v/>
      </c>
      <c r="AW56" s="40"/>
      <c r="AX56" s="36"/>
      <c r="AY56" s="36"/>
      <c r="AZ56" s="37"/>
      <c r="BA56" s="36"/>
      <c r="BB56" s="36"/>
      <c r="BC56" s="37"/>
      <c r="BD56" s="36"/>
      <c r="BE56" s="36"/>
      <c r="BF56" s="37"/>
      <c r="BG56" s="36"/>
      <c r="BH56" s="36"/>
      <c r="BI56" s="37"/>
      <c r="BJ56" s="36"/>
      <c r="BK56" s="36"/>
      <c r="BL56" s="37"/>
      <c r="BM56" s="37" t="str">
        <f t="shared" si="51"/>
        <v/>
      </c>
      <c r="BN56" s="37" t="str">
        <f t="shared" si="36"/>
        <v/>
      </c>
      <c r="BO56" s="37" t="str">
        <f t="shared" si="37"/>
        <v/>
      </c>
      <c r="BP56" s="37" t="str">
        <f t="shared" si="38"/>
        <v/>
      </c>
      <c r="BQ56" s="37" t="str">
        <f t="shared" si="39"/>
        <v/>
      </c>
      <c r="BR56" s="37" t="str">
        <f t="shared" si="40"/>
        <v/>
      </c>
      <c r="BS56" s="36"/>
      <c r="BT56" s="36"/>
      <c r="BU56" s="37"/>
      <c r="BV56" s="36"/>
      <c r="BW56" s="36"/>
      <c r="BX56" s="37"/>
      <c r="BY56" s="36"/>
      <c r="BZ56" s="36"/>
      <c r="CA56" s="37"/>
      <c r="CB56" s="36"/>
      <c r="CC56" s="36"/>
      <c r="CD56" s="37"/>
      <c r="CE56" s="36"/>
      <c r="CF56" s="36"/>
      <c r="CG56" s="37"/>
      <c r="CH56" s="37" t="str">
        <f t="shared" si="41"/>
        <v/>
      </c>
      <c r="CI56" s="37" t="str">
        <f t="shared" si="42"/>
        <v/>
      </c>
      <c r="CJ56" s="37" t="str">
        <f t="shared" si="43"/>
        <v/>
      </c>
      <c r="CK56" s="37" t="str">
        <f t="shared" si="44"/>
        <v/>
      </c>
      <c r="CL56" s="37" t="str">
        <f t="shared" si="45"/>
        <v/>
      </c>
      <c r="CM56" s="38" t="str">
        <f t="shared" si="46"/>
        <v/>
      </c>
      <c r="CN56" s="39" t="str">
        <f t="shared" si="47"/>
        <v/>
      </c>
      <c r="CO56" s="40"/>
      <c r="CP56" s="36"/>
      <c r="CQ56" s="41" t="str">
        <f t="shared" si="48"/>
        <v/>
      </c>
      <c r="CR56" s="40"/>
      <c r="CS56" s="36"/>
      <c r="CT56" s="41" t="str">
        <f t="shared" si="49"/>
        <v/>
      </c>
    </row>
    <row r="57" spans="1:98" x14ac:dyDescent="0.25">
      <c r="A57" s="8"/>
      <c r="B57" s="8"/>
      <c r="C57" s="8"/>
      <c r="E57" s="42" t="str">
        <f t="shared" si="26"/>
        <v/>
      </c>
      <c r="F57" s="8" t="str">
        <f t="shared" si="27"/>
        <v/>
      </c>
      <c r="G57" s="8" t="str">
        <f t="shared" si="28"/>
        <v/>
      </c>
      <c r="H57" s="42" t="str">
        <f t="shared" si="29"/>
        <v/>
      </c>
      <c r="I57" s="8" t="str">
        <f t="shared" si="30"/>
        <v/>
      </c>
      <c r="J57" s="8" t="str">
        <f t="shared" si="31"/>
        <v/>
      </c>
      <c r="L57" s="36" t="str">
        <f t="shared" si="32"/>
        <v/>
      </c>
      <c r="M57" s="36" t="str">
        <f t="shared" si="33"/>
        <v/>
      </c>
      <c r="O57" s="36"/>
      <c r="P57" s="36"/>
      <c r="Q57" s="37"/>
      <c r="R57" s="36"/>
      <c r="S57" s="36"/>
      <c r="T57" s="37"/>
      <c r="U57" s="36"/>
      <c r="V57" s="36"/>
      <c r="W57" s="37"/>
      <c r="X57" s="36"/>
      <c r="Y57" s="36"/>
      <c r="Z57" s="37"/>
      <c r="AA57" s="36"/>
      <c r="AB57" s="36"/>
      <c r="AC57" s="37"/>
      <c r="AD57" s="37" t="str">
        <f t="shared" si="50"/>
        <v/>
      </c>
      <c r="AE57" s="36"/>
      <c r="AF57" s="36"/>
      <c r="AG57" s="37"/>
      <c r="AH57" s="36"/>
      <c r="AI57" s="36"/>
      <c r="AJ57" s="37"/>
      <c r="AK57" s="36"/>
      <c r="AL57" s="36"/>
      <c r="AM57" s="37"/>
      <c r="AN57" s="36"/>
      <c r="AO57" s="36"/>
      <c r="AP57" s="37"/>
      <c r="AQ57" s="36"/>
      <c r="AR57" s="36"/>
      <c r="AS57" s="37"/>
      <c r="AT57" s="36"/>
      <c r="AU57" s="38" t="str">
        <f t="shared" si="34"/>
        <v/>
      </c>
      <c r="AV57" s="39" t="str">
        <f t="shared" si="35"/>
        <v/>
      </c>
      <c r="AW57" s="40"/>
      <c r="AX57" s="36"/>
      <c r="AY57" s="36"/>
      <c r="AZ57" s="37"/>
      <c r="BA57" s="36"/>
      <c r="BB57" s="36"/>
      <c r="BC57" s="37"/>
      <c r="BD57" s="36"/>
      <c r="BE57" s="36"/>
      <c r="BF57" s="37"/>
      <c r="BG57" s="36"/>
      <c r="BH57" s="36"/>
      <c r="BI57" s="37"/>
      <c r="BJ57" s="36"/>
      <c r="BK57" s="36"/>
      <c r="BL57" s="37"/>
      <c r="BM57" s="37" t="str">
        <f t="shared" si="51"/>
        <v/>
      </c>
      <c r="BN57" s="37" t="str">
        <f t="shared" si="36"/>
        <v/>
      </c>
      <c r="BO57" s="37" t="str">
        <f t="shared" si="37"/>
        <v/>
      </c>
      <c r="BP57" s="37" t="str">
        <f t="shared" si="38"/>
        <v/>
      </c>
      <c r="BQ57" s="37" t="str">
        <f t="shared" si="39"/>
        <v/>
      </c>
      <c r="BR57" s="37" t="str">
        <f t="shared" si="40"/>
        <v/>
      </c>
      <c r="BS57" s="36"/>
      <c r="BT57" s="36"/>
      <c r="BU57" s="37"/>
      <c r="BV57" s="36"/>
      <c r="BW57" s="36"/>
      <c r="BX57" s="37"/>
      <c r="BY57" s="36"/>
      <c r="BZ57" s="36"/>
      <c r="CA57" s="37"/>
      <c r="CB57" s="36"/>
      <c r="CC57" s="36"/>
      <c r="CD57" s="37"/>
      <c r="CE57" s="36"/>
      <c r="CF57" s="36"/>
      <c r="CG57" s="37"/>
      <c r="CH57" s="37" t="str">
        <f t="shared" si="41"/>
        <v/>
      </c>
      <c r="CI57" s="37" t="str">
        <f t="shared" si="42"/>
        <v/>
      </c>
      <c r="CJ57" s="37" t="str">
        <f t="shared" si="43"/>
        <v/>
      </c>
      <c r="CK57" s="37" t="str">
        <f t="shared" si="44"/>
        <v/>
      </c>
      <c r="CL57" s="37" t="str">
        <f t="shared" si="45"/>
        <v/>
      </c>
      <c r="CM57" s="38" t="str">
        <f t="shared" si="46"/>
        <v/>
      </c>
      <c r="CN57" s="39" t="str">
        <f t="shared" si="47"/>
        <v/>
      </c>
      <c r="CO57" s="40"/>
      <c r="CP57" s="36"/>
      <c r="CQ57" s="41" t="str">
        <f t="shared" si="48"/>
        <v/>
      </c>
      <c r="CR57" s="40"/>
      <c r="CS57" s="36"/>
      <c r="CT57" s="41" t="str">
        <f t="shared" si="49"/>
        <v/>
      </c>
    </row>
    <row r="58" spans="1:98" x14ac:dyDescent="0.25">
      <c r="A58" s="8"/>
      <c r="B58" s="8"/>
      <c r="C58" s="8"/>
      <c r="E58" s="42" t="str">
        <f t="shared" si="26"/>
        <v/>
      </c>
      <c r="F58" s="8" t="str">
        <f t="shared" si="27"/>
        <v/>
      </c>
      <c r="G58" s="8" t="str">
        <f t="shared" si="28"/>
        <v/>
      </c>
      <c r="H58" s="42" t="str">
        <f t="shared" si="29"/>
        <v/>
      </c>
      <c r="I58" s="8" t="str">
        <f t="shared" si="30"/>
        <v/>
      </c>
      <c r="J58" s="8" t="str">
        <f t="shared" si="31"/>
        <v/>
      </c>
      <c r="L58" s="36" t="str">
        <f t="shared" si="32"/>
        <v/>
      </c>
      <c r="M58" s="36" t="str">
        <f t="shared" si="33"/>
        <v/>
      </c>
      <c r="O58" s="36"/>
      <c r="P58" s="36"/>
      <c r="Q58" s="37"/>
      <c r="R58" s="36"/>
      <c r="S58" s="36"/>
      <c r="T58" s="37"/>
      <c r="U58" s="36"/>
      <c r="V58" s="36"/>
      <c r="W58" s="37"/>
      <c r="X58" s="36"/>
      <c r="Y58" s="36"/>
      <c r="Z58" s="37"/>
      <c r="AA58" s="36"/>
      <c r="AB58" s="36"/>
      <c r="AC58" s="37"/>
      <c r="AD58" s="37" t="str">
        <f t="shared" si="50"/>
        <v/>
      </c>
      <c r="AE58" s="36"/>
      <c r="AF58" s="36"/>
      <c r="AG58" s="37"/>
      <c r="AH58" s="36"/>
      <c r="AI58" s="36"/>
      <c r="AJ58" s="37"/>
      <c r="AK58" s="36"/>
      <c r="AL58" s="36"/>
      <c r="AM58" s="37"/>
      <c r="AN58" s="36"/>
      <c r="AO58" s="36"/>
      <c r="AP58" s="37"/>
      <c r="AQ58" s="36"/>
      <c r="AR58" s="36"/>
      <c r="AS58" s="37"/>
      <c r="AT58" s="36"/>
      <c r="AU58" s="38" t="str">
        <f t="shared" si="34"/>
        <v/>
      </c>
      <c r="AV58" s="39" t="str">
        <f t="shared" si="35"/>
        <v/>
      </c>
      <c r="AW58" s="40"/>
      <c r="AX58" s="36"/>
      <c r="AY58" s="36"/>
      <c r="AZ58" s="37"/>
      <c r="BA58" s="36"/>
      <c r="BB58" s="36"/>
      <c r="BC58" s="37"/>
      <c r="BD58" s="36"/>
      <c r="BE58" s="36"/>
      <c r="BF58" s="37"/>
      <c r="BG58" s="36"/>
      <c r="BH58" s="36"/>
      <c r="BI58" s="37"/>
      <c r="BJ58" s="36"/>
      <c r="BK58" s="36"/>
      <c r="BL58" s="37"/>
      <c r="BM58" s="37" t="str">
        <f t="shared" si="51"/>
        <v/>
      </c>
      <c r="BN58" s="37" t="str">
        <f t="shared" si="36"/>
        <v/>
      </c>
      <c r="BO58" s="37" t="str">
        <f t="shared" si="37"/>
        <v/>
      </c>
      <c r="BP58" s="37" t="str">
        <f t="shared" si="38"/>
        <v/>
      </c>
      <c r="BQ58" s="37" t="str">
        <f t="shared" si="39"/>
        <v/>
      </c>
      <c r="BR58" s="37" t="str">
        <f t="shared" si="40"/>
        <v/>
      </c>
      <c r="BS58" s="36"/>
      <c r="BT58" s="36"/>
      <c r="BU58" s="37"/>
      <c r="BV58" s="36"/>
      <c r="BW58" s="36"/>
      <c r="BX58" s="37"/>
      <c r="BY58" s="36"/>
      <c r="BZ58" s="36"/>
      <c r="CA58" s="37"/>
      <c r="CB58" s="36"/>
      <c r="CC58" s="36"/>
      <c r="CD58" s="37"/>
      <c r="CE58" s="36"/>
      <c r="CF58" s="36"/>
      <c r="CG58" s="37"/>
      <c r="CH58" s="37" t="str">
        <f t="shared" si="41"/>
        <v/>
      </c>
      <c r="CI58" s="37" t="str">
        <f t="shared" si="42"/>
        <v/>
      </c>
      <c r="CJ58" s="37" t="str">
        <f t="shared" si="43"/>
        <v/>
      </c>
      <c r="CK58" s="37" t="str">
        <f t="shared" si="44"/>
        <v/>
      </c>
      <c r="CL58" s="37" t="str">
        <f t="shared" si="45"/>
        <v/>
      </c>
      <c r="CM58" s="38" t="str">
        <f t="shared" si="46"/>
        <v/>
      </c>
      <c r="CN58" s="39" t="str">
        <f t="shared" si="47"/>
        <v/>
      </c>
      <c r="CO58" s="40"/>
      <c r="CP58" s="36"/>
      <c r="CQ58" s="41" t="str">
        <f t="shared" si="48"/>
        <v/>
      </c>
      <c r="CR58" s="40"/>
      <c r="CS58" s="36"/>
      <c r="CT58" s="41" t="str">
        <f t="shared" si="49"/>
        <v/>
      </c>
    </row>
    <row r="59" spans="1:98" x14ac:dyDescent="0.25">
      <c r="A59" s="8"/>
      <c r="B59" s="8"/>
      <c r="C59" s="8"/>
      <c r="E59" s="42" t="str">
        <f t="shared" si="26"/>
        <v/>
      </c>
      <c r="F59" s="8" t="str">
        <f t="shared" si="27"/>
        <v/>
      </c>
      <c r="G59" s="8" t="str">
        <f t="shared" si="28"/>
        <v/>
      </c>
      <c r="H59" s="42" t="str">
        <f t="shared" si="29"/>
        <v/>
      </c>
      <c r="I59" s="8" t="str">
        <f t="shared" si="30"/>
        <v/>
      </c>
      <c r="J59" s="8" t="str">
        <f t="shared" si="31"/>
        <v/>
      </c>
      <c r="L59" s="36" t="str">
        <f t="shared" si="32"/>
        <v/>
      </c>
      <c r="M59" s="36" t="str">
        <f t="shared" si="33"/>
        <v/>
      </c>
      <c r="O59" s="36"/>
      <c r="P59" s="36"/>
      <c r="Q59" s="37"/>
      <c r="R59" s="36"/>
      <c r="S59" s="36"/>
      <c r="T59" s="37"/>
      <c r="U59" s="36"/>
      <c r="V59" s="36"/>
      <c r="W59" s="37"/>
      <c r="X59" s="36"/>
      <c r="Y59" s="36"/>
      <c r="Z59" s="37"/>
      <c r="AA59" s="36"/>
      <c r="AB59" s="36"/>
      <c r="AC59" s="37"/>
      <c r="AD59" s="37" t="str">
        <f t="shared" si="50"/>
        <v/>
      </c>
      <c r="AE59" s="36"/>
      <c r="AF59" s="36"/>
      <c r="AG59" s="37"/>
      <c r="AH59" s="36"/>
      <c r="AI59" s="36"/>
      <c r="AJ59" s="37"/>
      <c r="AK59" s="36"/>
      <c r="AL59" s="36"/>
      <c r="AM59" s="37"/>
      <c r="AN59" s="36"/>
      <c r="AO59" s="36"/>
      <c r="AP59" s="37"/>
      <c r="AQ59" s="36"/>
      <c r="AR59" s="36"/>
      <c r="AS59" s="37"/>
      <c r="AT59" s="36"/>
      <c r="AU59" s="38" t="str">
        <f t="shared" si="34"/>
        <v/>
      </c>
      <c r="AV59" s="39" t="str">
        <f t="shared" si="35"/>
        <v/>
      </c>
      <c r="AW59" s="40"/>
      <c r="AX59" s="36"/>
      <c r="AY59" s="36"/>
      <c r="AZ59" s="37"/>
      <c r="BA59" s="36"/>
      <c r="BB59" s="36"/>
      <c r="BC59" s="37"/>
      <c r="BD59" s="36"/>
      <c r="BE59" s="36"/>
      <c r="BF59" s="37"/>
      <c r="BG59" s="36"/>
      <c r="BH59" s="36"/>
      <c r="BI59" s="37"/>
      <c r="BJ59" s="36"/>
      <c r="BK59" s="36"/>
      <c r="BL59" s="37"/>
      <c r="BM59" s="37" t="str">
        <f t="shared" si="51"/>
        <v/>
      </c>
      <c r="BN59" s="37" t="str">
        <f t="shared" si="36"/>
        <v/>
      </c>
      <c r="BO59" s="37" t="str">
        <f t="shared" si="37"/>
        <v/>
      </c>
      <c r="BP59" s="37" t="str">
        <f t="shared" si="38"/>
        <v/>
      </c>
      <c r="BQ59" s="37" t="str">
        <f t="shared" si="39"/>
        <v/>
      </c>
      <c r="BR59" s="37" t="str">
        <f t="shared" si="40"/>
        <v/>
      </c>
      <c r="BS59" s="36"/>
      <c r="BT59" s="36"/>
      <c r="BU59" s="37"/>
      <c r="BV59" s="36"/>
      <c r="BW59" s="36"/>
      <c r="BX59" s="37"/>
      <c r="BY59" s="36"/>
      <c r="BZ59" s="36"/>
      <c r="CA59" s="37"/>
      <c r="CB59" s="36"/>
      <c r="CC59" s="36"/>
      <c r="CD59" s="37"/>
      <c r="CE59" s="36"/>
      <c r="CF59" s="36"/>
      <c r="CG59" s="37"/>
      <c r="CH59" s="37" t="str">
        <f t="shared" si="41"/>
        <v/>
      </c>
      <c r="CI59" s="37" t="str">
        <f t="shared" si="42"/>
        <v/>
      </c>
      <c r="CJ59" s="37" t="str">
        <f t="shared" si="43"/>
        <v/>
      </c>
      <c r="CK59" s="37" t="str">
        <f t="shared" si="44"/>
        <v/>
      </c>
      <c r="CL59" s="37" t="str">
        <f t="shared" si="45"/>
        <v/>
      </c>
      <c r="CM59" s="38" t="str">
        <f t="shared" si="46"/>
        <v/>
      </c>
      <c r="CN59" s="39" t="str">
        <f t="shared" si="47"/>
        <v/>
      </c>
      <c r="CO59" s="40"/>
      <c r="CP59" s="36"/>
      <c r="CQ59" s="41" t="str">
        <f t="shared" si="48"/>
        <v/>
      </c>
      <c r="CR59" s="40"/>
      <c r="CS59" s="36"/>
      <c r="CT59" s="41" t="str">
        <f t="shared" si="49"/>
        <v/>
      </c>
    </row>
    <row r="60" spans="1:98" x14ac:dyDescent="0.25">
      <c r="A60" s="8"/>
      <c r="B60" s="8"/>
      <c r="C60" s="8"/>
      <c r="E60" s="42" t="str">
        <f t="shared" si="26"/>
        <v/>
      </c>
      <c r="F60" s="8" t="str">
        <f t="shared" si="27"/>
        <v/>
      </c>
      <c r="G60" s="8" t="str">
        <f t="shared" si="28"/>
        <v/>
      </c>
      <c r="H60" s="42" t="str">
        <f t="shared" si="29"/>
        <v/>
      </c>
      <c r="I60" s="8" t="str">
        <f t="shared" si="30"/>
        <v/>
      </c>
      <c r="J60" s="8" t="str">
        <f t="shared" si="31"/>
        <v/>
      </c>
      <c r="L60" s="36" t="str">
        <f t="shared" si="32"/>
        <v/>
      </c>
      <c r="M60" s="36" t="str">
        <f t="shared" si="33"/>
        <v/>
      </c>
      <c r="O60" s="36"/>
      <c r="P60" s="36"/>
      <c r="Q60" s="37"/>
      <c r="R60" s="36"/>
      <c r="S60" s="36"/>
      <c r="T60" s="37"/>
      <c r="U60" s="36"/>
      <c r="V60" s="36"/>
      <c r="W60" s="37"/>
      <c r="X60" s="36"/>
      <c r="Y60" s="36"/>
      <c r="Z60" s="37"/>
      <c r="AA60" s="36"/>
      <c r="AB60" s="36"/>
      <c r="AC60" s="37"/>
      <c r="AD60" s="37" t="str">
        <f t="shared" si="50"/>
        <v/>
      </c>
      <c r="AE60" s="36"/>
      <c r="AF60" s="36"/>
      <c r="AG60" s="37"/>
      <c r="AH60" s="36"/>
      <c r="AI60" s="36"/>
      <c r="AJ60" s="37"/>
      <c r="AK60" s="36"/>
      <c r="AL60" s="36"/>
      <c r="AM60" s="37"/>
      <c r="AN60" s="36"/>
      <c r="AO60" s="36"/>
      <c r="AP60" s="37"/>
      <c r="AQ60" s="36"/>
      <c r="AR60" s="36"/>
      <c r="AS60" s="37"/>
      <c r="AT60" s="36"/>
      <c r="AU60" s="38" t="str">
        <f t="shared" si="34"/>
        <v/>
      </c>
      <c r="AV60" s="39" t="str">
        <f t="shared" si="35"/>
        <v/>
      </c>
      <c r="AW60" s="40"/>
      <c r="AX60" s="36"/>
      <c r="AY60" s="36"/>
      <c r="AZ60" s="37"/>
      <c r="BA60" s="36"/>
      <c r="BB60" s="36"/>
      <c r="BC60" s="37"/>
      <c r="BD60" s="36"/>
      <c r="BE60" s="36"/>
      <c r="BF60" s="37"/>
      <c r="BG60" s="36"/>
      <c r="BH60" s="36"/>
      <c r="BI60" s="37"/>
      <c r="BJ60" s="36"/>
      <c r="BK60" s="36"/>
      <c r="BL60" s="37"/>
      <c r="BM60" s="37" t="str">
        <f t="shared" si="51"/>
        <v/>
      </c>
      <c r="BN60" s="37" t="str">
        <f t="shared" si="36"/>
        <v/>
      </c>
      <c r="BO60" s="37" t="str">
        <f t="shared" si="37"/>
        <v/>
      </c>
      <c r="BP60" s="37" t="str">
        <f t="shared" si="38"/>
        <v/>
      </c>
      <c r="BQ60" s="37" t="str">
        <f t="shared" si="39"/>
        <v/>
      </c>
      <c r="BR60" s="37" t="str">
        <f t="shared" si="40"/>
        <v/>
      </c>
      <c r="BS60" s="36"/>
      <c r="BT60" s="36"/>
      <c r="BU60" s="37"/>
      <c r="BV60" s="36"/>
      <c r="BW60" s="36"/>
      <c r="BX60" s="37"/>
      <c r="BY60" s="36"/>
      <c r="BZ60" s="36"/>
      <c r="CA60" s="37"/>
      <c r="CB60" s="36"/>
      <c r="CC60" s="36"/>
      <c r="CD60" s="37"/>
      <c r="CE60" s="36"/>
      <c r="CF60" s="36"/>
      <c r="CG60" s="37"/>
      <c r="CH60" s="37" t="str">
        <f t="shared" si="41"/>
        <v/>
      </c>
      <c r="CI60" s="37" t="str">
        <f t="shared" si="42"/>
        <v/>
      </c>
      <c r="CJ60" s="37" t="str">
        <f t="shared" si="43"/>
        <v/>
      </c>
      <c r="CK60" s="37" t="str">
        <f t="shared" si="44"/>
        <v/>
      </c>
      <c r="CL60" s="37" t="str">
        <f t="shared" si="45"/>
        <v/>
      </c>
      <c r="CM60" s="38" t="str">
        <f t="shared" si="46"/>
        <v/>
      </c>
      <c r="CN60" s="39" t="str">
        <f t="shared" si="47"/>
        <v/>
      </c>
      <c r="CO60" s="40"/>
      <c r="CP60" s="36"/>
      <c r="CQ60" s="41" t="str">
        <f t="shared" si="48"/>
        <v/>
      </c>
      <c r="CR60" s="40"/>
      <c r="CS60" s="36"/>
      <c r="CT60" s="41" t="str">
        <f t="shared" si="49"/>
        <v/>
      </c>
    </row>
  </sheetData>
  <sheetProtection formatCells="0" formatColumns="0" formatRows="0" insertColumns="0" insertRows="0" insertHyperlinks="0" deleteColumns="0" deleteRows="0" sort="0" autoFilter="0" pivotTables="0"/>
  <mergeCells count="43">
    <mergeCell ref="CY25:DA25"/>
    <mergeCell ref="AU8:AU10"/>
    <mergeCell ref="AV8:AV10"/>
    <mergeCell ref="CT8:CT10"/>
    <mergeCell ref="CM8:CM10"/>
    <mergeCell ref="AX9:AZ9"/>
    <mergeCell ref="BA9:BC9"/>
    <mergeCell ref="BD9:BF9"/>
    <mergeCell ref="CB9:CD9"/>
    <mergeCell ref="CE9:CG9"/>
    <mergeCell ref="BG9:BI9"/>
    <mergeCell ref="BJ9:BL9"/>
    <mergeCell ref="BR9:BR10"/>
    <mergeCell ref="BS9:BU9"/>
    <mergeCell ref="CS8:CS10"/>
    <mergeCell ref="CY11:DA11"/>
    <mergeCell ref="CP8:CP10"/>
    <mergeCell ref="CQ8:CQ10"/>
    <mergeCell ref="CN8:CN10"/>
    <mergeCell ref="BV9:BX9"/>
    <mergeCell ref="BY9:CA9"/>
    <mergeCell ref="C1:M1"/>
    <mergeCell ref="L9:L10"/>
    <mergeCell ref="M9:M10"/>
    <mergeCell ref="L7:M8"/>
    <mergeCell ref="AT8:AT10"/>
    <mergeCell ref="AD9:AD10"/>
    <mergeCell ref="AE9:AG9"/>
    <mergeCell ref="AH9:AJ9"/>
    <mergeCell ref="AK9:AM9"/>
    <mergeCell ref="AN9:AP9"/>
    <mergeCell ref="AQ9:AS9"/>
    <mergeCell ref="O9:Q9"/>
    <mergeCell ref="R9:T9"/>
    <mergeCell ref="U9:W9"/>
    <mergeCell ref="X9:Z9"/>
    <mergeCell ref="AA9:AC9"/>
    <mergeCell ref="H9:J9"/>
    <mergeCell ref="E7:J8"/>
    <mergeCell ref="A8:A10"/>
    <mergeCell ref="B8:B10"/>
    <mergeCell ref="C8:C10"/>
    <mergeCell ref="E9:G9"/>
  </mergeCells>
  <phoneticPr fontId="20" type="noConversion"/>
  <conditionalFormatting sqref="O11">
    <cfRule type="cellIs" dxfId="16774" priority="1" operator="lessThan">
      <formula>$C$4</formula>
    </cfRule>
  </conditionalFormatting>
  <conditionalFormatting sqref="O12">
    <cfRule type="cellIs" dxfId="16773" priority="2" operator="lessThan">
      <formula>$C$4</formula>
    </cfRule>
  </conditionalFormatting>
  <conditionalFormatting sqref="O13">
    <cfRule type="cellIs" dxfId="16772" priority="3" operator="lessThan">
      <formula>$C$4</formula>
    </cfRule>
  </conditionalFormatting>
  <conditionalFormatting sqref="O14">
    <cfRule type="cellIs" dxfId="16771" priority="4" operator="lessThan">
      <formula>$C$4</formula>
    </cfRule>
  </conditionalFormatting>
  <conditionalFormatting sqref="O15">
    <cfRule type="cellIs" dxfId="16770" priority="5" operator="lessThan">
      <formula>$C$4</formula>
    </cfRule>
  </conditionalFormatting>
  <conditionalFormatting sqref="O16">
    <cfRule type="cellIs" dxfId="16769" priority="6" operator="lessThan">
      <formula>$C$4</formula>
    </cfRule>
  </conditionalFormatting>
  <conditionalFormatting sqref="O17">
    <cfRule type="cellIs" dxfId="16768" priority="7" operator="lessThan">
      <formula>$C$4</formula>
    </cfRule>
  </conditionalFormatting>
  <conditionalFormatting sqref="O18">
    <cfRule type="cellIs" dxfId="16767" priority="8" operator="lessThan">
      <formula>$C$4</formula>
    </cfRule>
  </conditionalFormatting>
  <conditionalFormatting sqref="O19">
    <cfRule type="cellIs" dxfId="16766" priority="9" operator="lessThan">
      <formula>$C$4</formula>
    </cfRule>
  </conditionalFormatting>
  <conditionalFormatting sqref="O20">
    <cfRule type="cellIs" dxfId="16765" priority="10" operator="lessThan">
      <formula>$C$4</formula>
    </cfRule>
  </conditionalFormatting>
  <conditionalFormatting sqref="O21">
    <cfRule type="cellIs" dxfId="16764" priority="11" operator="lessThan">
      <formula>$C$4</formula>
    </cfRule>
  </conditionalFormatting>
  <conditionalFormatting sqref="O22">
    <cfRule type="cellIs" dxfId="16763" priority="12" operator="lessThan">
      <formula>$C$4</formula>
    </cfRule>
  </conditionalFormatting>
  <conditionalFormatting sqref="O23">
    <cfRule type="cellIs" dxfId="16762" priority="13" operator="lessThan">
      <formula>$C$4</formula>
    </cfRule>
  </conditionalFormatting>
  <conditionalFormatting sqref="O24">
    <cfRule type="cellIs" dxfId="16761" priority="14" operator="lessThan">
      <formula>$C$4</formula>
    </cfRule>
  </conditionalFormatting>
  <conditionalFormatting sqref="O25">
    <cfRule type="cellIs" dxfId="16760" priority="15" operator="lessThan">
      <formula>$C$4</formula>
    </cfRule>
  </conditionalFormatting>
  <conditionalFormatting sqref="O26">
    <cfRule type="cellIs" dxfId="16759" priority="16" operator="lessThan">
      <formula>$C$4</formula>
    </cfRule>
  </conditionalFormatting>
  <conditionalFormatting sqref="O27">
    <cfRule type="cellIs" dxfId="16758" priority="17" operator="lessThan">
      <formula>$C$4</formula>
    </cfRule>
  </conditionalFormatting>
  <conditionalFormatting sqref="O28">
    <cfRule type="cellIs" dxfId="16757" priority="18" operator="lessThan">
      <formula>$C$4</formula>
    </cfRule>
  </conditionalFormatting>
  <conditionalFormatting sqref="O29">
    <cfRule type="cellIs" dxfId="16756" priority="19" operator="lessThan">
      <formula>$C$4</formula>
    </cfRule>
  </conditionalFormatting>
  <conditionalFormatting sqref="O30">
    <cfRule type="cellIs" dxfId="16755" priority="20" operator="lessThan">
      <formula>$C$4</formula>
    </cfRule>
  </conditionalFormatting>
  <conditionalFormatting sqref="O31">
    <cfRule type="cellIs" dxfId="16754" priority="21" operator="lessThan">
      <formula>$C$4</formula>
    </cfRule>
  </conditionalFormatting>
  <conditionalFormatting sqref="O32">
    <cfRule type="cellIs" dxfId="16753" priority="22" operator="lessThan">
      <formula>$C$4</formula>
    </cfRule>
  </conditionalFormatting>
  <conditionalFormatting sqref="O33">
    <cfRule type="cellIs" dxfId="16752" priority="23" operator="lessThan">
      <formula>$C$4</formula>
    </cfRule>
  </conditionalFormatting>
  <conditionalFormatting sqref="O34">
    <cfRule type="cellIs" dxfId="16751" priority="24" operator="lessThan">
      <formula>$C$4</formula>
    </cfRule>
  </conditionalFormatting>
  <conditionalFormatting sqref="O35">
    <cfRule type="cellIs" dxfId="16750" priority="25" operator="lessThan">
      <formula>$C$4</formula>
    </cfRule>
  </conditionalFormatting>
  <conditionalFormatting sqref="O36">
    <cfRule type="cellIs" dxfId="16749" priority="26" operator="lessThan">
      <formula>$C$4</formula>
    </cfRule>
  </conditionalFormatting>
  <conditionalFormatting sqref="O37">
    <cfRule type="cellIs" dxfId="16748" priority="27" operator="lessThan">
      <formula>$C$4</formula>
    </cfRule>
  </conditionalFormatting>
  <conditionalFormatting sqref="O38">
    <cfRule type="cellIs" dxfId="16747" priority="28" operator="lessThan">
      <formula>$C$4</formula>
    </cfRule>
  </conditionalFormatting>
  <conditionalFormatting sqref="O39">
    <cfRule type="cellIs" dxfId="16746" priority="29" operator="lessThan">
      <formula>$C$4</formula>
    </cfRule>
  </conditionalFormatting>
  <conditionalFormatting sqref="O40">
    <cfRule type="cellIs" dxfId="16745" priority="30" operator="lessThan">
      <formula>$C$4</formula>
    </cfRule>
  </conditionalFormatting>
  <conditionalFormatting sqref="O41">
    <cfRule type="cellIs" dxfId="16744" priority="31" operator="lessThan">
      <formula>$C$4</formula>
    </cfRule>
  </conditionalFormatting>
  <conditionalFormatting sqref="O42">
    <cfRule type="cellIs" dxfId="16743" priority="32" operator="lessThan">
      <formula>$C$4</formula>
    </cfRule>
  </conditionalFormatting>
  <conditionalFormatting sqref="O43">
    <cfRule type="cellIs" dxfId="16742" priority="33" operator="lessThan">
      <formula>$C$4</formula>
    </cfRule>
  </conditionalFormatting>
  <conditionalFormatting sqref="O44">
    <cfRule type="cellIs" dxfId="16741" priority="34" operator="lessThan">
      <formula>$C$4</formula>
    </cfRule>
  </conditionalFormatting>
  <conditionalFormatting sqref="O45">
    <cfRule type="cellIs" dxfId="16740" priority="35" operator="lessThan">
      <formula>$C$4</formula>
    </cfRule>
  </conditionalFormatting>
  <conditionalFormatting sqref="O46">
    <cfRule type="cellIs" dxfId="16739" priority="36" operator="lessThan">
      <formula>$C$4</formula>
    </cfRule>
  </conditionalFormatting>
  <conditionalFormatting sqref="O47">
    <cfRule type="cellIs" dxfId="16738" priority="37" operator="lessThan">
      <formula>$C$4</formula>
    </cfRule>
  </conditionalFormatting>
  <conditionalFormatting sqref="O48">
    <cfRule type="cellIs" dxfId="16737" priority="38" operator="lessThan">
      <formula>$C$4</formula>
    </cfRule>
  </conditionalFormatting>
  <conditionalFormatting sqref="O49">
    <cfRule type="cellIs" dxfId="16736" priority="39" operator="lessThan">
      <formula>$C$4</formula>
    </cfRule>
  </conditionalFormatting>
  <conditionalFormatting sqref="O50">
    <cfRule type="cellIs" dxfId="16735" priority="40" operator="lessThan">
      <formula>$C$4</formula>
    </cfRule>
  </conditionalFormatting>
  <conditionalFormatting sqref="O51">
    <cfRule type="cellIs" dxfId="16734" priority="41" operator="lessThan">
      <formula>$C$4</formula>
    </cfRule>
  </conditionalFormatting>
  <conditionalFormatting sqref="O52">
    <cfRule type="cellIs" dxfId="16733" priority="42" operator="lessThan">
      <formula>$C$4</formula>
    </cfRule>
  </conditionalFormatting>
  <conditionalFormatting sqref="O53">
    <cfRule type="cellIs" dxfId="16732" priority="43" operator="lessThan">
      <formula>$C$4</formula>
    </cfRule>
  </conditionalFormatting>
  <conditionalFormatting sqref="O54">
    <cfRule type="cellIs" dxfId="16731" priority="44" operator="lessThan">
      <formula>$C$4</formula>
    </cfRule>
  </conditionalFormatting>
  <conditionalFormatting sqref="O55">
    <cfRule type="cellIs" dxfId="16730" priority="45" operator="lessThan">
      <formula>$C$4</formula>
    </cfRule>
  </conditionalFormatting>
  <conditionalFormatting sqref="O56">
    <cfRule type="cellIs" dxfId="16729" priority="46" operator="lessThan">
      <formula>$C$4</formula>
    </cfRule>
  </conditionalFormatting>
  <conditionalFormatting sqref="O57">
    <cfRule type="cellIs" dxfId="16728" priority="47" operator="lessThan">
      <formula>$C$4</formula>
    </cfRule>
  </conditionalFormatting>
  <conditionalFormatting sqref="O58">
    <cfRule type="cellIs" dxfId="16727" priority="48" operator="lessThan">
      <formula>$C$4</formula>
    </cfRule>
  </conditionalFormatting>
  <conditionalFormatting sqref="O59">
    <cfRule type="cellIs" dxfId="16726" priority="49" operator="lessThan">
      <formula>$C$4</formula>
    </cfRule>
  </conditionalFormatting>
  <conditionalFormatting sqref="O60">
    <cfRule type="cellIs" dxfId="16725" priority="50" operator="lessThan">
      <formula>$C$4</formula>
    </cfRule>
  </conditionalFormatting>
  <conditionalFormatting sqref="P11">
    <cfRule type="cellIs" dxfId="16724" priority="51" operator="lessThan">
      <formula>$C$4</formula>
    </cfRule>
  </conditionalFormatting>
  <conditionalFormatting sqref="P12">
    <cfRule type="cellIs" dxfId="16723" priority="52" operator="lessThan">
      <formula>$C$4</formula>
    </cfRule>
  </conditionalFormatting>
  <conditionalFormatting sqref="P13">
    <cfRule type="cellIs" dxfId="16722" priority="53" operator="lessThan">
      <formula>$C$4</formula>
    </cfRule>
  </conditionalFormatting>
  <conditionalFormatting sqref="P14">
    <cfRule type="cellIs" dxfId="16721" priority="54" operator="lessThan">
      <formula>$C$4</formula>
    </cfRule>
  </conditionalFormatting>
  <conditionalFormatting sqref="P15">
    <cfRule type="cellIs" dxfId="16720" priority="55" operator="lessThan">
      <formula>$C$4</formula>
    </cfRule>
  </conditionalFormatting>
  <conditionalFormatting sqref="P16">
    <cfRule type="cellIs" dxfId="16719" priority="56" operator="lessThan">
      <formula>$C$4</formula>
    </cfRule>
  </conditionalFormatting>
  <conditionalFormatting sqref="P17">
    <cfRule type="cellIs" dxfId="16718" priority="57" operator="lessThan">
      <formula>$C$4</formula>
    </cfRule>
  </conditionalFormatting>
  <conditionalFormatting sqref="P18">
    <cfRule type="cellIs" dxfId="16717" priority="58" operator="lessThan">
      <formula>$C$4</formula>
    </cfRule>
  </conditionalFormatting>
  <conditionalFormatting sqref="P19">
    <cfRule type="cellIs" dxfId="16716" priority="59" operator="lessThan">
      <formula>$C$4</formula>
    </cfRule>
  </conditionalFormatting>
  <conditionalFormatting sqref="P20">
    <cfRule type="cellIs" dxfId="16715" priority="60" operator="lessThan">
      <formula>$C$4</formula>
    </cfRule>
  </conditionalFormatting>
  <conditionalFormatting sqref="P21">
    <cfRule type="cellIs" dxfId="16714" priority="61" operator="lessThan">
      <formula>$C$4</formula>
    </cfRule>
  </conditionalFormatting>
  <conditionalFormatting sqref="P22">
    <cfRule type="cellIs" dxfId="16713" priority="62" operator="lessThan">
      <formula>$C$4</formula>
    </cfRule>
  </conditionalFormatting>
  <conditionalFormatting sqref="P23">
    <cfRule type="cellIs" dxfId="16712" priority="63" operator="lessThan">
      <formula>$C$4</formula>
    </cfRule>
  </conditionalFormatting>
  <conditionalFormatting sqref="P24">
    <cfRule type="cellIs" dxfId="16711" priority="64" operator="lessThan">
      <formula>$C$4</formula>
    </cfRule>
  </conditionalFormatting>
  <conditionalFormatting sqref="P25">
    <cfRule type="cellIs" dxfId="16710" priority="65" operator="lessThan">
      <formula>$C$4</formula>
    </cfRule>
  </conditionalFormatting>
  <conditionalFormatting sqref="P26">
    <cfRule type="cellIs" dxfId="16709" priority="66" operator="lessThan">
      <formula>$C$4</formula>
    </cfRule>
  </conditionalFormatting>
  <conditionalFormatting sqref="P27">
    <cfRule type="cellIs" dxfId="16708" priority="67" operator="lessThan">
      <formula>$C$4</formula>
    </cfRule>
  </conditionalFormatting>
  <conditionalFormatting sqref="P28">
    <cfRule type="cellIs" dxfId="16707" priority="68" operator="lessThan">
      <formula>$C$4</formula>
    </cfRule>
  </conditionalFormatting>
  <conditionalFormatting sqref="P29">
    <cfRule type="cellIs" dxfId="16706" priority="69" operator="lessThan">
      <formula>$C$4</formula>
    </cfRule>
  </conditionalFormatting>
  <conditionalFormatting sqref="P30">
    <cfRule type="cellIs" dxfId="16705" priority="70" operator="lessThan">
      <formula>$C$4</formula>
    </cfRule>
  </conditionalFormatting>
  <conditionalFormatting sqref="P31">
    <cfRule type="cellIs" dxfId="16704" priority="71" operator="lessThan">
      <formula>$C$4</formula>
    </cfRule>
  </conditionalFormatting>
  <conditionalFormatting sqref="P32">
    <cfRule type="cellIs" dxfId="16703" priority="72" operator="lessThan">
      <formula>$C$4</formula>
    </cfRule>
  </conditionalFormatting>
  <conditionalFormatting sqref="P33">
    <cfRule type="cellIs" dxfId="16702" priority="73" operator="lessThan">
      <formula>$C$4</formula>
    </cfRule>
  </conditionalFormatting>
  <conditionalFormatting sqref="P34">
    <cfRule type="cellIs" dxfId="16701" priority="74" operator="lessThan">
      <formula>$C$4</formula>
    </cfRule>
  </conditionalFormatting>
  <conditionalFormatting sqref="P35">
    <cfRule type="cellIs" dxfId="16700" priority="75" operator="lessThan">
      <formula>$C$4</formula>
    </cfRule>
  </conditionalFormatting>
  <conditionalFormatting sqref="P36">
    <cfRule type="cellIs" dxfId="16699" priority="76" operator="lessThan">
      <formula>$C$4</formula>
    </cfRule>
  </conditionalFormatting>
  <conditionalFormatting sqref="P37">
    <cfRule type="cellIs" dxfId="16698" priority="77" operator="lessThan">
      <formula>$C$4</formula>
    </cfRule>
  </conditionalFormatting>
  <conditionalFormatting sqref="P38">
    <cfRule type="cellIs" dxfId="16697" priority="78" operator="lessThan">
      <formula>$C$4</formula>
    </cfRule>
  </conditionalFormatting>
  <conditionalFormatting sqref="P39">
    <cfRule type="cellIs" dxfId="16696" priority="79" operator="lessThan">
      <formula>$C$4</formula>
    </cfRule>
  </conditionalFormatting>
  <conditionalFormatting sqref="P40">
    <cfRule type="cellIs" dxfId="16695" priority="80" operator="lessThan">
      <formula>$C$4</formula>
    </cfRule>
  </conditionalFormatting>
  <conditionalFormatting sqref="P41">
    <cfRule type="cellIs" dxfId="16694" priority="81" operator="lessThan">
      <formula>$C$4</formula>
    </cfRule>
  </conditionalFormatting>
  <conditionalFormatting sqref="P42">
    <cfRule type="cellIs" dxfId="16693" priority="82" operator="lessThan">
      <formula>$C$4</formula>
    </cfRule>
  </conditionalFormatting>
  <conditionalFormatting sqref="P43">
    <cfRule type="cellIs" dxfId="16692" priority="83" operator="lessThan">
      <formula>$C$4</formula>
    </cfRule>
  </conditionalFormatting>
  <conditionalFormatting sqref="P44">
    <cfRule type="cellIs" dxfId="16691" priority="84" operator="lessThan">
      <formula>$C$4</formula>
    </cfRule>
  </conditionalFormatting>
  <conditionalFormatting sqref="P45">
    <cfRule type="cellIs" dxfId="16690" priority="85" operator="lessThan">
      <formula>$C$4</formula>
    </cfRule>
  </conditionalFormatting>
  <conditionalFormatting sqref="P46">
    <cfRule type="cellIs" dxfId="16689" priority="86" operator="lessThan">
      <formula>$C$4</formula>
    </cfRule>
  </conditionalFormatting>
  <conditionalFormatting sqref="P47">
    <cfRule type="cellIs" dxfId="16688" priority="87" operator="lessThan">
      <formula>$C$4</formula>
    </cfRule>
  </conditionalFormatting>
  <conditionalFormatting sqref="P48">
    <cfRule type="cellIs" dxfId="16687" priority="88" operator="lessThan">
      <formula>$C$4</formula>
    </cfRule>
  </conditionalFormatting>
  <conditionalFormatting sqref="P49">
    <cfRule type="cellIs" dxfId="16686" priority="89" operator="lessThan">
      <formula>$C$4</formula>
    </cfRule>
  </conditionalFormatting>
  <conditionalFormatting sqref="P50">
    <cfRule type="cellIs" dxfId="16685" priority="90" operator="lessThan">
      <formula>$C$4</formula>
    </cfRule>
  </conditionalFormatting>
  <conditionalFormatting sqref="P51">
    <cfRule type="cellIs" dxfId="16684" priority="91" operator="lessThan">
      <formula>$C$4</formula>
    </cfRule>
  </conditionalFormatting>
  <conditionalFormatting sqref="P52">
    <cfRule type="cellIs" dxfId="16683" priority="92" operator="lessThan">
      <formula>$C$4</formula>
    </cfRule>
  </conditionalFormatting>
  <conditionalFormatting sqref="P53">
    <cfRule type="cellIs" dxfId="16682" priority="93" operator="lessThan">
      <formula>$C$4</formula>
    </cfRule>
  </conditionalFormatting>
  <conditionalFormatting sqref="P54">
    <cfRule type="cellIs" dxfId="16681" priority="94" operator="lessThan">
      <formula>$C$4</formula>
    </cfRule>
  </conditionalFormatting>
  <conditionalFormatting sqref="P55">
    <cfRule type="cellIs" dxfId="16680" priority="95" operator="lessThan">
      <formula>$C$4</formula>
    </cfRule>
  </conditionalFormatting>
  <conditionalFormatting sqref="P56">
    <cfRule type="cellIs" dxfId="16679" priority="96" operator="lessThan">
      <formula>$C$4</formula>
    </cfRule>
  </conditionalFormatting>
  <conditionalFormatting sqref="P57">
    <cfRule type="cellIs" dxfId="16678" priority="97" operator="lessThan">
      <formula>$C$4</formula>
    </cfRule>
  </conditionalFormatting>
  <conditionalFormatting sqref="P58">
    <cfRule type="cellIs" dxfId="16677" priority="98" operator="lessThan">
      <formula>$C$4</formula>
    </cfRule>
  </conditionalFormatting>
  <conditionalFormatting sqref="P59">
    <cfRule type="cellIs" dxfId="16676" priority="99" operator="lessThan">
      <formula>$C$4</formula>
    </cfRule>
  </conditionalFormatting>
  <conditionalFormatting sqref="P60">
    <cfRule type="cellIs" dxfId="16675" priority="100" operator="lessThan">
      <formula>$C$4</formula>
    </cfRule>
  </conditionalFormatting>
  <conditionalFormatting sqref="Q11">
    <cfRule type="cellIs" dxfId="16674" priority="101" operator="lessThan">
      <formula>$C$4</formula>
    </cfRule>
  </conditionalFormatting>
  <conditionalFormatting sqref="Q12">
    <cfRule type="cellIs" dxfId="16673" priority="102" operator="lessThan">
      <formula>$C$4</formula>
    </cfRule>
  </conditionalFormatting>
  <conditionalFormatting sqref="Q13">
    <cfRule type="cellIs" dxfId="16672" priority="103" operator="lessThan">
      <formula>$C$4</formula>
    </cfRule>
  </conditionalFormatting>
  <conditionalFormatting sqref="Q14">
    <cfRule type="cellIs" dxfId="16671" priority="104" operator="lessThan">
      <formula>$C$4</formula>
    </cfRule>
  </conditionalFormatting>
  <conditionalFormatting sqref="Q15">
    <cfRule type="cellIs" dxfId="16670" priority="105" operator="lessThan">
      <formula>$C$4</formula>
    </cfRule>
  </conditionalFormatting>
  <conditionalFormatting sqref="Q16">
    <cfRule type="cellIs" dxfId="16669" priority="106" operator="lessThan">
      <formula>$C$4</formula>
    </cfRule>
  </conditionalFormatting>
  <conditionalFormatting sqref="Q17">
    <cfRule type="cellIs" dxfId="16668" priority="107" operator="lessThan">
      <formula>$C$4</formula>
    </cfRule>
  </conditionalFormatting>
  <conditionalFormatting sqref="Q18">
    <cfRule type="cellIs" dxfId="16667" priority="108" operator="lessThan">
      <formula>$C$4</formula>
    </cfRule>
  </conditionalFormatting>
  <conditionalFormatting sqref="Q19">
    <cfRule type="cellIs" dxfId="16666" priority="109" operator="lessThan">
      <formula>$C$4</formula>
    </cfRule>
  </conditionalFormatting>
  <conditionalFormatting sqref="Q20">
    <cfRule type="cellIs" dxfId="16665" priority="110" operator="lessThan">
      <formula>$C$4</formula>
    </cfRule>
  </conditionalFormatting>
  <conditionalFormatting sqref="Q21">
    <cfRule type="cellIs" dxfId="16664" priority="111" operator="lessThan">
      <formula>$C$4</formula>
    </cfRule>
  </conditionalFormatting>
  <conditionalFormatting sqref="Q22">
    <cfRule type="cellIs" dxfId="16663" priority="112" operator="lessThan">
      <formula>$C$4</formula>
    </cfRule>
  </conditionalFormatting>
  <conditionalFormatting sqref="Q23">
    <cfRule type="cellIs" dxfId="16662" priority="113" operator="lessThan">
      <formula>$C$4</formula>
    </cfRule>
  </conditionalFormatting>
  <conditionalFormatting sqref="Q24">
    <cfRule type="cellIs" dxfId="16661" priority="114" operator="lessThan">
      <formula>$C$4</formula>
    </cfRule>
  </conditionalFormatting>
  <conditionalFormatting sqref="Q25">
    <cfRule type="cellIs" dxfId="16660" priority="115" operator="lessThan">
      <formula>$C$4</formula>
    </cfRule>
  </conditionalFormatting>
  <conditionalFormatting sqref="Q26">
    <cfRule type="cellIs" dxfId="16659" priority="116" operator="lessThan">
      <formula>$C$4</formula>
    </cfRule>
  </conditionalFormatting>
  <conditionalFormatting sqref="Q27">
    <cfRule type="cellIs" dxfId="16658" priority="117" operator="lessThan">
      <formula>$C$4</formula>
    </cfRule>
  </conditionalFormatting>
  <conditionalFormatting sqref="Q28">
    <cfRule type="cellIs" dxfId="16657" priority="118" operator="lessThan">
      <formula>$C$4</formula>
    </cfRule>
  </conditionalFormatting>
  <conditionalFormatting sqref="Q29">
    <cfRule type="cellIs" dxfId="16656" priority="119" operator="lessThan">
      <formula>$C$4</formula>
    </cfRule>
  </conditionalFormatting>
  <conditionalFormatting sqref="Q30">
    <cfRule type="cellIs" dxfId="16655" priority="120" operator="lessThan">
      <formula>$C$4</formula>
    </cfRule>
  </conditionalFormatting>
  <conditionalFormatting sqref="Q31">
    <cfRule type="cellIs" dxfId="16654" priority="121" operator="lessThan">
      <formula>$C$4</formula>
    </cfRule>
  </conditionalFormatting>
  <conditionalFormatting sqref="Q32">
    <cfRule type="cellIs" dxfId="16653" priority="122" operator="lessThan">
      <formula>$C$4</formula>
    </cfRule>
  </conditionalFormatting>
  <conditionalFormatting sqref="Q33">
    <cfRule type="cellIs" dxfId="16652" priority="123" operator="lessThan">
      <formula>$C$4</formula>
    </cfRule>
  </conditionalFormatting>
  <conditionalFormatting sqref="Q34">
    <cfRule type="cellIs" dxfId="16651" priority="124" operator="lessThan">
      <formula>$C$4</formula>
    </cfRule>
  </conditionalFormatting>
  <conditionalFormatting sqref="Q35">
    <cfRule type="cellIs" dxfId="16650" priority="125" operator="lessThan">
      <formula>$C$4</formula>
    </cfRule>
  </conditionalFormatting>
  <conditionalFormatting sqref="Q36">
    <cfRule type="cellIs" dxfId="16649" priority="126" operator="lessThan">
      <formula>$C$4</formula>
    </cfRule>
  </conditionalFormatting>
  <conditionalFormatting sqref="Q37">
    <cfRule type="cellIs" dxfId="16648" priority="127" operator="lessThan">
      <formula>$C$4</formula>
    </cfRule>
  </conditionalFormatting>
  <conditionalFormatting sqref="Q38">
    <cfRule type="cellIs" dxfId="16647" priority="128" operator="lessThan">
      <formula>$C$4</formula>
    </cfRule>
  </conditionalFormatting>
  <conditionalFormatting sqref="Q39">
    <cfRule type="cellIs" dxfId="16646" priority="129" operator="lessThan">
      <formula>$C$4</formula>
    </cfRule>
  </conditionalFormatting>
  <conditionalFormatting sqref="Q40">
    <cfRule type="cellIs" dxfId="16645" priority="130" operator="lessThan">
      <formula>$C$4</formula>
    </cfRule>
  </conditionalFormatting>
  <conditionalFormatting sqref="Q41">
    <cfRule type="cellIs" dxfId="16644" priority="131" operator="lessThan">
      <formula>$C$4</formula>
    </cfRule>
  </conditionalFormatting>
  <conditionalFormatting sqref="Q42">
    <cfRule type="cellIs" dxfId="16643" priority="132" operator="lessThan">
      <formula>$C$4</formula>
    </cfRule>
  </conditionalFormatting>
  <conditionalFormatting sqref="Q43">
    <cfRule type="cellIs" dxfId="16642" priority="133" operator="lessThan">
      <formula>$C$4</formula>
    </cfRule>
  </conditionalFormatting>
  <conditionalFormatting sqref="Q44">
    <cfRule type="cellIs" dxfId="16641" priority="134" operator="lessThan">
      <formula>$C$4</formula>
    </cfRule>
  </conditionalFormatting>
  <conditionalFormatting sqref="Q45">
    <cfRule type="cellIs" dxfId="16640" priority="135" operator="lessThan">
      <formula>$C$4</formula>
    </cfRule>
  </conditionalFormatting>
  <conditionalFormatting sqref="Q46">
    <cfRule type="cellIs" dxfId="16639" priority="136" operator="lessThan">
      <formula>$C$4</formula>
    </cfRule>
  </conditionalFormatting>
  <conditionalFormatting sqref="Q47">
    <cfRule type="cellIs" dxfId="16638" priority="137" operator="lessThan">
      <formula>$C$4</formula>
    </cfRule>
  </conditionalFormatting>
  <conditionalFormatting sqref="Q48">
    <cfRule type="cellIs" dxfId="16637" priority="138" operator="lessThan">
      <formula>$C$4</formula>
    </cfRule>
  </conditionalFormatting>
  <conditionalFormatting sqref="Q49">
    <cfRule type="cellIs" dxfId="16636" priority="139" operator="lessThan">
      <formula>$C$4</formula>
    </cfRule>
  </conditionalFormatting>
  <conditionalFormatting sqref="Q50">
    <cfRule type="cellIs" dxfId="16635" priority="140" operator="lessThan">
      <formula>$C$4</formula>
    </cfRule>
  </conditionalFormatting>
  <conditionalFormatting sqref="Q51">
    <cfRule type="cellIs" dxfId="16634" priority="141" operator="lessThan">
      <formula>$C$4</formula>
    </cfRule>
  </conditionalFormatting>
  <conditionalFormatting sqref="Q52">
    <cfRule type="cellIs" dxfId="16633" priority="142" operator="lessThan">
      <formula>$C$4</formula>
    </cfRule>
  </conditionalFormatting>
  <conditionalFormatting sqref="Q53">
    <cfRule type="cellIs" dxfId="16632" priority="143" operator="lessThan">
      <formula>$C$4</formula>
    </cfRule>
  </conditionalFormatting>
  <conditionalFormatting sqref="Q54">
    <cfRule type="cellIs" dxfId="16631" priority="144" operator="lessThan">
      <formula>$C$4</formula>
    </cfRule>
  </conditionalFormatting>
  <conditionalFormatting sqref="Q55">
    <cfRule type="cellIs" dxfId="16630" priority="145" operator="lessThan">
      <formula>$C$4</formula>
    </cfRule>
  </conditionalFormatting>
  <conditionalFormatting sqref="Q56">
    <cfRule type="cellIs" dxfId="16629" priority="146" operator="lessThan">
      <formula>$C$4</formula>
    </cfRule>
  </conditionalFormatting>
  <conditionalFormatting sqref="Q57">
    <cfRule type="cellIs" dxfId="16628" priority="147" operator="lessThan">
      <formula>$C$4</formula>
    </cfRule>
  </conditionalFormatting>
  <conditionalFormatting sqref="Q58">
    <cfRule type="cellIs" dxfId="16627" priority="148" operator="lessThan">
      <formula>$C$4</formula>
    </cfRule>
  </conditionalFormatting>
  <conditionalFormatting sqref="Q59">
    <cfRule type="cellIs" dxfId="16626" priority="149" operator="lessThan">
      <formula>$C$4</formula>
    </cfRule>
  </conditionalFormatting>
  <conditionalFormatting sqref="Q60">
    <cfRule type="cellIs" dxfId="16625" priority="150" operator="lessThan">
      <formula>$C$4</formula>
    </cfRule>
  </conditionalFormatting>
  <conditionalFormatting sqref="T11">
    <cfRule type="cellIs" dxfId="16624" priority="151" operator="lessThan">
      <formula>$C$4</formula>
    </cfRule>
  </conditionalFormatting>
  <conditionalFormatting sqref="T12">
    <cfRule type="cellIs" dxfId="16623" priority="152" operator="lessThan">
      <formula>$C$4</formula>
    </cfRule>
  </conditionalFormatting>
  <conditionalFormatting sqref="T13">
    <cfRule type="cellIs" dxfId="16622" priority="153" operator="lessThan">
      <formula>$C$4</formula>
    </cfRule>
  </conditionalFormatting>
  <conditionalFormatting sqref="T14">
    <cfRule type="cellIs" dxfId="16621" priority="154" operator="lessThan">
      <formula>$C$4</formula>
    </cfRule>
  </conditionalFormatting>
  <conditionalFormatting sqref="T15">
    <cfRule type="cellIs" dxfId="16620" priority="155" operator="lessThan">
      <formula>$C$4</formula>
    </cfRule>
  </conditionalFormatting>
  <conditionalFormatting sqref="T16">
    <cfRule type="cellIs" dxfId="16619" priority="156" operator="lessThan">
      <formula>$C$4</formula>
    </cfRule>
  </conditionalFormatting>
  <conditionalFormatting sqref="T17">
    <cfRule type="cellIs" dxfId="16618" priority="157" operator="lessThan">
      <formula>$C$4</formula>
    </cfRule>
  </conditionalFormatting>
  <conditionalFormatting sqref="T18">
    <cfRule type="cellIs" dxfId="16617" priority="158" operator="lessThan">
      <formula>$C$4</formula>
    </cfRule>
  </conditionalFormatting>
  <conditionalFormatting sqref="T19">
    <cfRule type="cellIs" dxfId="16616" priority="159" operator="lessThan">
      <formula>$C$4</formula>
    </cfRule>
  </conditionalFormatting>
  <conditionalFormatting sqref="T20">
    <cfRule type="cellIs" dxfId="16615" priority="160" operator="lessThan">
      <formula>$C$4</formula>
    </cfRule>
  </conditionalFormatting>
  <conditionalFormatting sqref="T21">
    <cfRule type="cellIs" dxfId="16614" priority="161" operator="lessThan">
      <formula>$C$4</formula>
    </cfRule>
  </conditionalFormatting>
  <conditionalFormatting sqref="T22">
    <cfRule type="cellIs" dxfId="16613" priority="162" operator="lessThan">
      <formula>$C$4</formula>
    </cfRule>
  </conditionalFormatting>
  <conditionalFormatting sqref="T23">
    <cfRule type="cellIs" dxfId="16612" priority="163" operator="lessThan">
      <formula>$C$4</formula>
    </cfRule>
  </conditionalFormatting>
  <conditionalFormatting sqref="T24">
    <cfRule type="cellIs" dxfId="16611" priority="164" operator="lessThan">
      <formula>$C$4</formula>
    </cfRule>
  </conditionalFormatting>
  <conditionalFormatting sqref="T25">
    <cfRule type="cellIs" dxfId="16610" priority="165" operator="lessThan">
      <formula>$C$4</formula>
    </cfRule>
  </conditionalFormatting>
  <conditionalFormatting sqref="T26">
    <cfRule type="cellIs" dxfId="16609" priority="166" operator="lessThan">
      <formula>$C$4</formula>
    </cfRule>
  </conditionalFormatting>
  <conditionalFormatting sqref="T27">
    <cfRule type="cellIs" dxfId="16608" priority="167" operator="lessThan">
      <formula>$C$4</formula>
    </cfRule>
  </conditionalFormatting>
  <conditionalFormatting sqref="T28">
    <cfRule type="cellIs" dxfId="16607" priority="168" operator="lessThan">
      <formula>$C$4</formula>
    </cfRule>
  </conditionalFormatting>
  <conditionalFormatting sqref="T29">
    <cfRule type="cellIs" dxfId="16606" priority="169" operator="lessThan">
      <formula>$C$4</formula>
    </cfRule>
  </conditionalFormatting>
  <conditionalFormatting sqref="T30">
    <cfRule type="cellIs" dxfId="16605" priority="170" operator="lessThan">
      <formula>$C$4</formula>
    </cfRule>
  </conditionalFormatting>
  <conditionalFormatting sqref="T31">
    <cfRule type="cellIs" dxfId="16604" priority="171" operator="lessThan">
      <formula>$C$4</formula>
    </cfRule>
  </conditionalFormatting>
  <conditionalFormatting sqref="T32">
    <cfRule type="cellIs" dxfId="16603" priority="172" operator="lessThan">
      <formula>$C$4</formula>
    </cfRule>
  </conditionalFormatting>
  <conditionalFormatting sqref="T33">
    <cfRule type="cellIs" dxfId="16602" priority="173" operator="lessThan">
      <formula>$C$4</formula>
    </cfRule>
  </conditionalFormatting>
  <conditionalFormatting sqref="T34">
    <cfRule type="cellIs" dxfId="16601" priority="174" operator="lessThan">
      <formula>$C$4</formula>
    </cfRule>
  </conditionalFormatting>
  <conditionalFormatting sqref="T35">
    <cfRule type="cellIs" dxfId="16600" priority="175" operator="lessThan">
      <formula>$C$4</formula>
    </cfRule>
  </conditionalFormatting>
  <conditionalFormatting sqref="T36">
    <cfRule type="cellIs" dxfId="16599" priority="176" operator="lessThan">
      <formula>$C$4</formula>
    </cfRule>
  </conditionalFormatting>
  <conditionalFormatting sqref="T37">
    <cfRule type="cellIs" dxfId="16598" priority="177" operator="lessThan">
      <formula>$C$4</formula>
    </cfRule>
  </conditionalFormatting>
  <conditionalFormatting sqref="T38">
    <cfRule type="cellIs" dxfId="16597" priority="178" operator="lessThan">
      <formula>$C$4</formula>
    </cfRule>
  </conditionalFormatting>
  <conditionalFormatting sqref="T39">
    <cfRule type="cellIs" dxfId="16596" priority="179" operator="lessThan">
      <formula>$C$4</formula>
    </cfRule>
  </conditionalFormatting>
  <conditionalFormatting sqref="T40">
    <cfRule type="cellIs" dxfId="16595" priority="180" operator="lessThan">
      <formula>$C$4</formula>
    </cfRule>
  </conditionalFormatting>
  <conditionalFormatting sqref="T41">
    <cfRule type="cellIs" dxfId="16594" priority="181" operator="lessThan">
      <formula>$C$4</formula>
    </cfRule>
  </conditionalFormatting>
  <conditionalFormatting sqref="T42">
    <cfRule type="cellIs" dxfId="16593" priority="182" operator="lessThan">
      <formula>$C$4</formula>
    </cfRule>
  </conditionalFormatting>
  <conditionalFormatting sqref="T43">
    <cfRule type="cellIs" dxfId="16592" priority="183" operator="lessThan">
      <formula>$C$4</formula>
    </cfRule>
  </conditionalFormatting>
  <conditionalFormatting sqref="T44">
    <cfRule type="cellIs" dxfId="16591" priority="184" operator="lessThan">
      <formula>$C$4</formula>
    </cfRule>
  </conditionalFormatting>
  <conditionalFormatting sqref="T45">
    <cfRule type="cellIs" dxfId="16590" priority="185" operator="lessThan">
      <formula>$C$4</formula>
    </cfRule>
  </conditionalFormatting>
  <conditionalFormatting sqref="T46">
    <cfRule type="cellIs" dxfId="16589" priority="186" operator="lessThan">
      <formula>$C$4</formula>
    </cfRule>
  </conditionalFormatting>
  <conditionalFormatting sqref="T47">
    <cfRule type="cellIs" dxfId="16588" priority="187" operator="lessThan">
      <formula>$C$4</formula>
    </cfRule>
  </conditionalFormatting>
  <conditionalFormatting sqref="T48">
    <cfRule type="cellIs" dxfId="16587" priority="188" operator="lessThan">
      <formula>$C$4</formula>
    </cfRule>
  </conditionalFormatting>
  <conditionalFormatting sqref="T49">
    <cfRule type="cellIs" dxfId="16586" priority="189" operator="lessThan">
      <formula>$C$4</formula>
    </cfRule>
  </conditionalFormatting>
  <conditionalFormatting sqref="T50">
    <cfRule type="cellIs" dxfId="16585" priority="190" operator="lessThan">
      <formula>$C$4</formula>
    </cfRule>
  </conditionalFormatting>
  <conditionalFormatting sqref="T51">
    <cfRule type="cellIs" dxfId="16584" priority="191" operator="lessThan">
      <formula>$C$4</formula>
    </cfRule>
  </conditionalFormatting>
  <conditionalFormatting sqref="T52">
    <cfRule type="cellIs" dxfId="16583" priority="192" operator="lessThan">
      <formula>$C$4</formula>
    </cfRule>
  </conditionalFormatting>
  <conditionalFormatting sqref="T53">
    <cfRule type="cellIs" dxfId="16582" priority="193" operator="lessThan">
      <formula>$C$4</formula>
    </cfRule>
  </conditionalFormatting>
  <conditionalFormatting sqref="T54">
    <cfRule type="cellIs" dxfId="16581" priority="194" operator="lessThan">
      <formula>$C$4</formula>
    </cfRule>
  </conditionalFormatting>
  <conditionalFormatting sqref="T55">
    <cfRule type="cellIs" dxfId="16580" priority="195" operator="lessThan">
      <formula>$C$4</formula>
    </cfRule>
  </conditionalFormatting>
  <conditionalFormatting sqref="T56">
    <cfRule type="cellIs" dxfId="16579" priority="196" operator="lessThan">
      <formula>$C$4</formula>
    </cfRule>
  </conditionalFormatting>
  <conditionalFormatting sqref="T57">
    <cfRule type="cellIs" dxfId="16578" priority="197" operator="lessThan">
      <formula>$C$4</formula>
    </cfRule>
  </conditionalFormatting>
  <conditionalFormatting sqref="T58">
    <cfRule type="cellIs" dxfId="16577" priority="198" operator="lessThan">
      <formula>$C$4</formula>
    </cfRule>
  </conditionalFormatting>
  <conditionalFormatting sqref="T59">
    <cfRule type="cellIs" dxfId="16576" priority="199" operator="lessThan">
      <formula>$C$4</formula>
    </cfRule>
  </conditionalFormatting>
  <conditionalFormatting sqref="T60">
    <cfRule type="cellIs" dxfId="16575" priority="200" operator="lessThan">
      <formula>$C$4</formula>
    </cfRule>
  </conditionalFormatting>
  <conditionalFormatting sqref="W11">
    <cfRule type="cellIs" dxfId="16574" priority="201" operator="lessThan">
      <formula>$C$4</formula>
    </cfRule>
  </conditionalFormatting>
  <conditionalFormatting sqref="W12">
    <cfRule type="cellIs" dxfId="16573" priority="202" operator="lessThan">
      <formula>$C$4</formula>
    </cfRule>
  </conditionalFormatting>
  <conditionalFormatting sqref="W13">
    <cfRule type="cellIs" dxfId="16572" priority="203" operator="lessThan">
      <formula>$C$4</formula>
    </cfRule>
  </conditionalFormatting>
  <conditionalFormatting sqref="W14">
    <cfRule type="cellIs" dxfId="16571" priority="204" operator="lessThan">
      <formula>$C$4</formula>
    </cfRule>
  </conditionalFormatting>
  <conditionalFormatting sqref="W15">
    <cfRule type="cellIs" dxfId="16570" priority="205" operator="lessThan">
      <formula>$C$4</formula>
    </cfRule>
  </conditionalFormatting>
  <conditionalFormatting sqref="W16">
    <cfRule type="cellIs" dxfId="16569" priority="206" operator="lessThan">
      <formula>$C$4</formula>
    </cfRule>
  </conditionalFormatting>
  <conditionalFormatting sqref="W17">
    <cfRule type="cellIs" dxfId="16568" priority="207" operator="lessThan">
      <formula>$C$4</formula>
    </cfRule>
  </conditionalFormatting>
  <conditionalFormatting sqref="W18">
    <cfRule type="cellIs" dxfId="16567" priority="208" operator="lessThan">
      <formula>$C$4</formula>
    </cfRule>
  </conditionalFormatting>
  <conditionalFormatting sqref="W19">
    <cfRule type="cellIs" dxfId="16566" priority="209" operator="lessThan">
      <formula>$C$4</formula>
    </cfRule>
  </conditionalFormatting>
  <conditionalFormatting sqref="W20">
    <cfRule type="cellIs" dxfId="16565" priority="210" operator="lessThan">
      <formula>$C$4</formula>
    </cfRule>
  </conditionalFormatting>
  <conditionalFormatting sqref="W21">
    <cfRule type="cellIs" dxfId="16564" priority="211" operator="lessThan">
      <formula>$C$4</formula>
    </cfRule>
  </conditionalFormatting>
  <conditionalFormatting sqref="W22">
    <cfRule type="cellIs" dxfId="16563" priority="212" operator="lessThan">
      <formula>$C$4</formula>
    </cfRule>
  </conditionalFormatting>
  <conditionalFormatting sqref="W23">
    <cfRule type="cellIs" dxfId="16562" priority="213" operator="lessThan">
      <formula>$C$4</formula>
    </cfRule>
  </conditionalFormatting>
  <conditionalFormatting sqref="W24">
    <cfRule type="cellIs" dxfId="16561" priority="214" operator="lessThan">
      <formula>$C$4</formula>
    </cfRule>
  </conditionalFormatting>
  <conditionalFormatting sqref="W25">
    <cfRule type="cellIs" dxfId="16560" priority="215" operator="lessThan">
      <formula>$C$4</formula>
    </cfRule>
  </conditionalFormatting>
  <conditionalFormatting sqref="W26">
    <cfRule type="cellIs" dxfId="16559" priority="216" operator="lessThan">
      <formula>$C$4</formula>
    </cfRule>
  </conditionalFormatting>
  <conditionalFormatting sqref="W27">
    <cfRule type="cellIs" dxfId="16558" priority="217" operator="lessThan">
      <formula>$C$4</formula>
    </cfRule>
  </conditionalFormatting>
  <conditionalFormatting sqref="W28">
    <cfRule type="cellIs" dxfId="16557" priority="218" operator="lessThan">
      <formula>$C$4</formula>
    </cfRule>
  </conditionalFormatting>
  <conditionalFormatting sqref="W29">
    <cfRule type="cellIs" dxfId="16556" priority="219" operator="lessThan">
      <formula>$C$4</formula>
    </cfRule>
  </conditionalFormatting>
  <conditionalFormatting sqref="W30">
    <cfRule type="cellIs" dxfId="16555" priority="220" operator="lessThan">
      <formula>$C$4</formula>
    </cfRule>
  </conditionalFormatting>
  <conditionalFormatting sqref="W31">
    <cfRule type="cellIs" dxfId="16554" priority="221" operator="lessThan">
      <formula>$C$4</formula>
    </cfRule>
  </conditionalFormatting>
  <conditionalFormatting sqref="W32">
    <cfRule type="cellIs" dxfId="16553" priority="222" operator="lessThan">
      <formula>$C$4</formula>
    </cfRule>
  </conditionalFormatting>
  <conditionalFormatting sqref="W33">
    <cfRule type="cellIs" dxfId="16552" priority="223" operator="lessThan">
      <formula>$C$4</formula>
    </cfRule>
  </conditionalFormatting>
  <conditionalFormatting sqref="W34">
    <cfRule type="cellIs" dxfId="16551" priority="224" operator="lessThan">
      <formula>$C$4</formula>
    </cfRule>
  </conditionalFormatting>
  <conditionalFormatting sqref="W35">
    <cfRule type="cellIs" dxfId="16550" priority="225" operator="lessThan">
      <formula>$C$4</formula>
    </cfRule>
  </conditionalFormatting>
  <conditionalFormatting sqref="W36">
    <cfRule type="cellIs" dxfId="16549" priority="226" operator="lessThan">
      <formula>$C$4</formula>
    </cfRule>
  </conditionalFormatting>
  <conditionalFormatting sqref="W37">
    <cfRule type="cellIs" dxfId="16548" priority="227" operator="lessThan">
      <formula>$C$4</formula>
    </cfRule>
  </conditionalFormatting>
  <conditionalFormatting sqref="W38">
    <cfRule type="cellIs" dxfId="16547" priority="228" operator="lessThan">
      <formula>$C$4</formula>
    </cfRule>
  </conditionalFormatting>
  <conditionalFormatting sqref="W39">
    <cfRule type="cellIs" dxfId="16546" priority="229" operator="lessThan">
      <formula>$C$4</formula>
    </cfRule>
  </conditionalFormatting>
  <conditionalFormatting sqref="W40">
    <cfRule type="cellIs" dxfId="16545" priority="230" operator="lessThan">
      <formula>$C$4</formula>
    </cfRule>
  </conditionalFormatting>
  <conditionalFormatting sqref="W41">
    <cfRule type="cellIs" dxfId="16544" priority="231" operator="lessThan">
      <formula>$C$4</formula>
    </cfRule>
  </conditionalFormatting>
  <conditionalFormatting sqref="W42">
    <cfRule type="cellIs" dxfId="16543" priority="232" operator="lessThan">
      <formula>$C$4</formula>
    </cfRule>
  </conditionalFormatting>
  <conditionalFormatting sqref="W43">
    <cfRule type="cellIs" dxfId="16542" priority="233" operator="lessThan">
      <formula>$C$4</formula>
    </cfRule>
  </conditionalFormatting>
  <conditionalFormatting sqref="W44">
    <cfRule type="cellIs" dxfId="16541" priority="234" operator="lessThan">
      <formula>$C$4</formula>
    </cfRule>
  </conditionalFormatting>
  <conditionalFormatting sqref="W45">
    <cfRule type="cellIs" dxfId="16540" priority="235" operator="lessThan">
      <formula>$C$4</formula>
    </cfRule>
  </conditionalFormatting>
  <conditionalFormatting sqref="W46">
    <cfRule type="cellIs" dxfId="16539" priority="236" operator="lessThan">
      <formula>$C$4</formula>
    </cfRule>
  </conditionalFormatting>
  <conditionalFormatting sqref="W47">
    <cfRule type="cellIs" dxfId="16538" priority="237" operator="lessThan">
      <formula>$C$4</formula>
    </cfRule>
  </conditionalFormatting>
  <conditionalFormatting sqref="W48">
    <cfRule type="cellIs" dxfId="16537" priority="238" operator="lessThan">
      <formula>$C$4</formula>
    </cfRule>
  </conditionalFormatting>
  <conditionalFormatting sqref="W49">
    <cfRule type="cellIs" dxfId="16536" priority="239" operator="lessThan">
      <formula>$C$4</formula>
    </cfRule>
  </conditionalFormatting>
  <conditionalFormatting sqref="W50">
    <cfRule type="cellIs" dxfId="16535" priority="240" operator="lessThan">
      <formula>$C$4</formula>
    </cfRule>
  </conditionalFormatting>
  <conditionalFormatting sqref="W51">
    <cfRule type="cellIs" dxfId="16534" priority="241" operator="lessThan">
      <formula>$C$4</formula>
    </cfRule>
  </conditionalFormatting>
  <conditionalFormatting sqref="W52">
    <cfRule type="cellIs" dxfId="16533" priority="242" operator="lessThan">
      <formula>$C$4</formula>
    </cfRule>
  </conditionalFormatting>
  <conditionalFormatting sqref="W53">
    <cfRule type="cellIs" dxfId="16532" priority="243" operator="lessThan">
      <formula>$C$4</formula>
    </cfRule>
  </conditionalFormatting>
  <conditionalFormatting sqref="W54">
    <cfRule type="cellIs" dxfId="16531" priority="244" operator="lessThan">
      <formula>$C$4</formula>
    </cfRule>
  </conditionalFormatting>
  <conditionalFormatting sqref="W55">
    <cfRule type="cellIs" dxfId="16530" priority="245" operator="lessThan">
      <formula>$C$4</formula>
    </cfRule>
  </conditionalFormatting>
  <conditionalFormatting sqref="W56">
    <cfRule type="cellIs" dxfId="16529" priority="246" operator="lessThan">
      <formula>$C$4</formula>
    </cfRule>
  </conditionalFormatting>
  <conditionalFormatting sqref="W57">
    <cfRule type="cellIs" dxfId="16528" priority="247" operator="lessThan">
      <formula>$C$4</formula>
    </cfRule>
  </conditionalFormatting>
  <conditionalFormatting sqref="W58">
    <cfRule type="cellIs" dxfId="16527" priority="248" operator="lessThan">
      <formula>$C$4</formula>
    </cfRule>
  </conditionalFormatting>
  <conditionalFormatting sqref="W59">
    <cfRule type="cellIs" dxfId="16526" priority="249" operator="lessThan">
      <formula>$C$4</formula>
    </cfRule>
  </conditionalFormatting>
  <conditionalFormatting sqref="W60">
    <cfRule type="cellIs" dxfId="16525" priority="250" operator="lessThan">
      <formula>$C$4</formula>
    </cfRule>
  </conditionalFormatting>
  <conditionalFormatting sqref="X11">
    <cfRule type="cellIs" dxfId="16524" priority="251" operator="lessThan">
      <formula>$C$4</formula>
    </cfRule>
  </conditionalFormatting>
  <conditionalFormatting sqref="X12">
    <cfRule type="cellIs" dxfId="16523" priority="252" operator="lessThan">
      <formula>$C$4</formula>
    </cfRule>
  </conditionalFormatting>
  <conditionalFormatting sqref="X13">
    <cfRule type="cellIs" dxfId="16522" priority="253" operator="lessThan">
      <formula>$C$4</formula>
    </cfRule>
  </conditionalFormatting>
  <conditionalFormatting sqref="X14">
    <cfRule type="cellIs" dxfId="16521" priority="254" operator="lessThan">
      <formula>$C$4</formula>
    </cfRule>
  </conditionalFormatting>
  <conditionalFormatting sqref="X15">
    <cfRule type="cellIs" dxfId="16520" priority="255" operator="lessThan">
      <formula>$C$4</formula>
    </cfRule>
  </conditionalFormatting>
  <conditionalFormatting sqref="X16">
    <cfRule type="cellIs" dxfId="16519" priority="256" operator="lessThan">
      <formula>$C$4</formula>
    </cfRule>
  </conditionalFormatting>
  <conditionalFormatting sqref="X17">
    <cfRule type="cellIs" dxfId="16518" priority="257" operator="lessThan">
      <formula>$C$4</formula>
    </cfRule>
  </conditionalFormatting>
  <conditionalFormatting sqref="X18">
    <cfRule type="cellIs" dxfId="16517" priority="258" operator="lessThan">
      <formula>$C$4</formula>
    </cfRule>
  </conditionalFormatting>
  <conditionalFormatting sqref="X19">
    <cfRule type="cellIs" dxfId="16516" priority="259" operator="lessThan">
      <formula>$C$4</formula>
    </cfRule>
  </conditionalFormatting>
  <conditionalFormatting sqref="X20">
    <cfRule type="cellIs" dxfId="16515" priority="260" operator="lessThan">
      <formula>$C$4</formula>
    </cfRule>
  </conditionalFormatting>
  <conditionalFormatting sqref="X21">
    <cfRule type="cellIs" dxfId="16514" priority="261" operator="lessThan">
      <formula>$C$4</formula>
    </cfRule>
  </conditionalFormatting>
  <conditionalFormatting sqref="X22">
    <cfRule type="cellIs" dxfId="16513" priority="262" operator="lessThan">
      <formula>$C$4</formula>
    </cfRule>
  </conditionalFormatting>
  <conditionalFormatting sqref="X23">
    <cfRule type="cellIs" dxfId="16512" priority="263" operator="lessThan">
      <formula>$C$4</formula>
    </cfRule>
  </conditionalFormatting>
  <conditionalFormatting sqref="X24">
    <cfRule type="cellIs" dxfId="16511" priority="264" operator="lessThan">
      <formula>$C$4</formula>
    </cfRule>
  </conditionalFormatting>
  <conditionalFormatting sqref="X25">
    <cfRule type="cellIs" dxfId="16510" priority="265" operator="lessThan">
      <formula>$C$4</formula>
    </cfRule>
  </conditionalFormatting>
  <conditionalFormatting sqref="X26">
    <cfRule type="cellIs" dxfId="16509" priority="266" operator="lessThan">
      <formula>$C$4</formula>
    </cfRule>
  </conditionalFormatting>
  <conditionalFormatting sqref="X27">
    <cfRule type="cellIs" dxfId="16508" priority="267" operator="lessThan">
      <formula>$C$4</formula>
    </cfRule>
  </conditionalFormatting>
  <conditionalFormatting sqref="X28">
    <cfRule type="cellIs" dxfId="16507" priority="268" operator="lessThan">
      <formula>$C$4</formula>
    </cfRule>
  </conditionalFormatting>
  <conditionalFormatting sqref="X29">
    <cfRule type="cellIs" dxfId="16506" priority="269" operator="lessThan">
      <formula>$C$4</formula>
    </cfRule>
  </conditionalFormatting>
  <conditionalFormatting sqref="X30">
    <cfRule type="cellIs" dxfId="16505" priority="270" operator="lessThan">
      <formula>$C$4</formula>
    </cfRule>
  </conditionalFormatting>
  <conditionalFormatting sqref="X31">
    <cfRule type="cellIs" dxfId="16504" priority="271" operator="lessThan">
      <formula>$C$4</formula>
    </cfRule>
  </conditionalFormatting>
  <conditionalFormatting sqref="X32">
    <cfRule type="cellIs" dxfId="16503" priority="272" operator="lessThan">
      <formula>$C$4</formula>
    </cfRule>
  </conditionalFormatting>
  <conditionalFormatting sqref="X33">
    <cfRule type="cellIs" dxfId="16502" priority="273" operator="lessThan">
      <formula>$C$4</formula>
    </cfRule>
  </conditionalFormatting>
  <conditionalFormatting sqref="X34">
    <cfRule type="cellIs" dxfId="16501" priority="274" operator="lessThan">
      <formula>$C$4</formula>
    </cfRule>
  </conditionalFormatting>
  <conditionalFormatting sqref="X35">
    <cfRule type="cellIs" dxfId="16500" priority="275" operator="lessThan">
      <formula>$C$4</formula>
    </cfRule>
  </conditionalFormatting>
  <conditionalFormatting sqref="X36">
    <cfRule type="cellIs" dxfId="16499" priority="276" operator="lessThan">
      <formula>$C$4</formula>
    </cfRule>
  </conditionalFormatting>
  <conditionalFormatting sqref="X37">
    <cfRule type="cellIs" dxfId="16498" priority="277" operator="lessThan">
      <formula>$C$4</formula>
    </cfRule>
  </conditionalFormatting>
  <conditionalFormatting sqref="X38">
    <cfRule type="cellIs" dxfId="16497" priority="278" operator="lessThan">
      <formula>$C$4</formula>
    </cfRule>
  </conditionalFormatting>
  <conditionalFormatting sqref="X39">
    <cfRule type="cellIs" dxfId="16496" priority="279" operator="lessThan">
      <formula>$C$4</formula>
    </cfRule>
  </conditionalFormatting>
  <conditionalFormatting sqref="X40">
    <cfRule type="cellIs" dxfId="16495" priority="280" operator="lessThan">
      <formula>$C$4</formula>
    </cfRule>
  </conditionalFormatting>
  <conditionalFormatting sqref="X41">
    <cfRule type="cellIs" dxfId="16494" priority="281" operator="lessThan">
      <formula>$C$4</formula>
    </cfRule>
  </conditionalFormatting>
  <conditionalFormatting sqref="X42">
    <cfRule type="cellIs" dxfId="16493" priority="282" operator="lessThan">
      <formula>$C$4</formula>
    </cfRule>
  </conditionalFormatting>
  <conditionalFormatting sqref="X43">
    <cfRule type="cellIs" dxfId="16492" priority="283" operator="lessThan">
      <formula>$C$4</formula>
    </cfRule>
  </conditionalFormatting>
  <conditionalFormatting sqref="X44">
    <cfRule type="cellIs" dxfId="16491" priority="284" operator="lessThan">
      <formula>$C$4</formula>
    </cfRule>
  </conditionalFormatting>
  <conditionalFormatting sqref="X45">
    <cfRule type="cellIs" dxfId="16490" priority="285" operator="lessThan">
      <formula>$C$4</formula>
    </cfRule>
  </conditionalFormatting>
  <conditionalFormatting sqref="X46">
    <cfRule type="cellIs" dxfId="16489" priority="286" operator="lessThan">
      <formula>$C$4</formula>
    </cfRule>
  </conditionalFormatting>
  <conditionalFormatting sqref="X47">
    <cfRule type="cellIs" dxfId="16488" priority="287" operator="lessThan">
      <formula>$C$4</formula>
    </cfRule>
  </conditionalFormatting>
  <conditionalFormatting sqref="X48">
    <cfRule type="cellIs" dxfId="16487" priority="288" operator="lessThan">
      <formula>$C$4</formula>
    </cfRule>
  </conditionalFormatting>
  <conditionalFormatting sqref="X49">
    <cfRule type="cellIs" dxfId="16486" priority="289" operator="lessThan">
      <formula>$C$4</formula>
    </cfRule>
  </conditionalFormatting>
  <conditionalFormatting sqref="X50">
    <cfRule type="cellIs" dxfId="16485" priority="290" operator="lessThan">
      <formula>$C$4</formula>
    </cfRule>
  </conditionalFormatting>
  <conditionalFormatting sqref="X51">
    <cfRule type="cellIs" dxfId="16484" priority="291" operator="lessThan">
      <formula>$C$4</formula>
    </cfRule>
  </conditionalFormatting>
  <conditionalFormatting sqref="X52">
    <cfRule type="cellIs" dxfId="16483" priority="292" operator="lessThan">
      <formula>$C$4</formula>
    </cfRule>
  </conditionalFormatting>
  <conditionalFormatting sqref="X53">
    <cfRule type="cellIs" dxfId="16482" priority="293" operator="lessThan">
      <formula>$C$4</formula>
    </cfRule>
  </conditionalFormatting>
  <conditionalFormatting sqref="X54">
    <cfRule type="cellIs" dxfId="16481" priority="294" operator="lessThan">
      <formula>$C$4</formula>
    </cfRule>
  </conditionalFormatting>
  <conditionalFormatting sqref="X55">
    <cfRule type="cellIs" dxfId="16480" priority="295" operator="lessThan">
      <formula>$C$4</formula>
    </cfRule>
  </conditionalFormatting>
  <conditionalFormatting sqref="X56">
    <cfRule type="cellIs" dxfId="16479" priority="296" operator="lessThan">
      <formula>$C$4</formula>
    </cfRule>
  </conditionalFormatting>
  <conditionalFormatting sqref="X57">
    <cfRule type="cellIs" dxfId="16478" priority="297" operator="lessThan">
      <formula>$C$4</formula>
    </cfRule>
  </conditionalFormatting>
  <conditionalFormatting sqref="X58">
    <cfRule type="cellIs" dxfId="16477" priority="298" operator="lessThan">
      <formula>$C$4</formula>
    </cfRule>
  </conditionalFormatting>
  <conditionalFormatting sqref="X59">
    <cfRule type="cellIs" dxfId="16476" priority="299" operator="lessThan">
      <formula>$C$4</formula>
    </cfRule>
  </conditionalFormatting>
  <conditionalFormatting sqref="X60">
    <cfRule type="cellIs" dxfId="16475" priority="300" operator="lessThan">
      <formula>$C$4</formula>
    </cfRule>
  </conditionalFormatting>
  <conditionalFormatting sqref="Y11">
    <cfRule type="cellIs" dxfId="16474" priority="301" operator="lessThan">
      <formula>$C$4</formula>
    </cfRule>
  </conditionalFormatting>
  <conditionalFormatting sqref="Y12">
    <cfRule type="cellIs" dxfId="16473" priority="302" operator="lessThan">
      <formula>$C$4</formula>
    </cfRule>
  </conditionalFormatting>
  <conditionalFormatting sqref="Y13">
    <cfRule type="cellIs" dxfId="16472" priority="303" operator="lessThan">
      <formula>$C$4</formula>
    </cfRule>
  </conditionalFormatting>
  <conditionalFormatting sqref="Y14">
    <cfRule type="cellIs" dxfId="16471" priority="304" operator="lessThan">
      <formula>$C$4</formula>
    </cfRule>
  </conditionalFormatting>
  <conditionalFormatting sqref="Y15">
    <cfRule type="cellIs" dxfId="16470" priority="305" operator="lessThan">
      <formula>$C$4</formula>
    </cfRule>
  </conditionalFormatting>
  <conditionalFormatting sqref="Y16">
    <cfRule type="cellIs" dxfId="16469" priority="306" operator="lessThan">
      <formula>$C$4</formula>
    </cfRule>
  </conditionalFormatting>
  <conditionalFormatting sqref="Y17">
    <cfRule type="cellIs" dxfId="16468" priority="307" operator="lessThan">
      <formula>$C$4</formula>
    </cfRule>
  </conditionalFormatting>
  <conditionalFormatting sqref="Y18">
    <cfRule type="cellIs" dxfId="16467" priority="308" operator="lessThan">
      <formula>$C$4</formula>
    </cfRule>
  </conditionalFormatting>
  <conditionalFormatting sqref="Y19">
    <cfRule type="cellIs" dxfId="16466" priority="309" operator="lessThan">
      <formula>$C$4</formula>
    </cfRule>
  </conditionalFormatting>
  <conditionalFormatting sqref="Y20">
    <cfRule type="cellIs" dxfId="16465" priority="310" operator="lessThan">
      <formula>$C$4</formula>
    </cfRule>
  </conditionalFormatting>
  <conditionalFormatting sqref="Y21">
    <cfRule type="cellIs" dxfId="16464" priority="311" operator="lessThan">
      <formula>$C$4</formula>
    </cfRule>
  </conditionalFormatting>
  <conditionalFormatting sqref="Y22">
    <cfRule type="cellIs" dxfId="16463" priority="312" operator="lessThan">
      <formula>$C$4</formula>
    </cfRule>
  </conditionalFormatting>
  <conditionalFormatting sqref="Y23">
    <cfRule type="cellIs" dxfId="16462" priority="313" operator="lessThan">
      <formula>$C$4</formula>
    </cfRule>
  </conditionalFormatting>
  <conditionalFormatting sqref="Y24">
    <cfRule type="cellIs" dxfId="16461" priority="314" operator="lessThan">
      <formula>$C$4</formula>
    </cfRule>
  </conditionalFormatting>
  <conditionalFormatting sqref="Y25">
    <cfRule type="cellIs" dxfId="16460" priority="315" operator="lessThan">
      <formula>$C$4</formula>
    </cfRule>
  </conditionalFormatting>
  <conditionalFormatting sqref="Y26">
    <cfRule type="cellIs" dxfId="16459" priority="316" operator="lessThan">
      <formula>$C$4</formula>
    </cfRule>
  </conditionalFormatting>
  <conditionalFormatting sqref="Y27">
    <cfRule type="cellIs" dxfId="16458" priority="317" operator="lessThan">
      <formula>$C$4</formula>
    </cfRule>
  </conditionalFormatting>
  <conditionalFormatting sqref="Y28">
    <cfRule type="cellIs" dxfId="16457" priority="318" operator="lessThan">
      <formula>$C$4</formula>
    </cfRule>
  </conditionalFormatting>
  <conditionalFormatting sqref="Y29">
    <cfRule type="cellIs" dxfId="16456" priority="319" operator="lessThan">
      <formula>$C$4</formula>
    </cfRule>
  </conditionalFormatting>
  <conditionalFormatting sqref="Y30">
    <cfRule type="cellIs" dxfId="16455" priority="320" operator="lessThan">
      <formula>$C$4</formula>
    </cfRule>
  </conditionalFormatting>
  <conditionalFormatting sqref="Y31">
    <cfRule type="cellIs" dxfId="16454" priority="321" operator="lessThan">
      <formula>$C$4</formula>
    </cfRule>
  </conditionalFormatting>
  <conditionalFormatting sqref="Y32">
    <cfRule type="cellIs" dxfId="16453" priority="322" operator="lessThan">
      <formula>$C$4</formula>
    </cfRule>
  </conditionalFormatting>
  <conditionalFormatting sqref="Y33">
    <cfRule type="cellIs" dxfId="16452" priority="323" operator="lessThan">
      <formula>$C$4</formula>
    </cfRule>
  </conditionalFormatting>
  <conditionalFormatting sqref="Y34">
    <cfRule type="cellIs" dxfId="16451" priority="324" operator="lessThan">
      <formula>$C$4</formula>
    </cfRule>
  </conditionalFormatting>
  <conditionalFormatting sqref="Y35">
    <cfRule type="cellIs" dxfId="16450" priority="325" operator="lessThan">
      <formula>$C$4</formula>
    </cfRule>
  </conditionalFormatting>
  <conditionalFormatting sqref="Y36">
    <cfRule type="cellIs" dxfId="16449" priority="326" operator="lessThan">
      <formula>$C$4</formula>
    </cfRule>
  </conditionalFormatting>
  <conditionalFormatting sqref="Y37">
    <cfRule type="cellIs" dxfId="16448" priority="327" operator="lessThan">
      <formula>$C$4</formula>
    </cfRule>
  </conditionalFormatting>
  <conditionalFormatting sqref="Y38">
    <cfRule type="cellIs" dxfId="16447" priority="328" operator="lessThan">
      <formula>$C$4</formula>
    </cfRule>
  </conditionalFormatting>
  <conditionalFormatting sqref="Y39">
    <cfRule type="cellIs" dxfId="16446" priority="329" operator="lessThan">
      <formula>$C$4</formula>
    </cfRule>
  </conditionalFormatting>
  <conditionalFormatting sqref="Y40">
    <cfRule type="cellIs" dxfId="16445" priority="330" operator="lessThan">
      <formula>$C$4</formula>
    </cfRule>
  </conditionalFormatting>
  <conditionalFormatting sqref="Y41">
    <cfRule type="cellIs" dxfId="16444" priority="331" operator="lessThan">
      <formula>$C$4</formula>
    </cfRule>
  </conditionalFormatting>
  <conditionalFormatting sqref="Y42">
    <cfRule type="cellIs" dxfId="16443" priority="332" operator="lessThan">
      <formula>$C$4</formula>
    </cfRule>
  </conditionalFormatting>
  <conditionalFormatting sqref="Y43">
    <cfRule type="cellIs" dxfId="16442" priority="333" operator="lessThan">
      <formula>$C$4</formula>
    </cfRule>
  </conditionalFormatting>
  <conditionalFormatting sqref="Y44">
    <cfRule type="cellIs" dxfId="16441" priority="334" operator="lessThan">
      <formula>$C$4</formula>
    </cfRule>
  </conditionalFormatting>
  <conditionalFormatting sqref="Y45">
    <cfRule type="cellIs" dxfId="16440" priority="335" operator="lessThan">
      <formula>$C$4</formula>
    </cfRule>
  </conditionalFormatting>
  <conditionalFormatting sqref="Y46">
    <cfRule type="cellIs" dxfId="16439" priority="336" operator="lessThan">
      <formula>$C$4</formula>
    </cfRule>
  </conditionalFormatting>
  <conditionalFormatting sqref="Y47">
    <cfRule type="cellIs" dxfId="16438" priority="337" operator="lessThan">
      <formula>$C$4</formula>
    </cfRule>
  </conditionalFormatting>
  <conditionalFormatting sqref="Y48">
    <cfRule type="cellIs" dxfId="16437" priority="338" operator="lessThan">
      <formula>$C$4</formula>
    </cfRule>
  </conditionalFormatting>
  <conditionalFormatting sqref="Y49">
    <cfRule type="cellIs" dxfId="16436" priority="339" operator="lessThan">
      <formula>$C$4</formula>
    </cfRule>
  </conditionalFormatting>
  <conditionalFormatting sqref="Y50">
    <cfRule type="cellIs" dxfId="16435" priority="340" operator="lessThan">
      <formula>$C$4</formula>
    </cfRule>
  </conditionalFormatting>
  <conditionalFormatting sqref="Y51">
    <cfRule type="cellIs" dxfId="16434" priority="341" operator="lessThan">
      <formula>$C$4</formula>
    </cfRule>
  </conditionalFormatting>
  <conditionalFormatting sqref="Y52">
    <cfRule type="cellIs" dxfId="16433" priority="342" operator="lessThan">
      <formula>$C$4</formula>
    </cfRule>
  </conditionalFormatting>
  <conditionalFormatting sqref="Y53">
    <cfRule type="cellIs" dxfId="16432" priority="343" operator="lessThan">
      <formula>$C$4</formula>
    </cfRule>
  </conditionalFormatting>
  <conditionalFormatting sqref="Y54">
    <cfRule type="cellIs" dxfId="16431" priority="344" operator="lessThan">
      <formula>$C$4</formula>
    </cfRule>
  </conditionalFormatting>
  <conditionalFormatting sqref="Y55">
    <cfRule type="cellIs" dxfId="16430" priority="345" operator="lessThan">
      <formula>$C$4</formula>
    </cfRule>
  </conditionalFormatting>
  <conditionalFormatting sqref="Y56">
    <cfRule type="cellIs" dxfId="16429" priority="346" operator="lessThan">
      <formula>$C$4</formula>
    </cfRule>
  </conditionalFormatting>
  <conditionalFormatting sqref="Y57">
    <cfRule type="cellIs" dxfId="16428" priority="347" operator="lessThan">
      <formula>$C$4</formula>
    </cfRule>
  </conditionalFormatting>
  <conditionalFormatting sqref="Y58">
    <cfRule type="cellIs" dxfId="16427" priority="348" operator="lessThan">
      <formula>$C$4</formula>
    </cfRule>
  </conditionalFormatting>
  <conditionalFormatting sqref="Y59">
    <cfRule type="cellIs" dxfId="16426" priority="349" operator="lessThan">
      <formula>$C$4</formula>
    </cfRule>
  </conditionalFormatting>
  <conditionalFormatting sqref="Y60">
    <cfRule type="cellIs" dxfId="16425" priority="350" operator="lessThan">
      <formula>$C$4</formula>
    </cfRule>
  </conditionalFormatting>
  <conditionalFormatting sqref="Z11">
    <cfRule type="cellIs" dxfId="16424" priority="351" operator="lessThan">
      <formula>$C$4</formula>
    </cfRule>
  </conditionalFormatting>
  <conditionalFormatting sqref="Z12">
    <cfRule type="cellIs" dxfId="16423" priority="352" operator="lessThan">
      <formula>$C$4</formula>
    </cfRule>
  </conditionalFormatting>
  <conditionalFormatting sqref="Z13">
    <cfRule type="cellIs" dxfId="16422" priority="353" operator="lessThan">
      <formula>$C$4</formula>
    </cfRule>
  </conditionalFormatting>
  <conditionalFormatting sqref="Z14">
    <cfRule type="cellIs" dxfId="16421" priority="354" operator="lessThan">
      <formula>$C$4</formula>
    </cfRule>
  </conditionalFormatting>
  <conditionalFormatting sqref="Z15">
    <cfRule type="cellIs" dxfId="16420" priority="355" operator="lessThan">
      <formula>$C$4</formula>
    </cfRule>
  </conditionalFormatting>
  <conditionalFormatting sqref="Z16">
    <cfRule type="cellIs" dxfId="16419" priority="356" operator="lessThan">
      <formula>$C$4</formula>
    </cfRule>
  </conditionalFormatting>
  <conditionalFormatting sqref="Z17">
    <cfRule type="cellIs" dxfId="16418" priority="357" operator="lessThan">
      <formula>$C$4</formula>
    </cfRule>
  </conditionalFormatting>
  <conditionalFormatting sqref="Z18">
    <cfRule type="cellIs" dxfId="16417" priority="358" operator="lessThan">
      <formula>$C$4</formula>
    </cfRule>
  </conditionalFormatting>
  <conditionalFormatting sqref="Z19">
    <cfRule type="cellIs" dxfId="16416" priority="359" operator="lessThan">
      <formula>$C$4</formula>
    </cfRule>
  </conditionalFormatting>
  <conditionalFormatting sqref="Z20">
    <cfRule type="cellIs" dxfId="16415" priority="360" operator="lessThan">
      <formula>$C$4</formula>
    </cfRule>
  </conditionalFormatting>
  <conditionalFormatting sqref="Z21">
    <cfRule type="cellIs" dxfId="16414" priority="361" operator="lessThan">
      <formula>$C$4</formula>
    </cfRule>
  </conditionalFormatting>
  <conditionalFormatting sqref="Z22">
    <cfRule type="cellIs" dxfId="16413" priority="362" operator="lessThan">
      <formula>$C$4</formula>
    </cfRule>
  </conditionalFormatting>
  <conditionalFormatting sqref="Z23">
    <cfRule type="cellIs" dxfId="16412" priority="363" operator="lessThan">
      <formula>$C$4</formula>
    </cfRule>
  </conditionalFormatting>
  <conditionalFormatting sqref="Z24">
    <cfRule type="cellIs" dxfId="16411" priority="364" operator="lessThan">
      <formula>$C$4</formula>
    </cfRule>
  </conditionalFormatting>
  <conditionalFormatting sqref="Z25">
    <cfRule type="cellIs" dxfId="16410" priority="365" operator="lessThan">
      <formula>$C$4</formula>
    </cfRule>
  </conditionalFormatting>
  <conditionalFormatting sqref="Z26">
    <cfRule type="cellIs" dxfId="16409" priority="366" operator="lessThan">
      <formula>$C$4</formula>
    </cfRule>
  </conditionalFormatting>
  <conditionalFormatting sqref="Z27">
    <cfRule type="cellIs" dxfId="16408" priority="367" operator="lessThan">
      <formula>$C$4</formula>
    </cfRule>
  </conditionalFormatting>
  <conditionalFormatting sqref="Z28">
    <cfRule type="cellIs" dxfId="16407" priority="368" operator="lessThan">
      <formula>$C$4</formula>
    </cfRule>
  </conditionalFormatting>
  <conditionalFormatting sqref="Z29">
    <cfRule type="cellIs" dxfId="16406" priority="369" operator="lessThan">
      <formula>$C$4</formula>
    </cfRule>
  </conditionalFormatting>
  <conditionalFormatting sqref="Z30">
    <cfRule type="cellIs" dxfId="16405" priority="370" operator="lessThan">
      <formula>$C$4</formula>
    </cfRule>
  </conditionalFormatting>
  <conditionalFormatting sqref="Z31">
    <cfRule type="cellIs" dxfId="16404" priority="371" operator="lessThan">
      <formula>$C$4</formula>
    </cfRule>
  </conditionalFormatting>
  <conditionalFormatting sqref="Z32">
    <cfRule type="cellIs" dxfId="16403" priority="372" operator="lessThan">
      <formula>$C$4</formula>
    </cfRule>
  </conditionalFormatting>
  <conditionalFormatting sqref="Z33">
    <cfRule type="cellIs" dxfId="16402" priority="373" operator="lessThan">
      <formula>$C$4</formula>
    </cfRule>
  </conditionalFormatting>
  <conditionalFormatting sqref="Z34">
    <cfRule type="cellIs" dxfId="16401" priority="374" operator="lessThan">
      <formula>$C$4</formula>
    </cfRule>
  </conditionalFormatting>
  <conditionalFormatting sqref="Z35">
    <cfRule type="cellIs" dxfId="16400" priority="375" operator="lessThan">
      <formula>$C$4</formula>
    </cfRule>
  </conditionalFormatting>
  <conditionalFormatting sqref="Z36">
    <cfRule type="cellIs" dxfId="16399" priority="376" operator="lessThan">
      <formula>$C$4</formula>
    </cfRule>
  </conditionalFormatting>
  <conditionalFormatting sqref="Z37">
    <cfRule type="cellIs" dxfId="16398" priority="377" operator="lessThan">
      <formula>$C$4</formula>
    </cfRule>
  </conditionalFormatting>
  <conditionalFormatting sqref="Z38">
    <cfRule type="cellIs" dxfId="16397" priority="378" operator="lessThan">
      <formula>$C$4</formula>
    </cfRule>
  </conditionalFormatting>
  <conditionalFormatting sqref="Z39">
    <cfRule type="cellIs" dxfId="16396" priority="379" operator="lessThan">
      <formula>$C$4</formula>
    </cfRule>
  </conditionalFormatting>
  <conditionalFormatting sqref="Z40">
    <cfRule type="cellIs" dxfId="16395" priority="380" operator="lessThan">
      <formula>$C$4</formula>
    </cfRule>
  </conditionalFormatting>
  <conditionalFormatting sqref="Z41">
    <cfRule type="cellIs" dxfId="16394" priority="381" operator="lessThan">
      <formula>$C$4</formula>
    </cfRule>
  </conditionalFormatting>
  <conditionalFormatting sqref="Z42">
    <cfRule type="cellIs" dxfId="16393" priority="382" operator="lessThan">
      <formula>$C$4</formula>
    </cfRule>
  </conditionalFormatting>
  <conditionalFormatting sqref="Z43">
    <cfRule type="cellIs" dxfId="16392" priority="383" operator="lessThan">
      <formula>$C$4</formula>
    </cfRule>
  </conditionalFormatting>
  <conditionalFormatting sqref="Z44">
    <cfRule type="cellIs" dxfId="16391" priority="384" operator="lessThan">
      <formula>$C$4</formula>
    </cfRule>
  </conditionalFormatting>
  <conditionalFormatting sqref="Z45">
    <cfRule type="cellIs" dxfId="16390" priority="385" operator="lessThan">
      <formula>$C$4</formula>
    </cfRule>
  </conditionalFormatting>
  <conditionalFormatting sqref="Z46">
    <cfRule type="cellIs" dxfId="16389" priority="386" operator="lessThan">
      <formula>$C$4</formula>
    </cfRule>
  </conditionalFormatting>
  <conditionalFormatting sqref="Z47">
    <cfRule type="cellIs" dxfId="16388" priority="387" operator="lessThan">
      <formula>$C$4</formula>
    </cfRule>
  </conditionalFormatting>
  <conditionalFormatting sqref="Z48">
    <cfRule type="cellIs" dxfId="16387" priority="388" operator="lessThan">
      <formula>$C$4</formula>
    </cfRule>
  </conditionalFormatting>
  <conditionalFormatting sqref="Z49">
    <cfRule type="cellIs" dxfId="16386" priority="389" operator="lessThan">
      <formula>$C$4</formula>
    </cfRule>
  </conditionalFormatting>
  <conditionalFormatting sqref="Z50">
    <cfRule type="cellIs" dxfId="16385" priority="390" operator="lessThan">
      <formula>$C$4</formula>
    </cfRule>
  </conditionalFormatting>
  <conditionalFormatting sqref="Z51">
    <cfRule type="cellIs" dxfId="16384" priority="391" operator="lessThan">
      <formula>$C$4</formula>
    </cfRule>
  </conditionalFormatting>
  <conditionalFormatting sqref="Z52">
    <cfRule type="cellIs" dxfId="16383" priority="392" operator="lessThan">
      <formula>$C$4</formula>
    </cfRule>
  </conditionalFormatting>
  <conditionalFormatting sqref="Z53">
    <cfRule type="cellIs" dxfId="16382" priority="393" operator="lessThan">
      <formula>$C$4</formula>
    </cfRule>
  </conditionalFormatting>
  <conditionalFormatting sqref="Z54">
    <cfRule type="cellIs" dxfId="16381" priority="394" operator="lessThan">
      <formula>$C$4</formula>
    </cfRule>
  </conditionalFormatting>
  <conditionalFormatting sqref="Z55">
    <cfRule type="cellIs" dxfId="16380" priority="395" operator="lessThan">
      <formula>$C$4</formula>
    </cfRule>
  </conditionalFormatting>
  <conditionalFormatting sqref="Z56">
    <cfRule type="cellIs" dxfId="16379" priority="396" operator="lessThan">
      <formula>$C$4</formula>
    </cfRule>
  </conditionalFormatting>
  <conditionalFormatting sqref="Z57">
    <cfRule type="cellIs" dxfId="16378" priority="397" operator="lessThan">
      <formula>$C$4</formula>
    </cfRule>
  </conditionalFormatting>
  <conditionalFormatting sqref="Z58">
    <cfRule type="cellIs" dxfId="16377" priority="398" operator="lessThan">
      <formula>$C$4</formula>
    </cfRule>
  </conditionalFormatting>
  <conditionalFormatting sqref="Z59">
    <cfRule type="cellIs" dxfId="16376" priority="399" operator="lessThan">
      <formula>$C$4</formula>
    </cfRule>
  </conditionalFormatting>
  <conditionalFormatting sqref="Z60">
    <cfRule type="cellIs" dxfId="16375" priority="400" operator="lessThan">
      <formula>$C$4</formula>
    </cfRule>
  </conditionalFormatting>
  <conditionalFormatting sqref="AA11">
    <cfRule type="cellIs" dxfId="16374" priority="401" operator="lessThan">
      <formula>$C$4</formula>
    </cfRule>
  </conditionalFormatting>
  <conditionalFormatting sqref="AA12">
    <cfRule type="cellIs" dxfId="16373" priority="402" operator="lessThan">
      <formula>$C$4</formula>
    </cfRule>
  </conditionalFormatting>
  <conditionalFormatting sqref="AA13">
    <cfRule type="cellIs" dxfId="16372" priority="403" operator="lessThan">
      <formula>$C$4</formula>
    </cfRule>
  </conditionalFormatting>
  <conditionalFormatting sqref="AA14">
    <cfRule type="cellIs" dxfId="16371" priority="404" operator="lessThan">
      <formula>$C$4</formula>
    </cfRule>
  </conditionalFormatting>
  <conditionalFormatting sqref="AA15">
    <cfRule type="cellIs" dxfId="16370" priority="405" operator="lessThan">
      <formula>$C$4</formula>
    </cfRule>
  </conditionalFormatting>
  <conditionalFormatting sqref="AA16">
    <cfRule type="cellIs" dxfId="16369" priority="406" operator="lessThan">
      <formula>$C$4</formula>
    </cfRule>
  </conditionalFormatting>
  <conditionalFormatting sqref="AA17">
    <cfRule type="cellIs" dxfId="16368" priority="407" operator="lessThan">
      <formula>$C$4</formula>
    </cfRule>
  </conditionalFormatting>
  <conditionalFormatting sqref="AA18">
    <cfRule type="cellIs" dxfId="16367" priority="408" operator="lessThan">
      <formula>$C$4</formula>
    </cfRule>
  </conditionalFormatting>
  <conditionalFormatting sqref="AA19">
    <cfRule type="cellIs" dxfId="16366" priority="409" operator="lessThan">
      <formula>$C$4</formula>
    </cfRule>
  </conditionalFormatting>
  <conditionalFormatting sqref="AA20">
    <cfRule type="cellIs" dxfId="16365" priority="410" operator="lessThan">
      <formula>$C$4</formula>
    </cfRule>
  </conditionalFormatting>
  <conditionalFormatting sqref="AA21">
    <cfRule type="cellIs" dxfId="16364" priority="411" operator="lessThan">
      <formula>$C$4</formula>
    </cfRule>
  </conditionalFormatting>
  <conditionalFormatting sqref="AA22">
    <cfRule type="cellIs" dxfId="16363" priority="412" operator="lessThan">
      <formula>$C$4</formula>
    </cfRule>
  </conditionalFormatting>
  <conditionalFormatting sqref="AA23">
    <cfRule type="cellIs" dxfId="16362" priority="413" operator="lessThan">
      <formula>$C$4</formula>
    </cfRule>
  </conditionalFormatting>
  <conditionalFormatting sqref="AA24">
    <cfRule type="cellIs" dxfId="16361" priority="414" operator="lessThan">
      <formula>$C$4</formula>
    </cfRule>
  </conditionalFormatting>
  <conditionalFormatting sqref="AA25">
    <cfRule type="cellIs" dxfId="16360" priority="415" operator="lessThan">
      <formula>$C$4</formula>
    </cfRule>
  </conditionalFormatting>
  <conditionalFormatting sqref="AA26">
    <cfRule type="cellIs" dxfId="16359" priority="416" operator="lessThan">
      <formula>$C$4</formula>
    </cfRule>
  </conditionalFormatting>
  <conditionalFormatting sqref="AA27">
    <cfRule type="cellIs" dxfId="16358" priority="417" operator="lessThan">
      <formula>$C$4</formula>
    </cfRule>
  </conditionalFormatting>
  <conditionalFormatting sqref="AA28">
    <cfRule type="cellIs" dxfId="16357" priority="418" operator="lessThan">
      <formula>$C$4</formula>
    </cfRule>
  </conditionalFormatting>
  <conditionalFormatting sqref="AA29">
    <cfRule type="cellIs" dxfId="16356" priority="419" operator="lessThan">
      <formula>$C$4</formula>
    </cfRule>
  </conditionalFormatting>
  <conditionalFormatting sqref="AA30">
    <cfRule type="cellIs" dxfId="16355" priority="420" operator="lessThan">
      <formula>$C$4</formula>
    </cfRule>
  </conditionalFormatting>
  <conditionalFormatting sqref="AA31">
    <cfRule type="cellIs" dxfId="16354" priority="421" operator="lessThan">
      <formula>$C$4</formula>
    </cfRule>
  </conditionalFormatting>
  <conditionalFormatting sqref="AA32">
    <cfRule type="cellIs" dxfId="16353" priority="422" operator="lessThan">
      <formula>$C$4</formula>
    </cfRule>
  </conditionalFormatting>
  <conditionalFormatting sqref="AA33">
    <cfRule type="cellIs" dxfId="16352" priority="423" operator="lessThan">
      <formula>$C$4</formula>
    </cfRule>
  </conditionalFormatting>
  <conditionalFormatting sqref="AA34">
    <cfRule type="cellIs" dxfId="16351" priority="424" operator="lessThan">
      <formula>$C$4</formula>
    </cfRule>
  </conditionalFormatting>
  <conditionalFormatting sqref="AA35">
    <cfRule type="cellIs" dxfId="16350" priority="425" operator="lessThan">
      <formula>$C$4</formula>
    </cfRule>
  </conditionalFormatting>
  <conditionalFormatting sqref="AA36">
    <cfRule type="cellIs" dxfId="16349" priority="426" operator="lessThan">
      <formula>$C$4</formula>
    </cfRule>
  </conditionalFormatting>
  <conditionalFormatting sqref="AA37">
    <cfRule type="cellIs" dxfId="16348" priority="427" operator="lessThan">
      <formula>$C$4</formula>
    </cfRule>
  </conditionalFormatting>
  <conditionalFormatting sqref="AA38">
    <cfRule type="cellIs" dxfId="16347" priority="428" operator="lessThan">
      <formula>$C$4</formula>
    </cfRule>
  </conditionalFormatting>
  <conditionalFormatting sqref="AA39">
    <cfRule type="cellIs" dxfId="16346" priority="429" operator="lessThan">
      <formula>$C$4</formula>
    </cfRule>
  </conditionalFormatting>
  <conditionalFormatting sqref="AA40">
    <cfRule type="cellIs" dxfId="16345" priority="430" operator="lessThan">
      <formula>$C$4</formula>
    </cfRule>
  </conditionalFormatting>
  <conditionalFormatting sqref="AA41">
    <cfRule type="cellIs" dxfId="16344" priority="431" operator="lessThan">
      <formula>$C$4</formula>
    </cfRule>
  </conditionalFormatting>
  <conditionalFormatting sqref="AA42">
    <cfRule type="cellIs" dxfId="16343" priority="432" operator="lessThan">
      <formula>$C$4</formula>
    </cfRule>
  </conditionalFormatting>
  <conditionalFormatting sqref="AA43">
    <cfRule type="cellIs" dxfId="16342" priority="433" operator="lessThan">
      <formula>$C$4</formula>
    </cfRule>
  </conditionalFormatting>
  <conditionalFormatting sqref="AA44">
    <cfRule type="cellIs" dxfId="16341" priority="434" operator="lessThan">
      <formula>$C$4</formula>
    </cfRule>
  </conditionalFormatting>
  <conditionalFormatting sqref="AA45">
    <cfRule type="cellIs" dxfId="16340" priority="435" operator="lessThan">
      <formula>$C$4</formula>
    </cfRule>
  </conditionalFormatting>
  <conditionalFormatting sqref="AA46">
    <cfRule type="cellIs" dxfId="16339" priority="436" operator="lessThan">
      <formula>$C$4</formula>
    </cfRule>
  </conditionalFormatting>
  <conditionalFormatting sqref="AA47">
    <cfRule type="cellIs" dxfId="16338" priority="437" operator="lessThan">
      <formula>$C$4</formula>
    </cfRule>
  </conditionalFormatting>
  <conditionalFormatting sqref="AA48">
    <cfRule type="cellIs" dxfId="16337" priority="438" operator="lessThan">
      <formula>$C$4</formula>
    </cfRule>
  </conditionalFormatting>
  <conditionalFormatting sqref="AA49">
    <cfRule type="cellIs" dxfId="16336" priority="439" operator="lessThan">
      <formula>$C$4</formula>
    </cfRule>
  </conditionalFormatting>
  <conditionalFormatting sqref="AA50">
    <cfRule type="cellIs" dxfId="16335" priority="440" operator="lessThan">
      <formula>$C$4</formula>
    </cfRule>
  </conditionalFormatting>
  <conditionalFormatting sqref="AA51">
    <cfRule type="cellIs" dxfId="16334" priority="441" operator="lessThan">
      <formula>$C$4</formula>
    </cfRule>
  </conditionalFormatting>
  <conditionalFormatting sqref="AA52">
    <cfRule type="cellIs" dxfId="16333" priority="442" operator="lessThan">
      <formula>$C$4</formula>
    </cfRule>
  </conditionalFormatting>
  <conditionalFormatting sqref="AA53">
    <cfRule type="cellIs" dxfId="16332" priority="443" operator="lessThan">
      <formula>$C$4</formula>
    </cfRule>
  </conditionalFormatting>
  <conditionalFormatting sqref="AA54">
    <cfRule type="cellIs" dxfId="16331" priority="444" operator="lessThan">
      <formula>$C$4</formula>
    </cfRule>
  </conditionalFormatting>
  <conditionalFormatting sqref="AA55">
    <cfRule type="cellIs" dxfId="16330" priority="445" operator="lessThan">
      <formula>$C$4</formula>
    </cfRule>
  </conditionalFormatting>
  <conditionalFormatting sqref="AA56">
    <cfRule type="cellIs" dxfId="16329" priority="446" operator="lessThan">
      <formula>$C$4</formula>
    </cfRule>
  </conditionalFormatting>
  <conditionalFormatting sqref="AA57">
    <cfRule type="cellIs" dxfId="16328" priority="447" operator="lessThan">
      <formula>$C$4</formula>
    </cfRule>
  </conditionalFormatting>
  <conditionalFormatting sqref="AA58">
    <cfRule type="cellIs" dxfId="16327" priority="448" operator="lessThan">
      <formula>$C$4</formula>
    </cfRule>
  </conditionalFormatting>
  <conditionalFormatting sqref="AA59">
    <cfRule type="cellIs" dxfId="16326" priority="449" operator="lessThan">
      <formula>$C$4</formula>
    </cfRule>
  </conditionalFormatting>
  <conditionalFormatting sqref="AA60">
    <cfRule type="cellIs" dxfId="16325" priority="450" operator="lessThan">
      <formula>$C$4</formula>
    </cfRule>
  </conditionalFormatting>
  <conditionalFormatting sqref="AB11">
    <cfRule type="cellIs" dxfId="16324" priority="451" operator="lessThan">
      <formula>$C$4</formula>
    </cfRule>
  </conditionalFormatting>
  <conditionalFormatting sqref="AB12">
    <cfRule type="cellIs" dxfId="16323" priority="452" operator="lessThan">
      <formula>$C$4</formula>
    </cfRule>
  </conditionalFormatting>
  <conditionalFormatting sqref="AB13">
    <cfRule type="cellIs" dxfId="16322" priority="453" operator="lessThan">
      <formula>$C$4</formula>
    </cfRule>
  </conditionalFormatting>
  <conditionalFormatting sqref="AB14">
    <cfRule type="cellIs" dxfId="16321" priority="454" operator="lessThan">
      <formula>$C$4</formula>
    </cfRule>
  </conditionalFormatting>
  <conditionalFormatting sqref="AB15">
    <cfRule type="cellIs" dxfId="16320" priority="455" operator="lessThan">
      <formula>$C$4</formula>
    </cfRule>
  </conditionalFormatting>
  <conditionalFormatting sqref="AB16">
    <cfRule type="cellIs" dxfId="16319" priority="456" operator="lessThan">
      <formula>$C$4</formula>
    </cfRule>
  </conditionalFormatting>
  <conditionalFormatting sqref="AB17">
    <cfRule type="cellIs" dxfId="16318" priority="457" operator="lessThan">
      <formula>$C$4</formula>
    </cfRule>
  </conditionalFormatting>
  <conditionalFormatting sqref="AB18">
    <cfRule type="cellIs" dxfId="16317" priority="458" operator="lessThan">
      <formula>$C$4</formula>
    </cfRule>
  </conditionalFormatting>
  <conditionalFormatting sqref="AB19">
    <cfRule type="cellIs" dxfId="16316" priority="459" operator="lessThan">
      <formula>$C$4</formula>
    </cfRule>
  </conditionalFormatting>
  <conditionalFormatting sqref="AB20">
    <cfRule type="cellIs" dxfId="16315" priority="460" operator="lessThan">
      <formula>$C$4</formula>
    </cfRule>
  </conditionalFormatting>
  <conditionalFormatting sqref="AB21">
    <cfRule type="cellIs" dxfId="16314" priority="461" operator="lessThan">
      <formula>$C$4</formula>
    </cfRule>
  </conditionalFormatting>
  <conditionalFormatting sqref="AB22">
    <cfRule type="cellIs" dxfId="16313" priority="462" operator="lessThan">
      <formula>$C$4</formula>
    </cfRule>
  </conditionalFormatting>
  <conditionalFormatting sqref="AB23">
    <cfRule type="cellIs" dxfId="16312" priority="463" operator="lessThan">
      <formula>$C$4</formula>
    </cfRule>
  </conditionalFormatting>
  <conditionalFormatting sqref="AB24">
    <cfRule type="cellIs" dxfId="16311" priority="464" operator="lessThan">
      <formula>$C$4</formula>
    </cfRule>
  </conditionalFormatting>
  <conditionalFormatting sqref="AB25">
    <cfRule type="cellIs" dxfId="16310" priority="465" operator="lessThan">
      <formula>$C$4</formula>
    </cfRule>
  </conditionalFormatting>
  <conditionalFormatting sqref="AB26">
    <cfRule type="cellIs" dxfId="16309" priority="466" operator="lessThan">
      <formula>$C$4</formula>
    </cfRule>
  </conditionalFormatting>
  <conditionalFormatting sqref="AB27">
    <cfRule type="cellIs" dxfId="16308" priority="467" operator="lessThan">
      <formula>$C$4</formula>
    </cfRule>
  </conditionalFormatting>
  <conditionalFormatting sqref="AB28">
    <cfRule type="cellIs" dxfId="16307" priority="468" operator="lessThan">
      <formula>$C$4</formula>
    </cfRule>
  </conditionalFormatting>
  <conditionalFormatting sqref="AB29">
    <cfRule type="cellIs" dxfId="16306" priority="469" operator="lessThan">
      <formula>$C$4</formula>
    </cfRule>
  </conditionalFormatting>
  <conditionalFormatting sqref="AB30">
    <cfRule type="cellIs" dxfId="16305" priority="470" operator="lessThan">
      <formula>$C$4</formula>
    </cfRule>
  </conditionalFormatting>
  <conditionalFormatting sqref="AB31">
    <cfRule type="cellIs" dxfId="16304" priority="471" operator="lessThan">
      <formula>$C$4</formula>
    </cfRule>
  </conditionalFormatting>
  <conditionalFormatting sqref="AB32">
    <cfRule type="cellIs" dxfId="16303" priority="472" operator="lessThan">
      <formula>$C$4</formula>
    </cfRule>
  </conditionalFormatting>
  <conditionalFormatting sqref="AB33">
    <cfRule type="cellIs" dxfId="16302" priority="473" operator="lessThan">
      <formula>$C$4</formula>
    </cfRule>
  </conditionalFormatting>
  <conditionalFormatting sqref="AB34">
    <cfRule type="cellIs" dxfId="16301" priority="474" operator="lessThan">
      <formula>$C$4</formula>
    </cfRule>
  </conditionalFormatting>
  <conditionalFormatting sqref="AB35">
    <cfRule type="cellIs" dxfId="16300" priority="475" operator="lessThan">
      <formula>$C$4</formula>
    </cfRule>
  </conditionalFormatting>
  <conditionalFormatting sqref="AB36">
    <cfRule type="cellIs" dxfId="16299" priority="476" operator="lessThan">
      <formula>$C$4</formula>
    </cfRule>
  </conditionalFormatting>
  <conditionalFormatting sqref="AB37">
    <cfRule type="cellIs" dxfId="16298" priority="477" operator="lessThan">
      <formula>$C$4</formula>
    </cfRule>
  </conditionalFormatting>
  <conditionalFormatting sqref="AB38">
    <cfRule type="cellIs" dxfId="16297" priority="478" operator="lessThan">
      <formula>$C$4</formula>
    </cfRule>
  </conditionalFormatting>
  <conditionalFormatting sqref="AB39">
    <cfRule type="cellIs" dxfId="16296" priority="479" operator="lessThan">
      <formula>$C$4</formula>
    </cfRule>
  </conditionalFormatting>
  <conditionalFormatting sqref="AB40">
    <cfRule type="cellIs" dxfId="16295" priority="480" operator="lessThan">
      <formula>$C$4</formula>
    </cfRule>
  </conditionalFormatting>
  <conditionalFormatting sqref="AB41">
    <cfRule type="cellIs" dxfId="16294" priority="481" operator="lessThan">
      <formula>$C$4</formula>
    </cfRule>
  </conditionalFormatting>
  <conditionalFormatting sqref="AB42">
    <cfRule type="cellIs" dxfId="16293" priority="482" operator="lessThan">
      <formula>$C$4</formula>
    </cfRule>
  </conditionalFormatting>
  <conditionalFormatting sqref="AB43">
    <cfRule type="cellIs" dxfId="16292" priority="483" operator="lessThan">
      <formula>$C$4</formula>
    </cfRule>
  </conditionalFormatting>
  <conditionalFormatting sqref="AB44">
    <cfRule type="cellIs" dxfId="16291" priority="484" operator="lessThan">
      <formula>$C$4</formula>
    </cfRule>
  </conditionalFormatting>
  <conditionalFormatting sqref="AB45">
    <cfRule type="cellIs" dxfId="16290" priority="485" operator="lessThan">
      <formula>$C$4</formula>
    </cfRule>
  </conditionalFormatting>
  <conditionalFormatting sqref="AB46">
    <cfRule type="cellIs" dxfId="16289" priority="486" operator="lessThan">
      <formula>$C$4</formula>
    </cfRule>
  </conditionalFormatting>
  <conditionalFormatting sqref="AB47">
    <cfRule type="cellIs" dxfId="16288" priority="487" operator="lessThan">
      <formula>$C$4</formula>
    </cfRule>
  </conditionalFormatting>
  <conditionalFormatting sqref="AB48">
    <cfRule type="cellIs" dxfId="16287" priority="488" operator="lessThan">
      <formula>$C$4</formula>
    </cfRule>
  </conditionalFormatting>
  <conditionalFormatting sqref="AB49">
    <cfRule type="cellIs" dxfId="16286" priority="489" operator="lessThan">
      <formula>$C$4</formula>
    </cfRule>
  </conditionalFormatting>
  <conditionalFormatting sqref="AB50">
    <cfRule type="cellIs" dxfId="16285" priority="490" operator="lessThan">
      <formula>$C$4</formula>
    </cfRule>
  </conditionalFormatting>
  <conditionalFormatting sqref="AB51">
    <cfRule type="cellIs" dxfId="16284" priority="491" operator="lessThan">
      <formula>$C$4</formula>
    </cfRule>
  </conditionalFormatting>
  <conditionalFormatting sqref="AB52">
    <cfRule type="cellIs" dxfId="16283" priority="492" operator="lessThan">
      <formula>$C$4</formula>
    </cfRule>
  </conditionalFormatting>
  <conditionalFormatting sqref="AB53">
    <cfRule type="cellIs" dxfId="16282" priority="493" operator="lessThan">
      <formula>$C$4</formula>
    </cfRule>
  </conditionalFormatting>
  <conditionalFormatting sqref="AB54">
    <cfRule type="cellIs" dxfId="16281" priority="494" operator="lessThan">
      <formula>$C$4</formula>
    </cfRule>
  </conditionalFormatting>
  <conditionalFormatting sqref="AB55">
    <cfRule type="cellIs" dxfId="16280" priority="495" operator="lessThan">
      <formula>$C$4</formula>
    </cfRule>
  </conditionalFormatting>
  <conditionalFormatting sqref="AB56">
    <cfRule type="cellIs" dxfId="16279" priority="496" operator="lessThan">
      <formula>$C$4</formula>
    </cfRule>
  </conditionalFormatting>
  <conditionalFormatting sqref="AB57">
    <cfRule type="cellIs" dxfId="16278" priority="497" operator="lessThan">
      <formula>$C$4</formula>
    </cfRule>
  </conditionalFormatting>
  <conditionalFormatting sqref="AB58">
    <cfRule type="cellIs" dxfId="16277" priority="498" operator="lessThan">
      <formula>$C$4</formula>
    </cfRule>
  </conditionalFormatting>
  <conditionalFormatting sqref="AB59">
    <cfRule type="cellIs" dxfId="16276" priority="499" operator="lessThan">
      <formula>$C$4</formula>
    </cfRule>
  </conditionalFormatting>
  <conditionalFormatting sqref="AB60">
    <cfRule type="cellIs" dxfId="16275" priority="500" operator="lessThan">
      <formula>$C$4</formula>
    </cfRule>
  </conditionalFormatting>
  <conditionalFormatting sqref="AC11">
    <cfRule type="cellIs" dxfId="16274" priority="501" operator="lessThan">
      <formula>$C$4</formula>
    </cfRule>
  </conditionalFormatting>
  <conditionalFormatting sqref="AC12">
    <cfRule type="cellIs" dxfId="16273" priority="502" operator="lessThan">
      <formula>$C$4</formula>
    </cfRule>
  </conditionalFormatting>
  <conditionalFormatting sqref="AC13">
    <cfRule type="cellIs" dxfId="16272" priority="503" operator="lessThan">
      <formula>$C$4</formula>
    </cfRule>
  </conditionalFormatting>
  <conditionalFormatting sqref="AC14">
    <cfRule type="cellIs" dxfId="16271" priority="504" operator="lessThan">
      <formula>$C$4</formula>
    </cfRule>
  </conditionalFormatting>
  <conditionalFormatting sqref="AC15">
    <cfRule type="cellIs" dxfId="16270" priority="505" operator="lessThan">
      <formula>$C$4</formula>
    </cfRule>
  </conditionalFormatting>
  <conditionalFormatting sqref="AC16">
    <cfRule type="cellIs" dxfId="16269" priority="506" operator="lessThan">
      <formula>$C$4</formula>
    </cfRule>
  </conditionalFormatting>
  <conditionalFormatting sqref="AC17">
    <cfRule type="cellIs" dxfId="16268" priority="507" operator="lessThan">
      <formula>$C$4</formula>
    </cfRule>
  </conditionalFormatting>
  <conditionalFormatting sqref="AC18">
    <cfRule type="cellIs" dxfId="16267" priority="508" operator="lessThan">
      <formula>$C$4</formula>
    </cfRule>
  </conditionalFormatting>
  <conditionalFormatting sqref="AC19">
    <cfRule type="cellIs" dxfId="16266" priority="509" operator="lessThan">
      <formula>$C$4</formula>
    </cfRule>
  </conditionalFormatting>
  <conditionalFormatting sqref="AC20">
    <cfRule type="cellIs" dxfId="16265" priority="510" operator="lessThan">
      <formula>$C$4</formula>
    </cfRule>
  </conditionalFormatting>
  <conditionalFormatting sqref="AC21">
    <cfRule type="cellIs" dxfId="16264" priority="511" operator="lessThan">
      <formula>$C$4</formula>
    </cfRule>
  </conditionalFormatting>
  <conditionalFormatting sqref="AC22">
    <cfRule type="cellIs" dxfId="16263" priority="512" operator="lessThan">
      <formula>$C$4</formula>
    </cfRule>
  </conditionalFormatting>
  <conditionalFormatting sqref="AC23">
    <cfRule type="cellIs" dxfId="16262" priority="513" operator="lessThan">
      <formula>$C$4</formula>
    </cfRule>
  </conditionalFormatting>
  <conditionalFormatting sqref="AC24">
    <cfRule type="cellIs" dxfId="16261" priority="514" operator="lessThan">
      <formula>$C$4</formula>
    </cfRule>
  </conditionalFormatting>
  <conditionalFormatting sqref="AC25">
    <cfRule type="cellIs" dxfId="16260" priority="515" operator="lessThan">
      <formula>$C$4</formula>
    </cfRule>
  </conditionalFormatting>
  <conditionalFormatting sqref="AC26">
    <cfRule type="cellIs" dxfId="16259" priority="516" operator="lessThan">
      <formula>$C$4</formula>
    </cfRule>
  </conditionalFormatting>
  <conditionalFormatting sqref="AC27">
    <cfRule type="cellIs" dxfId="16258" priority="517" operator="lessThan">
      <formula>$C$4</formula>
    </cfRule>
  </conditionalFormatting>
  <conditionalFormatting sqref="AC28">
    <cfRule type="cellIs" dxfId="16257" priority="518" operator="lessThan">
      <formula>$C$4</formula>
    </cfRule>
  </conditionalFormatting>
  <conditionalFormatting sqref="AC29">
    <cfRule type="cellIs" dxfId="16256" priority="519" operator="lessThan">
      <formula>$C$4</formula>
    </cfRule>
  </conditionalFormatting>
  <conditionalFormatting sqref="AC30">
    <cfRule type="cellIs" dxfId="16255" priority="520" operator="lessThan">
      <formula>$C$4</formula>
    </cfRule>
  </conditionalFormatting>
  <conditionalFormatting sqref="AC31">
    <cfRule type="cellIs" dxfId="16254" priority="521" operator="lessThan">
      <formula>$C$4</formula>
    </cfRule>
  </conditionalFormatting>
  <conditionalFormatting sqref="AC32">
    <cfRule type="cellIs" dxfId="16253" priority="522" operator="lessThan">
      <formula>$C$4</formula>
    </cfRule>
  </conditionalFormatting>
  <conditionalFormatting sqref="AC33">
    <cfRule type="cellIs" dxfId="16252" priority="523" operator="lessThan">
      <formula>$C$4</formula>
    </cfRule>
  </conditionalFormatting>
  <conditionalFormatting sqref="AC34">
    <cfRule type="cellIs" dxfId="16251" priority="524" operator="lessThan">
      <formula>$C$4</formula>
    </cfRule>
  </conditionalFormatting>
  <conditionalFormatting sqref="AC35">
    <cfRule type="cellIs" dxfId="16250" priority="525" operator="lessThan">
      <formula>$C$4</formula>
    </cfRule>
  </conditionalFormatting>
  <conditionalFormatting sqref="AC36">
    <cfRule type="cellIs" dxfId="16249" priority="526" operator="lessThan">
      <formula>$C$4</formula>
    </cfRule>
  </conditionalFormatting>
  <conditionalFormatting sqref="AC37">
    <cfRule type="cellIs" dxfId="16248" priority="527" operator="lessThan">
      <formula>$C$4</formula>
    </cfRule>
  </conditionalFormatting>
  <conditionalFormatting sqref="AC38">
    <cfRule type="cellIs" dxfId="16247" priority="528" operator="lessThan">
      <formula>$C$4</formula>
    </cfRule>
  </conditionalFormatting>
  <conditionalFormatting sqref="AC39">
    <cfRule type="cellIs" dxfId="16246" priority="529" operator="lessThan">
      <formula>$C$4</formula>
    </cfRule>
  </conditionalFormatting>
  <conditionalFormatting sqref="AC40">
    <cfRule type="cellIs" dxfId="16245" priority="530" operator="lessThan">
      <formula>$C$4</formula>
    </cfRule>
  </conditionalFormatting>
  <conditionalFormatting sqref="AC41">
    <cfRule type="cellIs" dxfId="16244" priority="531" operator="lessThan">
      <formula>$C$4</formula>
    </cfRule>
  </conditionalFormatting>
  <conditionalFormatting sqref="AC42">
    <cfRule type="cellIs" dxfId="16243" priority="532" operator="lessThan">
      <formula>$C$4</formula>
    </cfRule>
  </conditionalFormatting>
  <conditionalFormatting sqref="AC43">
    <cfRule type="cellIs" dxfId="16242" priority="533" operator="lessThan">
      <formula>$C$4</formula>
    </cfRule>
  </conditionalFormatting>
  <conditionalFormatting sqref="AC44">
    <cfRule type="cellIs" dxfId="16241" priority="534" operator="lessThan">
      <formula>$C$4</formula>
    </cfRule>
  </conditionalFormatting>
  <conditionalFormatting sqref="AC45">
    <cfRule type="cellIs" dxfId="16240" priority="535" operator="lessThan">
      <formula>$C$4</formula>
    </cfRule>
  </conditionalFormatting>
  <conditionalFormatting sqref="AC46">
    <cfRule type="cellIs" dxfId="16239" priority="536" operator="lessThan">
      <formula>$C$4</formula>
    </cfRule>
  </conditionalFormatting>
  <conditionalFormatting sqref="AC47">
    <cfRule type="cellIs" dxfId="16238" priority="537" operator="lessThan">
      <formula>$C$4</formula>
    </cfRule>
  </conditionalFormatting>
  <conditionalFormatting sqref="AC48">
    <cfRule type="cellIs" dxfId="16237" priority="538" operator="lessThan">
      <formula>$C$4</formula>
    </cfRule>
  </conditionalFormatting>
  <conditionalFormatting sqref="AC49">
    <cfRule type="cellIs" dxfId="16236" priority="539" operator="lessThan">
      <formula>$C$4</formula>
    </cfRule>
  </conditionalFormatting>
  <conditionalFormatting sqref="AC50">
    <cfRule type="cellIs" dxfId="16235" priority="540" operator="lessThan">
      <formula>$C$4</formula>
    </cfRule>
  </conditionalFormatting>
  <conditionalFormatting sqref="AC51">
    <cfRule type="cellIs" dxfId="16234" priority="541" operator="lessThan">
      <formula>$C$4</formula>
    </cfRule>
  </conditionalFormatting>
  <conditionalFormatting sqref="AC52">
    <cfRule type="cellIs" dxfId="16233" priority="542" operator="lessThan">
      <formula>$C$4</formula>
    </cfRule>
  </conditionalFormatting>
  <conditionalFormatting sqref="AC53">
    <cfRule type="cellIs" dxfId="16232" priority="543" operator="lessThan">
      <formula>$C$4</formula>
    </cfRule>
  </conditionalFormatting>
  <conditionalFormatting sqref="AC54">
    <cfRule type="cellIs" dxfId="16231" priority="544" operator="lessThan">
      <formula>$C$4</formula>
    </cfRule>
  </conditionalFormatting>
  <conditionalFormatting sqref="AC55">
    <cfRule type="cellIs" dxfId="16230" priority="545" operator="lessThan">
      <formula>$C$4</formula>
    </cfRule>
  </conditionalFormatting>
  <conditionalFormatting sqref="AC56">
    <cfRule type="cellIs" dxfId="16229" priority="546" operator="lessThan">
      <formula>$C$4</formula>
    </cfRule>
  </conditionalFormatting>
  <conditionalFormatting sqref="AC57">
    <cfRule type="cellIs" dxfId="16228" priority="547" operator="lessThan">
      <formula>$C$4</formula>
    </cfRule>
  </conditionalFormatting>
  <conditionalFormatting sqref="AC58">
    <cfRule type="cellIs" dxfId="16227" priority="548" operator="lessThan">
      <formula>$C$4</formula>
    </cfRule>
  </conditionalFormatting>
  <conditionalFormatting sqref="AC59">
    <cfRule type="cellIs" dxfId="16226" priority="549" operator="lessThan">
      <formula>$C$4</formula>
    </cfRule>
  </conditionalFormatting>
  <conditionalFormatting sqref="AC60">
    <cfRule type="cellIs" dxfId="16225" priority="550" operator="lessThan">
      <formula>$C$4</formula>
    </cfRule>
  </conditionalFormatting>
  <conditionalFormatting sqref="AD11">
    <cfRule type="cellIs" dxfId="16224" priority="551" operator="lessThan">
      <formula>$C$4</formula>
    </cfRule>
  </conditionalFormatting>
  <conditionalFormatting sqref="AD12">
    <cfRule type="cellIs" dxfId="16223" priority="552" operator="lessThan">
      <formula>$C$4</formula>
    </cfRule>
  </conditionalFormatting>
  <conditionalFormatting sqref="AD13">
    <cfRule type="cellIs" dxfId="16222" priority="553" operator="lessThan">
      <formula>$C$4</formula>
    </cfRule>
  </conditionalFormatting>
  <conditionalFormatting sqref="AD14">
    <cfRule type="cellIs" dxfId="16221" priority="554" operator="lessThan">
      <formula>$C$4</formula>
    </cfRule>
  </conditionalFormatting>
  <conditionalFormatting sqref="AD15">
    <cfRule type="cellIs" dxfId="16220" priority="555" operator="lessThan">
      <formula>$C$4</formula>
    </cfRule>
  </conditionalFormatting>
  <conditionalFormatting sqref="AD16">
    <cfRule type="cellIs" dxfId="16219" priority="556" operator="lessThan">
      <formula>$C$4</formula>
    </cfRule>
  </conditionalFormatting>
  <conditionalFormatting sqref="AD17">
    <cfRule type="cellIs" dxfId="16218" priority="557" operator="lessThan">
      <formula>$C$4</formula>
    </cfRule>
  </conditionalFormatting>
  <conditionalFormatting sqref="AD18">
    <cfRule type="cellIs" dxfId="16217" priority="558" operator="lessThan">
      <formula>$C$4</formula>
    </cfRule>
  </conditionalFormatting>
  <conditionalFormatting sqref="AD19">
    <cfRule type="cellIs" dxfId="16216" priority="559" operator="lessThan">
      <formula>$C$4</formula>
    </cfRule>
  </conditionalFormatting>
  <conditionalFormatting sqref="AD20">
    <cfRule type="cellIs" dxfId="16215" priority="560" operator="lessThan">
      <formula>$C$4</formula>
    </cfRule>
  </conditionalFormatting>
  <conditionalFormatting sqref="AD21">
    <cfRule type="cellIs" dxfId="16214" priority="561" operator="lessThan">
      <formula>$C$4</formula>
    </cfRule>
  </conditionalFormatting>
  <conditionalFormatting sqref="AD22">
    <cfRule type="cellIs" dxfId="16213" priority="562" operator="lessThan">
      <formula>$C$4</formula>
    </cfRule>
  </conditionalFormatting>
  <conditionalFormatting sqref="AD23">
    <cfRule type="cellIs" dxfId="16212" priority="563" operator="lessThan">
      <formula>$C$4</formula>
    </cfRule>
  </conditionalFormatting>
  <conditionalFormatting sqref="AD24">
    <cfRule type="cellIs" dxfId="16211" priority="564" operator="lessThan">
      <formula>$C$4</formula>
    </cfRule>
  </conditionalFormatting>
  <conditionalFormatting sqref="AD25">
    <cfRule type="cellIs" dxfId="16210" priority="565" operator="lessThan">
      <formula>$C$4</formula>
    </cfRule>
  </conditionalFormatting>
  <conditionalFormatting sqref="AD26">
    <cfRule type="cellIs" dxfId="16209" priority="566" operator="lessThan">
      <formula>$C$4</formula>
    </cfRule>
  </conditionalFormatting>
  <conditionalFormatting sqref="AD27">
    <cfRule type="cellIs" dxfId="16208" priority="567" operator="lessThan">
      <formula>$C$4</formula>
    </cfRule>
  </conditionalFormatting>
  <conditionalFormatting sqref="AD28">
    <cfRule type="cellIs" dxfId="16207" priority="568" operator="lessThan">
      <formula>$C$4</formula>
    </cfRule>
  </conditionalFormatting>
  <conditionalFormatting sqref="AD29">
    <cfRule type="cellIs" dxfId="16206" priority="569" operator="lessThan">
      <formula>$C$4</formula>
    </cfRule>
  </conditionalFormatting>
  <conditionalFormatting sqref="AD30">
    <cfRule type="cellIs" dxfId="16205" priority="570" operator="lessThan">
      <formula>$C$4</formula>
    </cfRule>
  </conditionalFormatting>
  <conditionalFormatting sqref="AD31">
    <cfRule type="cellIs" dxfId="16204" priority="571" operator="lessThan">
      <formula>$C$4</formula>
    </cfRule>
  </conditionalFormatting>
  <conditionalFormatting sqref="AD32">
    <cfRule type="cellIs" dxfId="16203" priority="572" operator="lessThan">
      <formula>$C$4</formula>
    </cfRule>
  </conditionalFormatting>
  <conditionalFormatting sqref="AD33">
    <cfRule type="cellIs" dxfId="16202" priority="573" operator="lessThan">
      <formula>$C$4</formula>
    </cfRule>
  </conditionalFormatting>
  <conditionalFormatting sqref="AD34">
    <cfRule type="cellIs" dxfId="16201" priority="574" operator="lessThan">
      <formula>$C$4</formula>
    </cfRule>
  </conditionalFormatting>
  <conditionalFormatting sqref="AD35">
    <cfRule type="cellIs" dxfId="16200" priority="575" operator="lessThan">
      <formula>$C$4</formula>
    </cfRule>
  </conditionalFormatting>
  <conditionalFormatting sqref="AD36">
    <cfRule type="cellIs" dxfId="16199" priority="576" operator="lessThan">
      <formula>$C$4</formula>
    </cfRule>
  </conditionalFormatting>
  <conditionalFormatting sqref="AD37">
    <cfRule type="cellIs" dxfId="16198" priority="577" operator="lessThan">
      <formula>$C$4</formula>
    </cfRule>
  </conditionalFormatting>
  <conditionalFormatting sqref="AD38">
    <cfRule type="cellIs" dxfId="16197" priority="578" operator="lessThan">
      <formula>$C$4</formula>
    </cfRule>
  </conditionalFormatting>
  <conditionalFormatting sqref="AD39">
    <cfRule type="cellIs" dxfId="16196" priority="579" operator="lessThan">
      <formula>$C$4</formula>
    </cfRule>
  </conditionalFormatting>
  <conditionalFormatting sqref="AD40">
    <cfRule type="cellIs" dxfId="16195" priority="580" operator="lessThan">
      <formula>$C$4</formula>
    </cfRule>
  </conditionalFormatting>
  <conditionalFormatting sqref="AD41">
    <cfRule type="cellIs" dxfId="16194" priority="581" operator="lessThan">
      <formula>$C$4</formula>
    </cfRule>
  </conditionalFormatting>
  <conditionalFormatting sqref="AD42">
    <cfRule type="cellIs" dxfId="16193" priority="582" operator="lessThan">
      <formula>$C$4</formula>
    </cfRule>
  </conditionalFormatting>
  <conditionalFormatting sqref="AD43">
    <cfRule type="cellIs" dxfId="16192" priority="583" operator="lessThan">
      <formula>$C$4</formula>
    </cfRule>
  </conditionalFormatting>
  <conditionalFormatting sqref="AD44">
    <cfRule type="cellIs" dxfId="16191" priority="584" operator="lessThan">
      <formula>$C$4</formula>
    </cfRule>
  </conditionalFormatting>
  <conditionalFormatting sqref="AD45">
    <cfRule type="cellIs" dxfId="16190" priority="585" operator="lessThan">
      <formula>$C$4</formula>
    </cfRule>
  </conditionalFormatting>
  <conditionalFormatting sqref="AD46">
    <cfRule type="cellIs" dxfId="16189" priority="586" operator="lessThan">
      <formula>$C$4</formula>
    </cfRule>
  </conditionalFormatting>
  <conditionalFormatting sqref="AD47">
    <cfRule type="cellIs" dxfId="16188" priority="587" operator="lessThan">
      <formula>$C$4</formula>
    </cfRule>
  </conditionalFormatting>
  <conditionalFormatting sqref="AD48">
    <cfRule type="cellIs" dxfId="16187" priority="588" operator="lessThan">
      <formula>$C$4</formula>
    </cfRule>
  </conditionalFormatting>
  <conditionalFormatting sqref="AD49">
    <cfRule type="cellIs" dxfId="16186" priority="589" operator="lessThan">
      <formula>$C$4</formula>
    </cfRule>
  </conditionalFormatting>
  <conditionalFormatting sqref="AD50">
    <cfRule type="cellIs" dxfId="16185" priority="590" operator="lessThan">
      <formula>$C$4</formula>
    </cfRule>
  </conditionalFormatting>
  <conditionalFormatting sqref="AD51">
    <cfRule type="cellIs" dxfId="16184" priority="591" operator="lessThan">
      <formula>$C$4</formula>
    </cfRule>
  </conditionalFormatting>
  <conditionalFormatting sqref="AD52">
    <cfRule type="cellIs" dxfId="16183" priority="592" operator="lessThan">
      <formula>$C$4</formula>
    </cfRule>
  </conditionalFormatting>
  <conditionalFormatting sqref="AD53">
    <cfRule type="cellIs" dxfId="16182" priority="593" operator="lessThan">
      <formula>$C$4</formula>
    </cfRule>
  </conditionalFormatting>
  <conditionalFormatting sqref="AD54">
    <cfRule type="cellIs" dxfId="16181" priority="594" operator="lessThan">
      <formula>$C$4</formula>
    </cfRule>
  </conditionalFormatting>
  <conditionalFormatting sqref="AD55">
    <cfRule type="cellIs" dxfId="16180" priority="595" operator="lessThan">
      <formula>$C$4</formula>
    </cfRule>
  </conditionalFormatting>
  <conditionalFormatting sqref="AD56">
    <cfRule type="cellIs" dxfId="16179" priority="596" operator="lessThan">
      <formula>$C$4</formula>
    </cfRule>
  </conditionalFormatting>
  <conditionalFormatting sqref="AD57">
    <cfRule type="cellIs" dxfId="16178" priority="597" operator="lessThan">
      <formula>$C$4</formula>
    </cfRule>
  </conditionalFormatting>
  <conditionalFormatting sqref="AD58">
    <cfRule type="cellIs" dxfId="16177" priority="598" operator="lessThan">
      <formula>$C$4</formula>
    </cfRule>
  </conditionalFormatting>
  <conditionalFormatting sqref="AD59">
    <cfRule type="cellIs" dxfId="16176" priority="599" operator="lessThan">
      <formula>$C$4</formula>
    </cfRule>
  </conditionalFormatting>
  <conditionalFormatting sqref="AD60">
    <cfRule type="cellIs" dxfId="16175" priority="600" operator="lessThan">
      <formula>$C$4</formula>
    </cfRule>
  </conditionalFormatting>
  <conditionalFormatting sqref="AE11">
    <cfRule type="cellIs" dxfId="16174" priority="601" operator="lessThan">
      <formula>$C$4</formula>
    </cfRule>
  </conditionalFormatting>
  <conditionalFormatting sqref="AE12">
    <cfRule type="cellIs" dxfId="16173" priority="602" operator="lessThan">
      <formula>$C$4</formula>
    </cfRule>
  </conditionalFormatting>
  <conditionalFormatting sqref="AE13">
    <cfRule type="cellIs" dxfId="16172" priority="603" operator="lessThan">
      <formula>$C$4</formula>
    </cfRule>
  </conditionalFormatting>
  <conditionalFormatting sqref="AE14">
    <cfRule type="cellIs" dxfId="16171" priority="604" operator="lessThan">
      <formula>$C$4</formula>
    </cfRule>
  </conditionalFormatting>
  <conditionalFormatting sqref="AE15">
    <cfRule type="cellIs" dxfId="16170" priority="605" operator="lessThan">
      <formula>$C$4</formula>
    </cfRule>
  </conditionalFormatting>
  <conditionalFormatting sqref="AE16">
    <cfRule type="cellIs" dxfId="16169" priority="606" operator="lessThan">
      <formula>$C$4</formula>
    </cfRule>
  </conditionalFormatting>
  <conditionalFormatting sqref="AE17">
    <cfRule type="cellIs" dxfId="16168" priority="607" operator="lessThan">
      <formula>$C$4</formula>
    </cfRule>
  </conditionalFormatting>
  <conditionalFormatting sqref="AE18">
    <cfRule type="cellIs" dxfId="16167" priority="608" operator="lessThan">
      <formula>$C$4</formula>
    </cfRule>
  </conditionalFormatting>
  <conditionalFormatting sqref="AE19">
    <cfRule type="cellIs" dxfId="16166" priority="609" operator="lessThan">
      <formula>$C$4</formula>
    </cfRule>
  </conditionalFormatting>
  <conditionalFormatting sqref="AE20">
    <cfRule type="cellIs" dxfId="16165" priority="610" operator="lessThan">
      <formula>$C$4</formula>
    </cfRule>
  </conditionalFormatting>
  <conditionalFormatting sqref="AE21">
    <cfRule type="cellIs" dxfId="16164" priority="611" operator="lessThan">
      <formula>$C$4</formula>
    </cfRule>
  </conditionalFormatting>
  <conditionalFormatting sqref="AE22">
    <cfRule type="cellIs" dxfId="16163" priority="612" operator="lessThan">
      <formula>$C$4</formula>
    </cfRule>
  </conditionalFormatting>
  <conditionalFormatting sqref="AE23">
    <cfRule type="cellIs" dxfId="16162" priority="613" operator="lessThan">
      <formula>$C$4</formula>
    </cfRule>
  </conditionalFormatting>
  <conditionalFormatting sqref="AE24">
    <cfRule type="cellIs" dxfId="16161" priority="614" operator="lessThan">
      <formula>$C$4</formula>
    </cfRule>
  </conditionalFormatting>
  <conditionalFormatting sqref="AE25">
    <cfRule type="cellIs" dxfId="16160" priority="615" operator="lessThan">
      <formula>$C$4</formula>
    </cfRule>
  </conditionalFormatting>
  <conditionalFormatting sqref="AE26">
    <cfRule type="cellIs" dxfId="16159" priority="616" operator="lessThan">
      <formula>$C$4</formula>
    </cfRule>
  </conditionalFormatting>
  <conditionalFormatting sqref="AE27">
    <cfRule type="cellIs" dxfId="16158" priority="617" operator="lessThan">
      <formula>$C$4</formula>
    </cfRule>
  </conditionalFormatting>
  <conditionalFormatting sqref="AE28">
    <cfRule type="cellIs" dxfId="16157" priority="618" operator="lessThan">
      <formula>$C$4</formula>
    </cfRule>
  </conditionalFormatting>
  <conditionalFormatting sqref="AE29">
    <cfRule type="cellIs" dxfId="16156" priority="619" operator="lessThan">
      <formula>$C$4</formula>
    </cfRule>
  </conditionalFormatting>
  <conditionalFormatting sqref="AE30">
    <cfRule type="cellIs" dxfId="16155" priority="620" operator="lessThan">
      <formula>$C$4</formula>
    </cfRule>
  </conditionalFormatting>
  <conditionalFormatting sqref="AE31">
    <cfRule type="cellIs" dxfId="16154" priority="621" operator="lessThan">
      <formula>$C$4</formula>
    </cfRule>
  </conditionalFormatting>
  <conditionalFormatting sqref="AE32">
    <cfRule type="cellIs" dxfId="16153" priority="622" operator="lessThan">
      <formula>$C$4</formula>
    </cfRule>
  </conditionalFormatting>
  <conditionalFormatting sqref="AE33">
    <cfRule type="cellIs" dxfId="16152" priority="623" operator="lessThan">
      <formula>$C$4</formula>
    </cfRule>
  </conditionalFormatting>
  <conditionalFormatting sqref="AE34">
    <cfRule type="cellIs" dxfId="16151" priority="624" operator="lessThan">
      <formula>$C$4</formula>
    </cfRule>
  </conditionalFormatting>
  <conditionalFormatting sqref="AE35">
    <cfRule type="cellIs" dxfId="16150" priority="625" operator="lessThan">
      <formula>$C$4</formula>
    </cfRule>
  </conditionalFormatting>
  <conditionalFormatting sqref="AE36">
    <cfRule type="cellIs" dxfId="16149" priority="626" operator="lessThan">
      <formula>$C$4</formula>
    </cfRule>
  </conditionalFormatting>
  <conditionalFormatting sqref="AE37">
    <cfRule type="cellIs" dxfId="16148" priority="627" operator="lessThan">
      <formula>$C$4</formula>
    </cfRule>
  </conditionalFormatting>
  <conditionalFormatting sqref="AE38">
    <cfRule type="cellIs" dxfId="16147" priority="628" operator="lessThan">
      <formula>$C$4</formula>
    </cfRule>
  </conditionalFormatting>
  <conditionalFormatting sqref="AE39">
    <cfRule type="cellIs" dxfId="16146" priority="629" operator="lessThan">
      <formula>$C$4</formula>
    </cfRule>
  </conditionalFormatting>
  <conditionalFormatting sqref="AE40">
    <cfRule type="cellIs" dxfId="16145" priority="630" operator="lessThan">
      <formula>$C$4</formula>
    </cfRule>
  </conditionalFormatting>
  <conditionalFormatting sqref="AE41">
    <cfRule type="cellIs" dxfId="16144" priority="631" operator="lessThan">
      <formula>$C$4</formula>
    </cfRule>
  </conditionalFormatting>
  <conditionalFormatting sqref="AE42">
    <cfRule type="cellIs" dxfId="16143" priority="632" operator="lessThan">
      <formula>$C$4</formula>
    </cfRule>
  </conditionalFormatting>
  <conditionalFormatting sqref="AE43">
    <cfRule type="cellIs" dxfId="16142" priority="633" operator="lessThan">
      <formula>$C$4</formula>
    </cfRule>
  </conditionalFormatting>
  <conditionalFormatting sqref="AE44">
    <cfRule type="cellIs" dxfId="16141" priority="634" operator="lessThan">
      <formula>$C$4</formula>
    </cfRule>
  </conditionalFormatting>
  <conditionalFormatting sqref="AE45">
    <cfRule type="cellIs" dxfId="16140" priority="635" operator="lessThan">
      <formula>$C$4</formula>
    </cfRule>
  </conditionalFormatting>
  <conditionalFormatting sqref="AE46">
    <cfRule type="cellIs" dxfId="16139" priority="636" operator="lessThan">
      <formula>$C$4</formula>
    </cfRule>
  </conditionalFormatting>
  <conditionalFormatting sqref="AE47">
    <cfRule type="cellIs" dxfId="16138" priority="637" operator="lessThan">
      <formula>$C$4</formula>
    </cfRule>
  </conditionalFormatting>
  <conditionalFormatting sqref="AE48">
    <cfRule type="cellIs" dxfId="16137" priority="638" operator="lessThan">
      <formula>$C$4</formula>
    </cfRule>
  </conditionalFormatting>
  <conditionalFormatting sqref="AE49">
    <cfRule type="cellIs" dxfId="16136" priority="639" operator="lessThan">
      <formula>$C$4</formula>
    </cfRule>
  </conditionalFormatting>
  <conditionalFormatting sqref="AE50">
    <cfRule type="cellIs" dxfId="16135" priority="640" operator="lessThan">
      <formula>$C$4</formula>
    </cfRule>
  </conditionalFormatting>
  <conditionalFormatting sqref="AE51">
    <cfRule type="cellIs" dxfId="16134" priority="641" operator="lessThan">
      <formula>$C$4</formula>
    </cfRule>
  </conditionalFormatting>
  <conditionalFormatting sqref="AE52">
    <cfRule type="cellIs" dxfId="16133" priority="642" operator="lessThan">
      <formula>$C$4</formula>
    </cfRule>
  </conditionalFormatting>
  <conditionalFormatting sqref="AE53">
    <cfRule type="cellIs" dxfId="16132" priority="643" operator="lessThan">
      <formula>$C$4</formula>
    </cfRule>
  </conditionalFormatting>
  <conditionalFormatting sqref="AE54">
    <cfRule type="cellIs" dxfId="16131" priority="644" operator="lessThan">
      <formula>$C$4</formula>
    </cfRule>
  </conditionalFormatting>
  <conditionalFormatting sqref="AE55">
    <cfRule type="cellIs" dxfId="16130" priority="645" operator="lessThan">
      <formula>$C$4</formula>
    </cfRule>
  </conditionalFormatting>
  <conditionalFormatting sqref="AE56">
    <cfRule type="cellIs" dxfId="16129" priority="646" operator="lessThan">
      <formula>$C$4</formula>
    </cfRule>
  </conditionalFormatting>
  <conditionalFormatting sqref="AE57">
    <cfRule type="cellIs" dxfId="16128" priority="647" operator="lessThan">
      <formula>$C$4</formula>
    </cfRule>
  </conditionalFormatting>
  <conditionalFormatting sqref="AE58">
    <cfRule type="cellIs" dxfId="16127" priority="648" operator="lessThan">
      <formula>$C$4</formula>
    </cfRule>
  </conditionalFormatting>
  <conditionalFormatting sqref="AE59">
    <cfRule type="cellIs" dxfId="16126" priority="649" operator="lessThan">
      <formula>$C$4</formula>
    </cfRule>
  </conditionalFormatting>
  <conditionalFormatting sqref="AE60">
    <cfRule type="cellIs" dxfId="16125" priority="650" operator="lessThan">
      <formula>$C$4</formula>
    </cfRule>
  </conditionalFormatting>
  <conditionalFormatting sqref="AF11">
    <cfRule type="cellIs" dxfId="16124" priority="651" operator="lessThan">
      <formula>$C$4</formula>
    </cfRule>
  </conditionalFormatting>
  <conditionalFormatting sqref="AF12">
    <cfRule type="cellIs" dxfId="16123" priority="652" operator="lessThan">
      <formula>$C$4</formula>
    </cfRule>
  </conditionalFormatting>
  <conditionalFormatting sqref="AF13">
    <cfRule type="cellIs" dxfId="16122" priority="653" operator="lessThan">
      <formula>$C$4</formula>
    </cfRule>
  </conditionalFormatting>
  <conditionalFormatting sqref="AF14">
    <cfRule type="cellIs" dxfId="16121" priority="654" operator="lessThan">
      <formula>$C$4</formula>
    </cfRule>
  </conditionalFormatting>
  <conditionalFormatting sqref="AF15">
    <cfRule type="cellIs" dxfId="16120" priority="655" operator="lessThan">
      <formula>$C$4</formula>
    </cfRule>
  </conditionalFormatting>
  <conditionalFormatting sqref="AF16">
    <cfRule type="cellIs" dxfId="16119" priority="656" operator="lessThan">
      <formula>$C$4</formula>
    </cfRule>
  </conditionalFormatting>
  <conditionalFormatting sqref="AF17">
    <cfRule type="cellIs" dxfId="16118" priority="657" operator="lessThan">
      <formula>$C$4</formula>
    </cfRule>
  </conditionalFormatting>
  <conditionalFormatting sqref="AF18">
    <cfRule type="cellIs" dxfId="16117" priority="658" operator="lessThan">
      <formula>$C$4</formula>
    </cfRule>
  </conditionalFormatting>
  <conditionalFormatting sqref="AF19">
    <cfRule type="cellIs" dxfId="16116" priority="659" operator="lessThan">
      <formula>$C$4</formula>
    </cfRule>
  </conditionalFormatting>
  <conditionalFormatting sqref="AF20">
    <cfRule type="cellIs" dxfId="16115" priority="660" operator="lessThan">
      <formula>$C$4</formula>
    </cfRule>
  </conditionalFormatting>
  <conditionalFormatting sqref="AF21">
    <cfRule type="cellIs" dxfId="16114" priority="661" operator="lessThan">
      <formula>$C$4</formula>
    </cfRule>
  </conditionalFormatting>
  <conditionalFormatting sqref="AF22">
    <cfRule type="cellIs" dxfId="16113" priority="662" operator="lessThan">
      <formula>$C$4</formula>
    </cfRule>
  </conditionalFormatting>
  <conditionalFormatting sqref="AF23">
    <cfRule type="cellIs" dxfId="16112" priority="663" operator="lessThan">
      <formula>$C$4</formula>
    </cfRule>
  </conditionalFormatting>
  <conditionalFormatting sqref="AF24">
    <cfRule type="cellIs" dxfId="16111" priority="664" operator="lessThan">
      <formula>$C$4</formula>
    </cfRule>
  </conditionalFormatting>
  <conditionalFormatting sqref="AF25">
    <cfRule type="cellIs" dxfId="16110" priority="665" operator="lessThan">
      <formula>$C$4</formula>
    </cfRule>
  </conditionalFormatting>
  <conditionalFormatting sqref="AF26">
    <cfRule type="cellIs" dxfId="16109" priority="666" operator="lessThan">
      <formula>$C$4</formula>
    </cfRule>
  </conditionalFormatting>
  <conditionalFormatting sqref="AF27">
    <cfRule type="cellIs" dxfId="16108" priority="667" operator="lessThan">
      <formula>$C$4</formula>
    </cfRule>
  </conditionalFormatting>
  <conditionalFormatting sqref="AF28">
    <cfRule type="cellIs" dxfId="16107" priority="668" operator="lessThan">
      <formula>$C$4</formula>
    </cfRule>
  </conditionalFormatting>
  <conditionalFormatting sqref="AF29">
    <cfRule type="cellIs" dxfId="16106" priority="669" operator="lessThan">
      <formula>$C$4</formula>
    </cfRule>
  </conditionalFormatting>
  <conditionalFormatting sqref="AF30">
    <cfRule type="cellIs" dxfId="16105" priority="670" operator="lessThan">
      <formula>$C$4</formula>
    </cfRule>
  </conditionalFormatting>
  <conditionalFormatting sqref="AF31">
    <cfRule type="cellIs" dxfId="16104" priority="671" operator="lessThan">
      <formula>$C$4</formula>
    </cfRule>
  </conditionalFormatting>
  <conditionalFormatting sqref="AF32">
    <cfRule type="cellIs" dxfId="16103" priority="672" operator="lessThan">
      <formula>$C$4</formula>
    </cfRule>
  </conditionalFormatting>
  <conditionalFormatting sqref="AF33">
    <cfRule type="cellIs" dxfId="16102" priority="673" operator="lessThan">
      <formula>$C$4</formula>
    </cfRule>
  </conditionalFormatting>
  <conditionalFormatting sqref="AF34">
    <cfRule type="cellIs" dxfId="16101" priority="674" operator="lessThan">
      <formula>$C$4</formula>
    </cfRule>
  </conditionalFormatting>
  <conditionalFormatting sqref="AF35">
    <cfRule type="cellIs" dxfId="16100" priority="675" operator="lessThan">
      <formula>$C$4</formula>
    </cfRule>
  </conditionalFormatting>
  <conditionalFormatting sqref="AF36">
    <cfRule type="cellIs" dxfId="16099" priority="676" operator="lessThan">
      <formula>$C$4</formula>
    </cfRule>
  </conditionalFormatting>
  <conditionalFormatting sqref="AF37">
    <cfRule type="cellIs" dxfId="16098" priority="677" operator="lessThan">
      <formula>$C$4</formula>
    </cfRule>
  </conditionalFormatting>
  <conditionalFormatting sqref="AF38">
    <cfRule type="cellIs" dxfId="16097" priority="678" operator="lessThan">
      <formula>$C$4</formula>
    </cfRule>
  </conditionalFormatting>
  <conditionalFormatting sqref="AF39">
    <cfRule type="cellIs" dxfId="16096" priority="679" operator="lessThan">
      <formula>$C$4</formula>
    </cfRule>
  </conditionalFormatting>
  <conditionalFormatting sqref="AF40">
    <cfRule type="cellIs" dxfId="16095" priority="680" operator="lessThan">
      <formula>$C$4</formula>
    </cfRule>
  </conditionalFormatting>
  <conditionalFormatting sqref="AF41">
    <cfRule type="cellIs" dxfId="16094" priority="681" operator="lessThan">
      <formula>$C$4</formula>
    </cfRule>
  </conditionalFormatting>
  <conditionalFormatting sqref="AF42">
    <cfRule type="cellIs" dxfId="16093" priority="682" operator="lessThan">
      <formula>$C$4</formula>
    </cfRule>
  </conditionalFormatting>
  <conditionalFormatting sqref="AF43">
    <cfRule type="cellIs" dxfId="16092" priority="683" operator="lessThan">
      <formula>$C$4</formula>
    </cfRule>
  </conditionalFormatting>
  <conditionalFormatting sqref="AF44">
    <cfRule type="cellIs" dxfId="16091" priority="684" operator="lessThan">
      <formula>$C$4</formula>
    </cfRule>
  </conditionalFormatting>
  <conditionalFormatting sqref="AF45">
    <cfRule type="cellIs" dxfId="16090" priority="685" operator="lessThan">
      <formula>$C$4</formula>
    </cfRule>
  </conditionalFormatting>
  <conditionalFormatting sqref="AF46">
    <cfRule type="cellIs" dxfId="16089" priority="686" operator="lessThan">
      <formula>$C$4</formula>
    </cfRule>
  </conditionalFormatting>
  <conditionalFormatting sqref="AF47">
    <cfRule type="cellIs" dxfId="16088" priority="687" operator="lessThan">
      <formula>$C$4</formula>
    </cfRule>
  </conditionalFormatting>
  <conditionalFormatting sqref="AF48">
    <cfRule type="cellIs" dxfId="16087" priority="688" operator="lessThan">
      <formula>$C$4</formula>
    </cfRule>
  </conditionalFormatting>
  <conditionalFormatting sqref="AF49">
    <cfRule type="cellIs" dxfId="16086" priority="689" operator="lessThan">
      <formula>$C$4</formula>
    </cfRule>
  </conditionalFormatting>
  <conditionalFormatting sqref="AF50">
    <cfRule type="cellIs" dxfId="16085" priority="690" operator="lessThan">
      <formula>$C$4</formula>
    </cfRule>
  </conditionalFormatting>
  <conditionalFormatting sqref="AF51">
    <cfRule type="cellIs" dxfId="16084" priority="691" operator="lessThan">
      <formula>$C$4</formula>
    </cfRule>
  </conditionalFormatting>
  <conditionalFormatting sqref="AF52">
    <cfRule type="cellIs" dxfId="16083" priority="692" operator="lessThan">
      <formula>$C$4</formula>
    </cfRule>
  </conditionalFormatting>
  <conditionalFormatting sqref="AF53">
    <cfRule type="cellIs" dxfId="16082" priority="693" operator="lessThan">
      <formula>$C$4</formula>
    </cfRule>
  </conditionalFormatting>
  <conditionalFormatting sqref="AF54">
    <cfRule type="cellIs" dxfId="16081" priority="694" operator="lessThan">
      <formula>$C$4</formula>
    </cfRule>
  </conditionalFormatting>
  <conditionalFormatting sqref="AF55">
    <cfRule type="cellIs" dxfId="16080" priority="695" operator="lessThan">
      <formula>$C$4</formula>
    </cfRule>
  </conditionalFormatting>
  <conditionalFormatting sqref="AF56">
    <cfRule type="cellIs" dxfId="16079" priority="696" operator="lessThan">
      <formula>$C$4</formula>
    </cfRule>
  </conditionalFormatting>
  <conditionalFormatting sqref="AF57">
    <cfRule type="cellIs" dxfId="16078" priority="697" operator="lessThan">
      <formula>$C$4</formula>
    </cfRule>
  </conditionalFormatting>
  <conditionalFormatting sqref="AF58">
    <cfRule type="cellIs" dxfId="16077" priority="698" operator="lessThan">
      <formula>$C$4</formula>
    </cfRule>
  </conditionalFormatting>
  <conditionalFormatting sqref="AF59">
    <cfRule type="cellIs" dxfId="16076" priority="699" operator="lessThan">
      <formula>$C$4</formula>
    </cfRule>
  </conditionalFormatting>
  <conditionalFormatting sqref="AF60">
    <cfRule type="cellIs" dxfId="16075" priority="700" operator="lessThan">
      <formula>$C$4</formula>
    </cfRule>
  </conditionalFormatting>
  <conditionalFormatting sqref="AG11">
    <cfRule type="cellIs" dxfId="16074" priority="701" operator="lessThan">
      <formula>$C$4</formula>
    </cfRule>
  </conditionalFormatting>
  <conditionalFormatting sqref="AG12">
    <cfRule type="cellIs" dxfId="16073" priority="702" operator="lessThan">
      <formula>$C$4</formula>
    </cfRule>
  </conditionalFormatting>
  <conditionalFormatting sqref="AG13">
    <cfRule type="cellIs" dxfId="16072" priority="703" operator="lessThan">
      <formula>$C$4</formula>
    </cfRule>
  </conditionalFormatting>
  <conditionalFormatting sqref="AG14">
    <cfRule type="cellIs" dxfId="16071" priority="704" operator="lessThan">
      <formula>$C$4</formula>
    </cfRule>
  </conditionalFormatting>
  <conditionalFormatting sqref="AG15">
    <cfRule type="cellIs" dxfId="16070" priority="705" operator="lessThan">
      <formula>$C$4</formula>
    </cfRule>
  </conditionalFormatting>
  <conditionalFormatting sqref="AG16">
    <cfRule type="cellIs" dxfId="16069" priority="706" operator="lessThan">
      <formula>$C$4</formula>
    </cfRule>
  </conditionalFormatting>
  <conditionalFormatting sqref="AG17">
    <cfRule type="cellIs" dxfId="16068" priority="707" operator="lessThan">
      <formula>$C$4</formula>
    </cfRule>
  </conditionalFormatting>
  <conditionalFormatting sqref="AG18">
    <cfRule type="cellIs" dxfId="16067" priority="708" operator="lessThan">
      <formula>$C$4</formula>
    </cfRule>
  </conditionalFormatting>
  <conditionalFormatting sqref="AG19">
    <cfRule type="cellIs" dxfId="16066" priority="709" operator="lessThan">
      <formula>$C$4</formula>
    </cfRule>
  </conditionalFormatting>
  <conditionalFormatting sqref="AG20">
    <cfRule type="cellIs" dxfId="16065" priority="710" operator="lessThan">
      <formula>$C$4</formula>
    </cfRule>
  </conditionalFormatting>
  <conditionalFormatting sqref="AG21">
    <cfRule type="cellIs" dxfId="16064" priority="711" operator="lessThan">
      <formula>$C$4</formula>
    </cfRule>
  </conditionalFormatting>
  <conditionalFormatting sqref="AG22">
    <cfRule type="cellIs" dxfId="16063" priority="712" operator="lessThan">
      <formula>$C$4</formula>
    </cfRule>
  </conditionalFormatting>
  <conditionalFormatting sqref="AG23">
    <cfRule type="cellIs" dxfId="16062" priority="713" operator="lessThan">
      <formula>$C$4</formula>
    </cfRule>
  </conditionalFormatting>
  <conditionalFormatting sqref="AG24">
    <cfRule type="cellIs" dxfId="16061" priority="714" operator="lessThan">
      <formula>$C$4</formula>
    </cfRule>
  </conditionalFormatting>
  <conditionalFormatting sqref="AG25">
    <cfRule type="cellIs" dxfId="16060" priority="715" operator="lessThan">
      <formula>$C$4</formula>
    </cfRule>
  </conditionalFormatting>
  <conditionalFormatting sqref="AG26">
    <cfRule type="cellIs" dxfId="16059" priority="716" operator="lessThan">
      <formula>$C$4</formula>
    </cfRule>
  </conditionalFormatting>
  <conditionalFormatting sqref="AG27">
    <cfRule type="cellIs" dxfId="16058" priority="717" operator="lessThan">
      <formula>$C$4</formula>
    </cfRule>
  </conditionalFormatting>
  <conditionalFormatting sqref="AG28">
    <cfRule type="cellIs" dxfId="16057" priority="718" operator="lessThan">
      <formula>$C$4</formula>
    </cfRule>
  </conditionalFormatting>
  <conditionalFormatting sqref="AG29">
    <cfRule type="cellIs" dxfId="16056" priority="719" operator="lessThan">
      <formula>$C$4</formula>
    </cfRule>
  </conditionalFormatting>
  <conditionalFormatting sqref="AG30">
    <cfRule type="cellIs" dxfId="16055" priority="720" operator="lessThan">
      <formula>$C$4</formula>
    </cfRule>
  </conditionalFormatting>
  <conditionalFormatting sqref="AG31">
    <cfRule type="cellIs" dxfId="16054" priority="721" operator="lessThan">
      <formula>$C$4</formula>
    </cfRule>
  </conditionalFormatting>
  <conditionalFormatting sqref="AG32">
    <cfRule type="cellIs" dxfId="16053" priority="722" operator="lessThan">
      <formula>$C$4</formula>
    </cfRule>
  </conditionalFormatting>
  <conditionalFormatting sqref="AG33">
    <cfRule type="cellIs" dxfId="16052" priority="723" operator="lessThan">
      <formula>$C$4</formula>
    </cfRule>
  </conditionalFormatting>
  <conditionalFormatting sqref="AG34">
    <cfRule type="cellIs" dxfId="16051" priority="724" operator="lessThan">
      <formula>$C$4</formula>
    </cfRule>
  </conditionalFormatting>
  <conditionalFormatting sqref="AG35">
    <cfRule type="cellIs" dxfId="16050" priority="725" operator="lessThan">
      <formula>$C$4</formula>
    </cfRule>
  </conditionalFormatting>
  <conditionalFormatting sqref="AG36">
    <cfRule type="cellIs" dxfId="16049" priority="726" operator="lessThan">
      <formula>$C$4</formula>
    </cfRule>
  </conditionalFormatting>
  <conditionalFormatting sqref="AG37">
    <cfRule type="cellIs" dxfId="16048" priority="727" operator="lessThan">
      <formula>$C$4</formula>
    </cfRule>
  </conditionalFormatting>
  <conditionalFormatting sqref="AG38">
    <cfRule type="cellIs" dxfId="16047" priority="728" operator="lessThan">
      <formula>$C$4</formula>
    </cfRule>
  </conditionalFormatting>
  <conditionalFormatting sqref="AG39">
    <cfRule type="cellIs" dxfId="16046" priority="729" operator="lessThan">
      <formula>$C$4</formula>
    </cfRule>
  </conditionalFormatting>
  <conditionalFormatting sqref="AG40">
    <cfRule type="cellIs" dxfId="16045" priority="730" operator="lessThan">
      <formula>$C$4</formula>
    </cfRule>
  </conditionalFormatting>
  <conditionalFormatting sqref="AG41">
    <cfRule type="cellIs" dxfId="16044" priority="731" operator="lessThan">
      <formula>$C$4</formula>
    </cfRule>
  </conditionalFormatting>
  <conditionalFormatting sqref="AG42">
    <cfRule type="cellIs" dxfId="16043" priority="732" operator="lessThan">
      <formula>$C$4</formula>
    </cfRule>
  </conditionalFormatting>
  <conditionalFormatting sqref="AG43">
    <cfRule type="cellIs" dxfId="16042" priority="733" operator="lessThan">
      <formula>$C$4</formula>
    </cfRule>
  </conditionalFormatting>
  <conditionalFormatting sqref="AG44">
    <cfRule type="cellIs" dxfId="16041" priority="734" operator="lessThan">
      <formula>$C$4</formula>
    </cfRule>
  </conditionalFormatting>
  <conditionalFormatting sqref="AG45">
    <cfRule type="cellIs" dxfId="16040" priority="735" operator="lessThan">
      <formula>$C$4</formula>
    </cfRule>
  </conditionalFormatting>
  <conditionalFormatting sqref="AG46">
    <cfRule type="cellIs" dxfId="16039" priority="736" operator="lessThan">
      <formula>$C$4</formula>
    </cfRule>
  </conditionalFormatting>
  <conditionalFormatting sqref="AG47">
    <cfRule type="cellIs" dxfId="16038" priority="737" operator="lessThan">
      <formula>$C$4</formula>
    </cfRule>
  </conditionalFormatting>
  <conditionalFormatting sqref="AG48">
    <cfRule type="cellIs" dxfId="16037" priority="738" operator="lessThan">
      <formula>$C$4</formula>
    </cfRule>
  </conditionalFormatting>
  <conditionalFormatting sqref="AG49">
    <cfRule type="cellIs" dxfId="16036" priority="739" operator="lessThan">
      <formula>$C$4</formula>
    </cfRule>
  </conditionalFormatting>
  <conditionalFormatting sqref="AG50">
    <cfRule type="cellIs" dxfId="16035" priority="740" operator="lessThan">
      <formula>$C$4</formula>
    </cfRule>
  </conditionalFormatting>
  <conditionalFormatting sqref="AG51">
    <cfRule type="cellIs" dxfId="16034" priority="741" operator="lessThan">
      <formula>$C$4</formula>
    </cfRule>
  </conditionalFormatting>
  <conditionalFormatting sqref="AG52">
    <cfRule type="cellIs" dxfId="16033" priority="742" operator="lessThan">
      <formula>$C$4</formula>
    </cfRule>
  </conditionalFormatting>
  <conditionalFormatting sqref="AG53">
    <cfRule type="cellIs" dxfId="16032" priority="743" operator="lessThan">
      <formula>$C$4</formula>
    </cfRule>
  </conditionalFormatting>
  <conditionalFormatting sqref="AG54">
    <cfRule type="cellIs" dxfId="16031" priority="744" operator="lessThan">
      <formula>$C$4</formula>
    </cfRule>
  </conditionalFormatting>
  <conditionalFormatting sqref="AG55">
    <cfRule type="cellIs" dxfId="16030" priority="745" operator="lessThan">
      <formula>$C$4</formula>
    </cfRule>
  </conditionalFormatting>
  <conditionalFormatting sqref="AG56">
    <cfRule type="cellIs" dxfId="16029" priority="746" operator="lessThan">
      <formula>$C$4</formula>
    </cfRule>
  </conditionalFormatting>
  <conditionalFormatting sqref="AG57">
    <cfRule type="cellIs" dxfId="16028" priority="747" operator="lessThan">
      <formula>$C$4</formula>
    </cfRule>
  </conditionalFormatting>
  <conditionalFormatting sqref="AG58">
    <cfRule type="cellIs" dxfId="16027" priority="748" operator="lessThan">
      <formula>$C$4</formula>
    </cfRule>
  </conditionalFormatting>
  <conditionalFormatting sqref="AG59">
    <cfRule type="cellIs" dxfId="16026" priority="749" operator="lessThan">
      <formula>$C$4</formula>
    </cfRule>
  </conditionalFormatting>
  <conditionalFormatting sqref="AG60">
    <cfRule type="cellIs" dxfId="16025" priority="750" operator="lessThan">
      <formula>$C$4</formula>
    </cfRule>
  </conditionalFormatting>
  <conditionalFormatting sqref="AH11">
    <cfRule type="cellIs" dxfId="16024" priority="751" operator="lessThan">
      <formula>$C$4</formula>
    </cfRule>
  </conditionalFormatting>
  <conditionalFormatting sqref="AH12">
    <cfRule type="cellIs" dxfId="16023" priority="752" operator="lessThan">
      <formula>$C$4</formula>
    </cfRule>
  </conditionalFormatting>
  <conditionalFormatting sqref="AH13">
    <cfRule type="cellIs" dxfId="16022" priority="753" operator="lessThan">
      <formula>$C$4</formula>
    </cfRule>
  </conditionalFormatting>
  <conditionalFormatting sqref="AH14">
    <cfRule type="cellIs" dxfId="16021" priority="754" operator="lessThan">
      <formula>$C$4</formula>
    </cfRule>
  </conditionalFormatting>
  <conditionalFormatting sqref="AH15">
    <cfRule type="cellIs" dxfId="16020" priority="755" operator="lessThan">
      <formula>$C$4</formula>
    </cfRule>
  </conditionalFormatting>
  <conditionalFormatting sqref="AH16">
    <cfRule type="cellIs" dxfId="16019" priority="756" operator="lessThan">
      <formula>$C$4</formula>
    </cfRule>
  </conditionalFormatting>
  <conditionalFormatting sqref="AH17">
    <cfRule type="cellIs" dxfId="16018" priority="757" operator="lessThan">
      <formula>$C$4</formula>
    </cfRule>
  </conditionalFormatting>
  <conditionalFormatting sqref="AH18">
    <cfRule type="cellIs" dxfId="16017" priority="758" operator="lessThan">
      <formula>$C$4</formula>
    </cfRule>
  </conditionalFormatting>
  <conditionalFormatting sqref="AH19">
    <cfRule type="cellIs" dxfId="16016" priority="759" operator="lessThan">
      <formula>$C$4</formula>
    </cfRule>
  </conditionalFormatting>
  <conditionalFormatting sqref="AH20">
    <cfRule type="cellIs" dxfId="16015" priority="760" operator="lessThan">
      <formula>$C$4</formula>
    </cfRule>
  </conditionalFormatting>
  <conditionalFormatting sqref="AH21">
    <cfRule type="cellIs" dxfId="16014" priority="761" operator="lessThan">
      <formula>$C$4</formula>
    </cfRule>
  </conditionalFormatting>
  <conditionalFormatting sqref="AH22">
    <cfRule type="cellIs" dxfId="16013" priority="762" operator="lessThan">
      <formula>$C$4</formula>
    </cfRule>
  </conditionalFormatting>
  <conditionalFormatting sqref="AH23">
    <cfRule type="cellIs" dxfId="16012" priority="763" operator="lessThan">
      <formula>$C$4</formula>
    </cfRule>
  </conditionalFormatting>
  <conditionalFormatting sqref="AH24">
    <cfRule type="cellIs" dxfId="16011" priority="764" operator="lessThan">
      <formula>$C$4</formula>
    </cfRule>
  </conditionalFormatting>
  <conditionalFormatting sqref="AH25">
    <cfRule type="cellIs" dxfId="16010" priority="765" operator="lessThan">
      <formula>$C$4</formula>
    </cfRule>
  </conditionalFormatting>
  <conditionalFormatting sqref="AH26">
    <cfRule type="cellIs" dxfId="16009" priority="766" operator="lessThan">
      <formula>$C$4</formula>
    </cfRule>
  </conditionalFormatting>
  <conditionalFormatting sqref="AH27">
    <cfRule type="cellIs" dxfId="16008" priority="767" operator="lessThan">
      <formula>$C$4</formula>
    </cfRule>
  </conditionalFormatting>
  <conditionalFormatting sqref="AH28">
    <cfRule type="cellIs" dxfId="16007" priority="768" operator="lessThan">
      <formula>$C$4</formula>
    </cfRule>
  </conditionalFormatting>
  <conditionalFormatting sqref="AH29">
    <cfRule type="cellIs" dxfId="16006" priority="769" operator="lessThan">
      <formula>$C$4</formula>
    </cfRule>
  </conditionalFormatting>
  <conditionalFormatting sqref="AH30">
    <cfRule type="cellIs" dxfId="16005" priority="770" operator="lessThan">
      <formula>$C$4</formula>
    </cfRule>
  </conditionalFormatting>
  <conditionalFormatting sqref="AH31">
    <cfRule type="cellIs" dxfId="16004" priority="771" operator="lessThan">
      <formula>$C$4</formula>
    </cfRule>
  </conditionalFormatting>
  <conditionalFormatting sqref="AH32">
    <cfRule type="cellIs" dxfId="16003" priority="772" operator="lessThan">
      <formula>$C$4</formula>
    </cfRule>
  </conditionalFormatting>
  <conditionalFormatting sqref="AH33">
    <cfRule type="cellIs" dxfId="16002" priority="773" operator="lessThan">
      <formula>$C$4</formula>
    </cfRule>
  </conditionalFormatting>
  <conditionalFormatting sqref="AH34">
    <cfRule type="cellIs" dxfId="16001" priority="774" operator="lessThan">
      <formula>$C$4</formula>
    </cfRule>
  </conditionalFormatting>
  <conditionalFormatting sqref="AH35">
    <cfRule type="cellIs" dxfId="16000" priority="775" operator="lessThan">
      <formula>$C$4</formula>
    </cfRule>
  </conditionalFormatting>
  <conditionalFormatting sqref="AH36">
    <cfRule type="cellIs" dxfId="15999" priority="776" operator="lessThan">
      <formula>$C$4</formula>
    </cfRule>
  </conditionalFormatting>
  <conditionalFormatting sqref="AH37">
    <cfRule type="cellIs" dxfId="15998" priority="777" operator="lessThan">
      <formula>$C$4</formula>
    </cfRule>
  </conditionalFormatting>
  <conditionalFormatting sqref="AH38">
    <cfRule type="cellIs" dxfId="15997" priority="778" operator="lessThan">
      <formula>$C$4</formula>
    </cfRule>
  </conditionalFormatting>
  <conditionalFormatting sqref="AH39">
    <cfRule type="cellIs" dxfId="15996" priority="779" operator="lessThan">
      <formula>$C$4</formula>
    </cfRule>
  </conditionalFormatting>
  <conditionalFormatting sqref="AH40">
    <cfRule type="cellIs" dxfId="15995" priority="780" operator="lessThan">
      <formula>$C$4</formula>
    </cfRule>
  </conditionalFormatting>
  <conditionalFormatting sqref="AH41">
    <cfRule type="cellIs" dxfId="15994" priority="781" operator="lessThan">
      <formula>$C$4</formula>
    </cfRule>
  </conditionalFormatting>
  <conditionalFormatting sqref="AH42">
    <cfRule type="cellIs" dxfId="15993" priority="782" operator="lessThan">
      <formula>$C$4</formula>
    </cfRule>
  </conditionalFormatting>
  <conditionalFormatting sqref="AH43">
    <cfRule type="cellIs" dxfId="15992" priority="783" operator="lessThan">
      <formula>$C$4</formula>
    </cfRule>
  </conditionalFormatting>
  <conditionalFormatting sqref="AH44">
    <cfRule type="cellIs" dxfId="15991" priority="784" operator="lessThan">
      <formula>$C$4</formula>
    </cfRule>
  </conditionalFormatting>
  <conditionalFormatting sqref="AH45">
    <cfRule type="cellIs" dxfId="15990" priority="785" operator="lessThan">
      <formula>$C$4</formula>
    </cfRule>
  </conditionalFormatting>
  <conditionalFormatting sqref="AH46">
    <cfRule type="cellIs" dxfId="15989" priority="786" operator="lessThan">
      <formula>$C$4</formula>
    </cfRule>
  </conditionalFormatting>
  <conditionalFormatting sqref="AH47">
    <cfRule type="cellIs" dxfId="15988" priority="787" operator="lessThan">
      <formula>$C$4</formula>
    </cfRule>
  </conditionalFormatting>
  <conditionalFormatting sqref="AH48">
    <cfRule type="cellIs" dxfId="15987" priority="788" operator="lessThan">
      <formula>$C$4</formula>
    </cfRule>
  </conditionalFormatting>
  <conditionalFormatting sqref="AH49">
    <cfRule type="cellIs" dxfId="15986" priority="789" operator="lessThan">
      <formula>$C$4</formula>
    </cfRule>
  </conditionalFormatting>
  <conditionalFormatting sqref="AH50">
    <cfRule type="cellIs" dxfId="15985" priority="790" operator="lessThan">
      <formula>$C$4</formula>
    </cfRule>
  </conditionalFormatting>
  <conditionalFormatting sqref="AH51">
    <cfRule type="cellIs" dxfId="15984" priority="791" operator="lessThan">
      <formula>$C$4</formula>
    </cfRule>
  </conditionalFormatting>
  <conditionalFormatting sqref="AH52">
    <cfRule type="cellIs" dxfId="15983" priority="792" operator="lessThan">
      <formula>$C$4</formula>
    </cfRule>
  </conditionalFormatting>
  <conditionalFormatting sqref="AH53">
    <cfRule type="cellIs" dxfId="15982" priority="793" operator="lessThan">
      <formula>$C$4</formula>
    </cfRule>
  </conditionalFormatting>
  <conditionalFormatting sqref="AH54">
    <cfRule type="cellIs" dxfId="15981" priority="794" operator="lessThan">
      <formula>$C$4</formula>
    </cfRule>
  </conditionalFormatting>
  <conditionalFormatting sqref="AH55">
    <cfRule type="cellIs" dxfId="15980" priority="795" operator="lessThan">
      <formula>$C$4</formula>
    </cfRule>
  </conditionalFormatting>
  <conditionalFormatting sqref="AH56">
    <cfRule type="cellIs" dxfId="15979" priority="796" operator="lessThan">
      <formula>$C$4</formula>
    </cfRule>
  </conditionalFormatting>
  <conditionalFormatting sqref="AH57">
    <cfRule type="cellIs" dxfId="15978" priority="797" operator="lessThan">
      <formula>$C$4</formula>
    </cfRule>
  </conditionalFormatting>
  <conditionalFormatting sqref="AH58">
    <cfRule type="cellIs" dxfId="15977" priority="798" operator="lessThan">
      <formula>$C$4</formula>
    </cfRule>
  </conditionalFormatting>
  <conditionalFormatting sqref="AH59">
    <cfRule type="cellIs" dxfId="15976" priority="799" operator="lessThan">
      <formula>$C$4</formula>
    </cfRule>
  </conditionalFormatting>
  <conditionalFormatting sqref="AH60">
    <cfRule type="cellIs" dxfId="15975" priority="800" operator="lessThan">
      <formula>$C$4</formula>
    </cfRule>
  </conditionalFormatting>
  <conditionalFormatting sqref="AI11">
    <cfRule type="cellIs" dxfId="15974" priority="801" operator="lessThan">
      <formula>$C$4</formula>
    </cfRule>
  </conditionalFormatting>
  <conditionalFormatting sqref="AI12">
    <cfRule type="cellIs" dxfId="15973" priority="802" operator="lessThan">
      <formula>$C$4</formula>
    </cfRule>
  </conditionalFormatting>
  <conditionalFormatting sqref="AI13">
    <cfRule type="cellIs" dxfId="15972" priority="803" operator="lessThan">
      <formula>$C$4</formula>
    </cfRule>
  </conditionalFormatting>
  <conditionalFormatting sqref="AI14">
    <cfRule type="cellIs" dxfId="15971" priority="804" operator="lessThan">
      <formula>$C$4</formula>
    </cfRule>
  </conditionalFormatting>
  <conditionalFormatting sqref="AI15">
    <cfRule type="cellIs" dxfId="15970" priority="805" operator="lessThan">
      <formula>$C$4</formula>
    </cfRule>
  </conditionalFormatting>
  <conditionalFormatting sqref="AI16">
    <cfRule type="cellIs" dxfId="15969" priority="806" operator="lessThan">
      <formula>$C$4</formula>
    </cfRule>
  </conditionalFormatting>
  <conditionalFormatting sqref="AI17">
    <cfRule type="cellIs" dxfId="15968" priority="807" operator="lessThan">
      <formula>$C$4</formula>
    </cfRule>
  </conditionalFormatting>
  <conditionalFormatting sqref="AI18">
    <cfRule type="cellIs" dxfId="15967" priority="808" operator="lessThan">
      <formula>$C$4</formula>
    </cfRule>
  </conditionalFormatting>
  <conditionalFormatting sqref="AI19">
    <cfRule type="cellIs" dxfId="15966" priority="809" operator="lessThan">
      <formula>$C$4</formula>
    </cfRule>
  </conditionalFormatting>
  <conditionalFormatting sqref="AI20">
    <cfRule type="cellIs" dxfId="15965" priority="810" operator="lessThan">
      <formula>$C$4</formula>
    </cfRule>
  </conditionalFormatting>
  <conditionalFormatting sqref="AI21">
    <cfRule type="cellIs" dxfId="15964" priority="811" operator="lessThan">
      <formula>$C$4</formula>
    </cfRule>
  </conditionalFormatting>
  <conditionalFormatting sqref="AI22">
    <cfRule type="cellIs" dxfId="15963" priority="812" operator="lessThan">
      <formula>$C$4</formula>
    </cfRule>
  </conditionalFormatting>
  <conditionalFormatting sqref="AI23">
    <cfRule type="cellIs" dxfId="15962" priority="813" operator="lessThan">
      <formula>$C$4</formula>
    </cfRule>
  </conditionalFormatting>
  <conditionalFormatting sqref="AI24">
    <cfRule type="cellIs" dxfId="15961" priority="814" operator="lessThan">
      <formula>$C$4</formula>
    </cfRule>
  </conditionalFormatting>
  <conditionalFormatting sqref="AI25">
    <cfRule type="cellIs" dxfId="15960" priority="815" operator="lessThan">
      <formula>$C$4</formula>
    </cfRule>
  </conditionalFormatting>
  <conditionalFormatting sqref="AI26">
    <cfRule type="cellIs" dxfId="15959" priority="816" operator="lessThan">
      <formula>$C$4</formula>
    </cfRule>
  </conditionalFormatting>
  <conditionalFormatting sqref="AI27">
    <cfRule type="cellIs" dxfId="15958" priority="817" operator="lessThan">
      <formula>$C$4</formula>
    </cfRule>
  </conditionalFormatting>
  <conditionalFormatting sqref="AI28">
    <cfRule type="cellIs" dxfId="15957" priority="818" operator="lessThan">
      <formula>$C$4</formula>
    </cfRule>
  </conditionalFormatting>
  <conditionalFormatting sqref="AI29">
    <cfRule type="cellIs" dxfId="15956" priority="819" operator="lessThan">
      <formula>$C$4</formula>
    </cfRule>
  </conditionalFormatting>
  <conditionalFormatting sqref="AI30">
    <cfRule type="cellIs" dxfId="15955" priority="820" operator="lessThan">
      <formula>$C$4</formula>
    </cfRule>
  </conditionalFormatting>
  <conditionalFormatting sqref="AI31">
    <cfRule type="cellIs" dxfId="15954" priority="821" operator="lessThan">
      <formula>$C$4</formula>
    </cfRule>
  </conditionalFormatting>
  <conditionalFormatting sqref="AI32">
    <cfRule type="cellIs" dxfId="15953" priority="822" operator="lessThan">
      <formula>$C$4</formula>
    </cfRule>
  </conditionalFormatting>
  <conditionalFormatting sqref="AI33">
    <cfRule type="cellIs" dxfId="15952" priority="823" operator="lessThan">
      <formula>$C$4</formula>
    </cfRule>
  </conditionalFormatting>
  <conditionalFormatting sqref="AI34">
    <cfRule type="cellIs" dxfId="15951" priority="824" operator="lessThan">
      <formula>$C$4</formula>
    </cfRule>
  </conditionalFormatting>
  <conditionalFormatting sqref="AI35">
    <cfRule type="cellIs" dxfId="15950" priority="825" operator="lessThan">
      <formula>$C$4</formula>
    </cfRule>
  </conditionalFormatting>
  <conditionalFormatting sqref="AI36">
    <cfRule type="cellIs" dxfId="15949" priority="826" operator="lessThan">
      <formula>$C$4</formula>
    </cfRule>
  </conditionalFormatting>
  <conditionalFormatting sqref="AI37">
    <cfRule type="cellIs" dxfId="15948" priority="827" operator="lessThan">
      <formula>$C$4</formula>
    </cfRule>
  </conditionalFormatting>
  <conditionalFormatting sqref="AI38">
    <cfRule type="cellIs" dxfId="15947" priority="828" operator="lessThan">
      <formula>$C$4</formula>
    </cfRule>
  </conditionalFormatting>
  <conditionalFormatting sqref="AI39">
    <cfRule type="cellIs" dxfId="15946" priority="829" operator="lessThan">
      <formula>$C$4</formula>
    </cfRule>
  </conditionalFormatting>
  <conditionalFormatting sqref="AI40">
    <cfRule type="cellIs" dxfId="15945" priority="830" operator="lessThan">
      <formula>$C$4</formula>
    </cfRule>
  </conditionalFormatting>
  <conditionalFormatting sqref="AI41">
    <cfRule type="cellIs" dxfId="15944" priority="831" operator="lessThan">
      <formula>$C$4</formula>
    </cfRule>
  </conditionalFormatting>
  <conditionalFormatting sqref="AI42">
    <cfRule type="cellIs" dxfId="15943" priority="832" operator="lessThan">
      <formula>$C$4</formula>
    </cfRule>
  </conditionalFormatting>
  <conditionalFormatting sqref="AI43">
    <cfRule type="cellIs" dxfId="15942" priority="833" operator="lessThan">
      <formula>$C$4</formula>
    </cfRule>
  </conditionalFormatting>
  <conditionalFormatting sqref="AI44">
    <cfRule type="cellIs" dxfId="15941" priority="834" operator="lessThan">
      <formula>$C$4</formula>
    </cfRule>
  </conditionalFormatting>
  <conditionalFormatting sqref="AI45">
    <cfRule type="cellIs" dxfId="15940" priority="835" operator="lessThan">
      <formula>$C$4</formula>
    </cfRule>
  </conditionalFormatting>
  <conditionalFormatting sqref="AI46">
    <cfRule type="cellIs" dxfId="15939" priority="836" operator="lessThan">
      <formula>$C$4</formula>
    </cfRule>
  </conditionalFormatting>
  <conditionalFormatting sqref="AI47">
    <cfRule type="cellIs" dxfId="15938" priority="837" operator="lessThan">
      <formula>$C$4</formula>
    </cfRule>
  </conditionalFormatting>
  <conditionalFormatting sqref="AI48">
    <cfRule type="cellIs" dxfId="15937" priority="838" operator="lessThan">
      <formula>$C$4</formula>
    </cfRule>
  </conditionalFormatting>
  <conditionalFormatting sqref="AI49">
    <cfRule type="cellIs" dxfId="15936" priority="839" operator="lessThan">
      <formula>$C$4</formula>
    </cfRule>
  </conditionalFormatting>
  <conditionalFormatting sqref="AI50">
    <cfRule type="cellIs" dxfId="15935" priority="840" operator="lessThan">
      <formula>$C$4</formula>
    </cfRule>
  </conditionalFormatting>
  <conditionalFormatting sqref="AI51">
    <cfRule type="cellIs" dxfId="15934" priority="841" operator="lessThan">
      <formula>$C$4</formula>
    </cfRule>
  </conditionalFormatting>
  <conditionalFormatting sqref="AI52">
    <cfRule type="cellIs" dxfId="15933" priority="842" operator="lessThan">
      <formula>$C$4</formula>
    </cfRule>
  </conditionalFormatting>
  <conditionalFormatting sqref="AI53">
    <cfRule type="cellIs" dxfId="15932" priority="843" operator="lessThan">
      <formula>$C$4</formula>
    </cfRule>
  </conditionalFormatting>
  <conditionalFormatting sqref="AI54">
    <cfRule type="cellIs" dxfId="15931" priority="844" operator="lessThan">
      <formula>$C$4</formula>
    </cfRule>
  </conditionalFormatting>
  <conditionalFormatting sqref="AI55">
    <cfRule type="cellIs" dxfId="15930" priority="845" operator="lessThan">
      <formula>$C$4</formula>
    </cfRule>
  </conditionalFormatting>
  <conditionalFormatting sqref="AI56">
    <cfRule type="cellIs" dxfId="15929" priority="846" operator="lessThan">
      <formula>$C$4</formula>
    </cfRule>
  </conditionalFormatting>
  <conditionalFormatting sqref="AI57">
    <cfRule type="cellIs" dxfId="15928" priority="847" operator="lessThan">
      <formula>$C$4</formula>
    </cfRule>
  </conditionalFormatting>
  <conditionalFormatting sqref="AI58">
    <cfRule type="cellIs" dxfId="15927" priority="848" operator="lessThan">
      <formula>$C$4</formula>
    </cfRule>
  </conditionalFormatting>
  <conditionalFormatting sqref="AI59">
    <cfRule type="cellIs" dxfId="15926" priority="849" operator="lessThan">
      <formula>$C$4</formula>
    </cfRule>
  </conditionalFormatting>
  <conditionalFormatting sqref="AI60">
    <cfRule type="cellIs" dxfId="15925" priority="850" operator="lessThan">
      <formula>$C$4</formula>
    </cfRule>
  </conditionalFormatting>
  <conditionalFormatting sqref="AJ11">
    <cfRule type="cellIs" dxfId="15924" priority="851" operator="lessThan">
      <formula>$C$4</formula>
    </cfRule>
  </conditionalFormatting>
  <conditionalFormatting sqref="AJ12">
    <cfRule type="cellIs" dxfId="15923" priority="852" operator="lessThan">
      <formula>$C$4</formula>
    </cfRule>
  </conditionalFormatting>
  <conditionalFormatting sqref="AJ13">
    <cfRule type="cellIs" dxfId="15922" priority="853" operator="lessThan">
      <formula>$C$4</formula>
    </cfRule>
  </conditionalFormatting>
  <conditionalFormatting sqref="AJ14">
    <cfRule type="cellIs" dxfId="15921" priority="854" operator="lessThan">
      <formula>$C$4</formula>
    </cfRule>
  </conditionalFormatting>
  <conditionalFormatting sqref="AJ15">
    <cfRule type="cellIs" dxfId="15920" priority="855" operator="lessThan">
      <formula>$C$4</formula>
    </cfRule>
  </conditionalFormatting>
  <conditionalFormatting sqref="AJ16">
    <cfRule type="cellIs" dxfId="15919" priority="856" operator="lessThan">
      <formula>$C$4</formula>
    </cfRule>
  </conditionalFormatting>
  <conditionalFormatting sqref="AJ17">
    <cfRule type="cellIs" dxfId="15918" priority="857" operator="lessThan">
      <formula>$C$4</formula>
    </cfRule>
  </conditionalFormatting>
  <conditionalFormatting sqref="AJ18">
    <cfRule type="cellIs" dxfId="15917" priority="858" operator="lessThan">
      <formula>$C$4</formula>
    </cfRule>
  </conditionalFormatting>
  <conditionalFormatting sqref="AJ19">
    <cfRule type="cellIs" dxfId="15916" priority="859" operator="lessThan">
      <formula>$C$4</formula>
    </cfRule>
  </conditionalFormatting>
  <conditionalFormatting sqref="AJ20">
    <cfRule type="cellIs" dxfId="15915" priority="860" operator="lessThan">
      <formula>$C$4</formula>
    </cfRule>
  </conditionalFormatting>
  <conditionalFormatting sqref="AJ21">
    <cfRule type="cellIs" dxfId="15914" priority="861" operator="lessThan">
      <formula>$C$4</formula>
    </cfRule>
  </conditionalFormatting>
  <conditionalFormatting sqref="AJ22">
    <cfRule type="cellIs" dxfId="15913" priority="862" operator="lessThan">
      <formula>$C$4</formula>
    </cfRule>
  </conditionalFormatting>
  <conditionalFormatting sqref="AJ23">
    <cfRule type="cellIs" dxfId="15912" priority="863" operator="lessThan">
      <formula>$C$4</formula>
    </cfRule>
  </conditionalFormatting>
  <conditionalFormatting sqref="AJ24">
    <cfRule type="cellIs" dxfId="15911" priority="864" operator="lessThan">
      <formula>$C$4</formula>
    </cfRule>
  </conditionalFormatting>
  <conditionalFormatting sqref="AJ25">
    <cfRule type="cellIs" dxfId="15910" priority="865" operator="lessThan">
      <formula>$C$4</formula>
    </cfRule>
  </conditionalFormatting>
  <conditionalFormatting sqref="AJ26">
    <cfRule type="cellIs" dxfId="15909" priority="866" operator="lessThan">
      <formula>$C$4</formula>
    </cfRule>
  </conditionalFormatting>
  <conditionalFormatting sqref="AJ27">
    <cfRule type="cellIs" dxfId="15908" priority="867" operator="lessThan">
      <formula>$C$4</formula>
    </cfRule>
  </conditionalFormatting>
  <conditionalFormatting sqref="AJ28">
    <cfRule type="cellIs" dxfId="15907" priority="868" operator="lessThan">
      <formula>$C$4</formula>
    </cfRule>
  </conditionalFormatting>
  <conditionalFormatting sqref="AJ29">
    <cfRule type="cellIs" dxfId="15906" priority="869" operator="lessThan">
      <formula>$C$4</formula>
    </cfRule>
  </conditionalFormatting>
  <conditionalFormatting sqref="AJ30">
    <cfRule type="cellIs" dxfId="15905" priority="870" operator="lessThan">
      <formula>$C$4</formula>
    </cfRule>
  </conditionalFormatting>
  <conditionalFormatting sqref="AJ31">
    <cfRule type="cellIs" dxfId="15904" priority="871" operator="lessThan">
      <formula>$C$4</formula>
    </cfRule>
  </conditionalFormatting>
  <conditionalFormatting sqref="AJ32">
    <cfRule type="cellIs" dxfId="15903" priority="872" operator="lessThan">
      <formula>$C$4</formula>
    </cfRule>
  </conditionalFormatting>
  <conditionalFormatting sqref="AJ33">
    <cfRule type="cellIs" dxfId="15902" priority="873" operator="lessThan">
      <formula>$C$4</formula>
    </cfRule>
  </conditionalFormatting>
  <conditionalFormatting sqref="AJ34">
    <cfRule type="cellIs" dxfId="15901" priority="874" operator="lessThan">
      <formula>$C$4</formula>
    </cfRule>
  </conditionalFormatting>
  <conditionalFormatting sqref="AJ35">
    <cfRule type="cellIs" dxfId="15900" priority="875" operator="lessThan">
      <formula>$C$4</formula>
    </cfRule>
  </conditionalFormatting>
  <conditionalFormatting sqref="AJ36">
    <cfRule type="cellIs" dxfId="15899" priority="876" operator="lessThan">
      <formula>$C$4</formula>
    </cfRule>
  </conditionalFormatting>
  <conditionalFormatting sqref="AJ37">
    <cfRule type="cellIs" dxfId="15898" priority="877" operator="lessThan">
      <formula>$C$4</formula>
    </cfRule>
  </conditionalFormatting>
  <conditionalFormatting sqref="AJ38">
    <cfRule type="cellIs" dxfId="15897" priority="878" operator="lessThan">
      <formula>$C$4</formula>
    </cfRule>
  </conditionalFormatting>
  <conditionalFormatting sqref="AJ39">
    <cfRule type="cellIs" dxfId="15896" priority="879" operator="lessThan">
      <formula>$C$4</formula>
    </cfRule>
  </conditionalFormatting>
  <conditionalFormatting sqref="AJ40">
    <cfRule type="cellIs" dxfId="15895" priority="880" operator="lessThan">
      <formula>$C$4</formula>
    </cfRule>
  </conditionalFormatting>
  <conditionalFormatting sqref="AJ41">
    <cfRule type="cellIs" dxfId="15894" priority="881" operator="lessThan">
      <formula>$C$4</formula>
    </cfRule>
  </conditionalFormatting>
  <conditionalFormatting sqref="AJ42">
    <cfRule type="cellIs" dxfId="15893" priority="882" operator="lessThan">
      <formula>$C$4</formula>
    </cfRule>
  </conditionalFormatting>
  <conditionalFormatting sqref="AJ43">
    <cfRule type="cellIs" dxfId="15892" priority="883" operator="lessThan">
      <formula>$C$4</formula>
    </cfRule>
  </conditionalFormatting>
  <conditionalFormatting sqref="AJ44">
    <cfRule type="cellIs" dxfId="15891" priority="884" operator="lessThan">
      <formula>$C$4</formula>
    </cfRule>
  </conditionalFormatting>
  <conditionalFormatting sqref="AJ45">
    <cfRule type="cellIs" dxfId="15890" priority="885" operator="lessThan">
      <formula>$C$4</formula>
    </cfRule>
  </conditionalFormatting>
  <conditionalFormatting sqref="AJ46">
    <cfRule type="cellIs" dxfId="15889" priority="886" operator="lessThan">
      <formula>$C$4</formula>
    </cfRule>
  </conditionalFormatting>
  <conditionalFormatting sqref="AJ47">
    <cfRule type="cellIs" dxfId="15888" priority="887" operator="lessThan">
      <formula>$C$4</formula>
    </cfRule>
  </conditionalFormatting>
  <conditionalFormatting sqref="AJ48">
    <cfRule type="cellIs" dxfId="15887" priority="888" operator="lessThan">
      <formula>$C$4</formula>
    </cfRule>
  </conditionalFormatting>
  <conditionalFormatting sqref="AJ49">
    <cfRule type="cellIs" dxfId="15886" priority="889" operator="lessThan">
      <formula>$C$4</formula>
    </cfRule>
  </conditionalFormatting>
  <conditionalFormatting sqref="AJ50">
    <cfRule type="cellIs" dxfId="15885" priority="890" operator="lessThan">
      <formula>$C$4</formula>
    </cfRule>
  </conditionalFormatting>
  <conditionalFormatting sqref="AJ51">
    <cfRule type="cellIs" dxfId="15884" priority="891" operator="lessThan">
      <formula>$C$4</formula>
    </cfRule>
  </conditionalFormatting>
  <conditionalFormatting sqref="AJ52">
    <cfRule type="cellIs" dxfId="15883" priority="892" operator="lessThan">
      <formula>$C$4</formula>
    </cfRule>
  </conditionalFormatting>
  <conditionalFormatting sqref="AJ53">
    <cfRule type="cellIs" dxfId="15882" priority="893" operator="lessThan">
      <formula>$C$4</formula>
    </cfRule>
  </conditionalFormatting>
  <conditionalFormatting sqref="AJ54">
    <cfRule type="cellIs" dxfId="15881" priority="894" operator="lessThan">
      <formula>$C$4</formula>
    </cfRule>
  </conditionalFormatting>
  <conditionalFormatting sqref="AJ55">
    <cfRule type="cellIs" dxfId="15880" priority="895" operator="lessThan">
      <formula>$C$4</formula>
    </cfRule>
  </conditionalFormatting>
  <conditionalFormatting sqref="AJ56">
    <cfRule type="cellIs" dxfId="15879" priority="896" operator="lessThan">
      <formula>$C$4</formula>
    </cfRule>
  </conditionalFormatting>
  <conditionalFormatting sqref="AJ57">
    <cfRule type="cellIs" dxfId="15878" priority="897" operator="lessThan">
      <formula>$C$4</formula>
    </cfRule>
  </conditionalFormatting>
  <conditionalFormatting sqref="AJ58">
    <cfRule type="cellIs" dxfId="15877" priority="898" operator="lessThan">
      <formula>$C$4</formula>
    </cfRule>
  </conditionalFormatting>
  <conditionalFormatting sqref="AJ59">
    <cfRule type="cellIs" dxfId="15876" priority="899" operator="lessThan">
      <formula>$C$4</formula>
    </cfRule>
  </conditionalFormatting>
  <conditionalFormatting sqref="AJ60">
    <cfRule type="cellIs" dxfId="15875" priority="900" operator="lessThan">
      <formula>$C$4</formula>
    </cfRule>
  </conditionalFormatting>
  <conditionalFormatting sqref="AK11">
    <cfRule type="cellIs" dxfId="15874" priority="901" operator="lessThan">
      <formula>$C$4</formula>
    </cfRule>
  </conditionalFormatting>
  <conditionalFormatting sqref="AK12">
    <cfRule type="cellIs" dxfId="15873" priority="902" operator="lessThan">
      <formula>$C$4</formula>
    </cfRule>
  </conditionalFormatting>
  <conditionalFormatting sqref="AK13">
    <cfRule type="cellIs" dxfId="15872" priority="903" operator="lessThan">
      <formula>$C$4</formula>
    </cfRule>
  </conditionalFormatting>
  <conditionalFormatting sqref="AK14">
    <cfRule type="cellIs" dxfId="15871" priority="904" operator="lessThan">
      <formula>$C$4</formula>
    </cfRule>
  </conditionalFormatting>
  <conditionalFormatting sqref="AK15">
    <cfRule type="cellIs" dxfId="15870" priority="905" operator="lessThan">
      <formula>$C$4</formula>
    </cfRule>
  </conditionalFormatting>
  <conditionalFormatting sqref="AK16">
    <cfRule type="cellIs" dxfId="15869" priority="906" operator="lessThan">
      <formula>$C$4</formula>
    </cfRule>
  </conditionalFormatting>
  <conditionalFormatting sqref="AK17">
    <cfRule type="cellIs" dxfId="15868" priority="907" operator="lessThan">
      <formula>$C$4</formula>
    </cfRule>
  </conditionalFormatting>
  <conditionalFormatting sqref="AK18">
    <cfRule type="cellIs" dxfId="15867" priority="908" operator="lessThan">
      <formula>$C$4</formula>
    </cfRule>
  </conditionalFormatting>
  <conditionalFormatting sqref="AK19">
    <cfRule type="cellIs" dxfId="15866" priority="909" operator="lessThan">
      <formula>$C$4</formula>
    </cfRule>
  </conditionalFormatting>
  <conditionalFormatting sqref="AK20">
    <cfRule type="cellIs" dxfId="15865" priority="910" operator="lessThan">
      <formula>$C$4</formula>
    </cfRule>
  </conditionalFormatting>
  <conditionalFormatting sqref="AK21">
    <cfRule type="cellIs" dxfId="15864" priority="911" operator="lessThan">
      <formula>$C$4</formula>
    </cfRule>
  </conditionalFormatting>
  <conditionalFormatting sqref="AK22">
    <cfRule type="cellIs" dxfId="15863" priority="912" operator="lessThan">
      <formula>$C$4</formula>
    </cfRule>
  </conditionalFormatting>
  <conditionalFormatting sqref="AK23">
    <cfRule type="cellIs" dxfId="15862" priority="913" operator="lessThan">
      <formula>$C$4</formula>
    </cfRule>
  </conditionalFormatting>
  <conditionalFormatting sqref="AK24">
    <cfRule type="cellIs" dxfId="15861" priority="914" operator="lessThan">
      <formula>$C$4</formula>
    </cfRule>
  </conditionalFormatting>
  <conditionalFormatting sqref="AK25">
    <cfRule type="cellIs" dxfId="15860" priority="915" operator="lessThan">
      <formula>$C$4</formula>
    </cfRule>
  </conditionalFormatting>
  <conditionalFormatting sqref="AK26">
    <cfRule type="cellIs" dxfId="15859" priority="916" operator="lessThan">
      <formula>$C$4</formula>
    </cfRule>
  </conditionalFormatting>
  <conditionalFormatting sqref="AK27">
    <cfRule type="cellIs" dxfId="15858" priority="917" operator="lessThan">
      <formula>$C$4</formula>
    </cfRule>
  </conditionalFormatting>
  <conditionalFormatting sqref="AK28">
    <cfRule type="cellIs" dxfId="15857" priority="918" operator="lessThan">
      <formula>$C$4</formula>
    </cfRule>
  </conditionalFormatting>
  <conditionalFormatting sqref="AK29">
    <cfRule type="cellIs" dxfId="15856" priority="919" operator="lessThan">
      <formula>$C$4</formula>
    </cfRule>
  </conditionalFormatting>
  <conditionalFormatting sqref="AK30">
    <cfRule type="cellIs" dxfId="15855" priority="920" operator="lessThan">
      <formula>$C$4</formula>
    </cfRule>
  </conditionalFormatting>
  <conditionalFormatting sqref="AK31">
    <cfRule type="cellIs" dxfId="15854" priority="921" operator="lessThan">
      <formula>$C$4</formula>
    </cfRule>
  </conditionalFormatting>
  <conditionalFormatting sqref="AK32">
    <cfRule type="cellIs" dxfId="15853" priority="922" operator="lessThan">
      <formula>$C$4</formula>
    </cfRule>
  </conditionalFormatting>
  <conditionalFormatting sqref="AK33">
    <cfRule type="cellIs" dxfId="15852" priority="923" operator="lessThan">
      <formula>$C$4</formula>
    </cfRule>
  </conditionalFormatting>
  <conditionalFormatting sqref="AK34">
    <cfRule type="cellIs" dxfId="15851" priority="924" operator="lessThan">
      <formula>$C$4</formula>
    </cfRule>
  </conditionalFormatting>
  <conditionalFormatting sqref="AK35">
    <cfRule type="cellIs" dxfId="15850" priority="925" operator="lessThan">
      <formula>$C$4</formula>
    </cfRule>
  </conditionalFormatting>
  <conditionalFormatting sqref="AK36">
    <cfRule type="cellIs" dxfId="15849" priority="926" operator="lessThan">
      <formula>$C$4</formula>
    </cfRule>
  </conditionalFormatting>
  <conditionalFormatting sqref="AK37">
    <cfRule type="cellIs" dxfId="15848" priority="927" operator="lessThan">
      <formula>$C$4</formula>
    </cfRule>
  </conditionalFormatting>
  <conditionalFormatting sqref="AK38">
    <cfRule type="cellIs" dxfId="15847" priority="928" operator="lessThan">
      <formula>$C$4</formula>
    </cfRule>
  </conditionalFormatting>
  <conditionalFormatting sqref="AK39">
    <cfRule type="cellIs" dxfId="15846" priority="929" operator="lessThan">
      <formula>$C$4</formula>
    </cfRule>
  </conditionalFormatting>
  <conditionalFormatting sqref="AK40">
    <cfRule type="cellIs" dxfId="15845" priority="930" operator="lessThan">
      <formula>$C$4</formula>
    </cfRule>
  </conditionalFormatting>
  <conditionalFormatting sqref="AK41">
    <cfRule type="cellIs" dxfId="15844" priority="931" operator="lessThan">
      <formula>$C$4</formula>
    </cfRule>
  </conditionalFormatting>
  <conditionalFormatting sqref="AK42">
    <cfRule type="cellIs" dxfId="15843" priority="932" operator="lessThan">
      <formula>$C$4</formula>
    </cfRule>
  </conditionalFormatting>
  <conditionalFormatting sqref="AK43">
    <cfRule type="cellIs" dxfId="15842" priority="933" operator="lessThan">
      <formula>$C$4</formula>
    </cfRule>
  </conditionalFormatting>
  <conditionalFormatting sqref="AK44">
    <cfRule type="cellIs" dxfId="15841" priority="934" operator="lessThan">
      <formula>$C$4</formula>
    </cfRule>
  </conditionalFormatting>
  <conditionalFormatting sqref="AK45">
    <cfRule type="cellIs" dxfId="15840" priority="935" operator="lessThan">
      <formula>$C$4</formula>
    </cfRule>
  </conditionalFormatting>
  <conditionalFormatting sqref="AK46">
    <cfRule type="cellIs" dxfId="15839" priority="936" operator="lessThan">
      <formula>$C$4</formula>
    </cfRule>
  </conditionalFormatting>
  <conditionalFormatting sqref="AK47">
    <cfRule type="cellIs" dxfId="15838" priority="937" operator="lessThan">
      <formula>$C$4</formula>
    </cfRule>
  </conditionalFormatting>
  <conditionalFormatting sqref="AK48">
    <cfRule type="cellIs" dxfId="15837" priority="938" operator="lessThan">
      <formula>$C$4</formula>
    </cfRule>
  </conditionalFormatting>
  <conditionalFormatting sqref="AK49">
    <cfRule type="cellIs" dxfId="15836" priority="939" operator="lessThan">
      <formula>$C$4</formula>
    </cfRule>
  </conditionalFormatting>
  <conditionalFormatting sqref="AK50">
    <cfRule type="cellIs" dxfId="15835" priority="940" operator="lessThan">
      <formula>$C$4</formula>
    </cfRule>
  </conditionalFormatting>
  <conditionalFormatting sqref="AK51">
    <cfRule type="cellIs" dxfId="15834" priority="941" operator="lessThan">
      <formula>$C$4</formula>
    </cfRule>
  </conditionalFormatting>
  <conditionalFormatting sqref="AK52">
    <cfRule type="cellIs" dxfId="15833" priority="942" operator="lessThan">
      <formula>$C$4</formula>
    </cfRule>
  </conditionalFormatting>
  <conditionalFormatting sqref="AK53">
    <cfRule type="cellIs" dxfId="15832" priority="943" operator="lessThan">
      <formula>$C$4</formula>
    </cfRule>
  </conditionalFormatting>
  <conditionalFormatting sqref="AK54">
    <cfRule type="cellIs" dxfId="15831" priority="944" operator="lessThan">
      <formula>$C$4</formula>
    </cfRule>
  </conditionalFormatting>
  <conditionalFormatting sqref="AK55">
    <cfRule type="cellIs" dxfId="15830" priority="945" operator="lessThan">
      <formula>$C$4</formula>
    </cfRule>
  </conditionalFormatting>
  <conditionalFormatting sqref="AK56">
    <cfRule type="cellIs" dxfId="15829" priority="946" operator="lessThan">
      <formula>$C$4</formula>
    </cfRule>
  </conditionalFormatting>
  <conditionalFormatting sqref="AK57">
    <cfRule type="cellIs" dxfId="15828" priority="947" operator="lessThan">
      <formula>$C$4</formula>
    </cfRule>
  </conditionalFormatting>
  <conditionalFormatting sqref="AK58">
    <cfRule type="cellIs" dxfId="15827" priority="948" operator="lessThan">
      <formula>$C$4</formula>
    </cfRule>
  </conditionalFormatting>
  <conditionalFormatting sqref="AK59">
    <cfRule type="cellIs" dxfId="15826" priority="949" operator="lessThan">
      <formula>$C$4</formula>
    </cfRule>
  </conditionalFormatting>
  <conditionalFormatting sqref="AK60">
    <cfRule type="cellIs" dxfId="15825" priority="950" operator="lessThan">
      <formula>$C$4</formula>
    </cfRule>
  </conditionalFormatting>
  <conditionalFormatting sqref="AL11">
    <cfRule type="cellIs" dxfId="15824" priority="951" operator="lessThan">
      <formula>$C$4</formula>
    </cfRule>
  </conditionalFormatting>
  <conditionalFormatting sqref="AL12">
    <cfRule type="cellIs" dxfId="15823" priority="952" operator="lessThan">
      <formula>$C$4</formula>
    </cfRule>
  </conditionalFormatting>
  <conditionalFormatting sqref="AL13">
    <cfRule type="cellIs" dxfId="15822" priority="953" operator="lessThan">
      <formula>$C$4</formula>
    </cfRule>
  </conditionalFormatting>
  <conditionalFormatting sqref="AL14">
    <cfRule type="cellIs" dxfId="15821" priority="954" operator="lessThan">
      <formula>$C$4</formula>
    </cfRule>
  </conditionalFormatting>
  <conditionalFormatting sqref="AL15">
    <cfRule type="cellIs" dxfId="15820" priority="955" operator="lessThan">
      <formula>$C$4</formula>
    </cfRule>
  </conditionalFormatting>
  <conditionalFormatting sqref="AL16">
    <cfRule type="cellIs" dxfId="15819" priority="956" operator="lessThan">
      <formula>$C$4</formula>
    </cfRule>
  </conditionalFormatting>
  <conditionalFormatting sqref="AL17">
    <cfRule type="cellIs" dxfId="15818" priority="957" operator="lessThan">
      <formula>$C$4</formula>
    </cfRule>
  </conditionalFormatting>
  <conditionalFormatting sqref="AL18">
    <cfRule type="cellIs" dxfId="15817" priority="958" operator="lessThan">
      <formula>$C$4</formula>
    </cfRule>
  </conditionalFormatting>
  <conditionalFormatting sqref="AL19">
    <cfRule type="cellIs" dxfId="15816" priority="959" operator="lessThan">
      <formula>$C$4</formula>
    </cfRule>
  </conditionalFormatting>
  <conditionalFormatting sqref="AL20">
    <cfRule type="cellIs" dxfId="15815" priority="960" operator="lessThan">
      <formula>$C$4</formula>
    </cfRule>
  </conditionalFormatting>
  <conditionalFormatting sqref="AL21">
    <cfRule type="cellIs" dxfId="15814" priority="961" operator="lessThan">
      <formula>$C$4</formula>
    </cfRule>
  </conditionalFormatting>
  <conditionalFormatting sqref="AL22">
    <cfRule type="cellIs" dxfId="15813" priority="962" operator="lessThan">
      <formula>$C$4</formula>
    </cfRule>
  </conditionalFormatting>
  <conditionalFormatting sqref="AL23">
    <cfRule type="cellIs" dxfId="15812" priority="963" operator="lessThan">
      <formula>$C$4</formula>
    </cfRule>
  </conditionalFormatting>
  <conditionalFormatting sqref="AL24">
    <cfRule type="cellIs" dxfId="15811" priority="964" operator="lessThan">
      <formula>$C$4</formula>
    </cfRule>
  </conditionalFormatting>
  <conditionalFormatting sqref="AL25">
    <cfRule type="cellIs" dxfId="15810" priority="965" operator="lessThan">
      <formula>$C$4</formula>
    </cfRule>
  </conditionalFormatting>
  <conditionalFormatting sqref="AL26">
    <cfRule type="cellIs" dxfId="15809" priority="966" operator="lessThan">
      <formula>$C$4</formula>
    </cfRule>
  </conditionalFormatting>
  <conditionalFormatting sqref="AL27">
    <cfRule type="cellIs" dxfId="15808" priority="967" operator="lessThan">
      <formula>$C$4</formula>
    </cfRule>
  </conditionalFormatting>
  <conditionalFormatting sqref="AL28">
    <cfRule type="cellIs" dxfId="15807" priority="968" operator="lessThan">
      <formula>$C$4</formula>
    </cfRule>
  </conditionalFormatting>
  <conditionalFormatting sqref="AL29">
    <cfRule type="cellIs" dxfId="15806" priority="969" operator="lessThan">
      <formula>$C$4</formula>
    </cfRule>
  </conditionalFormatting>
  <conditionalFormatting sqref="AL30">
    <cfRule type="cellIs" dxfId="15805" priority="970" operator="lessThan">
      <formula>$C$4</formula>
    </cfRule>
  </conditionalFormatting>
  <conditionalFormatting sqref="AL31">
    <cfRule type="cellIs" dxfId="15804" priority="971" operator="lessThan">
      <formula>$C$4</formula>
    </cfRule>
  </conditionalFormatting>
  <conditionalFormatting sqref="AL32">
    <cfRule type="cellIs" dxfId="15803" priority="972" operator="lessThan">
      <formula>$C$4</formula>
    </cfRule>
  </conditionalFormatting>
  <conditionalFormatting sqref="AL33">
    <cfRule type="cellIs" dxfId="15802" priority="973" operator="lessThan">
      <formula>$C$4</formula>
    </cfRule>
  </conditionalFormatting>
  <conditionalFormatting sqref="AL34">
    <cfRule type="cellIs" dxfId="15801" priority="974" operator="lessThan">
      <formula>$C$4</formula>
    </cfRule>
  </conditionalFormatting>
  <conditionalFormatting sqref="AL35">
    <cfRule type="cellIs" dxfId="15800" priority="975" operator="lessThan">
      <formula>$C$4</formula>
    </cfRule>
  </conditionalFormatting>
  <conditionalFormatting sqref="AL36">
    <cfRule type="cellIs" dxfId="15799" priority="976" operator="lessThan">
      <formula>$C$4</formula>
    </cfRule>
  </conditionalFormatting>
  <conditionalFormatting sqref="AL37">
    <cfRule type="cellIs" dxfId="15798" priority="977" operator="lessThan">
      <formula>$C$4</formula>
    </cfRule>
  </conditionalFormatting>
  <conditionalFormatting sqref="AL38">
    <cfRule type="cellIs" dxfId="15797" priority="978" operator="lessThan">
      <formula>$C$4</formula>
    </cfRule>
  </conditionalFormatting>
  <conditionalFormatting sqref="AL39">
    <cfRule type="cellIs" dxfId="15796" priority="979" operator="lessThan">
      <formula>$C$4</formula>
    </cfRule>
  </conditionalFormatting>
  <conditionalFormatting sqref="AL40">
    <cfRule type="cellIs" dxfId="15795" priority="980" operator="lessThan">
      <formula>$C$4</formula>
    </cfRule>
  </conditionalFormatting>
  <conditionalFormatting sqref="AL41">
    <cfRule type="cellIs" dxfId="15794" priority="981" operator="lessThan">
      <formula>$C$4</formula>
    </cfRule>
  </conditionalFormatting>
  <conditionalFormatting sqref="AL42">
    <cfRule type="cellIs" dxfId="15793" priority="982" operator="lessThan">
      <formula>$C$4</formula>
    </cfRule>
  </conditionalFormatting>
  <conditionalFormatting sqref="AL43">
    <cfRule type="cellIs" dxfId="15792" priority="983" operator="lessThan">
      <formula>$C$4</formula>
    </cfRule>
  </conditionalFormatting>
  <conditionalFormatting sqref="AL44">
    <cfRule type="cellIs" dxfId="15791" priority="984" operator="lessThan">
      <formula>$C$4</formula>
    </cfRule>
  </conditionalFormatting>
  <conditionalFormatting sqref="AL45">
    <cfRule type="cellIs" dxfId="15790" priority="985" operator="lessThan">
      <formula>$C$4</formula>
    </cfRule>
  </conditionalFormatting>
  <conditionalFormatting sqref="AL46">
    <cfRule type="cellIs" dxfId="15789" priority="986" operator="lessThan">
      <formula>$C$4</formula>
    </cfRule>
  </conditionalFormatting>
  <conditionalFormatting sqref="AL47">
    <cfRule type="cellIs" dxfId="15788" priority="987" operator="lessThan">
      <formula>$C$4</formula>
    </cfRule>
  </conditionalFormatting>
  <conditionalFormatting sqref="AL48">
    <cfRule type="cellIs" dxfId="15787" priority="988" operator="lessThan">
      <formula>$C$4</formula>
    </cfRule>
  </conditionalFormatting>
  <conditionalFormatting sqref="AL49">
    <cfRule type="cellIs" dxfId="15786" priority="989" operator="lessThan">
      <formula>$C$4</formula>
    </cfRule>
  </conditionalFormatting>
  <conditionalFormatting sqref="AL50">
    <cfRule type="cellIs" dxfId="15785" priority="990" operator="lessThan">
      <formula>$C$4</formula>
    </cfRule>
  </conditionalFormatting>
  <conditionalFormatting sqref="AL51">
    <cfRule type="cellIs" dxfId="15784" priority="991" operator="lessThan">
      <formula>$C$4</formula>
    </cfRule>
  </conditionalFormatting>
  <conditionalFormatting sqref="AL52">
    <cfRule type="cellIs" dxfId="15783" priority="992" operator="lessThan">
      <formula>$C$4</formula>
    </cfRule>
  </conditionalFormatting>
  <conditionalFormatting sqref="AL53">
    <cfRule type="cellIs" dxfId="15782" priority="993" operator="lessThan">
      <formula>$C$4</formula>
    </cfRule>
  </conditionalFormatting>
  <conditionalFormatting sqref="AL54">
    <cfRule type="cellIs" dxfId="15781" priority="994" operator="lessThan">
      <formula>$C$4</formula>
    </cfRule>
  </conditionalFormatting>
  <conditionalFormatting sqref="AL55">
    <cfRule type="cellIs" dxfId="15780" priority="995" operator="lessThan">
      <formula>$C$4</formula>
    </cfRule>
  </conditionalFormatting>
  <conditionalFormatting sqref="AL56">
    <cfRule type="cellIs" dxfId="15779" priority="996" operator="lessThan">
      <formula>$C$4</formula>
    </cfRule>
  </conditionalFormatting>
  <conditionalFormatting sqref="AL57">
    <cfRule type="cellIs" dxfId="15778" priority="997" operator="lessThan">
      <formula>$C$4</formula>
    </cfRule>
  </conditionalFormatting>
  <conditionalFormatting sqref="AL58">
    <cfRule type="cellIs" dxfId="15777" priority="998" operator="lessThan">
      <formula>$C$4</formula>
    </cfRule>
  </conditionalFormatting>
  <conditionalFormatting sqref="AL59">
    <cfRule type="cellIs" dxfId="15776" priority="999" operator="lessThan">
      <formula>$C$4</formula>
    </cfRule>
  </conditionalFormatting>
  <conditionalFormatting sqref="AL60">
    <cfRule type="cellIs" dxfId="15775" priority="1000" operator="lessThan">
      <formula>$C$4</formula>
    </cfRule>
  </conditionalFormatting>
  <conditionalFormatting sqref="AM11">
    <cfRule type="cellIs" dxfId="15774" priority="1001" operator="lessThan">
      <formula>$C$4</formula>
    </cfRule>
  </conditionalFormatting>
  <conditionalFormatting sqref="AM12">
    <cfRule type="cellIs" dxfId="15773" priority="1002" operator="lessThan">
      <formula>$C$4</formula>
    </cfRule>
  </conditionalFormatting>
  <conditionalFormatting sqref="AM13">
    <cfRule type="cellIs" dxfId="15772" priority="1003" operator="lessThan">
      <formula>$C$4</formula>
    </cfRule>
  </conditionalFormatting>
  <conditionalFormatting sqref="AM14">
    <cfRule type="cellIs" dxfId="15771" priority="1004" operator="lessThan">
      <formula>$C$4</formula>
    </cfRule>
  </conditionalFormatting>
  <conditionalFormatting sqref="AM15">
    <cfRule type="cellIs" dxfId="15770" priority="1005" operator="lessThan">
      <formula>$C$4</formula>
    </cfRule>
  </conditionalFormatting>
  <conditionalFormatting sqref="AM16">
    <cfRule type="cellIs" dxfId="15769" priority="1006" operator="lessThan">
      <formula>$C$4</formula>
    </cfRule>
  </conditionalFormatting>
  <conditionalFormatting sqref="AM17">
    <cfRule type="cellIs" dxfId="15768" priority="1007" operator="lessThan">
      <formula>$C$4</formula>
    </cfRule>
  </conditionalFormatting>
  <conditionalFormatting sqref="AM18">
    <cfRule type="cellIs" dxfId="15767" priority="1008" operator="lessThan">
      <formula>$C$4</formula>
    </cfRule>
  </conditionalFormatting>
  <conditionalFormatting sqref="AM19">
    <cfRule type="cellIs" dxfId="15766" priority="1009" operator="lessThan">
      <formula>$C$4</formula>
    </cfRule>
  </conditionalFormatting>
  <conditionalFormatting sqref="AM20">
    <cfRule type="cellIs" dxfId="15765" priority="1010" operator="lessThan">
      <formula>$C$4</formula>
    </cfRule>
  </conditionalFormatting>
  <conditionalFormatting sqref="AM21">
    <cfRule type="cellIs" dxfId="15764" priority="1011" operator="lessThan">
      <formula>$C$4</formula>
    </cfRule>
  </conditionalFormatting>
  <conditionalFormatting sqref="AM22">
    <cfRule type="cellIs" dxfId="15763" priority="1012" operator="lessThan">
      <formula>$C$4</formula>
    </cfRule>
  </conditionalFormatting>
  <conditionalFormatting sqref="AM23">
    <cfRule type="cellIs" dxfId="15762" priority="1013" operator="lessThan">
      <formula>$C$4</formula>
    </cfRule>
  </conditionalFormatting>
  <conditionalFormatting sqref="AM24">
    <cfRule type="cellIs" dxfId="15761" priority="1014" operator="lessThan">
      <formula>$C$4</formula>
    </cfRule>
  </conditionalFormatting>
  <conditionalFormatting sqref="AM25">
    <cfRule type="cellIs" dxfId="15760" priority="1015" operator="lessThan">
      <formula>$C$4</formula>
    </cfRule>
  </conditionalFormatting>
  <conditionalFormatting sqref="AM26">
    <cfRule type="cellIs" dxfId="15759" priority="1016" operator="lessThan">
      <formula>$C$4</formula>
    </cfRule>
  </conditionalFormatting>
  <conditionalFormatting sqref="AM27">
    <cfRule type="cellIs" dxfId="15758" priority="1017" operator="lessThan">
      <formula>$C$4</formula>
    </cfRule>
  </conditionalFormatting>
  <conditionalFormatting sqref="AM28">
    <cfRule type="cellIs" dxfId="15757" priority="1018" operator="lessThan">
      <formula>$C$4</formula>
    </cfRule>
  </conditionalFormatting>
  <conditionalFormatting sqref="AM29">
    <cfRule type="cellIs" dxfId="15756" priority="1019" operator="lessThan">
      <formula>$C$4</formula>
    </cfRule>
  </conditionalFormatting>
  <conditionalFormatting sqref="AM30">
    <cfRule type="cellIs" dxfId="15755" priority="1020" operator="lessThan">
      <formula>$C$4</formula>
    </cfRule>
  </conditionalFormatting>
  <conditionalFormatting sqref="AM31">
    <cfRule type="cellIs" dxfId="15754" priority="1021" operator="lessThan">
      <formula>$C$4</formula>
    </cfRule>
  </conditionalFormatting>
  <conditionalFormatting sqref="AM32">
    <cfRule type="cellIs" dxfId="15753" priority="1022" operator="lessThan">
      <formula>$C$4</formula>
    </cfRule>
  </conditionalFormatting>
  <conditionalFormatting sqref="AM33">
    <cfRule type="cellIs" dxfId="15752" priority="1023" operator="lessThan">
      <formula>$C$4</formula>
    </cfRule>
  </conditionalFormatting>
  <conditionalFormatting sqref="AM34">
    <cfRule type="cellIs" dxfId="15751" priority="1024" operator="lessThan">
      <formula>$C$4</formula>
    </cfRule>
  </conditionalFormatting>
  <conditionalFormatting sqref="AM35">
    <cfRule type="cellIs" dxfId="15750" priority="1025" operator="lessThan">
      <formula>$C$4</formula>
    </cfRule>
  </conditionalFormatting>
  <conditionalFormatting sqref="AM36">
    <cfRule type="cellIs" dxfId="15749" priority="1026" operator="lessThan">
      <formula>$C$4</formula>
    </cfRule>
  </conditionalFormatting>
  <conditionalFormatting sqref="AM37">
    <cfRule type="cellIs" dxfId="15748" priority="1027" operator="lessThan">
      <formula>$C$4</formula>
    </cfRule>
  </conditionalFormatting>
  <conditionalFormatting sqref="AM38">
    <cfRule type="cellIs" dxfId="15747" priority="1028" operator="lessThan">
      <formula>$C$4</formula>
    </cfRule>
  </conditionalFormatting>
  <conditionalFormatting sqref="AM39">
    <cfRule type="cellIs" dxfId="15746" priority="1029" operator="lessThan">
      <formula>$C$4</formula>
    </cfRule>
  </conditionalFormatting>
  <conditionalFormatting sqref="AM40">
    <cfRule type="cellIs" dxfId="15745" priority="1030" operator="lessThan">
      <formula>$C$4</formula>
    </cfRule>
  </conditionalFormatting>
  <conditionalFormatting sqref="AM41">
    <cfRule type="cellIs" dxfId="15744" priority="1031" operator="lessThan">
      <formula>$C$4</formula>
    </cfRule>
  </conditionalFormatting>
  <conditionalFormatting sqref="AM42">
    <cfRule type="cellIs" dxfId="15743" priority="1032" operator="lessThan">
      <formula>$C$4</formula>
    </cfRule>
  </conditionalFormatting>
  <conditionalFormatting sqref="AM43">
    <cfRule type="cellIs" dxfId="15742" priority="1033" operator="lessThan">
      <formula>$C$4</formula>
    </cfRule>
  </conditionalFormatting>
  <conditionalFormatting sqref="AM44">
    <cfRule type="cellIs" dxfId="15741" priority="1034" operator="lessThan">
      <formula>$C$4</formula>
    </cfRule>
  </conditionalFormatting>
  <conditionalFormatting sqref="AM45">
    <cfRule type="cellIs" dxfId="15740" priority="1035" operator="lessThan">
      <formula>$C$4</formula>
    </cfRule>
  </conditionalFormatting>
  <conditionalFormatting sqref="AM46">
    <cfRule type="cellIs" dxfId="15739" priority="1036" operator="lessThan">
      <formula>$C$4</formula>
    </cfRule>
  </conditionalFormatting>
  <conditionalFormatting sqref="AM47">
    <cfRule type="cellIs" dxfId="15738" priority="1037" operator="lessThan">
      <formula>$C$4</formula>
    </cfRule>
  </conditionalFormatting>
  <conditionalFormatting sqref="AM48">
    <cfRule type="cellIs" dxfId="15737" priority="1038" operator="lessThan">
      <formula>$C$4</formula>
    </cfRule>
  </conditionalFormatting>
  <conditionalFormatting sqref="AM49">
    <cfRule type="cellIs" dxfId="15736" priority="1039" operator="lessThan">
      <formula>$C$4</formula>
    </cfRule>
  </conditionalFormatting>
  <conditionalFormatting sqref="AM50">
    <cfRule type="cellIs" dxfId="15735" priority="1040" operator="lessThan">
      <formula>$C$4</formula>
    </cfRule>
  </conditionalFormatting>
  <conditionalFormatting sqref="AM51">
    <cfRule type="cellIs" dxfId="15734" priority="1041" operator="lessThan">
      <formula>$C$4</formula>
    </cfRule>
  </conditionalFormatting>
  <conditionalFormatting sqref="AM52">
    <cfRule type="cellIs" dxfId="15733" priority="1042" operator="lessThan">
      <formula>$C$4</formula>
    </cfRule>
  </conditionalFormatting>
  <conditionalFormatting sqref="AM53">
    <cfRule type="cellIs" dxfId="15732" priority="1043" operator="lessThan">
      <formula>$C$4</formula>
    </cfRule>
  </conditionalFormatting>
  <conditionalFormatting sqref="AM54">
    <cfRule type="cellIs" dxfId="15731" priority="1044" operator="lessThan">
      <formula>$C$4</formula>
    </cfRule>
  </conditionalFormatting>
  <conditionalFormatting sqref="AM55">
    <cfRule type="cellIs" dxfId="15730" priority="1045" operator="lessThan">
      <formula>$C$4</formula>
    </cfRule>
  </conditionalFormatting>
  <conditionalFormatting sqref="AM56">
    <cfRule type="cellIs" dxfId="15729" priority="1046" operator="lessThan">
      <formula>$C$4</formula>
    </cfRule>
  </conditionalFormatting>
  <conditionalFormatting sqref="AM57">
    <cfRule type="cellIs" dxfId="15728" priority="1047" operator="lessThan">
      <formula>$C$4</formula>
    </cfRule>
  </conditionalFormatting>
  <conditionalFormatting sqref="AM58">
    <cfRule type="cellIs" dxfId="15727" priority="1048" operator="lessThan">
      <formula>$C$4</formula>
    </cfRule>
  </conditionalFormatting>
  <conditionalFormatting sqref="AM59">
    <cfRule type="cellIs" dxfId="15726" priority="1049" operator="lessThan">
      <formula>$C$4</formula>
    </cfRule>
  </conditionalFormatting>
  <conditionalFormatting sqref="AM60">
    <cfRule type="cellIs" dxfId="15725" priority="1050" operator="lessThan">
      <formula>$C$4</formula>
    </cfRule>
  </conditionalFormatting>
  <conditionalFormatting sqref="AN11">
    <cfRule type="cellIs" dxfId="15724" priority="1051" operator="lessThan">
      <formula>$C$4</formula>
    </cfRule>
  </conditionalFormatting>
  <conditionalFormatting sqref="AN12">
    <cfRule type="cellIs" dxfId="15723" priority="1052" operator="lessThan">
      <formula>$C$4</formula>
    </cfRule>
  </conditionalFormatting>
  <conditionalFormatting sqref="AN13">
    <cfRule type="cellIs" dxfId="15722" priority="1053" operator="lessThan">
      <formula>$C$4</formula>
    </cfRule>
  </conditionalFormatting>
  <conditionalFormatting sqref="AN14">
    <cfRule type="cellIs" dxfId="15721" priority="1054" operator="lessThan">
      <formula>$C$4</formula>
    </cfRule>
  </conditionalFormatting>
  <conditionalFormatting sqref="AN15">
    <cfRule type="cellIs" dxfId="15720" priority="1055" operator="lessThan">
      <formula>$C$4</formula>
    </cfRule>
  </conditionalFormatting>
  <conditionalFormatting sqref="AN16">
    <cfRule type="cellIs" dxfId="15719" priority="1056" operator="lessThan">
      <formula>$C$4</formula>
    </cfRule>
  </conditionalFormatting>
  <conditionalFormatting sqref="AN17">
    <cfRule type="cellIs" dxfId="15718" priority="1057" operator="lessThan">
      <formula>$C$4</formula>
    </cfRule>
  </conditionalFormatting>
  <conditionalFormatting sqref="AN18">
    <cfRule type="cellIs" dxfId="15717" priority="1058" operator="lessThan">
      <formula>$C$4</formula>
    </cfRule>
  </conditionalFormatting>
  <conditionalFormatting sqref="AN19">
    <cfRule type="cellIs" dxfId="15716" priority="1059" operator="lessThan">
      <formula>$C$4</formula>
    </cfRule>
  </conditionalFormatting>
  <conditionalFormatting sqref="AN20">
    <cfRule type="cellIs" dxfId="15715" priority="1060" operator="lessThan">
      <formula>$C$4</formula>
    </cfRule>
  </conditionalFormatting>
  <conditionalFormatting sqref="AN21">
    <cfRule type="cellIs" dxfId="15714" priority="1061" operator="lessThan">
      <formula>$C$4</formula>
    </cfRule>
  </conditionalFormatting>
  <conditionalFormatting sqref="AN22">
    <cfRule type="cellIs" dxfId="15713" priority="1062" operator="lessThan">
      <formula>$C$4</formula>
    </cfRule>
  </conditionalFormatting>
  <conditionalFormatting sqref="AN23">
    <cfRule type="cellIs" dxfId="15712" priority="1063" operator="lessThan">
      <formula>$C$4</formula>
    </cfRule>
  </conditionalFormatting>
  <conditionalFormatting sqref="AN24">
    <cfRule type="cellIs" dxfId="15711" priority="1064" operator="lessThan">
      <formula>$C$4</formula>
    </cfRule>
  </conditionalFormatting>
  <conditionalFormatting sqref="AN25">
    <cfRule type="cellIs" dxfId="15710" priority="1065" operator="lessThan">
      <formula>$C$4</formula>
    </cfRule>
  </conditionalFormatting>
  <conditionalFormatting sqref="AN26">
    <cfRule type="cellIs" dxfId="15709" priority="1066" operator="lessThan">
      <formula>$C$4</formula>
    </cfRule>
  </conditionalFormatting>
  <conditionalFormatting sqref="AN27">
    <cfRule type="cellIs" dxfId="15708" priority="1067" operator="lessThan">
      <formula>$C$4</formula>
    </cfRule>
  </conditionalFormatting>
  <conditionalFormatting sqref="AN28">
    <cfRule type="cellIs" dxfId="15707" priority="1068" operator="lessThan">
      <formula>$C$4</formula>
    </cfRule>
  </conditionalFormatting>
  <conditionalFormatting sqref="AN29">
    <cfRule type="cellIs" dxfId="15706" priority="1069" operator="lessThan">
      <formula>$C$4</formula>
    </cfRule>
  </conditionalFormatting>
  <conditionalFormatting sqref="AN30">
    <cfRule type="cellIs" dxfId="15705" priority="1070" operator="lessThan">
      <formula>$C$4</formula>
    </cfRule>
  </conditionalFormatting>
  <conditionalFormatting sqref="AN31">
    <cfRule type="cellIs" dxfId="15704" priority="1071" operator="lessThan">
      <formula>$C$4</formula>
    </cfRule>
  </conditionalFormatting>
  <conditionalFormatting sqref="AN32">
    <cfRule type="cellIs" dxfId="15703" priority="1072" operator="lessThan">
      <formula>$C$4</formula>
    </cfRule>
  </conditionalFormatting>
  <conditionalFormatting sqref="AN33">
    <cfRule type="cellIs" dxfId="15702" priority="1073" operator="lessThan">
      <formula>$C$4</formula>
    </cfRule>
  </conditionalFormatting>
  <conditionalFormatting sqref="AN34">
    <cfRule type="cellIs" dxfId="15701" priority="1074" operator="lessThan">
      <formula>$C$4</formula>
    </cfRule>
  </conditionalFormatting>
  <conditionalFormatting sqref="AN35">
    <cfRule type="cellIs" dxfId="15700" priority="1075" operator="lessThan">
      <formula>$C$4</formula>
    </cfRule>
  </conditionalFormatting>
  <conditionalFormatting sqref="AN36">
    <cfRule type="cellIs" dxfId="15699" priority="1076" operator="lessThan">
      <formula>$C$4</formula>
    </cfRule>
  </conditionalFormatting>
  <conditionalFormatting sqref="AN37">
    <cfRule type="cellIs" dxfId="15698" priority="1077" operator="lessThan">
      <formula>$C$4</formula>
    </cfRule>
  </conditionalFormatting>
  <conditionalFormatting sqref="AN38">
    <cfRule type="cellIs" dxfId="15697" priority="1078" operator="lessThan">
      <formula>$C$4</formula>
    </cfRule>
  </conditionalFormatting>
  <conditionalFormatting sqref="AN39">
    <cfRule type="cellIs" dxfId="15696" priority="1079" operator="lessThan">
      <formula>$C$4</formula>
    </cfRule>
  </conditionalFormatting>
  <conditionalFormatting sqref="AN40">
    <cfRule type="cellIs" dxfId="15695" priority="1080" operator="lessThan">
      <formula>$C$4</formula>
    </cfRule>
  </conditionalFormatting>
  <conditionalFormatting sqref="AN41">
    <cfRule type="cellIs" dxfId="15694" priority="1081" operator="lessThan">
      <formula>$C$4</formula>
    </cfRule>
  </conditionalFormatting>
  <conditionalFormatting sqref="AN42">
    <cfRule type="cellIs" dxfId="15693" priority="1082" operator="lessThan">
      <formula>$C$4</formula>
    </cfRule>
  </conditionalFormatting>
  <conditionalFormatting sqref="AN43">
    <cfRule type="cellIs" dxfId="15692" priority="1083" operator="lessThan">
      <formula>$C$4</formula>
    </cfRule>
  </conditionalFormatting>
  <conditionalFormatting sqref="AN44">
    <cfRule type="cellIs" dxfId="15691" priority="1084" operator="lessThan">
      <formula>$C$4</formula>
    </cfRule>
  </conditionalFormatting>
  <conditionalFormatting sqref="AN45">
    <cfRule type="cellIs" dxfId="15690" priority="1085" operator="lessThan">
      <formula>$C$4</formula>
    </cfRule>
  </conditionalFormatting>
  <conditionalFormatting sqref="AN46">
    <cfRule type="cellIs" dxfId="15689" priority="1086" operator="lessThan">
      <formula>$C$4</formula>
    </cfRule>
  </conditionalFormatting>
  <conditionalFormatting sqref="AN47">
    <cfRule type="cellIs" dxfId="15688" priority="1087" operator="lessThan">
      <formula>$C$4</formula>
    </cfRule>
  </conditionalFormatting>
  <conditionalFormatting sqref="AN48">
    <cfRule type="cellIs" dxfId="15687" priority="1088" operator="lessThan">
      <formula>$C$4</formula>
    </cfRule>
  </conditionalFormatting>
  <conditionalFormatting sqref="AN49">
    <cfRule type="cellIs" dxfId="15686" priority="1089" operator="lessThan">
      <formula>$C$4</formula>
    </cfRule>
  </conditionalFormatting>
  <conditionalFormatting sqref="AN50">
    <cfRule type="cellIs" dxfId="15685" priority="1090" operator="lessThan">
      <formula>$C$4</formula>
    </cfRule>
  </conditionalFormatting>
  <conditionalFormatting sqref="AN51">
    <cfRule type="cellIs" dxfId="15684" priority="1091" operator="lessThan">
      <formula>$C$4</formula>
    </cfRule>
  </conditionalFormatting>
  <conditionalFormatting sqref="AN52">
    <cfRule type="cellIs" dxfId="15683" priority="1092" operator="lessThan">
      <formula>$C$4</formula>
    </cfRule>
  </conditionalFormatting>
  <conditionalFormatting sqref="AN53">
    <cfRule type="cellIs" dxfId="15682" priority="1093" operator="lessThan">
      <formula>$C$4</formula>
    </cfRule>
  </conditionalFormatting>
  <conditionalFormatting sqref="AN54">
    <cfRule type="cellIs" dxfId="15681" priority="1094" operator="lessThan">
      <formula>$C$4</formula>
    </cfRule>
  </conditionalFormatting>
  <conditionalFormatting sqref="AN55">
    <cfRule type="cellIs" dxfId="15680" priority="1095" operator="lessThan">
      <formula>$C$4</formula>
    </cfRule>
  </conditionalFormatting>
  <conditionalFormatting sqref="AN56">
    <cfRule type="cellIs" dxfId="15679" priority="1096" operator="lessThan">
      <formula>$C$4</formula>
    </cfRule>
  </conditionalFormatting>
  <conditionalFormatting sqref="AN57">
    <cfRule type="cellIs" dxfId="15678" priority="1097" operator="lessThan">
      <formula>$C$4</formula>
    </cfRule>
  </conditionalFormatting>
  <conditionalFormatting sqref="AN58">
    <cfRule type="cellIs" dxfId="15677" priority="1098" operator="lessThan">
      <formula>$C$4</formula>
    </cfRule>
  </conditionalFormatting>
  <conditionalFormatting sqref="AN59">
    <cfRule type="cellIs" dxfId="15676" priority="1099" operator="lessThan">
      <formula>$C$4</formula>
    </cfRule>
  </conditionalFormatting>
  <conditionalFormatting sqref="AN60">
    <cfRule type="cellIs" dxfId="15675" priority="1100" operator="lessThan">
      <formula>$C$4</formula>
    </cfRule>
  </conditionalFormatting>
  <conditionalFormatting sqref="AO11">
    <cfRule type="cellIs" dxfId="15674" priority="1101" operator="lessThan">
      <formula>$C$4</formula>
    </cfRule>
  </conditionalFormatting>
  <conditionalFormatting sqref="AO12">
    <cfRule type="cellIs" dxfId="15673" priority="1102" operator="lessThan">
      <formula>$C$4</formula>
    </cfRule>
  </conditionalFormatting>
  <conditionalFormatting sqref="AO13">
    <cfRule type="cellIs" dxfId="15672" priority="1103" operator="lessThan">
      <formula>$C$4</formula>
    </cfRule>
  </conditionalFormatting>
  <conditionalFormatting sqref="AO14">
    <cfRule type="cellIs" dxfId="15671" priority="1104" operator="lessThan">
      <formula>$C$4</formula>
    </cfRule>
  </conditionalFormatting>
  <conditionalFormatting sqref="AO15">
    <cfRule type="cellIs" dxfId="15670" priority="1105" operator="lessThan">
      <formula>$C$4</formula>
    </cfRule>
  </conditionalFormatting>
  <conditionalFormatting sqref="AO16">
    <cfRule type="cellIs" dxfId="15669" priority="1106" operator="lessThan">
      <formula>$C$4</formula>
    </cfRule>
  </conditionalFormatting>
  <conditionalFormatting sqref="AO17">
    <cfRule type="cellIs" dxfId="15668" priority="1107" operator="lessThan">
      <formula>$C$4</formula>
    </cfRule>
  </conditionalFormatting>
  <conditionalFormatting sqref="AO18">
    <cfRule type="cellIs" dxfId="15667" priority="1108" operator="lessThan">
      <formula>$C$4</formula>
    </cfRule>
  </conditionalFormatting>
  <conditionalFormatting sqref="AO19">
    <cfRule type="cellIs" dxfId="15666" priority="1109" operator="lessThan">
      <formula>$C$4</formula>
    </cfRule>
  </conditionalFormatting>
  <conditionalFormatting sqref="AO20">
    <cfRule type="cellIs" dxfId="15665" priority="1110" operator="lessThan">
      <formula>$C$4</formula>
    </cfRule>
  </conditionalFormatting>
  <conditionalFormatting sqref="AO21">
    <cfRule type="cellIs" dxfId="15664" priority="1111" operator="lessThan">
      <formula>$C$4</formula>
    </cfRule>
  </conditionalFormatting>
  <conditionalFormatting sqref="AO22">
    <cfRule type="cellIs" dxfId="15663" priority="1112" operator="lessThan">
      <formula>$C$4</formula>
    </cfRule>
  </conditionalFormatting>
  <conditionalFormatting sqref="AO23">
    <cfRule type="cellIs" dxfId="15662" priority="1113" operator="lessThan">
      <formula>$C$4</formula>
    </cfRule>
  </conditionalFormatting>
  <conditionalFormatting sqref="AO24">
    <cfRule type="cellIs" dxfId="15661" priority="1114" operator="lessThan">
      <formula>$C$4</formula>
    </cfRule>
  </conditionalFormatting>
  <conditionalFormatting sqref="AO25">
    <cfRule type="cellIs" dxfId="15660" priority="1115" operator="lessThan">
      <formula>$C$4</formula>
    </cfRule>
  </conditionalFormatting>
  <conditionalFormatting sqref="AO26">
    <cfRule type="cellIs" dxfId="15659" priority="1116" operator="lessThan">
      <formula>$C$4</formula>
    </cfRule>
  </conditionalFormatting>
  <conditionalFormatting sqref="AO27">
    <cfRule type="cellIs" dxfId="15658" priority="1117" operator="lessThan">
      <formula>$C$4</formula>
    </cfRule>
  </conditionalFormatting>
  <conditionalFormatting sqref="AO28">
    <cfRule type="cellIs" dxfId="15657" priority="1118" operator="lessThan">
      <formula>$C$4</formula>
    </cfRule>
  </conditionalFormatting>
  <conditionalFormatting sqref="AO29">
    <cfRule type="cellIs" dxfId="15656" priority="1119" operator="lessThan">
      <formula>$C$4</formula>
    </cfRule>
  </conditionalFormatting>
  <conditionalFormatting sqref="AO30">
    <cfRule type="cellIs" dxfId="15655" priority="1120" operator="lessThan">
      <formula>$C$4</formula>
    </cfRule>
  </conditionalFormatting>
  <conditionalFormatting sqref="AO31">
    <cfRule type="cellIs" dxfId="15654" priority="1121" operator="lessThan">
      <formula>$C$4</formula>
    </cfRule>
  </conditionalFormatting>
  <conditionalFormatting sqref="AO32">
    <cfRule type="cellIs" dxfId="15653" priority="1122" operator="lessThan">
      <formula>$C$4</formula>
    </cfRule>
  </conditionalFormatting>
  <conditionalFormatting sqref="AO33">
    <cfRule type="cellIs" dxfId="15652" priority="1123" operator="lessThan">
      <formula>$C$4</formula>
    </cfRule>
  </conditionalFormatting>
  <conditionalFormatting sqref="AO34">
    <cfRule type="cellIs" dxfId="15651" priority="1124" operator="lessThan">
      <formula>$C$4</formula>
    </cfRule>
  </conditionalFormatting>
  <conditionalFormatting sqref="AO35">
    <cfRule type="cellIs" dxfId="15650" priority="1125" operator="lessThan">
      <formula>$C$4</formula>
    </cfRule>
  </conditionalFormatting>
  <conditionalFormatting sqref="AO36">
    <cfRule type="cellIs" dxfId="15649" priority="1126" operator="lessThan">
      <formula>$C$4</formula>
    </cfRule>
  </conditionalFormatting>
  <conditionalFormatting sqref="AO37">
    <cfRule type="cellIs" dxfId="15648" priority="1127" operator="lessThan">
      <formula>$C$4</formula>
    </cfRule>
  </conditionalFormatting>
  <conditionalFormatting sqref="AO38">
    <cfRule type="cellIs" dxfId="15647" priority="1128" operator="lessThan">
      <formula>$C$4</formula>
    </cfRule>
  </conditionalFormatting>
  <conditionalFormatting sqref="AO39">
    <cfRule type="cellIs" dxfId="15646" priority="1129" operator="lessThan">
      <formula>$C$4</formula>
    </cfRule>
  </conditionalFormatting>
  <conditionalFormatting sqref="AO40">
    <cfRule type="cellIs" dxfId="15645" priority="1130" operator="lessThan">
      <formula>$C$4</formula>
    </cfRule>
  </conditionalFormatting>
  <conditionalFormatting sqref="AO41">
    <cfRule type="cellIs" dxfId="15644" priority="1131" operator="lessThan">
      <formula>$C$4</formula>
    </cfRule>
  </conditionalFormatting>
  <conditionalFormatting sqref="AO42">
    <cfRule type="cellIs" dxfId="15643" priority="1132" operator="lessThan">
      <formula>$C$4</formula>
    </cfRule>
  </conditionalFormatting>
  <conditionalFormatting sqref="AO43">
    <cfRule type="cellIs" dxfId="15642" priority="1133" operator="lessThan">
      <formula>$C$4</formula>
    </cfRule>
  </conditionalFormatting>
  <conditionalFormatting sqref="AO44">
    <cfRule type="cellIs" dxfId="15641" priority="1134" operator="lessThan">
      <formula>$C$4</formula>
    </cfRule>
  </conditionalFormatting>
  <conditionalFormatting sqref="AO45">
    <cfRule type="cellIs" dxfId="15640" priority="1135" operator="lessThan">
      <formula>$C$4</formula>
    </cfRule>
  </conditionalFormatting>
  <conditionalFormatting sqref="AO46">
    <cfRule type="cellIs" dxfId="15639" priority="1136" operator="lessThan">
      <formula>$C$4</formula>
    </cfRule>
  </conditionalFormatting>
  <conditionalFormatting sqref="AO47">
    <cfRule type="cellIs" dxfId="15638" priority="1137" operator="lessThan">
      <formula>$C$4</formula>
    </cfRule>
  </conditionalFormatting>
  <conditionalFormatting sqref="AO48">
    <cfRule type="cellIs" dxfId="15637" priority="1138" operator="lessThan">
      <formula>$C$4</formula>
    </cfRule>
  </conditionalFormatting>
  <conditionalFormatting sqref="AO49">
    <cfRule type="cellIs" dxfId="15636" priority="1139" operator="lessThan">
      <formula>$C$4</formula>
    </cfRule>
  </conditionalFormatting>
  <conditionalFormatting sqref="AO50">
    <cfRule type="cellIs" dxfId="15635" priority="1140" operator="lessThan">
      <formula>$C$4</formula>
    </cfRule>
  </conditionalFormatting>
  <conditionalFormatting sqref="AO51">
    <cfRule type="cellIs" dxfId="15634" priority="1141" operator="lessThan">
      <formula>$C$4</formula>
    </cfRule>
  </conditionalFormatting>
  <conditionalFormatting sqref="AO52">
    <cfRule type="cellIs" dxfId="15633" priority="1142" operator="lessThan">
      <formula>$C$4</formula>
    </cfRule>
  </conditionalFormatting>
  <conditionalFormatting sqref="AO53">
    <cfRule type="cellIs" dxfId="15632" priority="1143" operator="lessThan">
      <formula>$C$4</formula>
    </cfRule>
  </conditionalFormatting>
  <conditionalFormatting sqref="AO54">
    <cfRule type="cellIs" dxfId="15631" priority="1144" operator="lessThan">
      <formula>$C$4</formula>
    </cfRule>
  </conditionalFormatting>
  <conditionalFormatting sqref="AO55">
    <cfRule type="cellIs" dxfId="15630" priority="1145" operator="lessThan">
      <formula>$C$4</formula>
    </cfRule>
  </conditionalFormatting>
  <conditionalFormatting sqref="AO56">
    <cfRule type="cellIs" dxfId="15629" priority="1146" operator="lessThan">
      <formula>$C$4</formula>
    </cfRule>
  </conditionalFormatting>
  <conditionalFormatting sqref="AO57">
    <cfRule type="cellIs" dxfId="15628" priority="1147" operator="lessThan">
      <formula>$C$4</formula>
    </cfRule>
  </conditionalFormatting>
  <conditionalFormatting sqref="AO58">
    <cfRule type="cellIs" dxfId="15627" priority="1148" operator="lessThan">
      <formula>$C$4</formula>
    </cfRule>
  </conditionalFormatting>
  <conditionalFormatting sqref="AO59">
    <cfRule type="cellIs" dxfId="15626" priority="1149" operator="lessThan">
      <formula>$C$4</formula>
    </cfRule>
  </conditionalFormatting>
  <conditionalFormatting sqref="AO60">
    <cfRule type="cellIs" dxfId="15625" priority="1150" operator="lessThan">
      <formula>$C$4</formula>
    </cfRule>
  </conditionalFormatting>
  <conditionalFormatting sqref="AP11">
    <cfRule type="cellIs" dxfId="15624" priority="1151" operator="lessThan">
      <formula>$C$4</formula>
    </cfRule>
  </conditionalFormatting>
  <conditionalFormatting sqref="AP12">
    <cfRule type="cellIs" dxfId="15623" priority="1152" operator="lessThan">
      <formula>$C$4</formula>
    </cfRule>
  </conditionalFormatting>
  <conditionalFormatting sqref="AP13">
    <cfRule type="cellIs" dxfId="15622" priority="1153" operator="lessThan">
      <formula>$C$4</formula>
    </cfRule>
  </conditionalFormatting>
  <conditionalFormatting sqref="AP14">
    <cfRule type="cellIs" dxfId="15621" priority="1154" operator="lessThan">
      <formula>$C$4</formula>
    </cfRule>
  </conditionalFormatting>
  <conditionalFormatting sqref="AP15">
    <cfRule type="cellIs" dxfId="15620" priority="1155" operator="lessThan">
      <formula>$C$4</formula>
    </cfRule>
  </conditionalFormatting>
  <conditionalFormatting sqref="AP16">
    <cfRule type="cellIs" dxfId="15619" priority="1156" operator="lessThan">
      <formula>$C$4</formula>
    </cfRule>
  </conditionalFormatting>
  <conditionalFormatting sqref="AP17">
    <cfRule type="cellIs" dxfId="15618" priority="1157" operator="lessThan">
      <formula>$C$4</formula>
    </cfRule>
  </conditionalFormatting>
  <conditionalFormatting sqref="AP18">
    <cfRule type="cellIs" dxfId="15617" priority="1158" operator="lessThan">
      <formula>$C$4</formula>
    </cfRule>
  </conditionalFormatting>
  <conditionalFormatting sqref="AP19">
    <cfRule type="cellIs" dxfId="15616" priority="1159" operator="lessThan">
      <formula>$C$4</formula>
    </cfRule>
  </conditionalFormatting>
  <conditionalFormatting sqref="AP20">
    <cfRule type="cellIs" dxfId="15615" priority="1160" operator="lessThan">
      <formula>$C$4</formula>
    </cfRule>
  </conditionalFormatting>
  <conditionalFormatting sqref="AP21">
    <cfRule type="cellIs" dxfId="15614" priority="1161" operator="lessThan">
      <formula>$C$4</formula>
    </cfRule>
  </conditionalFormatting>
  <conditionalFormatting sqref="AP22">
    <cfRule type="cellIs" dxfId="15613" priority="1162" operator="lessThan">
      <formula>$C$4</formula>
    </cfRule>
  </conditionalFormatting>
  <conditionalFormatting sqref="AP23">
    <cfRule type="cellIs" dxfId="15612" priority="1163" operator="lessThan">
      <formula>$C$4</formula>
    </cfRule>
  </conditionalFormatting>
  <conditionalFormatting sqref="AP24">
    <cfRule type="cellIs" dxfId="15611" priority="1164" operator="lessThan">
      <formula>$C$4</formula>
    </cfRule>
  </conditionalFormatting>
  <conditionalFormatting sqref="AP25">
    <cfRule type="cellIs" dxfId="15610" priority="1165" operator="lessThan">
      <formula>$C$4</formula>
    </cfRule>
  </conditionalFormatting>
  <conditionalFormatting sqref="AP26">
    <cfRule type="cellIs" dxfId="15609" priority="1166" operator="lessThan">
      <formula>$C$4</formula>
    </cfRule>
  </conditionalFormatting>
  <conditionalFormatting sqref="AP27">
    <cfRule type="cellIs" dxfId="15608" priority="1167" operator="lessThan">
      <formula>$C$4</formula>
    </cfRule>
  </conditionalFormatting>
  <conditionalFormatting sqref="AP28">
    <cfRule type="cellIs" dxfId="15607" priority="1168" operator="lessThan">
      <formula>$C$4</formula>
    </cfRule>
  </conditionalFormatting>
  <conditionalFormatting sqref="AP29">
    <cfRule type="cellIs" dxfId="15606" priority="1169" operator="lessThan">
      <formula>$C$4</formula>
    </cfRule>
  </conditionalFormatting>
  <conditionalFormatting sqref="AP30">
    <cfRule type="cellIs" dxfId="15605" priority="1170" operator="lessThan">
      <formula>$C$4</formula>
    </cfRule>
  </conditionalFormatting>
  <conditionalFormatting sqref="AP31">
    <cfRule type="cellIs" dxfId="15604" priority="1171" operator="lessThan">
      <formula>$C$4</formula>
    </cfRule>
  </conditionalFormatting>
  <conditionalFormatting sqref="AP32">
    <cfRule type="cellIs" dxfId="15603" priority="1172" operator="lessThan">
      <formula>$C$4</formula>
    </cfRule>
  </conditionalFormatting>
  <conditionalFormatting sqref="AP33">
    <cfRule type="cellIs" dxfId="15602" priority="1173" operator="lessThan">
      <formula>$C$4</formula>
    </cfRule>
  </conditionalFormatting>
  <conditionalFormatting sqref="AP34">
    <cfRule type="cellIs" dxfId="15601" priority="1174" operator="lessThan">
      <formula>$C$4</formula>
    </cfRule>
  </conditionalFormatting>
  <conditionalFormatting sqref="AP35">
    <cfRule type="cellIs" dxfId="15600" priority="1175" operator="lessThan">
      <formula>$C$4</formula>
    </cfRule>
  </conditionalFormatting>
  <conditionalFormatting sqref="AP36">
    <cfRule type="cellIs" dxfId="15599" priority="1176" operator="lessThan">
      <formula>$C$4</formula>
    </cfRule>
  </conditionalFormatting>
  <conditionalFormatting sqref="AP37">
    <cfRule type="cellIs" dxfId="15598" priority="1177" operator="lessThan">
      <formula>$C$4</formula>
    </cfRule>
  </conditionalFormatting>
  <conditionalFormatting sqref="AP38">
    <cfRule type="cellIs" dxfId="15597" priority="1178" operator="lessThan">
      <formula>$C$4</formula>
    </cfRule>
  </conditionalFormatting>
  <conditionalFormatting sqref="AP39">
    <cfRule type="cellIs" dxfId="15596" priority="1179" operator="lessThan">
      <formula>$C$4</formula>
    </cfRule>
  </conditionalFormatting>
  <conditionalFormatting sqref="AP40">
    <cfRule type="cellIs" dxfId="15595" priority="1180" operator="lessThan">
      <formula>$C$4</formula>
    </cfRule>
  </conditionalFormatting>
  <conditionalFormatting sqref="AP41">
    <cfRule type="cellIs" dxfId="15594" priority="1181" operator="lessThan">
      <formula>$C$4</formula>
    </cfRule>
  </conditionalFormatting>
  <conditionalFormatting sqref="AP42">
    <cfRule type="cellIs" dxfId="15593" priority="1182" operator="lessThan">
      <formula>$C$4</formula>
    </cfRule>
  </conditionalFormatting>
  <conditionalFormatting sqref="AP43">
    <cfRule type="cellIs" dxfId="15592" priority="1183" operator="lessThan">
      <formula>$C$4</formula>
    </cfRule>
  </conditionalFormatting>
  <conditionalFormatting sqref="AP44">
    <cfRule type="cellIs" dxfId="15591" priority="1184" operator="lessThan">
      <formula>$C$4</formula>
    </cfRule>
  </conditionalFormatting>
  <conditionalFormatting sqref="AP45">
    <cfRule type="cellIs" dxfId="15590" priority="1185" operator="lessThan">
      <formula>$C$4</formula>
    </cfRule>
  </conditionalFormatting>
  <conditionalFormatting sqref="AP46">
    <cfRule type="cellIs" dxfId="15589" priority="1186" operator="lessThan">
      <formula>$C$4</formula>
    </cfRule>
  </conditionalFormatting>
  <conditionalFormatting sqref="AP47">
    <cfRule type="cellIs" dxfId="15588" priority="1187" operator="lessThan">
      <formula>$C$4</formula>
    </cfRule>
  </conditionalFormatting>
  <conditionalFormatting sqref="AP48">
    <cfRule type="cellIs" dxfId="15587" priority="1188" operator="lessThan">
      <formula>$C$4</formula>
    </cfRule>
  </conditionalFormatting>
  <conditionalFormatting sqref="AP49">
    <cfRule type="cellIs" dxfId="15586" priority="1189" operator="lessThan">
      <formula>$C$4</formula>
    </cfRule>
  </conditionalFormatting>
  <conditionalFormatting sqref="AP50">
    <cfRule type="cellIs" dxfId="15585" priority="1190" operator="lessThan">
      <formula>$C$4</formula>
    </cfRule>
  </conditionalFormatting>
  <conditionalFormatting sqref="AP51">
    <cfRule type="cellIs" dxfId="15584" priority="1191" operator="lessThan">
      <formula>$C$4</formula>
    </cfRule>
  </conditionalFormatting>
  <conditionalFormatting sqref="AP52">
    <cfRule type="cellIs" dxfId="15583" priority="1192" operator="lessThan">
      <formula>$C$4</formula>
    </cfRule>
  </conditionalFormatting>
  <conditionalFormatting sqref="AP53">
    <cfRule type="cellIs" dxfId="15582" priority="1193" operator="lessThan">
      <formula>$C$4</formula>
    </cfRule>
  </conditionalFormatting>
  <conditionalFormatting sqref="AP54">
    <cfRule type="cellIs" dxfId="15581" priority="1194" operator="lessThan">
      <formula>$C$4</formula>
    </cfRule>
  </conditionalFormatting>
  <conditionalFormatting sqref="AP55">
    <cfRule type="cellIs" dxfId="15580" priority="1195" operator="lessThan">
      <formula>$C$4</formula>
    </cfRule>
  </conditionalFormatting>
  <conditionalFormatting sqref="AP56">
    <cfRule type="cellIs" dxfId="15579" priority="1196" operator="lessThan">
      <formula>$C$4</formula>
    </cfRule>
  </conditionalFormatting>
  <conditionalFormatting sqref="AP57">
    <cfRule type="cellIs" dxfId="15578" priority="1197" operator="lessThan">
      <formula>$C$4</formula>
    </cfRule>
  </conditionalFormatting>
  <conditionalFormatting sqref="AP58">
    <cfRule type="cellIs" dxfId="15577" priority="1198" operator="lessThan">
      <formula>$C$4</formula>
    </cfRule>
  </conditionalFormatting>
  <conditionalFormatting sqref="AP59">
    <cfRule type="cellIs" dxfId="15576" priority="1199" operator="lessThan">
      <formula>$C$4</formula>
    </cfRule>
  </conditionalFormatting>
  <conditionalFormatting sqref="AP60">
    <cfRule type="cellIs" dxfId="15575" priority="1200" operator="lessThan">
      <formula>$C$4</formula>
    </cfRule>
  </conditionalFormatting>
  <conditionalFormatting sqref="AQ11">
    <cfRule type="cellIs" dxfId="15574" priority="1201" operator="lessThan">
      <formula>$C$4</formula>
    </cfRule>
  </conditionalFormatting>
  <conditionalFormatting sqref="AQ12">
    <cfRule type="cellIs" dxfId="15573" priority="1202" operator="lessThan">
      <formula>$C$4</formula>
    </cfRule>
  </conditionalFormatting>
  <conditionalFormatting sqref="AQ13">
    <cfRule type="cellIs" dxfId="15572" priority="1203" operator="lessThan">
      <formula>$C$4</formula>
    </cfRule>
  </conditionalFormatting>
  <conditionalFormatting sqref="AQ14">
    <cfRule type="cellIs" dxfId="15571" priority="1204" operator="lessThan">
      <formula>$C$4</formula>
    </cfRule>
  </conditionalFormatting>
  <conditionalFormatting sqref="AQ15">
    <cfRule type="cellIs" dxfId="15570" priority="1205" operator="lessThan">
      <formula>$C$4</formula>
    </cfRule>
  </conditionalFormatting>
  <conditionalFormatting sqref="AQ16">
    <cfRule type="cellIs" dxfId="15569" priority="1206" operator="lessThan">
      <formula>$C$4</formula>
    </cfRule>
  </conditionalFormatting>
  <conditionalFormatting sqref="AQ17">
    <cfRule type="cellIs" dxfId="15568" priority="1207" operator="lessThan">
      <formula>$C$4</formula>
    </cfRule>
  </conditionalFormatting>
  <conditionalFormatting sqref="AQ18">
    <cfRule type="cellIs" dxfId="15567" priority="1208" operator="lessThan">
      <formula>$C$4</formula>
    </cfRule>
  </conditionalFormatting>
  <conditionalFormatting sqref="AQ19">
    <cfRule type="cellIs" dxfId="15566" priority="1209" operator="lessThan">
      <formula>$C$4</formula>
    </cfRule>
  </conditionalFormatting>
  <conditionalFormatting sqref="AQ20">
    <cfRule type="cellIs" dxfId="15565" priority="1210" operator="lessThan">
      <formula>$C$4</formula>
    </cfRule>
  </conditionalFormatting>
  <conditionalFormatting sqref="AQ21">
    <cfRule type="cellIs" dxfId="15564" priority="1211" operator="lessThan">
      <formula>$C$4</formula>
    </cfRule>
  </conditionalFormatting>
  <conditionalFormatting sqref="AQ22">
    <cfRule type="cellIs" dxfId="15563" priority="1212" operator="lessThan">
      <formula>$C$4</formula>
    </cfRule>
  </conditionalFormatting>
  <conditionalFormatting sqref="AQ23">
    <cfRule type="cellIs" dxfId="15562" priority="1213" operator="lessThan">
      <formula>$C$4</formula>
    </cfRule>
  </conditionalFormatting>
  <conditionalFormatting sqref="AQ24">
    <cfRule type="cellIs" dxfId="15561" priority="1214" operator="lessThan">
      <formula>$C$4</formula>
    </cfRule>
  </conditionalFormatting>
  <conditionalFormatting sqref="AQ25">
    <cfRule type="cellIs" dxfId="15560" priority="1215" operator="lessThan">
      <formula>$C$4</formula>
    </cfRule>
  </conditionalFormatting>
  <conditionalFormatting sqref="AQ26">
    <cfRule type="cellIs" dxfId="15559" priority="1216" operator="lessThan">
      <formula>$C$4</formula>
    </cfRule>
  </conditionalFormatting>
  <conditionalFormatting sqref="AQ27">
    <cfRule type="cellIs" dxfId="15558" priority="1217" operator="lessThan">
      <formula>$C$4</formula>
    </cfRule>
  </conditionalFormatting>
  <conditionalFormatting sqref="AQ28">
    <cfRule type="cellIs" dxfId="15557" priority="1218" operator="lessThan">
      <formula>$C$4</formula>
    </cfRule>
  </conditionalFormatting>
  <conditionalFormatting sqref="AQ29">
    <cfRule type="cellIs" dxfId="15556" priority="1219" operator="lessThan">
      <formula>$C$4</formula>
    </cfRule>
  </conditionalFormatting>
  <conditionalFormatting sqref="AQ30">
    <cfRule type="cellIs" dxfId="15555" priority="1220" operator="lessThan">
      <formula>$C$4</formula>
    </cfRule>
  </conditionalFormatting>
  <conditionalFormatting sqref="AQ31">
    <cfRule type="cellIs" dxfId="15554" priority="1221" operator="lessThan">
      <formula>$C$4</formula>
    </cfRule>
  </conditionalFormatting>
  <conditionalFormatting sqref="AQ32">
    <cfRule type="cellIs" dxfId="15553" priority="1222" operator="lessThan">
      <formula>$C$4</formula>
    </cfRule>
  </conditionalFormatting>
  <conditionalFormatting sqref="AQ33">
    <cfRule type="cellIs" dxfId="15552" priority="1223" operator="lessThan">
      <formula>$C$4</formula>
    </cfRule>
  </conditionalFormatting>
  <conditionalFormatting sqref="AQ34">
    <cfRule type="cellIs" dxfId="15551" priority="1224" operator="lessThan">
      <formula>$C$4</formula>
    </cfRule>
  </conditionalFormatting>
  <conditionalFormatting sqref="AQ35">
    <cfRule type="cellIs" dxfId="15550" priority="1225" operator="lessThan">
      <formula>$C$4</formula>
    </cfRule>
  </conditionalFormatting>
  <conditionalFormatting sqref="AQ36">
    <cfRule type="cellIs" dxfId="15549" priority="1226" operator="lessThan">
      <formula>$C$4</formula>
    </cfRule>
  </conditionalFormatting>
  <conditionalFormatting sqref="AQ37">
    <cfRule type="cellIs" dxfId="15548" priority="1227" operator="lessThan">
      <formula>$C$4</formula>
    </cfRule>
  </conditionalFormatting>
  <conditionalFormatting sqref="AQ38">
    <cfRule type="cellIs" dxfId="15547" priority="1228" operator="lessThan">
      <formula>$C$4</formula>
    </cfRule>
  </conditionalFormatting>
  <conditionalFormatting sqref="AQ39">
    <cfRule type="cellIs" dxfId="15546" priority="1229" operator="lessThan">
      <formula>$C$4</formula>
    </cfRule>
  </conditionalFormatting>
  <conditionalFormatting sqref="AQ40">
    <cfRule type="cellIs" dxfId="15545" priority="1230" operator="lessThan">
      <formula>$C$4</formula>
    </cfRule>
  </conditionalFormatting>
  <conditionalFormatting sqref="AQ41">
    <cfRule type="cellIs" dxfId="15544" priority="1231" operator="lessThan">
      <formula>$C$4</formula>
    </cfRule>
  </conditionalFormatting>
  <conditionalFormatting sqref="AQ42">
    <cfRule type="cellIs" dxfId="15543" priority="1232" operator="lessThan">
      <formula>$C$4</formula>
    </cfRule>
  </conditionalFormatting>
  <conditionalFormatting sqref="AQ43">
    <cfRule type="cellIs" dxfId="15542" priority="1233" operator="lessThan">
      <formula>$C$4</formula>
    </cfRule>
  </conditionalFormatting>
  <conditionalFormatting sqref="AQ44">
    <cfRule type="cellIs" dxfId="15541" priority="1234" operator="lessThan">
      <formula>$C$4</formula>
    </cfRule>
  </conditionalFormatting>
  <conditionalFormatting sqref="AQ45">
    <cfRule type="cellIs" dxfId="15540" priority="1235" operator="lessThan">
      <formula>$C$4</formula>
    </cfRule>
  </conditionalFormatting>
  <conditionalFormatting sqref="AQ46">
    <cfRule type="cellIs" dxfId="15539" priority="1236" operator="lessThan">
      <formula>$C$4</formula>
    </cfRule>
  </conditionalFormatting>
  <conditionalFormatting sqref="AQ47">
    <cfRule type="cellIs" dxfId="15538" priority="1237" operator="lessThan">
      <formula>$C$4</formula>
    </cfRule>
  </conditionalFormatting>
  <conditionalFormatting sqref="AQ48">
    <cfRule type="cellIs" dxfId="15537" priority="1238" operator="lessThan">
      <formula>$C$4</formula>
    </cfRule>
  </conditionalFormatting>
  <conditionalFormatting sqref="AQ49">
    <cfRule type="cellIs" dxfId="15536" priority="1239" operator="lessThan">
      <formula>$C$4</formula>
    </cfRule>
  </conditionalFormatting>
  <conditionalFormatting sqref="AQ50">
    <cfRule type="cellIs" dxfId="15535" priority="1240" operator="lessThan">
      <formula>$C$4</formula>
    </cfRule>
  </conditionalFormatting>
  <conditionalFormatting sqref="AQ51">
    <cfRule type="cellIs" dxfId="15534" priority="1241" operator="lessThan">
      <formula>$C$4</formula>
    </cfRule>
  </conditionalFormatting>
  <conditionalFormatting sqref="AQ52">
    <cfRule type="cellIs" dxfId="15533" priority="1242" operator="lessThan">
      <formula>$C$4</formula>
    </cfRule>
  </conditionalFormatting>
  <conditionalFormatting sqref="AQ53">
    <cfRule type="cellIs" dxfId="15532" priority="1243" operator="lessThan">
      <formula>$C$4</formula>
    </cfRule>
  </conditionalFormatting>
  <conditionalFormatting sqref="AQ54">
    <cfRule type="cellIs" dxfId="15531" priority="1244" operator="lessThan">
      <formula>$C$4</formula>
    </cfRule>
  </conditionalFormatting>
  <conditionalFormatting sqref="AQ55">
    <cfRule type="cellIs" dxfId="15530" priority="1245" operator="lessThan">
      <formula>$C$4</formula>
    </cfRule>
  </conditionalFormatting>
  <conditionalFormatting sqref="AQ56">
    <cfRule type="cellIs" dxfId="15529" priority="1246" operator="lessThan">
      <formula>$C$4</formula>
    </cfRule>
  </conditionalFormatting>
  <conditionalFormatting sqref="AQ57">
    <cfRule type="cellIs" dxfId="15528" priority="1247" operator="lessThan">
      <formula>$C$4</formula>
    </cfRule>
  </conditionalFormatting>
  <conditionalFormatting sqref="AQ58">
    <cfRule type="cellIs" dxfId="15527" priority="1248" operator="lessThan">
      <formula>$C$4</formula>
    </cfRule>
  </conditionalFormatting>
  <conditionalFormatting sqref="AQ59">
    <cfRule type="cellIs" dxfId="15526" priority="1249" operator="lessThan">
      <formula>$C$4</formula>
    </cfRule>
  </conditionalFormatting>
  <conditionalFormatting sqref="AQ60">
    <cfRule type="cellIs" dxfId="15525" priority="1250" operator="lessThan">
      <formula>$C$4</formula>
    </cfRule>
  </conditionalFormatting>
  <conditionalFormatting sqref="AR11">
    <cfRule type="cellIs" dxfId="15524" priority="1251" operator="lessThan">
      <formula>$C$4</formula>
    </cfRule>
  </conditionalFormatting>
  <conditionalFormatting sqref="AR12">
    <cfRule type="cellIs" dxfId="15523" priority="1252" operator="lessThan">
      <formula>$C$4</formula>
    </cfRule>
  </conditionalFormatting>
  <conditionalFormatting sqref="AR13">
    <cfRule type="cellIs" dxfId="15522" priority="1253" operator="lessThan">
      <formula>$C$4</formula>
    </cfRule>
  </conditionalFormatting>
  <conditionalFormatting sqref="AR14">
    <cfRule type="cellIs" dxfId="15521" priority="1254" operator="lessThan">
      <formula>$C$4</formula>
    </cfRule>
  </conditionalFormatting>
  <conditionalFormatting sqref="AR15">
    <cfRule type="cellIs" dxfId="15520" priority="1255" operator="lessThan">
      <formula>$C$4</formula>
    </cfRule>
  </conditionalFormatting>
  <conditionalFormatting sqref="AR16">
    <cfRule type="cellIs" dxfId="15519" priority="1256" operator="lessThan">
      <formula>$C$4</formula>
    </cfRule>
  </conditionalFormatting>
  <conditionalFormatting sqref="AR17">
    <cfRule type="cellIs" dxfId="15518" priority="1257" operator="lessThan">
      <formula>$C$4</formula>
    </cfRule>
  </conditionalFormatting>
  <conditionalFormatting sqref="AR18">
    <cfRule type="cellIs" dxfId="15517" priority="1258" operator="lessThan">
      <formula>$C$4</formula>
    </cfRule>
  </conditionalFormatting>
  <conditionalFormatting sqref="AR19">
    <cfRule type="cellIs" dxfId="15516" priority="1259" operator="lessThan">
      <formula>$C$4</formula>
    </cfRule>
  </conditionalFormatting>
  <conditionalFormatting sqref="AR20">
    <cfRule type="cellIs" dxfId="15515" priority="1260" operator="lessThan">
      <formula>$C$4</formula>
    </cfRule>
  </conditionalFormatting>
  <conditionalFormatting sqref="AR21">
    <cfRule type="cellIs" dxfId="15514" priority="1261" operator="lessThan">
      <formula>$C$4</formula>
    </cfRule>
  </conditionalFormatting>
  <conditionalFormatting sqref="AR22">
    <cfRule type="cellIs" dxfId="15513" priority="1262" operator="lessThan">
      <formula>$C$4</formula>
    </cfRule>
  </conditionalFormatting>
  <conditionalFormatting sqref="AR23">
    <cfRule type="cellIs" dxfId="15512" priority="1263" operator="lessThan">
      <formula>$C$4</formula>
    </cfRule>
  </conditionalFormatting>
  <conditionalFormatting sqref="AR24">
    <cfRule type="cellIs" dxfId="15511" priority="1264" operator="lessThan">
      <formula>$C$4</formula>
    </cfRule>
  </conditionalFormatting>
  <conditionalFormatting sqref="AR25">
    <cfRule type="cellIs" dxfId="15510" priority="1265" operator="lessThan">
      <formula>$C$4</formula>
    </cfRule>
  </conditionalFormatting>
  <conditionalFormatting sqref="AR26">
    <cfRule type="cellIs" dxfId="15509" priority="1266" operator="lessThan">
      <formula>$C$4</formula>
    </cfRule>
  </conditionalFormatting>
  <conditionalFormatting sqref="AR27">
    <cfRule type="cellIs" dxfId="15508" priority="1267" operator="lessThan">
      <formula>$C$4</formula>
    </cfRule>
  </conditionalFormatting>
  <conditionalFormatting sqref="AR28">
    <cfRule type="cellIs" dxfId="15507" priority="1268" operator="lessThan">
      <formula>$C$4</formula>
    </cfRule>
  </conditionalFormatting>
  <conditionalFormatting sqref="AR29">
    <cfRule type="cellIs" dxfId="15506" priority="1269" operator="lessThan">
      <formula>$C$4</formula>
    </cfRule>
  </conditionalFormatting>
  <conditionalFormatting sqref="AR30">
    <cfRule type="cellIs" dxfId="15505" priority="1270" operator="lessThan">
      <formula>$C$4</formula>
    </cfRule>
  </conditionalFormatting>
  <conditionalFormatting sqref="AR31">
    <cfRule type="cellIs" dxfId="15504" priority="1271" operator="lessThan">
      <formula>$C$4</formula>
    </cfRule>
  </conditionalFormatting>
  <conditionalFormatting sqref="AR32">
    <cfRule type="cellIs" dxfId="15503" priority="1272" operator="lessThan">
      <formula>$C$4</formula>
    </cfRule>
  </conditionalFormatting>
  <conditionalFormatting sqref="AR33">
    <cfRule type="cellIs" dxfId="15502" priority="1273" operator="lessThan">
      <formula>$C$4</formula>
    </cfRule>
  </conditionalFormatting>
  <conditionalFormatting sqref="AR34">
    <cfRule type="cellIs" dxfId="15501" priority="1274" operator="lessThan">
      <formula>$C$4</formula>
    </cfRule>
  </conditionalFormatting>
  <conditionalFormatting sqref="AR35">
    <cfRule type="cellIs" dxfId="15500" priority="1275" operator="lessThan">
      <formula>$C$4</formula>
    </cfRule>
  </conditionalFormatting>
  <conditionalFormatting sqref="AR36">
    <cfRule type="cellIs" dxfId="15499" priority="1276" operator="lessThan">
      <formula>$C$4</formula>
    </cfRule>
  </conditionalFormatting>
  <conditionalFormatting sqref="AR37">
    <cfRule type="cellIs" dxfId="15498" priority="1277" operator="lessThan">
      <formula>$C$4</formula>
    </cfRule>
  </conditionalFormatting>
  <conditionalFormatting sqref="AR38">
    <cfRule type="cellIs" dxfId="15497" priority="1278" operator="lessThan">
      <formula>$C$4</formula>
    </cfRule>
  </conditionalFormatting>
  <conditionalFormatting sqref="AR39">
    <cfRule type="cellIs" dxfId="15496" priority="1279" operator="lessThan">
      <formula>$C$4</formula>
    </cfRule>
  </conditionalFormatting>
  <conditionalFormatting sqref="AR40">
    <cfRule type="cellIs" dxfId="15495" priority="1280" operator="lessThan">
      <formula>$C$4</formula>
    </cfRule>
  </conditionalFormatting>
  <conditionalFormatting sqref="AR41">
    <cfRule type="cellIs" dxfId="15494" priority="1281" operator="lessThan">
      <formula>$C$4</formula>
    </cfRule>
  </conditionalFormatting>
  <conditionalFormatting sqref="AR42">
    <cfRule type="cellIs" dxfId="15493" priority="1282" operator="lessThan">
      <formula>$C$4</formula>
    </cfRule>
  </conditionalFormatting>
  <conditionalFormatting sqref="AR43">
    <cfRule type="cellIs" dxfId="15492" priority="1283" operator="lessThan">
      <formula>$C$4</formula>
    </cfRule>
  </conditionalFormatting>
  <conditionalFormatting sqref="AR44">
    <cfRule type="cellIs" dxfId="15491" priority="1284" operator="lessThan">
      <formula>$C$4</formula>
    </cfRule>
  </conditionalFormatting>
  <conditionalFormatting sqref="AR45">
    <cfRule type="cellIs" dxfId="15490" priority="1285" operator="lessThan">
      <formula>$C$4</formula>
    </cfRule>
  </conditionalFormatting>
  <conditionalFormatting sqref="AR46">
    <cfRule type="cellIs" dxfId="15489" priority="1286" operator="lessThan">
      <formula>$C$4</formula>
    </cfRule>
  </conditionalFormatting>
  <conditionalFormatting sqref="AR47">
    <cfRule type="cellIs" dxfId="15488" priority="1287" operator="lessThan">
      <formula>$C$4</formula>
    </cfRule>
  </conditionalFormatting>
  <conditionalFormatting sqref="AR48">
    <cfRule type="cellIs" dxfId="15487" priority="1288" operator="lessThan">
      <formula>$C$4</formula>
    </cfRule>
  </conditionalFormatting>
  <conditionalFormatting sqref="AR49">
    <cfRule type="cellIs" dxfId="15486" priority="1289" operator="lessThan">
      <formula>$C$4</formula>
    </cfRule>
  </conditionalFormatting>
  <conditionalFormatting sqref="AR50">
    <cfRule type="cellIs" dxfId="15485" priority="1290" operator="lessThan">
      <formula>$C$4</formula>
    </cfRule>
  </conditionalFormatting>
  <conditionalFormatting sqref="AR51">
    <cfRule type="cellIs" dxfId="15484" priority="1291" operator="lessThan">
      <formula>$C$4</formula>
    </cfRule>
  </conditionalFormatting>
  <conditionalFormatting sqref="AR52">
    <cfRule type="cellIs" dxfId="15483" priority="1292" operator="lessThan">
      <formula>$C$4</formula>
    </cfRule>
  </conditionalFormatting>
  <conditionalFormatting sqref="AR53">
    <cfRule type="cellIs" dxfId="15482" priority="1293" operator="lessThan">
      <formula>$C$4</formula>
    </cfRule>
  </conditionalFormatting>
  <conditionalFormatting sqref="AR54">
    <cfRule type="cellIs" dxfId="15481" priority="1294" operator="lessThan">
      <formula>$C$4</formula>
    </cfRule>
  </conditionalFormatting>
  <conditionalFormatting sqref="AR55">
    <cfRule type="cellIs" dxfId="15480" priority="1295" operator="lessThan">
      <formula>$C$4</formula>
    </cfRule>
  </conditionalFormatting>
  <conditionalFormatting sqref="AR56">
    <cfRule type="cellIs" dxfId="15479" priority="1296" operator="lessThan">
      <formula>$C$4</formula>
    </cfRule>
  </conditionalFormatting>
  <conditionalFormatting sqref="AR57">
    <cfRule type="cellIs" dxfId="15478" priority="1297" operator="lessThan">
      <formula>$C$4</formula>
    </cfRule>
  </conditionalFormatting>
  <conditionalFormatting sqref="AR58">
    <cfRule type="cellIs" dxfId="15477" priority="1298" operator="lessThan">
      <formula>$C$4</formula>
    </cfRule>
  </conditionalFormatting>
  <conditionalFormatting sqref="AR59">
    <cfRule type="cellIs" dxfId="15476" priority="1299" operator="lessThan">
      <formula>$C$4</formula>
    </cfRule>
  </conditionalFormatting>
  <conditionalFormatting sqref="AR60">
    <cfRule type="cellIs" dxfId="15475" priority="1300" operator="lessThan">
      <formula>$C$4</formula>
    </cfRule>
  </conditionalFormatting>
  <conditionalFormatting sqref="AS11">
    <cfRule type="cellIs" dxfId="15474" priority="1301" operator="lessThan">
      <formula>$C$4</formula>
    </cfRule>
  </conditionalFormatting>
  <conditionalFormatting sqref="AS12">
    <cfRule type="cellIs" dxfId="15473" priority="1302" operator="lessThan">
      <formula>$C$4</formula>
    </cfRule>
  </conditionalFormatting>
  <conditionalFormatting sqref="AS13">
    <cfRule type="cellIs" dxfId="15472" priority="1303" operator="lessThan">
      <formula>$C$4</formula>
    </cfRule>
  </conditionalFormatting>
  <conditionalFormatting sqref="AS14">
    <cfRule type="cellIs" dxfId="15471" priority="1304" operator="lessThan">
      <formula>$C$4</formula>
    </cfRule>
  </conditionalFormatting>
  <conditionalFormatting sqref="AS15">
    <cfRule type="cellIs" dxfId="15470" priority="1305" operator="lessThan">
      <formula>$C$4</formula>
    </cfRule>
  </conditionalFormatting>
  <conditionalFormatting sqref="AS16">
    <cfRule type="cellIs" dxfId="15469" priority="1306" operator="lessThan">
      <formula>$C$4</formula>
    </cfRule>
  </conditionalFormatting>
  <conditionalFormatting sqref="AS17">
    <cfRule type="cellIs" dxfId="15468" priority="1307" operator="lessThan">
      <formula>$C$4</formula>
    </cfRule>
  </conditionalFormatting>
  <conditionalFormatting sqref="AS18">
    <cfRule type="cellIs" dxfId="15467" priority="1308" operator="lessThan">
      <formula>$C$4</formula>
    </cfRule>
  </conditionalFormatting>
  <conditionalFormatting sqref="AS19">
    <cfRule type="cellIs" dxfId="15466" priority="1309" operator="lessThan">
      <formula>$C$4</formula>
    </cfRule>
  </conditionalFormatting>
  <conditionalFormatting sqref="AS20">
    <cfRule type="cellIs" dxfId="15465" priority="1310" operator="lessThan">
      <formula>$C$4</formula>
    </cfRule>
  </conditionalFormatting>
  <conditionalFormatting sqref="AS21">
    <cfRule type="cellIs" dxfId="15464" priority="1311" operator="lessThan">
      <formula>$C$4</formula>
    </cfRule>
  </conditionalFormatting>
  <conditionalFormatting sqref="AS22">
    <cfRule type="cellIs" dxfId="15463" priority="1312" operator="lessThan">
      <formula>$C$4</formula>
    </cfRule>
  </conditionalFormatting>
  <conditionalFormatting sqref="AS23">
    <cfRule type="cellIs" dxfId="15462" priority="1313" operator="lessThan">
      <formula>$C$4</formula>
    </cfRule>
  </conditionalFormatting>
  <conditionalFormatting sqref="AS24">
    <cfRule type="cellIs" dxfId="15461" priority="1314" operator="lessThan">
      <formula>$C$4</formula>
    </cfRule>
  </conditionalFormatting>
  <conditionalFormatting sqref="AS25">
    <cfRule type="cellIs" dxfId="15460" priority="1315" operator="lessThan">
      <formula>$C$4</formula>
    </cfRule>
  </conditionalFormatting>
  <conditionalFormatting sqref="AS26">
    <cfRule type="cellIs" dxfId="15459" priority="1316" operator="lessThan">
      <formula>$C$4</formula>
    </cfRule>
  </conditionalFormatting>
  <conditionalFormatting sqref="AS27">
    <cfRule type="cellIs" dxfId="15458" priority="1317" operator="lessThan">
      <formula>$C$4</formula>
    </cfRule>
  </conditionalFormatting>
  <conditionalFormatting sqref="AS28">
    <cfRule type="cellIs" dxfId="15457" priority="1318" operator="lessThan">
      <formula>$C$4</formula>
    </cfRule>
  </conditionalFormatting>
  <conditionalFormatting sqref="AS29">
    <cfRule type="cellIs" dxfId="15456" priority="1319" operator="lessThan">
      <formula>$C$4</formula>
    </cfRule>
  </conditionalFormatting>
  <conditionalFormatting sqref="AS30">
    <cfRule type="cellIs" dxfId="15455" priority="1320" operator="lessThan">
      <formula>$C$4</formula>
    </cfRule>
  </conditionalFormatting>
  <conditionalFormatting sqref="AS31">
    <cfRule type="cellIs" dxfId="15454" priority="1321" operator="lessThan">
      <formula>$C$4</formula>
    </cfRule>
  </conditionalFormatting>
  <conditionalFormatting sqref="AS32">
    <cfRule type="cellIs" dxfId="15453" priority="1322" operator="lessThan">
      <formula>$C$4</formula>
    </cfRule>
  </conditionalFormatting>
  <conditionalFormatting sqref="AS33">
    <cfRule type="cellIs" dxfId="15452" priority="1323" operator="lessThan">
      <formula>$C$4</formula>
    </cfRule>
  </conditionalFormatting>
  <conditionalFormatting sqref="AS34">
    <cfRule type="cellIs" dxfId="15451" priority="1324" operator="lessThan">
      <formula>$C$4</formula>
    </cfRule>
  </conditionalFormatting>
  <conditionalFormatting sqref="AS35">
    <cfRule type="cellIs" dxfId="15450" priority="1325" operator="lessThan">
      <formula>$C$4</formula>
    </cfRule>
  </conditionalFormatting>
  <conditionalFormatting sqref="AS36">
    <cfRule type="cellIs" dxfId="15449" priority="1326" operator="lessThan">
      <formula>$C$4</formula>
    </cfRule>
  </conditionalFormatting>
  <conditionalFormatting sqref="AS37">
    <cfRule type="cellIs" dxfId="15448" priority="1327" operator="lessThan">
      <formula>$C$4</formula>
    </cfRule>
  </conditionalFormatting>
  <conditionalFormatting sqref="AS38">
    <cfRule type="cellIs" dxfId="15447" priority="1328" operator="lessThan">
      <formula>$C$4</formula>
    </cfRule>
  </conditionalFormatting>
  <conditionalFormatting sqref="AS39">
    <cfRule type="cellIs" dxfId="15446" priority="1329" operator="lessThan">
      <formula>$C$4</formula>
    </cfRule>
  </conditionalFormatting>
  <conditionalFormatting sqref="AS40">
    <cfRule type="cellIs" dxfId="15445" priority="1330" operator="lessThan">
      <formula>$C$4</formula>
    </cfRule>
  </conditionalFormatting>
  <conditionalFormatting sqref="AS41">
    <cfRule type="cellIs" dxfId="15444" priority="1331" operator="lessThan">
      <formula>$C$4</formula>
    </cfRule>
  </conditionalFormatting>
  <conditionalFormatting sqref="AS42">
    <cfRule type="cellIs" dxfId="15443" priority="1332" operator="lessThan">
      <formula>$C$4</formula>
    </cfRule>
  </conditionalFormatting>
  <conditionalFormatting sqref="AS43">
    <cfRule type="cellIs" dxfId="15442" priority="1333" operator="lessThan">
      <formula>$C$4</formula>
    </cfRule>
  </conditionalFormatting>
  <conditionalFormatting sqref="AS44">
    <cfRule type="cellIs" dxfId="15441" priority="1334" operator="lessThan">
      <formula>$C$4</formula>
    </cfRule>
  </conditionalFormatting>
  <conditionalFormatting sqref="AS45">
    <cfRule type="cellIs" dxfId="15440" priority="1335" operator="lessThan">
      <formula>$C$4</formula>
    </cfRule>
  </conditionalFormatting>
  <conditionalFormatting sqref="AS46">
    <cfRule type="cellIs" dxfId="15439" priority="1336" operator="lessThan">
      <formula>$C$4</formula>
    </cfRule>
  </conditionalFormatting>
  <conditionalFormatting sqref="AS47">
    <cfRule type="cellIs" dxfId="15438" priority="1337" operator="lessThan">
      <formula>$C$4</formula>
    </cfRule>
  </conditionalFormatting>
  <conditionalFormatting sqref="AS48">
    <cfRule type="cellIs" dxfId="15437" priority="1338" operator="lessThan">
      <formula>$C$4</formula>
    </cfRule>
  </conditionalFormatting>
  <conditionalFormatting sqref="AS49">
    <cfRule type="cellIs" dxfId="15436" priority="1339" operator="lessThan">
      <formula>$C$4</formula>
    </cfRule>
  </conditionalFormatting>
  <conditionalFormatting sqref="AS50">
    <cfRule type="cellIs" dxfId="15435" priority="1340" operator="lessThan">
      <formula>$C$4</formula>
    </cfRule>
  </conditionalFormatting>
  <conditionalFormatting sqref="AS51">
    <cfRule type="cellIs" dxfId="15434" priority="1341" operator="lessThan">
      <formula>$C$4</formula>
    </cfRule>
  </conditionalFormatting>
  <conditionalFormatting sqref="AS52">
    <cfRule type="cellIs" dxfId="15433" priority="1342" operator="lessThan">
      <formula>$C$4</formula>
    </cfRule>
  </conditionalFormatting>
  <conditionalFormatting sqref="AS53">
    <cfRule type="cellIs" dxfId="15432" priority="1343" operator="lessThan">
      <formula>$C$4</formula>
    </cfRule>
  </conditionalFormatting>
  <conditionalFormatting sqref="AS54">
    <cfRule type="cellIs" dxfId="15431" priority="1344" operator="lessThan">
      <formula>$C$4</formula>
    </cfRule>
  </conditionalFormatting>
  <conditionalFormatting sqref="AS55">
    <cfRule type="cellIs" dxfId="15430" priority="1345" operator="lessThan">
      <formula>$C$4</formula>
    </cfRule>
  </conditionalFormatting>
  <conditionalFormatting sqref="AS56">
    <cfRule type="cellIs" dxfId="15429" priority="1346" operator="lessThan">
      <formula>$C$4</formula>
    </cfRule>
  </conditionalFormatting>
  <conditionalFormatting sqref="AS57">
    <cfRule type="cellIs" dxfId="15428" priority="1347" operator="lessThan">
      <formula>$C$4</formula>
    </cfRule>
  </conditionalFormatting>
  <conditionalFormatting sqref="AS58">
    <cfRule type="cellIs" dxfId="15427" priority="1348" operator="lessThan">
      <formula>$C$4</formula>
    </cfRule>
  </conditionalFormatting>
  <conditionalFormatting sqref="AS59">
    <cfRule type="cellIs" dxfId="15426" priority="1349" operator="lessThan">
      <formula>$C$4</formula>
    </cfRule>
  </conditionalFormatting>
  <conditionalFormatting sqref="AS60">
    <cfRule type="cellIs" dxfId="15425" priority="1350" operator="lessThan">
      <formula>$C$4</formula>
    </cfRule>
  </conditionalFormatting>
  <conditionalFormatting sqref="AT11">
    <cfRule type="cellIs" dxfId="15424" priority="1351" operator="lessThan">
      <formula>$C$4</formula>
    </cfRule>
  </conditionalFormatting>
  <conditionalFormatting sqref="AT12">
    <cfRule type="cellIs" dxfId="15423" priority="1352" operator="lessThan">
      <formula>$C$4</formula>
    </cfRule>
  </conditionalFormatting>
  <conditionalFormatting sqref="AT13">
    <cfRule type="cellIs" dxfId="15422" priority="1353" operator="lessThan">
      <formula>$C$4</formula>
    </cfRule>
  </conditionalFormatting>
  <conditionalFormatting sqref="AT14">
    <cfRule type="cellIs" dxfId="15421" priority="1354" operator="lessThan">
      <formula>$C$4</formula>
    </cfRule>
  </conditionalFormatting>
  <conditionalFormatting sqref="AT15">
    <cfRule type="cellIs" dxfId="15420" priority="1355" operator="lessThan">
      <formula>$C$4</formula>
    </cfRule>
  </conditionalFormatting>
  <conditionalFormatting sqref="AT16">
    <cfRule type="cellIs" dxfId="15419" priority="1356" operator="lessThan">
      <formula>$C$4</formula>
    </cfRule>
  </conditionalFormatting>
  <conditionalFormatting sqref="AT17">
    <cfRule type="cellIs" dxfId="15418" priority="1357" operator="lessThan">
      <formula>$C$4</formula>
    </cfRule>
  </conditionalFormatting>
  <conditionalFormatting sqref="AT18">
    <cfRule type="cellIs" dxfId="15417" priority="1358" operator="lessThan">
      <formula>$C$4</formula>
    </cfRule>
  </conditionalFormatting>
  <conditionalFormatting sqref="AT19">
    <cfRule type="cellIs" dxfId="15416" priority="1359" operator="lessThan">
      <formula>$C$4</formula>
    </cfRule>
  </conditionalFormatting>
  <conditionalFormatting sqref="AT20">
    <cfRule type="cellIs" dxfId="15415" priority="1360" operator="lessThan">
      <formula>$C$4</formula>
    </cfRule>
  </conditionalFormatting>
  <conditionalFormatting sqref="AT21">
    <cfRule type="cellIs" dxfId="15414" priority="1361" operator="lessThan">
      <formula>$C$4</formula>
    </cfRule>
  </conditionalFormatting>
  <conditionalFormatting sqref="AT22">
    <cfRule type="cellIs" dxfId="15413" priority="1362" operator="lessThan">
      <formula>$C$4</formula>
    </cfRule>
  </conditionalFormatting>
  <conditionalFormatting sqref="AT23">
    <cfRule type="cellIs" dxfId="15412" priority="1363" operator="lessThan">
      <formula>$C$4</formula>
    </cfRule>
  </conditionalFormatting>
  <conditionalFormatting sqref="AT24">
    <cfRule type="cellIs" dxfId="15411" priority="1364" operator="lessThan">
      <formula>$C$4</formula>
    </cfRule>
  </conditionalFormatting>
  <conditionalFormatting sqref="AT25">
    <cfRule type="cellIs" dxfId="15410" priority="1365" operator="lessThan">
      <formula>$C$4</formula>
    </cfRule>
  </conditionalFormatting>
  <conditionalFormatting sqref="AT26">
    <cfRule type="cellIs" dxfId="15409" priority="1366" operator="lessThan">
      <formula>$C$4</formula>
    </cfRule>
  </conditionalFormatting>
  <conditionalFormatting sqref="AT27">
    <cfRule type="cellIs" dxfId="15408" priority="1367" operator="lessThan">
      <formula>$C$4</formula>
    </cfRule>
  </conditionalFormatting>
  <conditionalFormatting sqref="AT28">
    <cfRule type="cellIs" dxfId="15407" priority="1368" operator="lessThan">
      <formula>$C$4</formula>
    </cfRule>
  </conditionalFormatting>
  <conditionalFormatting sqref="AT29">
    <cfRule type="cellIs" dxfId="15406" priority="1369" operator="lessThan">
      <formula>$C$4</formula>
    </cfRule>
  </conditionalFormatting>
  <conditionalFormatting sqref="AT30">
    <cfRule type="cellIs" dxfId="15405" priority="1370" operator="lessThan">
      <formula>$C$4</formula>
    </cfRule>
  </conditionalFormatting>
  <conditionalFormatting sqref="AT31">
    <cfRule type="cellIs" dxfId="15404" priority="1371" operator="lessThan">
      <formula>$C$4</formula>
    </cfRule>
  </conditionalFormatting>
  <conditionalFormatting sqref="AT32">
    <cfRule type="cellIs" dxfId="15403" priority="1372" operator="lessThan">
      <formula>$C$4</formula>
    </cfRule>
  </conditionalFormatting>
  <conditionalFormatting sqref="AT33">
    <cfRule type="cellIs" dxfId="15402" priority="1373" operator="lessThan">
      <formula>$C$4</formula>
    </cfRule>
  </conditionalFormatting>
  <conditionalFormatting sqref="AT34">
    <cfRule type="cellIs" dxfId="15401" priority="1374" operator="lessThan">
      <formula>$C$4</formula>
    </cfRule>
  </conditionalFormatting>
  <conditionalFormatting sqref="AT35">
    <cfRule type="cellIs" dxfId="15400" priority="1375" operator="lessThan">
      <formula>$C$4</formula>
    </cfRule>
  </conditionalFormatting>
  <conditionalFormatting sqref="AT36">
    <cfRule type="cellIs" dxfId="15399" priority="1376" operator="lessThan">
      <formula>$C$4</formula>
    </cfRule>
  </conditionalFormatting>
  <conditionalFormatting sqref="AT37">
    <cfRule type="cellIs" dxfId="15398" priority="1377" operator="lessThan">
      <formula>$C$4</formula>
    </cfRule>
  </conditionalFormatting>
  <conditionalFormatting sqref="AT38">
    <cfRule type="cellIs" dxfId="15397" priority="1378" operator="lessThan">
      <formula>$C$4</formula>
    </cfRule>
  </conditionalFormatting>
  <conditionalFormatting sqref="AT39">
    <cfRule type="cellIs" dxfId="15396" priority="1379" operator="lessThan">
      <formula>$C$4</formula>
    </cfRule>
  </conditionalFormatting>
  <conditionalFormatting sqref="AT40">
    <cfRule type="cellIs" dxfId="15395" priority="1380" operator="lessThan">
      <formula>$C$4</formula>
    </cfRule>
  </conditionalFormatting>
  <conditionalFormatting sqref="AT41">
    <cfRule type="cellIs" dxfId="15394" priority="1381" operator="lessThan">
      <formula>$C$4</formula>
    </cfRule>
  </conditionalFormatting>
  <conditionalFormatting sqref="AT42">
    <cfRule type="cellIs" dxfId="15393" priority="1382" operator="lessThan">
      <formula>$C$4</formula>
    </cfRule>
  </conditionalFormatting>
  <conditionalFormatting sqref="AT43">
    <cfRule type="cellIs" dxfId="15392" priority="1383" operator="lessThan">
      <formula>$C$4</formula>
    </cfRule>
  </conditionalFormatting>
  <conditionalFormatting sqref="AT44">
    <cfRule type="cellIs" dxfId="15391" priority="1384" operator="lessThan">
      <formula>$C$4</formula>
    </cfRule>
  </conditionalFormatting>
  <conditionalFormatting sqref="AT45">
    <cfRule type="cellIs" dxfId="15390" priority="1385" operator="lessThan">
      <formula>$C$4</formula>
    </cfRule>
  </conditionalFormatting>
  <conditionalFormatting sqref="AT46">
    <cfRule type="cellIs" dxfId="15389" priority="1386" operator="lessThan">
      <formula>$C$4</formula>
    </cfRule>
  </conditionalFormatting>
  <conditionalFormatting sqref="AT47">
    <cfRule type="cellIs" dxfId="15388" priority="1387" operator="lessThan">
      <formula>$C$4</formula>
    </cfRule>
  </conditionalFormatting>
  <conditionalFormatting sqref="AT48">
    <cfRule type="cellIs" dxfId="15387" priority="1388" operator="lessThan">
      <formula>$C$4</formula>
    </cfRule>
  </conditionalFormatting>
  <conditionalFormatting sqref="AT49">
    <cfRule type="cellIs" dxfId="15386" priority="1389" operator="lessThan">
      <formula>$C$4</formula>
    </cfRule>
  </conditionalFormatting>
  <conditionalFormatting sqref="AT50">
    <cfRule type="cellIs" dxfId="15385" priority="1390" operator="lessThan">
      <formula>$C$4</formula>
    </cfRule>
  </conditionalFormatting>
  <conditionalFormatting sqref="AT51">
    <cfRule type="cellIs" dxfId="15384" priority="1391" operator="lessThan">
      <formula>$C$4</formula>
    </cfRule>
  </conditionalFormatting>
  <conditionalFormatting sqref="AT52">
    <cfRule type="cellIs" dxfId="15383" priority="1392" operator="lessThan">
      <formula>$C$4</formula>
    </cfRule>
  </conditionalFormatting>
  <conditionalFormatting sqref="AT53">
    <cfRule type="cellIs" dxfId="15382" priority="1393" operator="lessThan">
      <formula>$C$4</formula>
    </cfRule>
  </conditionalFormatting>
  <conditionalFormatting sqref="AT54">
    <cfRule type="cellIs" dxfId="15381" priority="1394" operator="lessThan">
      <formula>$C$4</formula>
    </cfRule>
  </conditionalFormatting>
  <conditionalFormatting sqref="AT55">
    <cfRule type="cellIs" dxfId="15380" priority="1395" operator="lessThan">
      <formula>$C$4</formula>
    </cfRule>
  </conditionalFormatting>
  <conditionalFormatting sqref="AT56">
    <cfRule type="cellIs" dxfId="15379" priority="1396" operator="lessThan">
      <formula>$C$4</formula>
    </cfRule>
  </conditionalFormatting>
  <conditionalFormatting sqref="AT57">
    <cfRule type="cellIs" dxfId="15378" priority="1397" operator="lessThan">
      <formula>$C$4</formula>
    </cfRule>
  </conditionalFormatting>
  <conditionalFormatting sqref="AT58">
    <cfRule type="cellIs" dxfId="15377" priority="1398" operator="lessThan">
      <formula>$C$4</formula>
    </cfRule>
  </conditionalFormatting>
  <conditionalFormatting sqref="AT59">
    <cfRule type="cellIs" dxfId="15376" priority="1399" operator="lessThan">
      <formula>$C$4</formula>
    </cfRule>
  </conditionalFormatting>
  <conditionalFormatting sqref="AT60">
    <cfRule type="cellIs" dxfId="15375" priority="1400" operator="lessThan">
      <formula>$C$4</formula>
    </cfRule>
  </conditionalFormatting>
  <conditionalFormatting sqref="AU11">
    <cfRule type="cellIs" dxfId="15374" priority="1401" operator="lessThan">
      <formula>$C$4</formula>
    </cfRule>
  </conditionalFormatting>
  <conditionalFormatting sqref="AU12">
    <cfRule type="cellIs" dxfId="15373" priority="1402" operator="lessThan">
      <formula>$C$4</formula>
    </cfRule>
  </conditionalFormatting>
  <conditionalFormatting sqref="AU13">
    <cfRule type="cellIs" dxfId="15372" priority="1403" operator="lessThan">
      <formula>$C$4</formula>
    </cfRule>
  </conditionalFormatting>
  <conditionalFormatting sqref="AU14">
    <cfRule type="cellIs" dxfId="15371" priority="1404" operator="lessThan">
      <formula>$C$4</formula>
    </cfRule>
  </conditionalFormatting>
  <conditionalFormatting sqref="AU15">
    <cfRule type="cellIs" dxfId="15370" priority="1405" operator="lessThan">
      <formula>$C$4</formula>
    </cfRule>
  </conditionalFormatting>
  <conditionalFormatting sqref="AU16">
    <cfRule type="cellIs" dxfId="15369" priority="1406" operator="lessThan">
      <formula>$C$4</formula>
    </cfRule>
  </conditionalFormatting>
  <conditionalFormatting sqref="AU17">
    <cfRule type="cellIs" dxfId="15368" priority="1407" operator="lessThan">
      <formula>$C$4</formula>
    </cfRule>
  </conditionalFormatting>
  <conditionalFormatting sqref="AU18">
    <cfRule type="cellIs" dxfId="15367" priority="1408" operator="lessThan">
      <formula>$C$4</formula>
    </cfRule>
  </conditionalFormatting>
  <conditionalFormatting sqref="AU19">
    <cfRule type="cellIs" dxfId="15366" priority="1409" operator="lessThan">
      <formula>$C$4</formula>
    </cfRule>
  </conditionalFormatting>
  <conditionalFormatting sqref="AU20">
    <cfRule type="cellIs" dxfId="15365" priority="1410" operator="lessThan">
      <formula>$C$4</formula>
    </cfRule>
  </conditionalFormatting>
  <conditionalFormatting sqref="AU21">
    <cfRule type="cellIs" dxfId="15364" priority="1411" operator="lessThan">
      <formula>$C$4</formula>
    </cfRule>
  </conditionalFormatting>
  <conditionalFormatting sqref="AU22">
    <cfRule type="cellIs" dxfId="15363" priority="1412" operator="lessThan">
      <formula>$C$4</formula>
    </cfRule>
  </conditionalFormatting>
  <conditionalFormatting sqref="AU23">
    <cfRule type="cellIs" dxfId="15362" priority="1413" operator="lessThan">
      <formula>$C$4</formula>
    </cfRule>
  </conditionalFormatting>
  <conditionalFormatting sqref="AU24">
    <cfRule type="cellIs" dxfId="15361" priority="1414" operator="lessThan">
      <formula>$C$4</formula>
    </cfRule>
  </conditionalFormatting>
  <conditionalFormatting sqref="AU25">
    <cfRule type="cellIs" dxfId="15360" priority="1415" operator="lessThan">
      <formula>$C$4</formula>
    </cfRule>
  </conditionalFormatting>
  <conditionalFormatting sqref="AU26">
    <cfRule type="cellIs" dxfId="15359" priority="1416" operator="lessThan">
      <formula>$C$4</formula>
    </cfRule>
  </conditionalFormatting>
  <conditionalFormatting sqref="AU27">
    <cfRule type="cellIs" dxfId="15358" priority="1417" operator="lessThan">
      <formula>$C$4</formula>
    </cfRule>
  </conditionalFormatting>
  <conditionalFormatting sqref="AU28">
    <cfRule type="cellIs" dxfId="15357" priority="1418" operator="lessThan">
      <formula>$C$4</formula>
    </cfRule>
  </conditionalFormatting>
  <conditionalFormatting sqref="AU29">
    <cfRule type="cellIs" dxfId="15356" priority="1419" operator="lessThan">
      <formula>$C$4</formula>
    </cfRule>
  </conditionalFormatting>
  <conditionalFormatting sqref="AU30">
    <cfRule type="cellIs" dxfId="15355" priority="1420" operator="lessThan">
      <formula>$C$4</formula>
    </cfRule>
  </conditionalFormatting>
  <conditionalFormatting sqref="AU31">
    <cfRule type="cellIs" dxfId="15354" priority="1421" operator="lessThan">
      <formula>$C$4</formula>
    </cfRule>
  </conditionalFormatting>
  <conditionalFormatting sqref="AU32">
    <cfRule type="cellIs" dxfId="15353" priority="1422" operator="lessThan">
      <formula>$C$4</formula>
    </cfRule>
  </conditionalFormatting>
  <conditionalFormatting sqref="AU33">
    <cfRule type="cellIs" dxfId="15352" priority="1423" operator="lessThan">
      <formula>$C$4</formula>
    </cfRule>
  </conditionalFormatting>
  <conditionalFormatting sqref="AU34">
    <cfRule type="cellIs" dxfId="15351" priority="1424" operator="lessThan">
      <formula>$C$4</formula>
    </cfRule>
  </conditionalFormatting>
  <conditionalFormatting sqref="AU35">
    <cfRule type="cellIs" dxfId="15350" priority="1425" operator="lessThan">
      <formula>$C$4</formula>
    </cfRule>
  </conditionalFormatting>
  <conditionalFormatting sqref="AU36">
    <cfRule type="cellIs" dxfId="15349" priority="1426" operator="lessThan">
      <formula>$C$4</formula>
    </cfRule>
  </conditionalFormatting>
  <conditionalFormatting sqref="AU37">
    <cfRule type="cellIs" dxfId="15348" priority="1427" operator="lessThan">
      <formula>$C$4</formula>
    </cfRule>
  </conditionalFormatting>
  <conditionalFormatting sqref="AU38">
    <cfRule type="cellIs" dxfId="15347" priority="1428" operator="lessThan">
      <formula>$C$4</formula>
    </cfRule>
  </conditionalFormatting>
  <conditionalFormatting sqref="AU39">
    <cfRule type="cellIs" dxfId="15346" priority="1429" operator="lessThan">
      <formula>$C$4</formula>
    </cfRule>
  </conditionalFormatting>
  <conditionalFormatting sqref="AU40">
    <cfRule type="cellIs" dxfId="15345" priority="1430" operator="lessThan">
      <formula>$C$4</formula>
    </cfRule>
  </conditionalFormatting>
  <conditionalFormatting sqref="AU41">
    <cfRule type="cellIs" dxfId="15344" priority="1431" operator="lessThan">
      <formula>$C$4</formula>
    </cfRule>
  </conditionalFormatting>
  <conditionalFormatting sqref="AU42">
    <cfRule type="cellIs" dxfId="15343" priority="1432" operator="lessThan">
      <formula>$C$4</formula>
    </cfRule>
  </conditionalFormatting>
  <conditionalFormatting sqref="AU43">
    <cfRule type="cellIs" dxfId="15342" priority="1433" operator="lessThan">
      <formula>$C$4</formula>
    </cfRule>
  </conditionalFormatting>
  <conditionalFormatting sqref="AU44">
    <cfRule type="cellIs" dxfId="15341" priority="1434" operator="lessThan">
      <formula>$C$4</formula>
    </cfRule>
  </conditionalFormatting>
  <conditionalFormatting sqref="AU45">
    <cfRule type="cellIs" dxfId="15340" priority="1435" operator="lessThan">
      <formula>$C$4</formula>
    </cfRule>
  </conditionalFormatting>
  <conditionalFormatting sqref="AU46">
    <cfRule type="cellIs" dxfId="15339" priority="1436" operator="lessThan">
      <formula>$C$4</formula>
    </cfRule>
  </conditionalFormatting>
  <conditionalFormatting sqref="AU47">
    <cfRule type="cellIs" dxfId="15338" priority="1437" operator="lessThan">
      <formula>$C$4</formula>
    </cfRule>
  </conditionalFormatting>
  <conditionalFormatting sqref="AU48">
    <cfRule type="cellIs" dxfId="15337" priority="1438" operator="lessThan">
      <formula>$C$4</formula>
    </cfRule>
  </conditionalFormatting>
  <conditionalFormatting sqref="AU49">
    <cfRule type="cellIs" dxfId="15336" priority="1439" operator="lessThan">
      <formula>$C$4</formula>
    </cfRule>
  </conditionalFormatting>
  <conditionalFormatting sqref="AU50">
    <cfRule type="cellIs" dxfId="15335" priority="1440" operator="lessThan">
      <formula>$C$4</formula>
    </cfRule>
  </conditionalFormatting>
  <conditionalFormatting sqref="AU51">
    <cfRule type="cellIs" dxfId="15334" priority="1441" operator="lessThan">
      <formula>$C$4</formula>
    </cfRule>
  </conditionalFormatting>
  <conditionalFormatting sqref="AU52">
    <cfRule type="cellIs" dxfId="15333" priority="1442" operator="lessThan">
      <formula>$C$4</formula>
    </cfRule>
  </conditionalFormatting>
  <conditionalFormatting sqref="AU53">
    <cfRule type="cellIs" dxfId="15332" priority="1443" operator="lessThan">
      <formula>$C$4</formula>
    </cfRule>
  </conditionalFormatting>
  <conditionalFormatting sqref="AU54">
    <cfRule type="cellIs" dxfId="15331" priority="1444" operator="lessThan">
      <formula>$C$4</formula>
    </cfRule>
  </conditionalFormatting>
  <conditionalFormatting sqref="AU55">
    <cfRule type="cellIs" dxfId="15330" priority="1445" operator="lessThan">
      <formula>$C$4</formula>
    </cfRule>
  </conditionalFormatting>
  <conditionalFormatting sqref="AU56">
    <cfRule type="cellIs" dxfId="15329" priority="1446" operator="lessThan">
      <formula>$C$4</formula>
    </cfRule>
  </conditionalFormatting>
  <conditionalFormatting sqref="AU57">
    <cfRule type="cellIs" dxfId="15328" priority="1447" operator="lessThan">
      <formula>$C$4</formula>
    </cfRule>
  </conditionalFormatting>
  <conditionalFormatting sqref="AU58">
    <cfRule type="cellIs" dxfId="15327" priority="1448" operator="lessThan">
      <formula>$C$4</formula>
    </cfRule>
  </conditionalFormatting>
  <conditionalFormatting sqref="AU59">
    <cfRule type="cellIs" dxfId="15326" priority="1449" operator="lessThan">
      <formula>$C$4</formula>
    </cfRule>
  </conditionalFormatting>
  <conditionalFormatting sqref="AU60">
    <cfRule type="cellIs" dxfId="15325" priority="1450" operator="lessThan">
      <formula>$C$4</formula>
    </cfRule>
  </conditionalFormatting>
  <conditionalFormatting sqref="AV11">
    <cfRule type="cellIs" dxfId="15324" priority="1451" operator="lessThan">
      <formula>$C$4</formula>
    </cfRule>
  </conditionalFormatting>
  <conditionalFormatting sqref="AV12">
    <cfRule type="cellIs" dxfId="15323" priority="1452" operator="lessThan">
      <formula>$C$4</formula>
    </cfRule>
  </conditionalFormatting>
  <conditionalFormatting sqref="AV13">
    <cfRule type="cellIs" dxfId="15322" priority="1453" operator="lessThan">
      <formula>$C$4</formula>
    </cfRule>
  </conditionalFormatting>
  <conditionalFormatting sqref="AV14">
    <cfRule type="cellIs" dxfId="15321" priority="1454" operator="lessThan">
      <formula>$C$4</formula>
    </cfRule>
  </conditionalFormatting>
  <conditionalFormatting sqref="AV15">
    <cfRule type="cellIs" dxfId="15320" priority="1455" operator="lessThan">
      <formula>$C$4</formula>
    </cfRule>
  </conditionalFormatting>
  <conditionalFormatting sqref="AV16">
    <cfRule type="cellIs" dxfId="15319" priority="1456" operator="lessThan">
      <formula>$C$4</formula>
    </cfRule>
  </conditionalFormatting>
  <conditionalFormatting sqref="AV17">
    <cfRule type="cellIs" dxfId="15318" priority="1457" operator="lessThan">
      <formula>$C$4</formula>
    </cfRule>
  </conditionalFormatting>
  <conditionalFormatting sqref="AV18">
    <cfRule type="cellIs" dxfId="15317" priority="1458" operator="lessThan">
      <formula>$C$4</formula>
    </cfRule>
  </conditionalFormatting>
  <conditionalFormatting sqref="AV19">
    <cfRule type="cellIs" dxfId="15316" priority="1459" operator="lessThan">
      <formula>$C$4</formula>
    </cfRule>
  </conditionalFormatting>
  <conditionalFormatting sqref="AV20">
    <cfRule type="cellIs" dxfId="15315" priority="1460" operator="lessThan">
      <formula>$C$4</formula>
    </cfRule>
  </conditionalFormatting>
  <conditionalFormatting sqref="AV21">
    <cfRule type="cellIs" dxfId="15314" priority="1461" operator="lessThan">
      <formula>$C$4</formula>
    </cfRule>
  </conditionalFormatting>
  <conditionalFormatting sqref="AV22">
    <cfRule type="cellIs" dxfId="15313" priority="1462" operator="lessThan">
      <formula>$C$4</formula>
    </cfRule>
  </conditionalFormatting>
  <conditionalFormatting sqref="AV23">
    <cfRule type="cellIs" dxfId="15312" priority="1463" operator="lessThan">
      <formula>$C$4</formula>
    </cfRule>
  </conditionalFormatting>
  <conditionalFormatting sqref="AV24">
    <cfRule type="cellIs" dxfId="15311" priority="1464" operator="lessThan">
      <formula>$C$4</formula>
    </cfRule>
  </conditionalFormatting>
  <conditionalFormatting sqref="AV25">
    <cfRule type="cellIs" dxfId="15310" priority="1465" operator="lessThan">
      <formula>$C$4</formula>
    </cfRule>
  </conditionalFormatting>
  <conditionalFormatting sqref="AV26">
    <cfRule type="cellIs" dxfId="15309" priority="1466" operator="lessThan">
      <formula>$C$4</formula>
    </cfRule>
  </conditionalFormatting>
  <conditionalFormatting sqref="AV27">
    <cfRule type="cellIs" dxfId="15308" priority="1467" operator="lessThan">
      <formula>$C$4</formula>
    </cfRule>
  </conditionalFormatting>
  <conditionalFormatting sqref="AV28">
    <cfRule type="cellIs" dxfId="15307" priority="1468" operator="lessThan">
      <formula>$C$4</formula>
    </cfRule>
  </conditionalFormatting>
  <conditionalFormatting sqref="AV29">
    <cfRule type="cellIs" dxfId="15306" priority="1469" operator="lessThan">
      <formula>$C$4</formula>
    </cfRule>
  </conditionalFormatting>
  <conditionalFormatting sqref="AV30">
    <cfRule type="cellIs" dxfId="15305" priority="1470" operator="lessThan">
      <formula>$C$4</formula>
    </cfRule>
  </conditionalFormatting>
  <conditionalFormatting sqref="AV31">
    <cfRule type="cellIs" dxfId="15304" priority="1471" operator="lessThan">
      <formula>$C$4</formula>
    </cfRule>
  </conditionalFormatting>
  <conditionalFormatting sqref="AV32">
    <cfRule type="cellIs" dxfId="15303" priority="1472" operator="lessThan">
      <formula>$C$4</formula>
    </cfRule>
  </conditionalFormatting>
  <conditionalFormatting sqref="AV33">
    <cfRule type="cellIs" dxfId="15302" priority="1473" operator="lessThan">
      <formula>$C$4</formula>
    </cfRule>
  </conditionalFormatting>
  <conditionalFormatting sqref="AV34">
    <cfRule type="cellIs" dxfId="15301" priority="1474" operator="lessThan">
      <formula>$C$4</formula>
    </cfRule>
  </conditionalFormatting>
  <conditionalFormatting sqref="AV35">
    <cfRule type="cellIs" dxfId="15300" priority="1475" operator="lessThan">
      <formula>$C$4</formula>
    </cfRule>
  </conditionalFormatting>
  <conditionalFormatting sqref="AV36">
    <cfRule type="cellIs" dxfId="15299" priority="1476" operator="lessThan">
      <formula>$C$4</formula>
    </cfRule>
  </conditionalFormatting>
  <conditionalFormatting sqref="AV37">
    <cfRule type="cellIs" dxfId="15298" priority="1477" operator="lessThan">
      <formula>$C$4</formula>
    </cfRule>
  </conditionalFormatting>
  <conditionalFormatting sqref="AV38">
    <cfRule type="cellIs" dxfId="15297" priority="1478" operator="lessThan">
      <formula>$C$4</formula>
    </cfRule>
  </conditionalFormatting>
  <conditionalFormatting sqref="AV39">
    <cfRule type="cellIs" dxfId="15296" priority="1479" operator="lessThan">
      <formula>$C$4</formula>
    </cfRule>
  </conditionalFormatting>
  <conditionalFormatting sqref="AV40">
    <cfRule type="cellIs" dxfId="15295" priority="1480" operator="lessThan">
      <formula>$C$4</formula>
    </cfRule>
  </conditionalFormatting>
  <conditionalFormatting sqref="AV41">
    <cfRule type="cellIs" dxfId="15294" priority="1481" operator="lessThan">
      <formula>$C$4</formula>
    </cfRule>
  </conditionalFormatting>
  <conditionalFormatting sqref="AV42">
    <cfRule type="cellIs" dxfId="15293" priority="1482" operator="lessThan">
      <formula>$C$4</formula>
    </cfRule>
  </conditionalFormatting>
  <conditionalFormatting sqref="AV43">
    <cfRule type="cellIs" dxfId="15292" priority="1483" operator="lessThan">
      <formula>$C$4</formula>
    </cfRule>
  </conditionalFormatting>
  <conditionalFormatting sqref="AV44">
    <cfRule type="cellIs" dxfId="15291" priority="1484" operator="lessThan">
      <formula>$C$4</formula>
    </cfRule>
  </conditionalFormatting>
  <conditionalFormatting sqref="AV45">
    <cfRule type="cellIs" dxfId="15290" priority="1485" operator="lessThan">
      <formula>$C$4</formula>
    </cfRule>
  </conditionalFormatting>
  <conditionalFormatting sqref="AV46">
    <cfRule type="cellIs" dxfId="15289" priority="1486" operator="lessThan">
      <formula>$C$4</formula>
    </cfRule>
  </conditionalFormatting>
  <conditionalFormatting sqref="AV47">
    <cfRule type="cellIs" dxfId="15288" priority="1487" operator="lessThan">
      <formula>$C$4</formula>
    </cfRule>
  </conditionalFormatting>
  <conditionalFormatting sqref="AV48">
    <cfRule type="cellIs" dxfId="15287" priority="1488" operator="lessThan">
      <formula>$C$4</formula>
    </cfRule>
  </conditionalFormatting>
  <conditionalFormatting sqref="AV49">
    <cfRule type="cellIs" dxfId="15286" priority="1489" operator="lessThan">
      <formula>$C$4</formula>
    </cfRule>
  </conditionalFormatting>
  <conditionalFormatting sqref="AV50">
    <cfRule type="cellIs" dxfId="15285" priority="1490" operator="lessThan">
      <formula>$C$4</formula>
    </cfRule>
  </conditionalFormatting>
  <conditionalFormatting sqref="AV51">
    <cfRule type="cellIs" dxfId="15284" priority="1491" operator="lessThan">
      <formula>$C$4</formula>
    </cfRule>
  </conditionalFormatting>
  <conditionalFormatting sqref="AV52">
    <cfRule type="cellIs" dxfId="15283" priority="1492" operator="lessThan">
      <formula>$C$4</formula>
    </cfRule>
  </conditionalFormatting>
  <conditionalFormatting sqref="AV53">
    <cfRule type="cellIs" dxfId="15282" priority="1493" operator="lessThan">
      <formula>$C$4</formula>
    </cfRule>
  </conditionalFormatting>
  <conditionalFormatting sqref="AV54">
    <cfRule type="cellIs" dxfId="15281" priority="1494" operator="lessThan">
      <formula>$C$4</formula>
    </cfRule>
  </conditionalFormatting>
  <conditionalFormatting sqref="AV55">
    <cfRule type="cellIs" dxfId="15280" priority="1495" operator="lessThan">
      <formula>$C$4</formula>
    </cfRule>
  </conditionalFormatting>
  <conditionalFormatting sqref="AV56">
    <cfRule type="cellIs" dxfId="15279" priority="1496" operator="lessThan">
      <formula>$C$4</formula>
    </cfRule>
  </conditionalFormatting>
  <conditionalFormatting sqref="AV57">
    <cfRule type="cellIs" dxfId="15278" priority="1497" operator="lessThan">
      <formula>$C$4</formula>
    </cfRule>
  </conditionalFormatting>
  <conditionalFormatting sqref="AV58">
    <cfRule type="cellIs" dxfId="15277" priority="1498" operator="lessThan">
      <formula>$C$4</formula>
    </cfRule>
  </conditionalFormatting>
  <conditionalFormatting sqref="AV59">
    <cfRule type="cellIs" dxfId="15276" priority="1499" operator="lessThan">
      <formula>$C$4</formula>
    </cfRule>
  </conditionalFormatting>
  <conditionalFormatting sqref="AV60">
    <cfRule type="cellIs" dxfId="15275" priority="1500" operator="lessThan">
      <formula>$C$4</formula>
    </cfRule>
  </conditionalFormatting>
  <conditionalFormatting sqref="AW11">
    <cfRule type="cellIs" dxfId="15274" priority="1501" operator="lessThan">
      <formula>$C$4</formula>
    </cfRule>
  </conditionalFormatting>
  <conditionalFormatting sqref="AW12">
    <cfRule type="cellIs" dxfId="15273" priority="1502" operator="lessThan">
      <formula>$C$4</formula>
    </cfRule>
  </conditionalFormatting>
  <conditionalFormatting sqref="AW13">
    <cfRule type="cellIs" dxfId="15272" priority="1503" operator="lessThan">
      <formula>$C$4</formula>
    </cfRule>
  </conditionalFormatting>
  <conditionalFormatting sqref="AW14">
    <cfRule type="cellIs" dxfId="15271" priority="1504" operator="lessThan">
      <formula>$C$4</formula>
    </cfRule>
  </conditionalFormatting>
  <conditionalFormatting sqref="AW15">
    <cfRule type="cellIs" dxfId="15270" priority="1505" operator="lessThan">
      <formula>$C$4</formula>
    </cfRule>
  </conditionalFormatting>
  <conditionalFormatting sqref="AW16">
    <cfRule type="cellIs" dxfId="15269" priority="1506" operator="lessThan">
      <formula>$C$4</formula>
    </cfRule>
  </conditionalFormatting>
  <conditionalFormatting sqref="AW17">
    <cfRule type="cellIs" dxfId="15268" priority="1507" operator="lessThan">
      <formula>$C$4</formula>
    </cfRule>
  </conditionalFormatting>
  <conditionalFormatting sqref="AW18">
    <cfRule type="cellIs" dxfId="15267" priority="1508" operator="lessThan">
      <formula>$C$4</formula>
    </cfRule>
  </conditionalFormatting>
  <conditionalFormatting sqref="AW19">
    <cfRule type="cellIs" dxfId="15266" priority="1509" operator="lessThan">
      <formula>$C$4</formula>
    </cfRule>
  </conditionalFormatting>
  <conditionalFormatting sqref="AW20">
    <cfRule type="cellIs" dxfId="15265" priority="1510" operator="lessThan">
      <formula>$C$4</formula>
    </cfRule>
  </conditionalFormatting>
  <conditionalFormatting sqref="AW21">
    <cfRule type="cellIs" dxfId="15264" priority="1511" operator="lessThan">
      <formula>$C$4</formula>
    </cfRule>
  </conditionalFormatting>
  <conditionalFormatting sqref="AW22">
    <cfRule type="cellIs" dxfId="15263" priority="1512" operator="lessThan">
      <formula>$C$4</formula>
    </cfRule>
  </conditionalFormatting>
  <conditionalFormatting sqref="AW23">
    <cfRule type="cellIs" dxfId="15262" priority="1513" operator="lessThan">
      <formula>$C$4</formula>
    </cfRule>
  </conditionalFormatting>
  <conditionalFormatting sqref="AW24">
    <cfRule type="cellIs" dxfId="15261" priority="1514" operator="lessThan">
      <formula>$C$4</formula>
    </cfRule>
  </conditionalFormatting>
  <conditionalFormatting sqref="AW25">
    <cfRule type="cellIs" dxfId="15260" priority="1515" operator="lessThan">
      <formula>$C$4</formula>
    </cfRule>
  </conditionalFormatting>
  <conditionalFormatting sqref="AW26">
    <cfRule type="cellIs" dxfId="15259" priority="1516" operator="lessThan">
      <formula>$C$4</formula>
    </cfRule>
  </conditionalFormatting>
  <conditionalFormatting sqref="AW27">
    <cfRule type="cellIs" dxfId="15258" priority="1517" operator="lessThan">
      <formula>$C$4</formula>
    </cfRule>
  </conditionalFormatting>
  <conditionalFormatting sqref="AW28">
    <cfRule type="cellIs" dxfId="15257" priority="1518" operator="lessThan">
      <formula>$C$4</formula>
    </cfRule>
  </conditionalFormatting>
  <conditionalFormatting sqref="AW29">
    <cfRule type="cellIs" dxfId="15256" priority="1519" operator="lessThan">
      <formula>$C$4</formula>
    </cfRule>
  </conditionalFormatting>
  <conditionalFormatting sqref="AW30">
    <cfRule type="cellIs" dxfId="15255" priority="1520" operator="lessThan">
      <formula>$C$4</formula>
    </cfRule>
  </conditionalFormatting>
  <conditionalFormatting sqref="AW31">
    <cfRule type="cellIs" dxfId="15254" priority="1521" operator="lessThan">
      <formula>$C$4</formula>
    </cfRule>
  </conditionalFormatting>
  <conditionalFormatting sqref="AW32">
    <cfRule type="cellIs" dxfId="15253" priority="1522" operator="lessThan">
      <formula>$C$4</formula>
    </cfRule>
  </conditionalFormatting>
  <conditionalFormatting sqref="AW33">
    <cfRule type="cellIs" dxfId="15252" priority="1523" operator="lessThan">
      <formula>$C$4</formula>
    </cfRule>
  </conditionalFormatting>
  <conditionalFormatting sqref="AW34">
    <cfRule type="cellIs" dxfId="15251" priority="1524" operator="lessThan">
      <formula>$C$4</formula>
    </cfRule>
  </conditionalFormatting>
  <conditionalFormatting sqref="AW35">
    <cfRule type="cellIs" dxfId="15250" priority="1525" operator="lessThan">
      <formula>$C$4</formula>
    </cfRule>
  </conditionalFormatting>
  <conditionalFormatting sqref="AW36">
    <cfRule type="cellIs" dxfId="15249" priority="1526" operator="lessThan">
      <formula>$C$4</formula>
    </cfRule>
  </conditionalFormatting>
  <conditionalFormatting sqref="AW37">
    <cfRule type="cellIs" dxfId="15248" priority="1527" operator="lessThan">
      <formula>$C$4</formula>
    </cfRule>
  </conditionalFormatting>
  <conditionalFormatting sqref="AW38">
    <cfRule type="cellIs" dxfId="15247" priority="1528" operator="lessThan">
      <formula>$C$4</formula>
    </cfRule>
  </conditionalFormatting>
  <conditionalFormatting sqref="AW39">
    <cfRule type="cellIs" dxfId="15246" priority="1529" operator="lessThan">
      <formula>$C$4</formula>
    </cfRule>
  </conditionalFormatting>
  <conditionalFormatting sqref="AW40">
    <cfRule type="cellIs" dxfId="15245" priority="1530" operator="lessThan">
      <formula>$C$4</formula>
    </cfRule>
  </conditionalFormatting>
  <conditionalFormatting sqref="AW41">
    <cfRule type="cellIs" dxfId="15244" priority="1531" operator="lessThan">
      <formula>$C$4</formula>
    </cfRule>
  </conditionalFormatting>
  <conditionalFormatting sqref="AW42">
    <cfRule type="cellIs" dxfId="15243" priority="1532" operator="lessThan">
      <formula>$C$4</formula>
    </cfRule>
  </conditionalFormatting>
  <conditionalFormatting sqref="AW43">
    <cfRule type="cellIs" dxfId="15242" priority="1533" operator="lessThan">
      <formula>$C$4</formula>
    </cfRule>
  </conditionalFormatting>
  <conditionalFormatting sqref="AW44">
    <cfRule type="cellIs" dxfId="15241" priority="1534" operator="lessThan">
      <formula>$C$4</formula>
    </cfRule>
  </conditionalFormatting>
  <conditionalFormatting sqref="AW45">
    <cfRule type="cellIs" dxfId="15240" priority="1535" operator="lessThan">
      <formula>$C$4</formula>
    </cfRule>
  </conditionalFormatting>
  <conditionalFormatting sqref="AW46">
    <cfRule type="cellIs" dxfId="15239" priority="1536" operator="lessThan">
      <formula>$C$4</formula>
    </cfRule>
  </conditionalFormatting>
  <conditionalFormatting sqref="AW47">
    <cfRule type="cellIs" dxfId="15238" priority="1537" operator="lessThan">
      <formula>$C$4</formula>
    </cfRule>
  </conditionalFormatting>
  <conditionalFormatting sqref="AW48">
    <cfRule type="cellIs" dxfId="15237" priority="1538" operator="lessThan">
      <formula>$C$4</formula>
    </cfRule>
  </conditionalFormatting>
  <conditionalFormatting sqref="AW49">
    <cfRule type="cellIs" dxfId="15236" priority="1539" operator="lessThan">
      <formula>$C$4</formula>
    </cfRule>
  </conditionalFormatting>
  <conditionalFormatting sqref="AW50">
    <cfRule type="cellIs" dxfId="15235" priority="1540" operator="lessThan">
      <formula>$C$4</formula>
    </cfRule>
  </conditionalFormatting>
  <conditionalFormatting sqref="AW51">
    <cfRule type="cellIs" dxfId="15234" priority="1541" operator="lessThan">
      <formula>$C$4</formula>
    </cfRule>
  </conditionalFormatting>
  <conditionalFormatting sqref="AW52">
    <cfRule type="cellIs" dxfId="15233" priority="1542" operator="lessThan">
      <formula>$C$4</formula>
    </cfRule>
  </conditionalFormatting>
  <conditionalFormatting sqref="AW53">
    <cfRule type="cellIs" dxfId="15232" priority="1543" operator="lessThan">
      <formula>$C$4</formula>
    </cfRule>
  </conditionalFormatting>
  <conditionalFormatting sqref="AW54">
    <cfRule type="cellIs" dxfId="15231" priority="1544" operator="lessThan">
      <formula>$C$4</formula>
    </cfRule>
  </conditionalFormatting>
  <conditionalFormatting sqref="AW55">
    <cfRule type="cellIs" dxfId="15230" priority="1545" operator="lessThan">
      <formula>$C$4</formula>
    </cfRule>
  </conditionalFormatting>
  <conditionalFormatting sqref="AW56">
    <cfRule type="cellIs" dxfId="15229" priority="1546" operator="lessThan">
      <formula>$C$4</formula>
    </cfRule>
  </conditionalFormatting>
  <conditionalFormatting sqref="AW57">
    <cfRule type="cellIs" dxfId="15228" priority="1547" operator="lessThan">
      <formula>$C$4</formula>
    </cfRule>
  </conditionalFormatting>
  <conditionalFormatting sqref="AW58">
    <cfRule type="cellIs" dxfId="15227" priority="1548" operator="lessThan">
      <formula>$C$4</formula>
    </cfRule>
  </conditionalFormatting>
  <conditionalFormatting sqref="AW59">
    <cfRule type="cellIs" dxfId="15226" priority="1549" operator="lessThan">
      <formula>$C$4</formula>
    </cfRule>
  </conditionalFormatting>
  <conditionalFormatting sqref="AW60">
    <cfRule type="cellIs" dxfId="15225" priority="1550" operator="lessThan">
      <formula>$C$4</formula>
    </cfRule>
  </conditionalFormatting>
  <conditionalFormatting sqref="BR11">
    <cfRule type="cellIs" dxfId="15224" priority="1551" operator="lessThan">
      <formula>$C$4</formula>
    </cfRule>
  </conditionalFormatting>
  <conditionalFormatting sqref="BR12">
    <cfRule type="cellIs" dxfId="15223" priority="1552" operator="lessThan">
      <formula>$C$4</formula>
    </cfRule>
  </conditionalFormatting>
  <conditionalFormatting sqref="BR13">
    <cfRule type="cellIs" dxfId="15222" priority="1553" operator="lessThan">
      <formula>$C$4</formula>
    </cfRule>
  </conditionalFormatting>
  <conditionalFormatting sqref="BR14">
    <cfRule type="cellIs" dxfId="15221" priority="1554" operator="lessThan">
      <formula>$C$4</formula>
    </cfRule>
  </conditionalFormatting>
  <conditionalFormatting sqref="BR15">
    <cfRule type="cellIs" dxfId="15220" priority="1555" operator="lessThan">
      <formula>$C$4</formula>
    </cfRule>
  </conditionalFormatting>
  <conditionalFormatting sqref="BR16">
    <cfRule type="cellIs" dxfId="15219" priority="1556" operator="lessThan">
      <formula>$C$4</formula>
    </cfRule>
  </conditionalFormatting>
  <conditionalFormatting sqref="BR17">
    <cfRule type="cellIs" dxfId="15218" priority="1557" operator="lessThan">
      <formula>$C$4</formula>
    </cfRule>
  </conditionalFormatting>
  <conditionalFormatting sqref="BR18">
    <cfRule type="cellIs" dxfId="15217" priority="1558" operator="lessThan">
      <formula>$C$4</formula>
    </cfRule>
  </conditionalFormatting>
  <conditionalFormatting sqref="BR19">
    <cfRule type="cellIs" dxfId="15216" priority="1559" operator="lessThan">
      <formula>$C$4</formula>
    </cfRule>
  </conditionalFormatting>
  <conditionalFormatting sqref="BR20">
    <cfRule type="cellIs" dxfId="15215" priority="1560" operator="lessThan">
      <formula>$C$4</formula>
    </cfRule>
  </conditionalFormatting>
  <conditionalFormatting sqref="BR21">
    <cfRule type="cellIs" dxfId="15214" priority="1561" operator="lessThan">
      <formula>$C$4</formula>
    </cfRule>
  </conditionalFormatting>
  <conditionalFormatting sqref="BR22">
    <cfRule type="cellIs" dxfId="15213" priority="1562" operator="lessThan">
      <formula>$C$4</formula>
    </cfRule>
  </conditionalFormatting>
  <conditionalFormatting sqref="BR23">
    <cfRule type="cellIs" dxfId="15212" priority="1563" operator="lessThan">
      <formula>$C$4</formula>
    </cfRule>
  </conditionalFormatting>
  <conditionalFormatting sqref="BR24">
    <cfRule type="cellIs" dxfId="15211" priority="1564" operator="lessThan">
      <formula>$C$4</formula>
    </cfRule>
  </conditionalFormatting>
  <conditionalFormatting sqref="BR25">
    <cfRule type="cellIs" dxfId="15210" priority="1565" operator="lessThan">
      <formula>$C$4</formula>
    </cfRule>
  </conditionalFormatting>
  <conditionalFormatting sqref="BR26">
    <cfRule type="cellIs" dxfId="15209" priority="1566" operator="lessThan">
      <formula>$C$4</formula>
    </cfRule>
  </conditionalFormatting>
  <conditionalFormatting sqref="BR27">
    <cfRule type="cellIs" dxfId="15208" priority="1567" operator="lessThan">
      <formula>$C$4</formula>
    </cfRule>
  </conditionalFormatting>
  <conditionalFormatting sqref="BR28">
    <cfRule type="cellIs" dxfId="15207" priority="1568" operator="lessThan">
      <formula>$C$4</formula>
    </cfRule>
  </conditionalFormatting>
  <conditionalFormatting sqref="BR29">
    <cfRule type="cellIs" dxfId="15206" priority="1569" operator="lessThan">
      <formula>$C$4</formula>
    </cfRule>
  </conditionalFormatting>
  <conditionalFormatting sqref="BR30">
    <cfRule type="cellIs" dxfId="15205" priority="1570" operator="lessThan">
      <formula>$C$4</formula>
    </cfRule>
  </conditionalFormatting>
  <conditionalFormatting sqref="BR31">
    <cfRule type="cellIs" dxfId="15204" priority="1571" operator="lessThan">
      <formula>$C$4</formula>
    </cfRule>
  </conditionalFormatting>
  <conditionalFormatting sqref="BR32">
    <cfRule type="cellIs" dxfId="15203" priority="1572" operator="lessThan">
      <formula>$C$4</formula>
    </cfRule>
  </conditionalFormatting>
  <conditionalFormatting sqref="BR33">
    <cfRule type="cellIs" dxfId="15202" priority="1573" operator="lessThan">
      <formula>$C$4</formula>
    </cfRule>
  </conditionalFormatting>
  <conditionalFormatting sqref="BR34">
    <cfRule type="cellIs" dxfId="15201" priority="1574" operator="lessThan">
      <formula>$C$4</formula>
    </cfRule>
  </conditionalFormatting>
  <conditionalFormatting sqref="BR35">
    <cfRule type="cellIs" dxfId="15200" priority="1575" operator="lessThan">
      <formula>$C$4</formula>
    </cfRule>
  </conditionalFormatting>
  <conditionalFormatting sqref="BR36">
    <cfRule type="cellIs" dxfId="15199" priority="1576" operator="lessThan">
      <formula>$C$4</formula>
    </cfRule>
  </conditionalFormatting>
  <conditionalFormatting sqref="BR37">
    <cfRule type="cellIs" dxfId="15198" priority="1577" operator="lessThan">
      <formula>$C$4</formula>
    </cfRule>
  </conditionalFormatting>
  <conditionalFormatting sqref="BR38">
    <cfRule type="cellIs" dxfId="15197" priority="1578" operator="lessThan">
      <formula>$C$4</formula>
    </cfRule>
  </conditionalFormatting>
  <conditionalFormatting sqref="BR39">
    <cfRule type="cellIs" dxfId="15196" priority="1579" operator="lessThan">
      <formula>$C$4</formula>
    </cfRule>
  </conditionalFormatting>
  <conditionalFormatting sqref="BR40">
    <cfRule type="cellIs" dxfId="15195" priority="1580" operator="lessThan">
      <formula>$C$4</formula>
    </cfRule>
  </conditionalFormatting>
  <conditionalFormatting sqref="BR41">
    <cfRule type="cellIs" dxfId="15194" priority="1581" operator="lessThan">
      <formula>$C$4</formula>
    </cfRule>
  </conditionalFormatting>
  <conditionalFormatting sqref="BR42">
    <cfRule type="cellIs" dxfId="15193" priority="1582" operator="lessThan">
      <formula>$C$4</formula>
    </cfRule>
  </conditionalFormatting>
  <conditionalFormatting sqref="BR43">
    <cfRule type="cellIs" dxfId="15192" priority="1583" operator="lessThan">
      <formula>$C$4</formula>
    </cfRule>
  </conditionalFormatting>
  <conditionalFormatting sqref="BR44">
    <cfRule type="cellIs" dxfId="15191" priority="1584" operator="lessThan">
      <formula>$C$4</formula>
    </cfRule>
  </conditionalFormatting>
  <conditionalFormatting sqref="BR45">
    <cfRule type="cellIs" dxfId="15190" priority="1585" operator="lessThan">
      <formula>$C$4</formula>
    </cfRule>
  </conditionalFormatting>
  <conditionalFormatting sqref="BR46">
    <cfRule type="cellIs" dxfId="15189" priority="1586" operator="lessThan">
      <formula>$C$4</formula>
    </cfRule>
  </conditionalFormatting>
  <conditionalFormatting sqref="BR47">
    <cfRule type="cellIs" dxfId="15188" priority="1587" operator="lessThan">
      <formula>$C$4</formula>
    </cfRule>
  </conditionalFormatting>
  <conditionalFormatting sqref="BR48">
    <cfRule type="cellIs" dxfId="15187" priority="1588" operator="lessThan">
      <formula>$C$4</formula>
    </cfRule>
  </conditionalFormatting>
  <conditionalFormatting sqref="BR49">
    <cfRule type="cellIs" dxfId="15186" priority="1589" operator="lessThan">
      <formula>$C$4</formula>
    </cfRule>
  </conditionalFormatting>
  <conditionalFormatting sqref="BR50">
    <cfRule type="cellIs" dxfId="15185" priority="1590" operator="lessThan">
      <formula>$C$4</formula>
    </cfRule>
  </conditionalFormatting>
  <conditionalFormatting sqref="BR51">
    <cfRule type="cellIs" dxfId="15184" priority="1591" operator="lessThan">
      <formula>$C$4</formula>
    </cfRule>
  </conditionalFormatting>
  <conditionalFormatting sqref="BR52">
    <cfRule type="cellIs" dxfId="15183" priority="1592" operator="lessThan">
      <formula>$C$4</formula>
    </cfRule>
  </conditionalFormatting>
  <conditionalFormatting sqref="BR53">
    <cfRule type="cellIs" dxfId="15182" priority="1593" operator="lessThan">
      <formula>$C$4</formula>
    </cfRule>
  </conditionalFormatting>
  <conditionalFormatting sqref="BR54">
    <cfRule type="cellIs" dxfId="15181" priority="1594" operator="lessThan">
      <formula>$C$4</formula>
    </cfRule>
  </conditionalFormatting>
  <conditionalFormatting sqref="BR55">
    <cfRule type="cellIs" dxfId="15180" priority="1595" operator="lessThan">
      <formula>$C$4</formula>
    </cfRule>
  </conditionalFormatting>
  <conditionalFormatting sqref="BR56">
    <cfRule type="cellIs" dxfId="15179" priority="1596" operator="lessThan">
      <formula>$C$4</formula>
    </cfRule>
  </conditionalFormatting>
  <conditionalFormatting sqref="BR57">
    <cfRule type="cellIs" dxfId="15178" priority="1597" operator="lessThan">
      <formula>$C$4</formula>
    </cfRule>
  </conditionalFormatting>
  <conditionalFormatting sqref="BR58">
    <cfRule type="cellIs" dxfId="15177" priority="1598" operator="lessThan">
      <formula>$C$4</formula>
    </cfRule>
  </conditionalFormatting>
  <conditionalFormatting sqref="BR59">
    <cfRule type="cellIs" dxfId="15176" priority="1599" operator="lessThan">
      <formula>$C$4</formula>
    </cfRule>
  </conditionalFormatting>
  <conditionalFormatting sqref="BR60">
    <cfRule type="cellIs" dxfId="15175" priority="1600" operator="lessThan">
      <formula>$C$4</formula>
    </cfRule>
  </conditionalFormatting>
  <conditionalFormatting sqref="BS11">
    <cfRule type="cellIs" dxfId="15174" priority="1601" operator="lessThan">
      <formula>$C$4</formula>
    </cfRule>
  </conditionalFormatting>
  <conditionalFormatting sqref="BS12">
    <cfRule type="cellIs" dxfId="15173" priority="1602" operator="lessThan">
      <formula>$C$4</formula>
    </cfRule>
  </conditionalFormatting>
  <conditionalFormatting sqref="BS13">
    <cfRule type="cellIs" dxfId="15172" priority="1603" operator="lessThan">
      <formula>$C$4</formula>
    </cfRule>
  </conditionalFormatting>
  <conditionalFormatting sqref="BS14">
    <cfRule type="cellIs" dxfId="15171" priority="1604" operator="lessThan">
      <formula>$C$4</formula>
    </cfRule>
  </conditionalFormatting>
  <conditionalFormatting sqref="BS15">
    <cfRule type="cellIs" dxfId="15170" priority="1605" operator="lessThan">
      <formula>$C$4</formula>
    </cfRule>
  </conditionalFormatting>
  <conditionalFormatting sqref="BS16">
    <cfRule type="cellIs" dxfId="15169" priority="1606" operator="lessThan">
      <formula>$C$4</formula>
    </cfRule>
  </conditionalFormatting>
  <conditionalFormatting sqref="BS17">
    <cfRule type="cellIs" dxfId="15168" priority="1607" operator="lessThan">
      <formula>$C$4</formula>
    </cfRule>
  </conditionalFormatting>
  <conditionalFormatting sqref="BS18">
    <cfRule type="cellIs" dxfId="15167" priority="1608" operator="lessThan">
      <formula>$C$4</formula>
    </cfRule>
  </conditionalFormatting>
  <conditionalFormatting sqref="BS19">
    <cfRule type="cellIs" dxfId="15166" priority="1609" operator="lessThan">
      <formula>$C$4</formula>
    </cfRule>
  </conditionalFormatting>
  <conditionalFormatting sqref="BS20">
    <cfRule type="cellIs" dxfId="15165" priority="1610" operator="lessThan">
      <formula>$C$4</formula>
    </cfRule>
  </conditionalFormatting>
  <conditionalFormatting sqref="BS21">
    <cfRule type="cellIs" dxfId="15164" priority="1611" operator="lessThan">
      <formula>$C$4</formula>
    </cfRule>
  </conditionalFormatting>
  <conditionalFormatting sqref="BS22">
    <cfRule type="cellIs" dxfId="15163" priority="1612" operator="lessThan">
      <formula>$C$4</formula>
    </cfRule>
  </conditionalFormatting>
  <conditionalFormatting sqref="BS23">
    <cfRule type="cellIs" dxfId="15162" priority="1613" operator="lessThan">
      <formula>$C$4</formula>
    </cfRule>
  </conditionalFormatting>
  <conditionalFormatting sqref="BS24">
    <cfRule type="cellIs" dxfId="15161" priority="1614" operator="lessThan">
      <formula>$C$4</formula>
    </cfRule>
  </conditionalFormatting>
  <conditionalFormatting sqref="BS25">
    <cfRule type="cellIs" dxfId="15160" priority="1615" operator="lessThan">
      <formula>$C$4</formula>
    </cfRule>
  </conditionalFormatting>
  <conditionalFormatting sqref="BS26">
    <cfRule type="cellIs" dxfId="15159" priority="1616" operator="lessThan">
      <formula>$C$4</formula>
    </cfRule>
  </conditionalFormatting>
  <conditionalFormatting sqref="BS27">
    <cfRule type="cellIs" dxfId="15158" priority="1617" operator="lessThan">
      <formula>$C$4</formula>
    </cfRule>
  </conditionalFormatting>
  <conditionalFormatting sqref="BS28">
    <cfRule type="cellIs" dxfId="15157" priority="1618" operator="lessThan">
      <formula>$C$4</formula>
    </cfRule>
  </conditionalFormatting>
  <conditionalFormatting sqref="BS29">
    <cfRule type="cellIs" dxfId="15156" priority="1619" operator="lessThan">
      <formula>$C$4</formula>
    </cfRule>
  </conditionalFormatting>
  <conditionalFormatting sqref="BS30">
    <cfRule type="cellIs" dxfId="15155" priority="1620" operator="lessThan">
      <formula>$C$4</formula>
    </cfRule>
  </conditionalFormatting>
  <conditionalFormatting sqref="BS31">
    <cfRule type="cellIs" dxfId="15154" priority="1621" operator="lessThan">
      <formula>$C$4</formula>
    </cfRule>
  </conditionalFormatting>
  <conditionalFormatting sqref="BS32">
    <cfRule type="cellIs" dxfId="15153" priority="1622" operator="lessThan">
      <formula>$C$4</formula>
    </cfRule>
  </conditionalFormatting>
  <conditionalFormatting sqref="BS33">
    <cfRule type="cellIs" dxfId="15152" priority="1623" operator="lessThan">
      <formula>$C$4</formula>
    </cfRule>
  </conditionalFormatting>
  <conditionalFormatting sqref="BS34">
    <cfRule type="cellIs" dxfId="15151" priority="1624" operator="lessThan">
      <formula>$C$4</formula>
    </cfRule>
  </conditionalFormatting>
  <conditionalFormatting sqref="BS35">
    <cfRule type="cellIs" dxfId="15150" priority="1625" operator="lessThan">
      <formula>$C$4</formula>
    </cfRule>
  </conditionalFormatting>
  <conditionalFormatting sqref="BS36">
    <cfRule type="cellIs" dxfId="15149" priority="1626" operator="lessThan">
      <formula>$C$4</formula>
    </cfRule>
  </conditionalFormatting>
  <conditionalFormatting sqref="BS37">
    <cfRule type="cellIs" dxfId="15148" priority="1627" operator="lessThan">
      <formula>$C$4</formula>
    </cfRule>
  </conditionalFormatting>
  <conditionalFormatting sqref="BS38">
    <cfRule type="cellIs" dxfId="15147" priority="1628" operator="lessThan">
      <formula>$C$4</formula>
    </cfRule>
  </conditionalFormatting>
  <conditionalFormatting sqref="BS39">
    <cfRule type="cellIs" dxfId="15146" priority="1629" operator="lessThan">
      <formula>$C$4</formula>
    </cfRule>
  </conditionalFormatting>
  <conditionalFormatting sqref="BS40">
    <cfRule type="cellIs" dxfId="15145" priority="1630" operator="lessThan">
      <formula>$C$4</formula>
    </cfRule>
  </conditionalFormatting>
  <conditionalFormatting sqref="BS41">
    <cfRule type="cellIs" dxfId="15144" priority="1631" operator="lessThan">
      <formula>$C$4</formula>
    </cfRule>
  </conditionalFormatting>
  <conditionalFormatting sqref="BS42">
    <cfRule type="cellIs" dxfId="15143" priority="1632" operator="lessThan">
      <formula>$C$4</formula>
    </cfRule>
  </conditionalFormatting>
  <conditionalFormatting sqref="BS43">
    <cfRule type="cellIs" dxfId="15142" priority="1633" operator="lessThan">
      <formula>$C$4</formula>
    </cfRule>
  </conditionalFormatting>
  <conditionalFormatting sqref="BS44">
    <cfRule type="cellIs" dxfId="15141" priority="1634" operator="lessThan">
      <formula>$C$4</formula>
    </cfRule>
  </conditionalFormatting>
  <conditionalFormatting sqref="BS45">
    <cfRule type="cellIs" dxfId="15140" priority="1635" operator="lessThan">
      <formula>$C$4</formula>
    </cfRule>
  </conditionalFormatting>
  <conditionalFormatting sqref="BS46">
    <cfRule type="cellIs" dxfId="15139" priority="1636" operator="lessThan">
      <formula>$C$4</formula>
    </cfRule>
  </conditionalFormatting>
  <conditionalFormatting sqref="BS47">
    <cfRule type="cellIs" dxfId="15138" priority="1637" operator="lessThan">
      <formula>$C$4</formula>
    </cfRule>
  </conditionalFormatting>
  <conditionalFormatting sqref="BS48">
    <cfRule type="cellIs" dxfId="15137" priority="1638" operator="lessThan">
      <formula>$C$4</formula>
    </cfRule>
  </conditionalFormatting>
  <conditionalFormatting sqref="BS49">
    <cfRule type="cellIs" dxfId="15136" priority="1639" operator="lessThan">
      <formula>$C$4</formula>
    </cfRule>
  </conditionalFormatting>
  <conditionalFormatting sqref="BS50">
    <cfRule type="cellIs" dxfId="15135" priority="1640" operator="lessThan">
      <formula>$C$4</formula>
    </cfRule>
  </conditionalFormatting>
  <conditionalFormatting sqref="BS51">
    <cfRule type="cellIs" dxfId="15134" priority="1641" operator="lessThan">
      <formula>$C$4</formula>
    </cfRule>
  </conditionalFormatting>
  <conditionalFormatting sqref="BS52">
    <cfRule type="cellIs" dxfId="15133" priority="1642" operator="lessThan">
      <formula>$C$4</formula>
    </cfRule>
  </conditionalFormatting>
  <conditionalFormatting sqref="BS53">
    <cfRule type="cellIs" dxfId="15132" priority="1643" operator="lessThan">
      <formula>$C$4</formula>
    </cfRule>
  </conditionalFormatting>
  <conditionalFormatting sqref="BS54">
    <cfRule type="cellIs" dxfId="15131" priority="1644" operator="lessThan">
      <formula>$C$4</formula>
    </cfRule>
  </conditionalFormatting>
  <conditionalFormatting sqref="BS55">
    <cfRule type="cellIs" dxfId="15130" priority="1645" operator="lessThan">
      <formula>$C$4</formula>
    </cfRule>
  </conditionalFormatting>
  <conditionalFormatting sqref="BS56">
    <cfRule type="cellIs" dxfId="15129" priority="1646" operator="lessThan">
      <formula>$C$4</formula>
    </cfRule>
  </conditionalFormatting>
  <conditionalFormatting sqref="BS57">
    <cfRule type="cellIs" dxfId="15128" priority="1647" operator="lessThan">
      <formula>$C$4</formula>
    </cfRule>
  </conditionalFormatting>
  <conditionalFormatting sqref="BS58">
    <cfRule type="cellIs" dxfId="15127" priority="1648" operator="lessThan">
      <formula>$C$4</formula>
    </cfRule>
  </conditionalFormatting>
  <conditionalFormatting sqref="BS59">
    <cfRule type="cellIs" dxfId="15126" priority="1649" operator="lessThan">
      <formula>$C$4</formula>
    </cfRule>
  </conditionalFormatting>
  <conditionalFormatting sqref="BS60">
    <cfRule type="cellIs" dxfId="15125" priority="1650" operator="lessThan">
      <formula>$C$4</formula>
    </cfRule>
  </conditionalFormatting>
  <conditionalFormatting sqref="BT11:BT46">
    <cfRule type="cellIs" dxfId="15124" priority="1651" operator="lessThan">
      <formula>$C$4</formula>
    </cfRule>
  </conditionalFormatting>
  <conditionalFormatting sqref="BT47">
    <cfRule type="cellIs" dxfId="15123" priority="1687" operator="lessThan">
      <formula>$C$4</formula>
    </cfRule>
  </conditionalFormatting>
  <conditionalFormatting sqref="BT48">
    <cfRule type="cellIs" dxfId="15122" priority="1688" operator="lessThan">
      <formula>$C$4</formula>
    </cfRule>
  </conditionalFormatting>
  <conditionalFormatting sqref="BT49">
    <cfRule type="cellIs" dxfId="15121" priority="1689" operator="lessThan">
      <formula>$C$4</formula>
    </cfRule>
  </conditionalFormatting>
  <conditionalFormatting sqref="BT50">
    <cfRule type="cellIs" dxfId="15120" priority="1690" operator="lessThan">
      <formula>$C$4</formula>
    </cfRule>
  </conditionalFormatting>
  <conditionalFormatting sqref="BT51">
    <cfRule type="cellIs" dxfId="15119" priority="1691" operator="lessThan">
      <formula>$C$4</formula>
    </cfRule>
  </conditionalFormatting>
  <conditionalFormatting sqref="BT52">
    <cfRule type="cellIs" dxfId="15118" priority="1692" operator="lessThan">
      <formula>$C$4</formula>
    </cfRule>
  </conditionalFormatting>
  <conditionalFormatting sqref="BT53">
    <cfRule type="cellIs" dxfId="15117" priority="1693" operator="lessThan">
      <formula>$C$4</formula>
    </cfRule>
  </conditionalFormatting>
  <conditionalFormatting sqref="BT54">
    <cfRule type="cellIs" dxfId="15116" priority="1694" operator="lessThan">
      <formula>$C$4</formula>
    </cfRule>
  </conditionalFormatting>
  <conditionalFormatting sqref="BT55">
    <cfRule type="cellIs" dxfId="15115" priority="1695" operator="lessThan">
      <formula>$C$4</formula>
    </cfRule>
  </conditionalFormatting>
  <conditionalFormatting sqref="BT56">
    <cfRule type="cellIs" dxfId="15114" priority="1696" operator="lessThan">
      <formula>$C$4</formula>
    </cfRule>
  </conditionalFormatting>
  <conditionalFormatting sqref="BT57">
    <cfRule type="cellIs" dxfId="15113" priority="1697" operator="lessThan">
      <formula>$C$4</formula>
    </cfRule>
  </conditionalFormatting>
  <conditionalFormatting sqref="BT58">
    <cfRule type="cellIs" dxfId="15112" priority="1698" operator="lessThan">
      <formula>$C$4</formula>
    </cfRule>
  </conditionalFormatting>
  <conditionalFormatting sqref="BT59">
    <cfRule type="cellIs" dxfId="15111" priority="1699" operator="lessThan">
      <formula>$C$4</formula>
    </cfRule>
  </conditionalFormatting>
  <conditionalFormatting sqref="BT60">
    <cfRule type="cellIs" dxfId="15110" priority="1700" operator="lessThan">
      <formula>$C$4</formula>
    </cfRule>
  </conditionalFormatting>
  <conditionalFormatting sqref="BU11">
    <cfRule type="cellIs" dxfId="15109" priority="1701" operator="lessThan">
      <formula>$C$4</formula>
    </cfRule>
  </conditionalFormatting>
  <conditionalFormatting sqref="BU12">
    <cfRule type="cellIs" dxfId="15108" priority="1702" operator="lessThan">
      <formula>$C$4</formula>
    </cfRule>
  </conditionalFormatting>
  <conditionalFormatting sqref="BU13">
    <cfRule type="cellIs" dxfId="15107" priority="1703" operator="lessThan">
      <formula>$C$4</formula>
    </cfRule>
  </conditionalFormatting>
  <conditionalFormatting sqref="BU14">
    <cfRule type="cellIs" dxfId="15106" priority="1704" operator="lessThan">
      <formula>$C$4</formula>
    </cfRule>
  </conditionalFormatting>
  <conditionalFormatting sqref="BU15">
    <cfRule type="cellIs" dxfId="15105" priority="1705" operator="lessThan">
      <formula>$C$4</formula>
    </cfRule>
  </conditionalFormatting>
  <conditionalFormatting sqref="BU16">
    <cfRule type="cellIs" dxfId="15104" priority="1706" operator="lessThan">
      <formula>$C$4</formula>
    </cfRule>
  </conditionalFormatting>
  <conditionalFormatting sqref="BU17">
    <cfRule type="cellIs" dxfId="15103" priority="1707" operator="lessThan">
      <formula>$C$4</formula>
    </cfRule>
  </conditionalFormatting>
  <conditionalFormatting sqref="BU18">
    <cfRule type="cellIs" dxfId="15102" priority="1708" operator="lessThan">
      <formula>$C$4</formula>
    </cfRule>
  </conditionalFormatting>
  <conditionalFormatting sqref="BU19">
    <cfRule type="cellIs" dxfId="15101" priority="1709" operator="lessThan">
      <formula>$C$4</formula>
    </cfRule>
  </conditionalFormatting>
  <conditionalFormatting sqref="BU20">
    <cfRule type="cellIs" dxfId="15100" priority="1710" operator="lessThan">
      <formula>$C$4</formula>
    </cfRule>
  </conditionalFormatting>
  <conditionalFormatting sqref="BU21">
    <cfRule type="cellIs" dxfId="15099" priority="1711" operator="lessThan">
      <formula>$C$4</formula>
    </cfRule>
  </conditionalFormatting>
  <conditionalFormatting sqref="BU22">
    <cfRule type="cellIs" dxfId="15098" priority="1712" operator="lessThan">
      <formula>$C$4</formula>
    </cfRule>
  </conditionalFormatting>
  <conditionalFormatting sqref="BU23">
    <cfRule type="cellIs" dxfId="15097" priority="1713" operator="lessThan">
      <formula>$C$4</formula>
    </cfRule>
  </conditionalFormatting>
  <conditionalFormatting sqref="BU24">
    <cfRule type="cellIs" dxfId="15096" priority="1714" operator="lessThan">
      <formula>$C$4</formula>
    </cfRule>
  </conditionalFormatting>
  <conditionalFormatting sqref="BU25">
    <cfRule type="cellIs" dxfId="15095" priority="1715" operator="lessThan">
      <formula>$C$4</formula>
    </cfRule>
  </conditionalFormatting>
  <conditionalFormatting sqref="BU26">
    <cfRule type="cellIs" dxfId="15094" priority="1716" operator="lessThan">
      <formula>$C$4</formula>
    </cfRule>
  </conditionalFormatting>
  <conditionalFormatting sqref="BU27">
    <cfRule type="cellIs" dxfId="15093" priority="1717" operator="lessThan">
      <formula>$C$4</formula>
    </cfRule>
  </conditionalFormatting>
  <conditionalFormatting sqref="BU28">
    <cfRule type="cellIs" dxfId="15092" priority="1718" operator="lessThan">
      <formula>$C$4</formula>
    </cfRule>
  </conditionalFormatting>
  <conditionalFormatting sqref="BU29">
    <cfRule type="cellIs" dxfId="15091" priority="1719" operator="lessThan">
      <formula>$C$4</formula>
    </cfRule>
  </conditionalFormatting>
  <conditionalFormatting sqref="BU30">
    <cfRule type="cellIs" dxfId="15090" priority="1720" operator="lessThan">
      <formula>$C$4</formula>
    </cfRule>
  </conditionalFormatting>
  <conditionalFormatting sqref="BU31">
    <cfRule type="cellIs" dxfId="15089" priority="1721" operator="lessThan">
      <formula>$C$4</formula>
    </cfRule>
  </conditionalFormatting>
  <conditionalFormatting sqref="BU32">
    <cfRule type="cellIs" dxfId="15088" priority="1722" operator="lessThan">
      <formula>$C$4</formula>
    </cfRule>
  </conditionalFormatting>
  <conditionalFormatting sqref="BU33">
    <cfRule type="cellIs" dxfId="15087" priority="1723" operator="lessThan">
      <formula>$C$4</formula>
    </cfRule>
  </conditionalFormatting>
  <conditionalFormatting sqref="BU34">
    <cfRule type="cellIs" dxfId="15086" priority="1724" operator="lessThan">
      <formula>$C$4</formula>
    </cfRule>
  </conditionalFormatting>
  <conditionalFormatting sqref="BU35">
    <cfRule type="cellIs" dxfId="15085" priority="1725" operator="lessThan">
      <formula>$C$4</formula>
    </cfRule>
  </conditionalFormatting>
  <conditionalFormatting sqref="BU36">
    <cfRule type="cellIs" dxfId="15084" priority="1726" operator="lessThan">
      <formula>$C$4</formula>
    </cfRule>
  </conditionalFormatting>
  <conditionalFormatting sqref="BU37">
    <cfRule type="cellIs" dxfId="15083" priority="1727" operator="lessThan">
      <formula>$C$4</formula>
    </cfRule>
  </conditionalFormatting>
  <conditionalFormatting sqref="BU38">
    <cfRule type="cellIs" dxfId="15082" priority="1728" operator="lessThan">
      <formula>$C$4</formula>
    </cfRule>
  </conditionalFormatting>
  <conditionalFormatting sqref="BU39">
    <cfRule type="cellIs" dxfId="15081" priority="1729" operator="lessThan">
      <formula>$C$4</formula>
    </cfRule>
  </conditionalFormatting>
  <conditionalFormatting sqref="BU40">
    <cfRule type="cellIs" dxfId="15080" priority="1730" operator="lessThan">
      <formula>$C$4</formula>
    </cfRule>
  </conditionalFormatting>
  <conditionalFormatting sqref="BU41">
    <cfRule type="cellIs" dxfId="15079" priority="1731" operator="lessThan">
      <formula>$C$4</formula>
    </cfRule>
  </conditionalFormatting>
  <conditionalFormatting sqref="BU42">
    <cfRule type="cellIs" dxfId="15078" priority="1732" operator="lessThan">
      <formula>$C$4</formula>
    </cfRule>
  </conditionalFormatting>
  <conditionalFormatting sqref="BU43">
    <cfRule type="cellIs" dxfId="15077" priority="1733" operator="lessThan">
      <formula>$C$4</formula>
    </cfRule>
  </conditionalFormatting>
  <conditionalFormatting sqref="BU44">
    <cfRule type="cellIs" dxfId="15076" priority="1734" operator="lessThan">
      <formula>$C$4</formula>
    </cfRule>
  </conditionalFormatting>
  <conditionalFormatting sqref="BU45">
    <cfRule type="cellIs" dxfId="15075" priority="1735" operator="lessThan">
      <formula>$C$4</formula>
    </cfRule>
  </conditionalFormatting>
  <conditionalFormatting sqref="BU46">
    <cfRule type="cellIs" dxfId="15074" priority="1736" operator="lessThan">
      <formula>$C$4</formula>
    </cfRule>
  </conditionalFormatting>
  <conditionalFormatting sqref="BU47">
    <cfRule type="cellIs" dxfId="15073" priority="1737" operator="lessThan">
      <formula>$C$4</formula>
    </cfRule>
  </conditionalFormatting>
  <conditionalFormatting sqref="BU48">
    <cfRule type="cellIs" dxfId="15072" priority="1738" operator="lessThan">
      <formula>$C$4</formula>
    </cfRule>
  </conditionalFormatting>
  <conditionalFormatting sqref="BU49">
    <cfRule type="cellIs" dxfId="15071" priority="1739" operator="lessThan">
      <formula>$C$4</formula>
    </cfRule>
  </conditionalFormatting>
  <conditionalFormatting sqref="BU50">
    <cfRule type="cellIs" dxfId="15070" priority="1740" operator="lessThan">
      <formula>$C$4</formula>
    </cfRule>
  </conditionalFormatting>
  <conditionalFormatting sqref="BU51">
    <cfRule type="cellIs" dxfId="15069" priority="1741" operator="lessThan">
      <formula>$C$4</formula>
    </cfRule>
  </conditionalFormatting>
  <conditionalFormatting sqref="BU52">
    <cfRule type="cellIs" dxfId="15068" priority="1742" operator="lessThan">
      <formula>$C$4</formula>
    </cfRule>
  </conditionalFormatting>
  <conditionalFormatting sqref="BU53">
    <cfRule type="cellIs" dxfId="15067" priority="1743" operator="lessThan">
      <formula>$C$4</formula>
    </cfRule>
  </conditionalFormatting>
  <conditionalFormatting sqref="BU54">
    <cfRule type="cellIs" dxfId="15066" priority="1744" operator="lessThan">
      <formula>$C$4</formula>
    </cfRule>
  </conditionalFormatting>
  <conditionalFormatting sqref="BU55">
    <cfRule type="cellIs" dxfId="15065" priority="1745" operator="lessThan">
      <formula>$C$4</formula>
    </cfRule>
  </conditionalFormatting>
  <conditionalFormatting sqref="BU56">
    <cfRule type="cellIs" dxfId="15064" priority="1746" operator="lessThan">
      <formula>$C$4</formula>
    </cfRule>
  </conditionalFormatting>
  <conditionalFormatting sqref="BU57">
    <cfRule type="cellIs" dxfId="15063" priority="1747" operator="lessThan">
      <formula>$C$4</formula>
    </cfRule>
  </conditionalFormatting>
  <conditionalFormatting sqref="BU58">
    <cfRule type="cellIs" dxfId="15062" priority="1748" operator="lessThan">
      <formula>$C$4</formula>
    </cfRule>
  </conditionalFormatting>
  <conditionalFormatting sqref="BU59">
    <cfRule type="cellIs" dxfId="15061" priority="1749" operator="lessThan">
      <formula>$C$4</formula>
    </cfRule>
  </conditionalFormatting>
  <conditionalFormatting sqref="BU60">
    <cfRule type="cellIs" dxfId="15060" priority="1750" operator="lessThan">
      <formula>$C$4</formula>
    </cfRule>
  </conditionalFormatting>
  <conditionalFormatting sqref="BV11">
    <cfRule type="cellIs" dxfId="15059" priority="1751" operator="lessThan">
      <formula>$C$4</formula>
    </cfRule>
  </conditionalFormatting>
  <conditionalFormatting sqref="BV12">
    <cfRule type="cellIs" dxfId="15058" priority="1752" operator="lessThan">
      <formula>$C$4</formula>
    </cfRule>
  </conditionalFormatting>
  <conditionalFormatting sqref="BV13">
    <cfRule type="cellIs" dxfId="15057" priority="1753" operator="lessThan">
      <formula>$C$4</formula>
    </cfRule>
  </conditionalFormatting>
  <conditionalFormatting sqref="BV14">
    <cfRule type="cellIs" dxfId="15056" priority="1754" operator="lessThan">
      <formula>$C$4</formula>
    </cfRule>
  </conditionalFormatting>
  <conditionalFormatting sqref="BV15">
    <cfRule type="cellIs" dxfId="15055" priority="1755" operator="lessThan">
      <formula>$C$4</formula>
    </cfRule>
  </conditionalFormatting>
  <conditionalFormatting sqref="BV16">
    <cfRule type="cellIs" dxfId="15054" priority="1756" operator="lessThan">
      <formula>$C$4</formula>
    </cfRule>
  </conditionalFormatting>
  <conditionalFormatting sqref="BV17">
    <cfRule type="cellIs" dxfId="15053" priority="1757" operator="lessThan">
      <formula>$C$4</formula>
    </cfRule>
  </conditionalFormatting>
  <conditionalFormatting sqref="BV18">
    <cfRule type="cellIs" dxfId="15052" priority="1758" operator="lessThan">
      <formula>$C$4</formula>
    </cfRule>
  </conditionalFormatting>
  <conditionalFormatting sqref="BV19">
    <cfRule type="cellIs" dxfId="15051" priority="1759" operator="lessThan">
      <formula>$C$4</formula>
    </cfRule>
  </conditionalFormatting>
  <conditionalFormatting sqref="BV20">
    <cfRule type="cellIs" dxfId="15050" priority="1760" operator="lessThan">
      <formula>$C$4</formula>
    </cfRule>
  </conditionalFormatting>
  <conditionalFormatting sqref="BV21">
    <cfRule type="cellIs" dxfId="15049" priority="1761" operator="lessThan">
      <formula>$C$4</formula>
    </cfRule>
  </conditionalFormatting>
  <conditionalFormatting sqref="BV22">
    <cfRule type="cellIs" dxfId="15048" priority="1762" operator="lessThan">
      <formula>$C$4</formula>
    </cfRule>
  </conditionalFormatting>
  <conditionalFormatting sqref="BV23">
    <cfRule type="cellIs" dxfId="15047" priority="1763" operator="lessThan">
      <formula>$C$4</formula>
    </cfRule>
  </conditionalFormatting>
  <conditionalFormatting sqref="BV24">
    <cfRule type="cellIs" dxfId="15046" priority="1764" operator="lessThan">
      <formula>$C$4</formula>
    </cfRule>
  </conditionalFormatting>
  <conditionalFormatting sqref="BV25">
    <cfRule type="cellIs" dxfId="15045" priority="1765" operator="lessThan">
      <formula>$C$4</formula>
    </cfRule>
  </conditionalFormatting>
  <conditionalFormatting sqref="BV26">
    <cfRule type="cellIs" dxfId="15044" priority="1766" operator="lessThan">
      <formula>$C$4</formula>
    </cfRule>
  </conditionalFormatting>
  <conditionalFormatting sqref="BV27">
    <cfRule type="cellIs" dxfId="15043" priority="1767" operator="lessThan">
      <formula>$C$4</formula>
    </cfRule>
  </conditionalFormatting>
  <conditionalFormatting sqref="BV28">
    <cfRule type="cellIs" dxfId="15042" priority="1768" operator="lessThan">
      <formula>$C$4</formula>
    </cfRule>
  </conditionalFormatting>
  <conditionalFormatting sqref="BV29">
    <cfRule type="cellIs" dxfId="15041" priority="1769" operator="lessThan">
      <formula>$C$4</formula>
    </cfRule>
  </conditionalFormatting>
  <conditionalFormatting sqref="BV30">
    <cfRule type="cellIs" dxfId="15040" priority="1770" operator="lessThan">
      <formula>$C$4</formula>
    </cfRule>
  </conditionalFormatting>
  <conditionalFormatting sqref="BV31">
    <cfRule type="cellIs" dxfId="15039" priority="1771" operator="lessThan">
      <formula>$C$4</formula>
    </cfRule>
  </conditionalFormatting>
  <conditionalFormatting sqref="BV32">
    <cfRule type="cellIs" dxfId="15038" priority="1772" operator="lessThan">
      <formula>$C$4</formula>
    </cfRule>
  </conditionalFormatting>
  <conditionalFormatting sqref="BV33">
    <cfRule type="cellIs" dxfId="15037" priority="1773" operator="lessThan">
      <formula>$C$4</formula>
    </cfRule>
  </conditionalFormatting>
  <conditionalFormatting sqref="BV34">
    <cfRule type="cellIs" dxfId="15036" priority="1774" operator="lessThan">
      <formula>$C$4</formula>
    </cfRule>
  </conditionalFormatting>
  <conditionalFormatting sqref="BV35">
    <cfRule type="cellIs" dxfId="15035" priority="1775" operator="lessThan">
      <formula>$C$4</formula>
    </cfRule>
  </conditionalFormatting>
  <conditionalFormatting sqref="BV36">
    <cfRule type="cellIs" dxfId="15034" priority="1776" operator="lessThan">
      <formula>$C$4</formula>
    </cfRule>
  </conditionalFormatting>
  <conditionalFormatting sqref="BV37">
    <cfRule type="cellIs" dxfId="15033" priority="1777" operator="lessThan">
      <formula>$C$4</formula>
    </cfRule>
  </conditionalFormatting>
  <conditionalFormatting sqref="BV38">
    <cfRule type="cellIs" dxfId="15032" priority="1778" operator="lessThan">
      <formula>$C$4</formula>
    </cfRule>
  </conditionalFormatting>
  <conditionalFormatting sqref="BV39">
    <cfRule type="cellIs" dxfId="15031" priority="1779" operator="lessThan">
      <formula>$C$4</formula>
    </cfRule>
  </conditionalFormatting>
  <conditionalFormatting sqref="BV40">
    <cfRule type="cellIs" dxfId="15030" priority="1780" operator="lessThan">
      <formula>$C$4</formula>
    </cfRule>
  </conditionalFormatting>
  <conditionalFormatting sqref="BV41">
    <cfRule type="cellIs" dxfId="15029" priority="1781" operator="lessThan">
      <formula>$C$4</formula>
    </cfRule>
  </conditionalFormatting>
  <conditionalFormatting sqref="BV42">
    <cfRule type="cellIs" dxfId="15028" priority="1782" operator="lessThan">
      <formula>$C$4</formula>
    </cfRule>
  </conditionalFormatting>
  <conditionalFormatting sqref="BV43">
    <cfRule type="cellIs" dxfId="15027" priority="1783" operator="lessThan">
      <formula>$C$4</formula>
    </cfRule>
  </conditionalFormatting>
  <conditionalFormatting sqref="BV44">
    <cfRule type="cellIs" dxfId="15026" priority="1784" operator="lessThan">
      <formula>$C$4</formula>
    </cfRule>
  </conditionalFormatting>
  <conditionalFormatting sqref="BV45">
    <cfRule type="cellIs" dxfId="15025" priority="1785" operator="lessThan">
      <formula>$C$4</formula>
    </cfRule>
  </conditionalFormatting>
  <conditionalFormatting sqref="BV46">
    <cfRule type="cellIs" dxfId="15024" priority="1786" operator="lessThan">
      <formula>$C$4</formula>
    </cfRule>
  </conditionalFormatting>
  <conditionalFormatting sqref="BV47">
    <cfRule type="cellIs" dxfId="15023" priority="1787" operator="lessThan">
      <formula>$C$4</formula>
    </cfRule>
  </conditionalFormatting>
  <conditionalFormatting sqref="BV48">
    <cfRule type="cellIs" dxfId="15022" priority="1788" operator="lessThan">
      <formula>$C$4</formula>
    </cfRule>
  </conditionalFormatting>
  <conditionalFormatting sqref="BV49">
    <cfRule type="cellIs" dxfId="15021" priority="1789" operator="lessThan">
      <formula>$C$4</formula>
    </cfRule>
  </conditionalFormatting>
  <conditionalFormatting sqref="BV50">
    <cfRule type="cellIs" dxfId="15020" priority="1790" operator="lessThan">
      <formula>$C$4</formula>
    </cfRule>
  </conditionalFormatting>
  <conditionalFormatting sqref="BV51">
    <cfRule type="cellIs" dxfId="15019" priority="1791" operator="lessThan">
      <formula>$C$4</formula>
    </cfRule>
  </conditionalFormatting>
  <conditionalFormatting sqref="BV52">
    <cfRule type="cellIs" dxfId="15018" priority="1792" operator="lessThan">
      <formula>$C$4</formula>
    </cfRule>
  </conditionalFormatting>
  <conditionalFormatting sqref="BV53">
    <cfRule type="cellIs" dxfId="15017" priority="1793" operator="lessThan">
      <formula>$C$4</formula>
    </cfRule>
  </conditionalFormatting>
  <conditionalFormatting sqref="BV54">
    <cfRule type="cellIs" dxfId="15016" priority="1794" operator="lessThan">
      <formula>$C$4</formula>
    </cfRule>
  </conditionalFormatting>
  <conditionalFormatting sqref="BV55">
    <cfRule type="cellIs" dxfId="15015" priority="1795" operator="lessThan">
      <formula>$C$4</formula>
    </cfRule>
  </conditionalFormatting>
  <conditionalFormatting sqref="BV56">
    <cfRule type="cellIs" dxfId="15014" priority="1796" operator="lessThan">
      <formula>$C$4</formula>
    </cfRule>
  </conditionalFormatting>
  <conditionalFormatting sqref="BV57">
    <cfRule type="cellIs" dxfId="15013" priority="1797" operator="lessThan">
      <formula>$C$4</formula>
    </cfRule>
  </conditionalFormatting>
  <conditionalFormatting sqref="BV58">
    <cfRule type="cellIs" dxfId="15012" priority="1798" operator="lessThan">
      <formula>$C$4</formula>
    </cfRule>
  </conditionalFormatting>
  <conditionalFormatting sqref="BV59">
    <cfRule type="cellIs" dxfId="15011" priority="1799" operator="lessThan">
      <formula>$C$4</formula>
    </cfRule>
  </conditionalFormatting>
  <conditionalFormatting sqref="BV60">
    <cfRule type="cellIs" dxfId="15010" priority="1800" operator="lessThan">
      <formula>$C$4</formula>
    </cfRule>
  </conditionalFormatting>
  <conditionalFormatting sqref="BW11">
    <cfRule type="cellIs" dxfId="15009" priority="1801" operator="lessThan">
      <formula>$C$4</formula>
    </cfRule>
  </conditionalFormatting>
  <conditionalFormatting sqref="BW12">
    <cfRule type="cellIs" dxfId="15008" priority="1802" operator="lessThan">
      <formula>$C$4</formula>
    </cfRule>
  </conditionalFormatting>
  <conditionalFormatting sqref="BW13">
    <cfRule type="cellIs" dxfId="15007" priority="1803" operator="lessThan">
      <formula>$C$4</formula>
    </cfRule>
  </conditionalFormatting>
  <conditionalFormatting sqref="BW14">
    <cfRule type="cellIs" dxfId="15006" priority="1804" operator="lessThan">
      <formula>$C$4</formula>
    </cfRule>
  </conditionalFormatting>
  <conditionalFormatting sqref="BW15">
    <cfRule type="cellIs" dxfId="15005" priority="1805" operator="lessThan">
      <formula>$C$4</formula>
    </cfRule>
  </conditionalFormatting>
  <conditionalFormatting sqref="BW16">
    <cfRule type="cellIs" dxfId="15004" priority="1806" operator="lessThan">
      <formula>$C$4</formula>
    </cfRule>
  </conditionalFormatting>
  <conditionalFormatting sqref="BW17">
    <cfRule type="cellIs" dxfId="15003" priority="1807" operator="lessThan">
      <formula>$C$4</formula>
    </cfRule>
  </conditionalFormatting>
  <conditionalFormatting sqref="BW18">
    <cfRule type="cellIs" dxfId="15002" priority="1808" operator="lessThan">
      <formula>$C$4</formula>
    </cfRule>
  </conditionalFormatting>
  <conditionalFormatting sqref="BW19">
    <cfRule type="cellIs" dxfId="15001" priority="1809" operator="lessThan">
      <formula>$C$4</formula>
    </cfRule>
  </conditionalFormatting>
  <conditionalFormatting sqref="BW20">
    <cfRule type="cellIs" dxfId="15000" priority="1810" operator="lessThan">
      <formula>$C$4</formula>
    </cfRule>
  </conditionalFormatting>
  <conditionalFormatting sqref="BW21">
    <cfRule type="cellIs" dxfId="14999" priority="1811" operator="lessThan">
      <formula>$C$4</formula>
    </cfRule>
  </conditionalFormatting>
  <conditionalFormatting sqref="BW22">
    <cfRule type="cellIs" dxfId="14998" priority="1812" operator="lessThan">
      <formula>$C$4</formula>
    </cfRule>
  </conditionalFormatting>
  <conditionalFormatting sqref="BW23">
    <cfRule type="cellIs" dxfId="14997" priority="1813" operator="lessThan">
      <formula>$C$4</formula>
    </cfRule>
  </conditionalFormatting>
  <conditionalFormatting sqref="BW24">
    <cfRule type="cellIs" dxfId="14996" priority="1814" operator="lessThan">
      <formula>$C$4</formula>
    </cfRule>
  </conditionalFormatting>
  <conditionalFormatting sqref="BW25">
    <cfRule type="cellIs" dxfId="14995" priority="1815" operator="lessThan">
      <formula>$C$4</formula>
    </cfRule>
  </conditionalFormatting>
  <conditionalFormatting sqref="BW26">
    <cfRule type="cellIs" dxfId="14994" priority="1816" operator="lessThan">
      <formula>$C$4</formula>
    </cfRule>
  </conditionalFormatting>
  <conditionalFormatting sqref="BW27">
    <cfRule type="cellIs" dxfId="14993" priority="1817" operator="lessThan">
      <formula>$C$4</formula>
    </cfRule>
  </conditionalFormatting>
  <conditionalFormatting sqref="BW28">
    <cfRule type="cellIs" dxfId="14992" priority="1818" operator="lessThan">
      <formula>$C$4</formula>
    </cfRule>
  </conditionalFormatting>
  <conditionalFormatting sqref="BW29">
    <cfRule type="cellIs" dxfId="14991" priority="1819" operator="lessThan">
      <formula>$C$4</formula>
    </cfRule>
  </conditionalFormatting>
  <conditionalFormatting sqref="BW30">
    <cfRule type="cellIs" dxfId="14990" priority="1820" operator="lessThan">
      <formula>$C$4</formula>
    </cfRule>
  </conditionalFormatting>
  <conditionalFormatting sqref="BW31">
    <cfRule type="cellIs" dxfId="14989" priority="1821" operator="lessThan">
      <formula>$C$4</formula>
    </cfRule>
  </conditionalFormatting>
  <conditionalFormatting sqref="BW32">
    <cfRule type="cellIs" dxfId="14988" priority="1822" operator="lessThan">
      <formula>$C$4</formula>
    </cfRule>
  </conditionalFormatting>
  <conditionalFormatting sqref="BW33">
    <cfRule type="cellIs" dxfId="14987" priority="1823" operator="lessThan">
      <formula>$C$4</formula>
    </cfRule>
  </conditionalFormatting>
  <conditionalFormatting sqref="BW34">
    <cfRule type="cellIs" dxfId="14986" priority="1824" operator="lessThan">
      <formula>$C$4</formula>
    </cfRule>
  </conditionalFormatting>
  <conditionalFormatting sqref="BW35">
    <cfRule type="cellIs" dxfId="14985" priority="1825" operator="lessThan">
      <formula>$C$4</formula>
    </cfRule>
  </conditionalFormatting>
  <conditionalFormatting sqref="BW36">
    <cfRule type="cellIs" dxfId="14984" priority="1826" operator="lessThan">
      <formula>$C$4</formula>
    </cfRule>
  </conditionalFormatting>
  <conditionalFormatting sqref="BW37">
    <cfRule type="cellIs" dxfId="14983" priority="1827" operator="lessThan">
      <formula>$C$4</formula>
    </cfRule>
  </conditionalFormatting>
  <conditionalFormatting sqref="BW38">
    <cfRule type="cellIs" dxfId="14982" priority="1828" operator="lessThan">
      <formula>$C$4</formula>
    </cfRule>
  </conditionalFormatting>
  <conditionalFormatting sqref="BW39">
    <cfRule type="cellIs" dxfId="14981" priority="1829" operator="lessThan">
      <formula>$C$4</formula>
    </cfRule>
  </conditionalFormatting>
  <conditionalFormatting sqref="BW40">
    <cfRule type="cellIs" dxfId="14980" priority="1830" operator="lessThan">
      <formula>$C$4</formula>
    </cfRule>
  </conditionalFormatting>
  <conditionalFormatting sqref="BW41">
    <cfRule type="cellIs" dxfId="14979" priority="1831" operator="lessThan">
      <formula>$C$4</formula>
    </cfRule>
  </conditionalFormatting>
  <conditionalFormatting sqref="BW42">
    <cfRule type="cellIs" dxfId="14978" priority="1832" operator="lessThan">
      <formula>$C$4</formula>
    </cfRule>
  </conditionalFormatting>
  <conditionalFormatting sqref="BW43">
    <cfRule type="cellIs" dxfId="14977" priority="1833" operator="lessThan">
      <formula>$C$4</formula>
    </cfRule>
  </conditionalFormatting>
  <conditionalFormatting sqref="BW44">
    <cfRule type="cellIs" dxfId="14976" priority="1834" operator="lessThan">
      <formula>$C$4</formula>
    </cfRule>
  </conditionalFormatting>
  <conditionalFormatting sqref="BW45">
    <cfRule type="cellIs" dxfId="14975" priority="1835" operator="lessThan">
      <formula>$C$4</formula>
    </cfRule>
  </conditionalFormatting>
  <conditionalFormatting sqref="BW46">
    <cfRule type="cellIs" dxfId="14974" priority="1836" operator="lessThan">
      <formula>$C$4</formula>
    </cfRule>
  </conditionalFormatting>
  <conditionalFormatting sqref="BW47">
    <cfRule type="cellIs" dxfId="14973" priority="1837" operator="lessThan">
      <formula>$C$4</formula>
    </cfRule>
  </conditionalFormatting>
  <conditionalFormatting sqref="BW48">
    <cfRule type="cellIs" dxfId="14972" priority="1838" operator="lessThan">
      <formula>$C$4</formula>
    </cfRule>
  </conditionalFormatting>
  <conditionalFormatting sqref="BW49">
    <cfRule type="cellIs" dxfId="14971" priority="1839" operator="lessThan">
      <formula>$C$4</formula>
    </cfRule>
  </conditionalFormatting>
  <conditionalFormatting sqref="BW50">
    <cfRule type="cellIs" dxfId="14970" priority="1840" operator="lessThan">
      <formula>$C$4</formula>
    </cfRule>
  </conditionalFormatting>
  <conditionalFormatting sqref="BW51">
    <cfRule type="cellIs" dxfId="14969" priority="1841" operator="lessThan">
      <formula>$C$4</formula>
    </cfRule>
  </conditionalFormatting>
  <conditionalFormatting sqref="BW52">
    <cfRule type="cellIs" dxfId="14968" priority="1842" operator="lessThan">
      <formula>$C$4</formula>
    </cfRule>
  </conditionalFormatting>
  <conditionalFormatting sqref="BW53">
    <cfRule type="cellIs" dxfId="14967" priority="1843" operator="lessThan">
      <formula>$C$4</formula>
    </cfRule>
  </conditionalFormatting>
  <conditionalFormatting sqref="BW54">
    <cfRule type="cellIs" dxfId="14966" priority="1844" operator="lessThan">
      <formula>$C$4</formula>
    </cfRule>
  </conditionalFormatting>
  <conditionalFormatting sqref="BW55">
    <cfRule type="cellIs" dxfId="14965" priority="1845" operator="lessThan">
      <formula>$C$4</formula>
    </cfRule>
  </conditionalFormatting>
  <conditionalFormatting sqref="BW56">
    <cfRule type="cellIs" dxfId="14964" priority="1846" operator="lessThan">
      <formula>$C$4</formula>
    </cfRule>
  </conditionalFormatting>
  <conditionalFormatting sqref="BW57">
    <cfRule type="cellIs" dxfId="14963" priority="1847" operator="lessThan">
      <formula>$C$4</formula>
    </cfRule>
  </conditionalFormatting>
  <conditionalFormatting sqref="BW58">
    <cfRule type="cellIs" dxfId="14962" priority="1848" operator="lessThan">
      <formula>$C$4</formula>
    </cfRule>
  </conditionalFormatting>
  <conditionalFormatting sqref="BW59">
    <cfRule type="cellIs" dxfId="14961" priority="1849" operator="lessThan">
      <formula>$C$4</formula>
    </cfRule>
  </conditionalFormatting>
  <conditionalFormatting sqref="BW60">
    <cfRule type="cellIs" dxfId="14960" priority="1850" operator="lessThan">
      <formula>$C$4</formula>
    </cfRule>
  </conditionalFormatting>
  <conditionalFormatting sqref="BX11">
    <cfRule type="cellIs" dxfId="14959" priority="1851" operator="lessThan">
      <formula>$C$4</formula>
    </cfRule>
  </conditionalFormatting>
  <conditionalFormatting sqref="BX12">
    <cfRule type="cellIs" dxfId="14958" priority="1852" operator="lessThan">
      <formula>$C$4</formula>
    </cfRule>
  </conditionalFormatting>
  <conditionalFormatting sqref="BX13">
    <cfRule type="cellIs" dxfId="14957" priority="1853" operator="lessThan">
      <formula>$C$4</formula>
    </cfRule>
  </conditionalFormatting>
  <conditionalFormatting sqref="BX14">
    <cfRule type="cellIs" dxfId="14956" priority="1854" operator="lessThan">
      <formula>$C$4</formula>
    </cfRule>
  </conditionalFormatting>
  <conditionalFormatting sqref="BX15">
    <cfRule type="cellIs" dxfId="14955" priority="1855" operator="lessThan">
      <formula>$C$4</formula>
    </cfRule>
  </conditionalFormatting>
  <conditionalFormatting sqref="BX16">
    <cfRule type="cellIs" dxfId="14954" priority="1856" operator="lessThan">
      <formula>$C$4</formula>
    </cfRule>
  </conditionalFormatting>
  <conditionalFormatting sqref="BX17">
    <cfRule type="cellIs" dxfId="14953" priority="1857" operator="lessThan">
      <formula>$C$4</formula>
    </cfRule>
  </conditionalFormatting>
  <conditionalFormatting sqref="BX18">
    <cfRule type="cellIs" dxfId="14952" priority="1858" operator="lessThan">
      <formula>$C$4</formula>
    </cfRule>
  </conditionalFormatting>
  <conditionalFormatting sqref="BX19">
    <cfRule type="cellIs" dxfId="14951" priority="1859" operator="lessThan">
      <formula>$C$4</formula>
    </cfRule>
  </conditionalFormatting>
  <conditionalFormatting sqref="BX20">
    <cfRule type="cellIs" dxfId="14950" priority="1860" operator="lessThan">
      <formula>$C$4</formula>
    </cfRule>
  </conditionalFormatting>
  <conditionalFormatting sqref="BX21">
    <cfRule type="cellIs" dxfId="14949" priority="1861" operator="lessThan">
      <formula>$C$4</formula>
    </cfRule>
  </conditionalFormatting>
  <conditionalFormatting sqref="BX22">
    <cfRule type="cellIs" dxfId="14948" priority="1862" operator="lessThan">
      <formula>$C$4</formula>
    </cfRule>
  </conditionalFormatting>
  <conditionalFormatting sqref="BX23">
    <cfRule type="cellIs" dxfId="14947" priority="1863" operator="lessThan">
      <formula>$C$4</formula>
    </cfRule>
  </conditionalFormatting>
  <conditionalFormatting sqref="BX24">
    <cfRule type="cellIs" dxfId="14946" priority="1864" operator="lessThan">
      <formula>$C$4</formula>
    </cfRule>
  </conditionalFormatting>
  <conditionalFormatting sqref="BX25">
    <cfRule type="cellIs" dxfId="14945" priority="1865" operator="lessThan">
      <formula>$C$4</formula>
    </cfRule>
  </conditionalFormatting>
  <conditionalFormatting sqref="BX26">
    <cfRule type="cellIs" dxfId="14944" priority="1866" operator="lessThan">
      <formula>$C$4</formula>
    </cfRule>
  </conditionalFormatting>
  <conditionalFormatting sqref="BX27">
    <cfRule type="cellIs" dxfId="14943" priority="1867" operator="lessThan">
      <formula>$C$4</formula>
    </cfRule>
  </conditionalFormatting>
  <conditionalFormatting sqref="BX28">
    <cfRule type="cellIs" dxfId="14942" priority="1868" operator="lessThan">
      <formula>$C$4</formula>
    </cfRule>
  </conditionalFormatting>
  <conditionalFormatting sqref="BX29">
    <cfRule type="cellIs" dxfId="14941" priority="1869" operator="lessThan">
      <formula>$C$4</formula>
    </cfRule>
  </conditionalFormatting>
  <conditionalFormatting sqref="BX30">
    <cfRule type="cellIs" dxfId="14940" priority="1870" operator="lessThan">
      <formula>$C$4</formula>
    </cfRule>
  </conditionalFormatting>
  <conditionalFormatting sqref="BX31">
    <cfRule type="cellIs" dxfId="14939" priority="1871" operator="lessThan">
      <formula>$C$4</formula>
    </cfRule>
  </conditionalFormatting>
  <conditionalFormatting sqref="BX32">
    <cfRule type="cellIs" dxfId="14938" priority="1872" operator="lessThan">
      <formula>$C$4</formula>
    </cfRule>
  </conditionalFormatting>
  <conditionalFormatting sqref="BX33">
    <cfRule type="cellIs" dxfId="14937" priority="1873" operator="lessThan">
      <formula>$C$4</formula>
    </cfRule>
  </conditionalFormatting>
  <conditionalFormatting sqref="BX34">
    <cfRule type="cellIs" dxfId="14936" priority="1874" operator="lessThan">
      <formula>$C$4</formula>
    </cfRule>
  </conditionalFormatting>
  <conditionalFormatting sqref="BX35">
    <cfRule type="cellIs" dxfId="14935" priority="1875" operator="lessThan">
      <formula>$C$4</formula>
    </cfRule>
  </conditionalFormatting>
  <conditionalFormatting sqref="BX36">
    <cfRule type="cellIs" dxfId="14934" priority="1876" operator="lessThan">
      <formula>$C$4</formula>
    </cfRule>
  </conditionalFormatting>
  <conditionalFormatting sqref="BX37">
    <cfRule type="cellIs" dxfId="14933" priority="1877" operator="lessThan">
      <formula>$C$4</formula>
    </cfRule>
  </conditionalFormatting>
  <conditionalFormatting sqref="BX38">
    <cfRule type="cellIs" dxfId="14932" priority="1878" operator="lessThan">
      <formula>$C$4</formula>
    </cfRule>
  </conditionalFormatting>
  <conditionalFormatting sqref="BX39">
    <cfRule type="cellIs" dxfId="14931" priority="1879" operator="lessThan">
      <formula>$C$4</formula>
    </cfRule>
  </conditionalFormatting>
  <conditionalFormatting sqref="BX40">
    <cfRule type="cellIs" dxfId="14930" priority="1880" operator="lessThan">
      <formula>$C$4</formula>
    </cfRule>
  </conditionalFormatting>
  <conditionalFormatting sqref="BX41">
    <cfRule type="cellIs" dxfId="14929" priority="1881" operator="lessThan">
      <formula>$C$4</formula>
    </cfRule>
  </conditionalFormatting>
  <conditionalFormatting sqref="BX42">
    <cfRule type="cellIs" dxfId="14928" priority="1882" operator="lessThan">
      <formula>$C$4</formula>
    </cfRule>
  </conditionalFormatting>
  <conditionalFormatting sqref="BX43">
    <cfRule type="cellIs" dxfId="14927" priority="1883" operator="lessThan">
      <formula>$C$4</formula>
    </cfRule>
  </conditionalFormatting>
  <conditionalFormatting sqref="BX44">
    <cfRule type="cellIs" dxfId="14926" priority="1884" operator="lessThan">
      <formula>$C$4</formula>
    </cfRule>
  </conditionalFormatting>
  <conditionalFormatting sqref="BX45">
    <cfRule type="cellIs" dxfId="14925" priority="1885" operator="lessThan">
      <formula>$C$4</formula>
    </cfRule>
  </conditionalFormatting>
  <conditionalFormatting sqref="BX46">
    <cfRule type="cellIs" dxfId="14924" priority="1886" operator="lessThan">
      <formula>$C$4</formula>
    </cfRule>
  </conditionalFormatting>
  <conditionalFormatting sqref="BX47">
    <cfRule type="cellIs" dxfId="14923" priority="1887" operator="lessThan">
      <formula>$C$4</formula>
    </cfRule>
  </conditionalFormatting>
  <conditionalFormatting sqref="BX48">
    <cfRule type="cellIs" dxfId="14922" priority="1888" operator="lessThan">
      <formula>$C$4</formula>
    </cfRule>
  </conditionalFormatting>
  <conditionalFormatting sqref="BX49">
    <cfRule type="cellIs" dxfId="14921" priority="1889" operator="lessThan">
      <formula>$C$4</formula>
    </cfRule>
  </conditionalFormatting>
  <conditionalFormatting sqref="BX50">
    <cfRule type="cellIs" dxfId="14920" priority="1890" operator="lessThan">
      <formula>$C$4</formula>
    </cfRule>
  </conditionalFormatting>
  <conditionalFormatting sqref="BX51">
    <cfRule type="cellIs" dxfId="14919" priority="1891" operator="lessThan">
      <formula>$C$4</formula>
    </cfRule>
  </conditionalFormatting>
  <conditionalFormatting sqref="BX52">
    <cfRule type="cellIs" dxfId="14918" priority="1892" operator="lessThan">
      <formula>$C$4</formula>
    </cfRule>
  </conditionalFormatting>
  <conditionalFormatting sqref="BX53">
    <cfRule type="cellIs" dxfId="14917" priority="1893" operator="lessThan">
      <formula>$C$4</formula>
    </cfRule>
  </conditionalFormatting>
  <conditionalFormatting sqref="BX54">
    <cfRule type="cellIs" dxfId="14916" priority="1894" operator="lessThan">
      <formula>$C$4</formula>
    </cfRule>
  </conditionalFormatting>
  <conditionalFormatting sqref="BX55">
    <cfRule type="cellIs" dxfId="14915" priority="1895" operator="lessThan">
      <formula>$C$4</formula>
    </cfRule>
  </conditionalFormatting>
  <conditionalFormatting sqref="BX56">
    <cfRule type="cellIs" dxfId="14914" priority="1896" operator="lessThan">
      <formula>$C$4</formula>
    </cfRule>
  </conditionalFormatting>
  <conditionalFormatting sqref="BX57">
    <cfRule type="cellIs" dxfId="14913" priority="1897" operator="lessThan">
      <formula>$C$4</formula>
    </cfRule>
  </conditionalFormatting>
  <conditionalFormatting sqref="BX58">
    <cfRule type="cellIs" dxfId="14912" priority="1898" operator="lessThan">
      <formula>$C$4</formula>
    </cfRule>
  </conditionalFormatting>
  <conditionalFormatting sqref="BX59">
    <cfRule type="cellIs" dxfId="14911" priority="1899" operator="lessThan">
      <formula>$C$4</formula>
    </cfRule>
  </conditionalFormatting>
  <conditionalFormatting sqref="BX60">
    <cfRule type="cellIs" dxfId="14910" priority="1900" operator="lessThan">
      <formula>$C$4</formula>
    </cfRule>
  </conditionalFormatting>
  <conditionalFormatting sqref="BY11">
    <cfRule type="cellIs" dxfId="14909" priority="1901" operator="lessThan">
      <formula>$C$4</formula>
    </cfRule>
  </conditionalFormatting>
  <conditionalFormatting sqref="BY12">
    <cfRule type="cellIs" dxfId="14908" priority="1902" operator="lessThan">
      <formula>$C$4</formula>
    </cfRule>
  </conditionalFormatting>
  <conditionalFormatting sqref="BY13">
    <cfRule type="cellIs" dxfId="14907" priority="1903" operator="lessThan">
      <formula>$C$4</formula>
    </cfRule>
  </conditionalFormatting>
  <conditionalFormatting sqref="BY14">
    <cfRule type="cellIs" dxfId="14906" priority="1904" operator="lessThan">
      <formula>$C$4</formula>
    </cfRule>
  </conditionalFormatting>
  <conditionalFormatting sqref="BY15">
    <cfRule type="cellIs" dxfId="14905" priority="1905" operator="lessThan">
      <formula>$C$4</formula>
    </cfRule>
  </conditionalFormatting>
  <conditionalFormatting sqref="BY16">
    <cfRule type="cellIs" dxfId="14904" priority="1906" operator="lessThan">
      <formula>$C$4</formula>
    </cfRule>
  </conditionalFormatting>
  <conditionalFormatting sqref="BY17">
    <cfRule type="cellIs" dxfId="14903" priority="1907" operator="lessThan">
      <formula>$C$4</formula>
    </cfRule>
  </conditionalFormatting>
  <conditionalFormatting sqref="BY18">
    <cfRule type="cellIs" dxfId="14902" priority="1908" operator="lessThan">
      <formula>$C$4</formula>
    </cfRule>
  </conditionalFormatting>
  <conditionalFormatting sqref="BY19">
    <cfRule type="cellIs" dxfId="14901" priority="1909" operator="lessThan">
      <formula>$C$4</formula>
    </cfRule>
  </conditionalFormatting>
  <conditionalFormatting sqref="BY20">
    <cfRule type="cellIs" dxfId="14900" priority="1910" operator="lessThan">
      <formula>$C$4</formula>
    </cfRule>
  </conditionalFormatting>
  <conditionalFormatting sqref="BY21">
    <cfRule type="cellIs" dxfId="14899" priority="1911" operator="lessThan">
      <formula>$C$4</formula>
    </cfRule>
  </conditionalFormatting>
  <conditionalFormatting sqref="BY22">
    <cfRule type="cellIs" dxfId="14898" priority="1912" operator="lessThan">
      <formula>$C$4</formula>
    </cfRule>
  </conditionalFormatting>
  <conditionalFormatting sqref="BY23">
    <cfRule type="cellIs" dxfId="14897" priority="1913" operator="lessThan">
      <formula>$C$4</formula>
    </cfRule>
  </conditionalFormatting>
  <conditionalFormatting sqref="BY24">
    <cfRule type="cellIs" dxfId="14896" priority="1914" operator="lessThan">
      <formula>$C$4</formula>
    </cfRule>
  </conditionalFormatting>
  <conditionalFormatting sqref="BY25">
    <cfRule type="cellIs" dxfId="14895" priority="1915" operator="lessThan">
      <formula>$C$4</formula>
    </cfRule>
  </conditionalFormatting>
  <conditionalFormatting sqref="BY26">
    <cfRule type="cellIs" dxfId="14894" priority="1916" operator="lessThan">
      <formula>$C$4</formula>
    </cfRule>
  </conditionalFormatting>
  <conditionalFormatting sqref="BY27">
    <cfRule type="cellIs" dxfId="14893" priority="1917" operator="lessThan">
      <formula>$C$4</formula>
    </cfRule>
  </conditionalFormatting>
  <conditionalFormatting sqref="BY28">
    <cfRule type="cellIs" dxfId="14892" priority="1918" operator="lessThan">
      <formula>$C$4</formula>
    </cfRule>
  </conditionalFormatting>
  <conditionalFormatting sqref="BY29">
    <cfRule type="cellIs" dxfId="14891" priority="1919" operator="lessThan">
      <formula>$C$4</formula>
    </cfRule>
  </conditionalFormatting>
  <conditionalFormatting sqref="BY30">
    <cfRule type="cellIs" dxfId="14890" priority="1920" operator="lessThan">
      <formula>$C$4</formula>
    </cfRule>
  </conditionalFormatting>
  <conditionalFormatting sqref="BY31">
    <cfRule type="cellIs" dxfId="14889" priority="1921" operator="lessThan">
      <formula>$C$4</formula>
    </cfRule>
  </conditionalFormatting>
  <conditionalFormatting sqref="BY32">
    <cfRule type="cellIs" dxfId="14888" priority="1922" operator="lessThan">
      <formula>$C$4</formula>
    </cfRule>
  </conditionalFormatting>
  <conditionalFormatting sqref="BY33">
    <cfRule type="cellIs" dxfId="14887" priority="1923" operator="lessThan">
      <formula>$C$4</formula>
    </cfRule>
  </conditionalFormatting>
  <conditionalFormatting sqref="BY34">
    <cfRule type="cellIs" dxfId="14886" priority="1924" operator="lessThan">
      <formula>$C$4</formula>
    </cfRule>
  </conditionalFormatting>
  <conditionalFormatting sqref="BY35">
    <cfRule type="cellIs" dxfId="14885" priority="1925" operator="lessThan">
      <formula>$C$4</formula>
    </cfRule>
  </conditionalFormatting>
  <conditionalFormatting sqref="BY36">
    <cfRule type="cellIs" dxfId="14884" priority="1926" operator="lessThan">
      <formula>$C$4</formula>
    </cfRule>
  </conditionalFormatting>
  <conditionalFormatting sqref="BY37">
    <cfRule type="cellIs" dxfId="14883" priority="1927" operator="lessThan">
      <formula>$C$4</formula>
    </cfRule>
  </conditionalFormatting>
  <conditionalFormatting sqref="BY38">
    <cfRule type="cellIs" dxfId="14882" priority="1928" operator="lessThan">
      <formula>$C$4</formula>
    </cfRule>
  </conditionalFormatting>
  <conditionalFormatting sqref="BY39">
    <cfRule type="cellIs" dxfId="14881" priority="1929" operator="lessThan">
      <formula>$C$4</formula>
    </cfRule>
  </conditionalFormatting>
  <conditionalFormatting sqref="BY40">
    <cfRule type="cellIs" dxfId="14880" priority="1930" operator="lessThan">
      <formula>$C$4</formula>
    </cfRule>
  </conditionalFormatting>
  <conditionalFormatting sqref="BY41">
    <cfRule type="cellIs" dxfId="14879" priority="1931" operator="lessThan">
      <formula>$C$4</formula>
    </cfRule>
  </conditionalFormatting>
  <conditionalFormatting sqref="BY42">
    <cfRule type="cellIs" dxfId="14878" priority="1932" operator="lessThan">
      <formula>$C$4</formula>
    </cfRule>
  </conditionalFormatting>
  <conditionalFormatting sqref="BY43">
    <cfRule type="cellIs" dxfId="14877" priority="1933" operator="lessThan">
      <formula>$C$4</formula>
    </cfRule>
  </conditionalFormatting>
  <conditionalFormatting sqref="BY44">
    <cfRule type="cellIs" dxfId="14876" priority="1934" operator="lessThan">
      <formula>$C$4</formula>
    </cfRule>
  </conditionalFormatting>
  <conditionalFormatting sqref="BY45">
    <cfRule type="cellIs" dxfId="14875" priority="1935" operator="lessThan">
      <formula>$C$4</formula>
    </cfRule>
  </conditionalFormatting>
  <conditionalFormatting sqref="BY46">
    <cfRule type="cellIs" dxfId="14874" priority="1936" operator="lessThan">
      <formula>$C$4</formula>
    </cfRule>
  </conditionalFormatting>
  <conditionalFormatting sqref="BY47">
    <cfRule type="cellIs" dxfId="14873" priority="1937" operator="lessThan">
      <formula>$C$4</formula>
    </cfRule>
  </conditionalFormatting>
  <conditionalFormatting sqref="BY48">
    <cfRule type="cellIs" dxfId="14872" priority="1938" operator="lessThan">
      <formula>$C$4</formula>
    </cfRule>
  </conditionalFormatting>
  <conditionalFormatting sqref="BY49">
    <cfRule type="cellIs" dxfId="14871" priority="1939" operator="lessThan">
      <formula>$C$4</formula>
    </cfRule>
  </conditionalFormatting>
  <conditionalFormatting sqref="BY50">
    <cfRule type="cellIs" dxfId="14870" priority="1940" operator="lessThan">
      <formula>$C$4</formula>
    </cfRule>
  </conditionalFormatting>
  <conditionalFormatting sqref="BY51">
    <cfRule type="cellIs" dxfId="14869" priority="1941" operator="lessThan">
      <formula>$C$4</formula>
    </cfRule>
  </conditionalFormatting>
  <conditionalFormatting sqref="BY52">
    <cfRule type="cellIs" dxfId="14868" priority="1942" operator="lessThan">
      <formula>$C$4</formula>
    </cfRule>
  </conditionalFormatting>
  <conditionalFormatting sqref="BY53">
    <cfRule type="cellIs" dxfId="14867" priority="1943" operator="lessThan">
      <formula>$C$4</formula>
    </cfRule>
  </conditionalFormatting>
  <conditionalFormatting sqref="BY54">
    <cfRule type="cellIs" dxfId="14866" priority="1944" operator="lessThan">
      <formula>$C$4</formula>
    </cfRule>
  </conditionalFormatting>
  <conditionalFormatting sqref="BY55">
    <cfRule type="cellIs" dxfId="14865" priority="1945" operator="lessThan">
      <formula>$C$4</formula>
    </cfRule>
  </conditionalFormatting>
  <conditionalFormatting sqref="BY56">
    <cfRule type="cellIs" dxfId="14864" priority="1946" operator="lessThan">
      <formula>$C$4</formula>
    </cfRule>
  </conditionalFormatting>
  <conditionalFormatting sqref="BY57">
    <cfRule type="cellIs" dxfId="14863" priority="1947" operator="lessThan">
      <formula>$C$4</formula>
    </cfRule>
  </conditionalFormatting>
  <conditionalFormatting sqref="BY58">
    <cfRule type="cellIs" dxfId="14862" priority="1948" operator="lessThan">
      <formula>$C$4</formula>
    </cfRule>
  </conditionalFormatting>
  <conditionalFormatting sqref="BY59">
    <cfRule type="cellIs" dxfId="14861" priority="1949" operator="lessThan">
      <formula>$C$4</formula>
    </cfRule>
  </conditionalFormatting>
  <conditionalFormatting sqref="BY60">
    <cfRule type="cellIs" dxfId="14860" priority="1950" operator="lessThan">
      <formula>$C$4</formula>
    </cfRule>
  </conditionalFormatting>
  <conditionalFormatting sqref="BZ11">
    <cfRule type="cellIs" dxfId="14859" priority="1951" operator="lessThan">
      <formula>$C$4</formula>
    </cfRule>
  </conditionalFormatting>
  <conditionalFormatting sqref="BZ12">
    <cfRule type="cellIs" dxfId="14858" priority="1952" operator="lessThan">
      <formula>$C$4</formula>
    </cfRule>
  </conditionalFormatting>
  <conditionalFormatting sqref="BZ13">
    <cfRule type="cellIs" dxfId="14857" priority="1953" operator="lessThan">
      <formula>$C$4</formula>
    </cfRule>
  </conditionalFormatting>
  <conditionalFormatting sqref="BZ14">
    <cfRule type="cellIs" dxfId="14856" priority="1954" operator="lessThan">
      <formula>$C$4</formula>
    </cfRule>
  </conditionalFormatting>
  <conditionalFormatting sqref="BZ15">
    <cfRule type="cellIs" dxfId="14855" priority="1955" operator="lessThan">
      <formula>$C$4</formula>
    </cfRule>
  </conditionalFormatting>
  <conditionalFormatting sqref="BZ16">
    <cfRule type="cellIs" dxfId="14854" priority="1956" operator="lessThan">
      <formula>$C$4</formula>
    </cfRule>
  </conditionalFormatting>
  <conditionalFormatting sqref="BZ17">
    <cfRule type="cellIs" dxfId="14853" priority="1957" operator="lessThan">
      <formula>$C$4</formula>
    </cfRule>
  </conditionalFormatting>
  <conditionalFormatting sqref="BZ18">
    <cfRule type="cellIs" dxfId="14852" priority="1958" operator="lessThan">
      <formula>$C$4</formula>
    </cfRule>
  </conditionalFormatting>
  <conditionalFormatting sqref="BZ19">
    <cfRule type="cellIs" dxfId="14851" priority="1959" operator="lessThan">
      <formula>$C$4</formula>
    </cfRule>
  </conditionalFormatting>
  <conditionalFormatting sqref="BZ20">
    <cfRule type="cellIs" dxfId="14850" priority="1960" operator="lessThan">
      <formula>$C$4</formula>
    </cfRule>
  </conditionalFormatting>
  <conditionalFormatting sqref="BZ21">
    <cfRule type="cellIs" dxfId="14849" priority="1961" operator="lessThan">
      <formula>$C$4</formula>
    </cfRule>
  </conditionalFormatting>
  <conditionalFormatting sqref="BZ22">
    <cfRule type="cellIs" dxfId="14848" priority="1962" operator="lessThan">
      <formula>$C$4</formula>
    </cfRule>
  </conditionalFormatting>
  <conditionalFormatting sqref="BZ23">
    <cfRule type="cellIs" dxfId="14847" priority="1963" operator="lessThan">
      <formula>$C$4</formula>
    </cfRule>
  </conditionalFormatting>
  <conditionalFormatting sqref="BZ24">
    <cfRule type="cellIs" dxfId="14846" priority="1964" operator="lessThan">
      <formula>$C$4</formula>
    </cfRule>
  </conditionalFormatting>
  <conditionalFormatting sqref="BZ25">
    <cfRule type="cellIs" dxfId="14845" priority="1965" operator="lessThan">
      <formula>$C$4</formula>
    </cfRule>
  </conditionalFormatting>
  <conditionalFormatting sqref="BZ26">
    <cfRule type="cellIs" dxfId="14844" priority="1966" operator="lessThan">
      <formula>$C$4</formula>
    </cfRule>
  </conditionalFormatting>
  <conditionalFormatting sqref="BZ27">
    <cfRule type="cellIs" dxfId="14843" priority="1967" operator="lessThan">
      <formula>$C$4</formula>
    </cfRule>
  </conditionalFormatting>
  <conditionalFormatting sqref="BZ28">
    <cfRule type="cellIs" dxfId="14842" priority="1968" operator="lessThan">
      <formula>$C$4</formula>
    </cfRule>
  </conditionalFormatting>
  <conditionalFormatting sqref="BZ29">
    <cfRule type="cellIs" dxfId="14841" priority="1969" operator="lessThan">
      <formula>$C$4</formula>
    </cfRule>
  </conditionalFormatting>
  <conditionalFormatting sqref="BZ30">
    <cfRule type="cellIs" dxfId="14840" priority="1970" operator="lessThan">
      <formula>$C$4</formula>
    </cfRule>
  </conditionalFormatting>
  <conditionalFormatting sqref="BZ31">
    <cfRule type="cellIs" dxfId="14839" priority="1971" operator="lessThan">
      <formula>$C$4</formula>
    </cfRule>
  </conditionalFormatting>
  <conditionalFormatting sqref="BZ32">
    <cfRule type="cellIs" dxfId="14838" priority="1972" operator="lessThan">
      <formula>$C$4</formula>
    </cfRule>
  </conditionalFormatting>
  <conditionalFormatting sqref="BZ33">
    <cfRule type="cellIs" dxfId="14837" priority="1973" operator="lessThan">
      <formula>$C$4</formula>
    </cfRule>
  </conditionalFormatting>
  <conditionalFormatting sqref="BZ34">
    <cfRule type="cellIs" dxfId="14836" priority="1974" operator="lessThan">
      <formula>$C$4</formula>
    </cfRule>
  </conditionalFormatting>
  <conditionalFormatting sqref="BZ35">
    <cfRule type="cellIs" dxfId="14835" priority="1975" operator="lessThan">
      <formula>$C$4</formula>
    </cfRule>
  </conditionalFormatting>
  <conditionalFormatting sqref="BZ36">
    <cfRule type="cellIs" dxfId="14834" priority="1976" operator="lessThan">
      <formula>$C$4</formula>
    </cfRule>
  </conditionalFormatting>
  <conditionalFormatting sqref="BZ37">
    <cfRule type="cellIs" dxfId="14833" priority="1977" operator="lessThan">
      <formula>$C$4</formula>
    </cfRule>
  </conditionalFormatting>
  <conditionalFormatting sqref="BZ38">
    <cfRule type="cellIs" dxfId="14832" priority="1978" operator="lessThan">
      <formula>$C$4</formula>
    </cfRule>
  </conditionalFormatting>
  <conditionalFormatting sqref="BZ39">
    <cfRule type="cellIs" dxfId="14831" priority="1979" operator="lessThan">
      <formula>$C$4</formula>
    </cfRule>
  </conditionalFormatting>
  <conditionalFormatting sqref="BZ40">
    <cfRule type="cellIs" dxfId="14830" priority="1980" operator="lessThan">
      <formula>$C$4</formula>
    </cfRule>
  </conditionalFormatting>
  <conditionalFormatting sqref="BZ41">
    <cfRule type="cellIs" dxfId="14829" priority="1981" operator="lessThan">
      <formula>$C$4</formula>
    </cfRule>
  </conditionalFormatting>
  <conditionalFormatting sqref="BZ42">
    <cfRule type="cellIs" dxfId="14828" priority="1982" operator="lessThan">
      <formula>$C$4</formula>
    </cfRule>
  </conditionalFormatting>
  <conditionalFormatting sqref="BZ43">
    <cfRule type="cellIs" dxfId="14827" priority="1983" operator="lessThan">
      <formula>$C$4</formula>
    </cfRule>
  </conditionalFormatting>
  <conditionalFormatting sqref="BZ44">
    <cfRule type="cellIs" dxfId="14826" priority="1984" operator="lessThan">
      <formula>$C$4</formula>
    </cfRule>
  </conditionalFormatting>
  <conditionalFormatting sqref="BZ45">
    <cfRule type="cellIs" dxfId="14825" priority="1985" operator="lessThan">
      <formula>$C$4</formula>
    </cfRule>
  </conditionalFormatting>
  <conditionalFormatting sqref="BZ46">
    <cfRule type="cellIs" dxfId="14824" priority="1986" operator="lessThan">
      <formula>$C$4</formula>
    </cfRule>
  </conditionalFormatting>
  <conditionalFormatting sqref="BZ47">
    <cfRule type="cellIs" dxfId="14823" priority="1987" operator="lessThan">
      <formula>$C$4</formula>
    </cfRule>
  </conditionalFormatting>
  <conditionalFormatting sqref="BZ48">
    <cfRule type="cellIs" dxfId="14822" priority="1988" operator="lessThan">
      <formula>$C$4</formula>
    </cfRule>
  </conditionalFormatting>
  <conditionalFormatting sqref="BZ49">
    <cfRule type="cellIs" dxfId="14821" priority="1989" operator="lessThan">
      <formula>$C$4</formula>
    </cfRule>
  </conditionalFormatting>
  <conditionalFormatting sqref="BZ50">
    <cfRule type="cellIs" dxfId="14820" priority="1990" operator="lessThan">
      <formula>$C$4</formula>
    </cfRule>
  </conditionalFormatting>
  <conditionalFormatting sqref="BZ51">
    <cfRule type="cellIs" dxfId="14819" priority="1991" operator="lessThan">
      <formula>$C$4</formula>
    </cfRule>
  </conditionalFormatting>
  <conditionalFormatting sqref="BZ52">
    <cfRule type="cellIs" dxfId="14818" priority="1992" operator="lessThan">
      <formula>$C$4</formula>
    </cfRule>
  </conditionalFormatting>
  <conditionalFormatting sqref="BZ53">
    <cfRule type="cellIs" dxfId="14817" priority="1993" operator="lessThan">
      <formula>$C$4</formula>
    </cfRule>
  </conditionalFormatting>
  <conditionalFormatting sqref="BZ54">
    <cfRule type="cellIs" dxfId="14816" priority="1994" operator="lessThan">
      <formula>$C$4</formula>
    </cfRule>
  </conditionalFormatting>
  <conditionalFormatting sqref="BZ55">
    <cfRule type="cellIs" dxfId="14815" priority="1995" operator="lessThan">
      <formula>$C$4</formula>
    </cfRule>
  </conditionalFormatting>
  <conditionalFormatting sqref="BZ56">
    <cfRule type="cellIs" dxfId="14814" priority="1996" operator="lessThan">
      <formula>$C$4</formula>
    </cfRule>
  </conditionalFormatting>
  <conditionalFormatting sqref="BZ57">
    <cfRule type="cellIs" dxfId="14813" priority="1997" operator="lessThan">
      <formula>$C$4</formula>
    </cfRule>
  </conditionalFormatting>
  <conditionalFormatting sqref="BZ58">
    <cfRule type="cellIs" dxfId="14812" priority="1998" operator="lessThan">
      <formula>$C$4</formula>
    </cfRule>
  </conditionalFormatting>
  <conditionalFormatting sqref="BZ59">
    <cfRule type="cellIs" dxfId="14811" priority="1999" operator="lessThan">
      <formula>$C$4</formula>
    </cfRule>
  </conditionalFormatting>
  <conditionalFormatting sqref="BZ60">
    <cfRule type="cellIs" dxfId="14810" priority="2000" operator="lessThan">
      <formula>$C$4</formula>
    </cfRule>
  </conditionalFormatting>
  <conditionalFormatting sqref="CA11">
    <cfRule type="cellIs" dxfId="14809" priority="2001" operator="lessThan">
      <formula>$C$4</formula>
    </cfRule>
  </conditionalFormatting>
  <conditionalFormatting sqref="CA12">
    <cfRule type="cellIs" dxfId="14808" priority="2002" operator="lessThan">
      <formula>$C$4</formula>
    </cfRule>
  </conditionalFormatting>
  <conditionalFormatting sqref="CA13">
    <cfRule type="cellIs" dxfId="14807" priority="2003" operator="lessThan">
      <formula>$C$4</formula>
    </cfRule>
  </conditionalFormatting>
  <conditionalFormatting sqref="CA14">
    <cfRule type="cellIs" dxfId="14806" priority="2004" operator="lessThan">
      <formula>$C$4</formula>
    </cfRule>
  </conditionalFormatting>
  <conditionalFormatting sqref="CA15">
    <cfRule type="cellIs" dxfId="14805" priority="2005" operator="lessThan">
      <formula>$C$4</formula>
    </cfRule>
  </conditionalFormatting>
  <conditionalFormatting sqref="CA16">
    <cfRule type="cellIs" dxfId="14804" priority="2006" operator="lessThan">
      <formula>$C$4</formula>
    </cfRule>
  </conditionalFormatting>
  <conditionalFormatting sqref="CA17">
    <cfRule type="cellIs" dxfId="14803" priority="2007" operator="lessThan">
      <formula>$C$4</formula>
    </cfRule>
  </conditionalFormatting>
  <conditionalFormatting sqref="CA18">
    <cfRule type="cellIs" dxfId="14802" priority="2008" operator="lessThan">
      <formula>$C$4</formula>
    </cfRule>
  </conditionalFormatting>
  <conditionalFormatting sqref="CA19">
    <cfRule type="cellIs" dxfId="14801" priority="2009" operator="lessThan">
      <formula>$C$4</formula>
    </cfRule>
  </conditionalFormatting>
  <conditionalFormatting sqref="CA20">
    <cfRule type="cellIs" dxfId="14800" priority="2010" operator="lessThan">
      <formula>$C$4</formula>
    </cfRule>
  </conditionalFormatting>
  <conditionalFormatting sqref="CA21">
    <cfRule type="cellIs" dxfId="14799" priority="2011" operator="lessThan">
      <formula>$C$4</formula>
    </cfRule>
  </conditionalFormatting>
  <conditionalFormatting sqref="CA22">
    <cfRule type="cellIs" dxfId="14798" priority="2012" operator="lessThan">
      <formula>$C$4</formula>
    </cfRule>
  </conditionalFormatting>
  <conditionalFormatting sqref="CA23">
    <cfRule type="cellIs" dxfId="14797" priority="2013" operator="lessThan">
      <formula>$C$4</formula>
    </cfRule>
  </conditionalFormatting>
  <conditionalFormatting sqref="CA24">
    <cfRule type="cellIs" dxfId="14796" priority="2014" operator="lessThan">
      <formula>$C$4</formula>
    </cfRule>
  </conditionalFormatting>
  <conditionalFormatting sqref="CA25">
    <cfRule type="cellIs" dxfId="14795" priority="2015" operator="lessThan">
      <formula>$C$4</formula>
    </cfRule>
  </conditionalFormatting>
  <conditionalFormatting sqref="CA26">
    <cfRule type="cellIs" dxfId="14794" priority="2016" operator="lessThan">
      <formula>$C$4</formula>
    </cfRule>
  </conditionalFormatting>
  <conditionalFormatting sqref="CA27">
    <cfRule type="cellIs" dxfId="14793" priority="2017" operator="lessThan">
      <formula>$C$4</formula>
    </cfRule>
  </conditionalFormatting>
  <conditionalFormatting sqref="CA28">
    <cfRule type="cellIs" dxfId="14792" priority="2018" operator="lessThan">
      <formula>$C$4</formula>
    </cfRule>
  </conditionalFormatting>
  <conditionalFormatting sqref="CA29">
    <cfRule type="cellIs" dxfId="14791" priority="2019" operator="lessThan">
      <formula>$C$4</formula>
    </cfRule>
  </conditionalFormatting>
  <conditionalFormatting sqref="CA30">
    <cfRule type="cellIs" dxfId="14790" priority="2020" operator="lessThan">
      <formula>$C$4</formula>
    </cfRule>
  </conditionalFormatting>
  <conditionalFormatting sqref="CA31">
    <cfRule type="cellIs" dxfId="14789" priority="2021" operator="lessThan">
      <formula>$C$4</formula>
    </cfRule>
  </conditionalFormatting>
  <conditionalFormatting sqref="CA32">
    <cfRule type="cellIs" dxfId="14788" priority="2022" operator="lessThan">
      <formula>$C$4</formula>
    </cfRule>
  </conditionalFormatting>
  <conditionalFormatting sqref="CA33">
    <cfRule type="cellIs" dxfId="14787" priority="2023" operator="lessThan">
      <formula>$C$4</formula>
    </cfRule>
  </conditionalFormatting>
  <conditionalFormatting sqref="CA34">
    <cfRule type="cellIs" dxfId="14786" priority="2024" operator="lessThan">
      <formula>$C$4</formula>
    </cfRule>
  </conditionalFormatting>
  <conditionalFormatting sqref="CA35">
    <cfRule type="cellIs" dxfId="14785" priority="2025" operator="lessThan">
      <formula>$C$4</formula>
    </cfRule>
  </conditionalFormatting>
  <conditionalFormatting sqref="CA36">
    <cfRule type="cellIs" dxfId="14784" priority="2026" operator="lessThan">
      <formula>$C$4</formula>
    </cfRule>
  </conditionalFormatting>
  <conditionalFormatting sqref="CA37">
    <cfRule type="cellIs" dxfId="14783" priority="2027" operator="lessThan">
      <formula>$C$4</formula>
    </cfRule>
  </conditionalFormatting>
  <conditionalFormatting sqref="CA38">
    <cfRule type="cellIs" dxfId="14782" priority="2028" operator="lessThan">
      <formula>$C$4</formula>
    </cfRule>
  </conditionalFormatting>
  <conditionalFormatting sqref="CA39">
    <cfRule type="cellIs" dxfId="14781" priority="2029" operator="lessThan">
      <formula>$C$4</formula>
    </cfRule>
  </conditionalFormatting>
  <conditionalFormatting sqref="CA40">
    <cfRule type="cellIs" dxfId="14780" priority="2030" operator="lessThan">
      <formula>$C$4</formula>
    </cfRule>
  </conditionalFormatting>
  <conditionalFormatting sqref="CA41">
    <cfRule type="cellIs" dxfId="14779" priority="2031" operator="lessThan">
      <formula>$C$4</formula>
    </cfRule>
  </conditionalFormatting>
  <conditionalFormatting sqref="CA42">
    <cfRule type="cellIs" dxfId="14778" priority="2032" operator="lessThan">
      <formula>$C$4</formula>
    </cfRule>
  </conditionalFormatting>
  <conditionalFormatting sqref="CA43">
    <cfRule type="cellIs" dxfId="14777" priority="2033" operator="lessThan">
      <formula>$C$4</formula>
    </cfRule>
  </conditionalFormatting>
  <conditionalFormatting sqref="CA44">
    <cfRule type="cellIs" dxfId="14776" priority="2034" operator="lessThan">
      <formula>$C$4</formula>
    </cfRule>
  </conditionalFormatting>
  <conditionalFormatting sqref="CA45">
    <cfRule type="cellIs" dxfId="14775" priority="2035" operator="lessThan">
      <formula>$C$4</formula>
    </cfRule>
  </conditionalFormatting>
  <conditionalFormatting sqref="CA46">
    <cfRule type="cellIs" dxfId="14774" priority="2036" operator="lessThan">
      <formula>$C$4</formula>
    </cfRule>
  </conditionalFormatting>
  <conditionalFormatting sqref="CA47">
    <cfRule type="cellIs" dxfId="14773" priority="2037" operator="lessThan">
      <formula>$C$4</formula>
    </cfRule>
  </conditionalFormatting>
  <conditionalFormatting sqref="CA48">
    <cfRule type="cellIs" dxfId="14772" priority="2038" operator="lessThan">
      <formula>$C$4</formula>
    </cfRule>
  </conditionalFormatting>
  <conditionalFormatting sqref="CA49">
    <cfRule type="cellIs" dxfId="14771" priority="2039" operator="lessThan">
      <formula>$C$4</formula>
    </cfRule>
  </conditionalFormatting>
  <conditionalFormatting sqref="CA50">
    <cfRule type="cellIs" dxfId="14770" priority="2040" operator="lessThan">
      <formula>$C$4</formula>
    </cfRule>
  </conditionalFormatting>
  <conditionalFormatting sqref="CA51">
    <cfRule type="cellIs" dxfId="14769" priority="2041" operator="lessThan">
      <formula>$C$4</formula>
    </cfRule>
  </conditionalFormatting>
  <conditionalFormatting sqref="CA52">
    <cfRule type="cellIs" dxfId="14768" priority="2042" operator="lessThan">
      <formula>$C$4</formula>
    </cfRule>
  </conditionalFormatting>
  <conditionalFormatting sqref="CA53">
    <cfRule type="cellIs" dxfId="14767" priority="2043" operator="lessThan">
      <formula>$C$4</formula>
    </cfRule>
  </conditionalFormatting>
  <conditionalFormatting sqref="CA54">
    <cfRule type="cellIs" dxfId="14766" priority="2044" operator="lessThan">
      <formula>$C$4</formula>
    </cfRule>
  </conditionalFormatting>
  <conditionalFormatting sqref="CA55">
    <cfRule type="cellIs" dxfId="14765" priority="2045" operator="lessThan">
      <formula>$C$4</formula>
    </cfRule>
  </conditionalFormatting>
  <conditionalFormatting sqref="CA56">
    <cfRule type="cellIs" dxfId="14764" priority="2046" operator="lessThan">
      <formula>$C$4</formula>
    </cfRule>
  </conditionalFormatting>
  <conditionalFormatting sqref="CA57">
    <cfRule type="cellIs" dxfId="14763" priority="2047" operator="lessThan">
      <formula>$C$4</formula>
    </cfRule>
  </conditionalFormatting>
  <conditionalFormatting sqref="CA58">
    <cfRule type="cellIs" dxfId="14762" priority="2048" operator="lessThan">
      <formula>$C$4</formula>
    </cfRule>
  </conditionalFormatting>
  <conditionalFormatting sqref="CA59">
    <cfRule type="cellIs" dxfId="14761" priority="2049" operator="lessThan">
      <formula>$C$4</formula>
    </cfRule>
  </conditionalFormatting>
  <conditionalFormatting sqref="CA60">
    <cfRule type="cellIs" dxfId="14760" priority="2050" operator="lessThan">
      <formula>$C$4</formula>
    </cfRule>
  </conditionalFormatting>
  <conditionalFormatting sqref="CB11">
    <cfRule type="cellIs" dxfId="14759" priority="2051" operator="lessThan">
      <formula>$C$4</formula>
    </cfRule>
  </conditionalFormatting>
  <conditionalFormatting sqref="CB12">
    <cfRule type="cellIs" dxfId="14758" priority="2052" operator="lessThan">
      <formula>$C$4</formula>
    </cfRule>
  </conditionalFormatting>
  <conditionalFormatting sqref="CB13">
    <cfRule type="cellIs" dxfId="14757" priority="2053" operator="lessThan">
      <formula>$C$4</formula>
    </cfRule>
  </conditionalFormatting>
  <conditionalFormatting sqref="CB14">
    <cfRule type="cellIs" dxfId="14756" priority="2054" operator="lessThan">
      <formula>$C$4</formula>
    </cfRule>
  </conditionalFormatting>
  <conditionalFormatting sqref="CB15">
    <cfRule type="cellIs" dxfId="14755" priority="2055" operator="lessThan">
      <formula>$C$4</formula>
    </cfRule>
  </conditionalFormatting>
  <conditionalFormatting sqref="CB16">
    <cfRule type="cellIs" dxfId="14754" priority="2056" operator="lessThan">
      <formula>$C$4</formula>
    </cfRule>
  </conditionalFormatting>
  <conditionalFormatting sqref="CB17">
    <cfRule type="cellIs" dxfId="14753" priority="2057" operator="lessThan">
      <formula>$C$4</formula>
    </cfRule>
  </conditionalFormatting>
  <conditionalFormatting sqref="CB18">
    <cfRule type="cellIs" dxfId="14752" priority="2058" operator="lessThan">
      <formula>$C$4</formula>
    </cfRule>
  </conditionalFormatting>
  <conditionalFormatting sqref="CB19">
    <cfRule type="cellIs" dxfId="14751" priority="2059" operator="lessThan">
      <formula>$C$4</formula>
    </cfRule>
  </conditionalFormatting>
  <conditionalFormatting sqref="CB20">
    <cfRule type="cellIs" dxfId="14750" priority="2060" operator="lessThan">
      <formula>$C$4</formula>
    </cfRule>
  </conditionalFormatting>
  <conditionalFormatting sqref="CB21">
    <cfRule type="cellIs" dxfId="14749" priority="2061" operator="lessThan">
      <formula>$C$4</formula>
    </cfRule>
  </conditionalFormatting>
  <conditionalFormatting sqref="CB22">
    <cfRule type="cellIs" dxfId="14748" priority="2062" operator="lessThan">
      <formula>$C$4</formula>
    </cfRule>
  </conditionalFormatting>
  <conditionalFormatting sqref="CB23">
    <cfRule type="cellIs" dxfId="14747" priority="2063" operator="lessThan">
      <formula>$C$4</formula>
    </cfRule>
  </conditionalFormatting>
  <conditionalFormatting sqref="CB24">
    <cfRule type="cellIs" dxfId="14746" priority="2064" operator="lessThan">
      <formula>$C$4</formula>
    </cfRule>
  </conditionalFormatting>
  <conditionalFormatting sqref="CB25">
    <cfRule type="cellIs" dxfId="14745" priority="2065" operator="lessThan">
      <formula>$C$4</formula>
    </cfRule>
  </conditionalFormatting>
  <conditionalFormatting sqref="CB26">
    <cfRule type="cellIs" dxfId="14744" priority="2066" operator="lessThan">
      <formula>$C$4</formula>
    </cfRule>
  </conditionalFormatting>
  <conditionalFormatting sqref="CB27">
    <cfRule type="cellIs" dxfId="14743" priority="2067" operator="lessThan">
      <formula>$C$4</formula>
    </cfRule>
  </conditionalFormatting>
  <conditionalFormatting sqref="CB28">
    <cfRule type="cellIs" dxfId="14742" priority="2068" operator="lessThan">
      <formula>$C$4</formula>
    </cfRule>
  </conditionalFormatting>
  <conditionalFormatting sqref="CB29">
    <cfRule type="cellIs" dxfId="14741" priority="2069" operator="lessThan">
      <formula>$C$4</formula>
    </cfRule>
  </conditionalFormatting>
  <conditionalFormatting sqref="CB30">
    <cfRule type="cellIs" dxfId="14740" priority="2070" operator="lessThan">
      <formula>$C$4</formula>
    </cfRule>
  </conditionalFormatting>
  <conditionalFormatting sqref="CB31">
    <cfRule type="cellIs" dxfId="14739" priority="2071" operator="lessThan">
      <formula>$C$4</formula>
    </cfRule>
  </conditionalFormatting>
  <conditionalFormatting sqref="CB32">
    <cfRule type="cellIs" dxfId="14738" priority="2072" operator="lessThan">
      <formula>$C$4</formula>
    </cfRule>
  </conditionalFormatting>
  <conditionalFormatting sqref="CB33">
    <cfRule type="cellIs" dxfId="14737" priority="2073" operator="lessThan">
      <formula>$C$4</formula>
    </cfRule>
  </conditionalFormatting>
  <conditionalFormatting sqref="CB34">
    <cfRule type="cellIs" dxfId="14736" priority="2074" operator="lessThan">
      <formula>$C$4</formula>
    </cfRule>
  </conditionalFormatting>
  <conditionalFormatting sqref="CB35">
    <cfRule type="cellIs" dxfId="14735" priority="2075" operator="lessThan">
      <formula>$C$4</formula>
    </cfRule>
  </conditionalFormatting>
  <conditionalFormatting sqref="CB36">
    <cfRule type="cellIs" dxfId="14734" priority="2076" operator="lessThan">
      <formula>$C$4</formula>
    </cfRule>
  </conditionalFormatting>
  <conditionalFormatting sqref="CB37">
    <cfRule type="cellIs" dxfId="14733" priority="2077" operator="lessThan">
      <formula>$C$4</formula>
    </cfRule>
  </conditionalFormatting>
  <conditionalFormatting sqref="CB38">
    <cfRule type="cellIs" dxfId="14732" priority="2078" operator="lessThan">
      <formula>$C$4</formula>
    </cfRule>
  </conditionalFormatting>
  <conditionalFormatting sqref="CB39">
    <cfRule type="cellIs" dxfId="14731" priority="2079" operator="lessThan">
      <formula>$C$4</formula>
    </cfRule>
  </conditionalFormatting>
  <conditionalFormatting sqref="CB40">
    <cfRule type="cellIs" dxfId="14730" priority="2080" operator="lessThan">
      <formula>$C$4</formula>
    </cfRule>
  </conditionalFormatting>
  <conditionalFormatting sqref="CB41">
    <cfRule type="cellIs" dxfId="14729" priority="2081" operator="lessThan">
      <formula>$C$4</formula>
    </cfRule>
  </conditionalFormatting>
  <conditionalFormatting sqref="CB42">
    <cfRule type="cellIs" dxfId="14728" priority="2082" operator="lessThan">
      <formula>$C$4</formula>
    </cfRule>
  </conditionalFormatting>
  <conditionalFormatting sqref="CB43">
    <cfRule type="cellIs" dxfId="14727" priority="2083" operator="lessThan">
      <formula>$C$4</formula>
    </cfRule>
  </conditionalFormatting>
  <conditionalFormatting sqref="CB44">
    <cfRule type="cellIs" dxfId="14726" priority="2084" operator="lessThan">
      <formula>$C$4</formula>
    </cfRule>
  </conditionalFormatting>
  <conditionalFormatting sqref="CB45">
    <cfRule type="cellIs" dxfId="14725" priority="2085" operator="lessThan">
      <formula>$C$4</formula>
    </cfRule>
  </conditionalFormatting>
  <conditionalFormatting sqref="CB46">
    <cfRule type="cellIs" dxfId="14724" priority="2086" operator="lessThan">
      <formula>$C$4</formula>
    </cfRule>
  </conditionalFormatting>
  <conditionalFormatting sqref="CB47">
    <cfRule type="cellIs" dxfId="14723" priority="2087" operator="lessThan">
      <formula>$C$4</formula>
    </cfRule>
  </conditionalFormatting>
  <conditionalFormatting sqref="CB48">
    <cfRule type="cellIs" dxfId="14722" priority="2088" operator="lessThan">
      <formula>$C$4</formula>
    </cfRule>
  </conditionalFormatting>
  <conditionalFormatting sqref="CB49">
    <cfRule type="cellIs" dxfId="14721" priority="2089" operator="lessThan">
      <formula>$C$4</formula>
    </cfRule>
  </conditionalFormatting>
  <conditionalFormatting sqref="CB50">
    <cfRule type="cellIs" dxfId="14720" priority="2090" operator="lessThan">
      <formula>$C$4</formula>
    </cfRule>
  </conditionalFormatting>
  <conditionalFormatting sqref="CB51">
    <cfRule type="cellIs" dxfId="14719" priority="2091" operator="lessThan">
      <formula>$C$4</formula>
    </cfRule>
  </conditionalFormatting>
  <conditionalFormatting sqref="CB52">
    <cfRule type="cellIs" dxfId="14718" priority="2092" operator="lessThan">
      <formula>$C$4</formula>
    </cfRule>
  </conditionalFormatting>
  <conditionalFormatting sqref="CB53">
    <cfRule type="cellIs" dxfId="14717" priority="2093" operator="lessThan">
      <formula>$C$4</formula>
    </cfRule>
  </conditionalFormatting>
  <conditionalFormatting sqref="CB54">
    <cfRule type="cellIs" dxfId="14716" priority="2094" operator="lessThan">
      <formula>$C$4</formula>
    </cfRule>
  </conditionalFormatting>
  <conditionalFormatting sqref="CB55">
    <cfRule type="cellIs" dxfId="14715" priority="2095" operator="lessThan">
      <formula>$C$4</formula>
    </cfRule>
  </conditionalFormatting>
  <conditionalFormatting sqref="CB56">
    <cfRule type="cellIs" dxfId="14714" priority="2096" operator="lessThan">
      <formula>$C$4</formula>
    </cfRule>
  </conditionalFormatting>
  <conditionalFormatting sqref="CB57">
    <cfRule type="cellIs" dxfId="14713" priority="2097" operator="lessThan">
      <formula>$C$4</formula>
    </cfRule>
  </conditionalFormatting>
  <conditionalFormatting sqref="CB58">
    <cfRule type="cellIs" dxfId="14712" priority="2098" operator="lessThan">
      <formula>$C$4</formula>
    </cfRule>
  </conditionalFormatting>
  <conditionalFormatting sqref="CB59">
    <cfRule type="cellIs" dxfId="14711" priority="2099" operator="lessThan">
      <formula>$C$4</formula>
    </cfRule>
  </conditionalFormatting>
  <conditionalFormatting sqref="CB60">
    <cfRule type="cellIs" dxfId="14710" priority="2100" operator="lessThan">
      <formula>$C$4</formula>
    </cfRule>
  </conditionalFormatting>
  <conditionalFormatting sqref="CC11">
    <cfRule type="cellIs" dxfId="14709" priority="2101" operator="lessThan">
      <formula>$C$4</formula>
    </cfRule>
  </conditionalFormatting>
  <conditionalFormatting sqref="CC12">
    <cfRule type="cellIs" dxfId="14708" priority="2102" operator="lessThan">
      <formula>$C$4</formula>
    </cfRule>
  </conditionalFormatting>
  <conditionalFormatting sqref="CC13">
    <cfRule type="cellIs" dxfId="14707" priority="2103" operator="lessThan">
      <formula>$C$4</formula>
    </cfRule>
  </conditionalFormatting>
  <conditionalFormatting sqref="CC14">
    <cfRule type="cellIs" dxfId="14706" priority="2104" operator="lessThan">
      <formula>$C$4</formula>
    </cfRule>
  </conditionalFormatting>
  <conditionalFormatting sqref="CC15">
    <cfRule type="cellIs" dxfId="14705" priority="2105" operator="lessThan">
      <formula>$C$4</formula>
    </cfRule>
  </conditionalFormatting>
  <conditionalFormatting sqref="CC16">
    <cfRule type="cellIs" dxfId="14704" priority="2106" operator="lessThan">
      <formula>$C$4</formula>
    </cfRule>
  </conditionalFormatting>
  <conditionalFormatting sqref="CC17">
    <cfRule type="cellIs" dxfId="14703" priority="2107" operator="lessThan">
      <formula>$C$4</formula>
    </cfRule>
  </conditionalFormatting>
  <conditionalFormatting sqref="CC18">
    <cfRule type="cellIs" dxfId="14702" priority="2108" operator="lessThan">
      <formula>$C$4</formula>
    </cfRule>
  </conditionalFormatting>
  <conditionalFormatting sqref="CC19">
    <cfRule type="cellIs" dxfId="14701" priority="2109" operator="lessThan">
      <formula>$C$4</formula>
    </cfRule>
  </conditionalFormatting>
  <conditionalFormatting sqref="CC20">
    <cfRule type="cellIs" dxfId="14700" priority="2110" operator="lessThan">
      <formula>$C$4</formula>
    </cfRule>
  </conditionalFormatting>
  <conditionalFormatting sqref="CC21">
    <cfRule type="cellIs" dxfId="14699" priority="2111" operator="lessThan">
      <formula>$C$4</formula>
    </cfRule>
  </conditionalFormatting>
  <conditionalFormatting sqref="CC22">
    <cfRule type="cellIs" dxfId="14698" priority="2112" operator="lessThan">
      <formula>$C$4</formula>
    </cfRule>
  </conditionalFormatting>
  <conditionalFormatting sqref="CC23">
    <cfRule type="cellIs" dxfId="14697" priority="2113" operator="lessThan">
      <formula>$C$4</formula>
    </cfRule>
  </conditionalFormatting>
  <conditionalFormatting sqref="CC24">
    <cfRule type="cellIs" dxfId="14696" priority="2114" operator="lessThan">
      <formula>$C$4</formula>
    </cfRule>
  </conditionalFormatting>
  <conditionalFormatting sqref="CC25">
    <cfRule type="cellIs" dxfId="14695" priority="2115" operator="lessThan">
      <formula>$C$4</formula>
    </cfRule>
  </conditionalFormatting>
  <conditionalFormatting sqref="CC26">
    <cfRule type="cellIs" dxfId="14694" priority="2116" operator="lessThan">
      <formula>$C$4</formula>
    </cfRule>
  </conditionalFormatting>
  <conditionalFormatting sqref="CC27">
    <cfRule type="cellIs" dxfId="14693" priority="2117" operator="lessThan">
      <formula>$C$4</formula>
    </cfRule>
  </conditionalFormatting>
  <conditionalFormatting sqref="CC28">
    <cfRule type="cellIs" dxfId="14692" priority="2118" operator="lessThan">
      <formula>$C$4</formula>
    </cfRule>
  </conditionalFormatting>
  <conditionalFormatting sqref="CC29">
    <cfRule type="cellIs" dxfId="14691" priority="2119" operator="lessThan">
      <formula>$C$4</formula>
    </cfRule>
  </conditionalFormatting>
  <conditionalFormatting sqref="CC30">
    <cfRule type="cellIs" dxfId="14690" priority="2120" operator="lessThan">
      <formula>$C$4</formula>
    </cfRule>
  </conditionalFormatting>
  <conditionalFormatting sqref="CC31">
    <cfRule type="cellIs" dxfId="14689" priority="2121" operator="lessThan">
      <formula>$C$4</formula>
    </cfRule>
  </conditionalFormatting>
  <conditionalFormatting sqref="CC32">
    <cfRule type="cellIs" dxfId="14688" priority="2122" operator="lessThan">
      <formula>$C$4</formula>
    </cfRule>
  </conditionalFormatting>
  <conditionalFormatting sqref="CC33">
    <cfRule type="cellIs" dxfId="14687" priority="2123" operator="lessThan">
      <formula>$C$4</formula>
    </cfRule>
  </conditionalFormatting>
  <conditionalFormatting sqref="CC34">
    <cfRule type="cellIs" dxfId="14686" priority="2124" operator="lessThan">
      <formula>$C$4</formula>
    </cfRule>
  </conditionalFormatting>
  <conditionalFormatting sqref="CC35">
    <cfRule type="cellIs" dxfId="14685" priority="2125" operator="lessThan">
      <formula>$C$4</formula>
    </cfRule>
  </conditionalFormatting>
  <conditionalFormatting sqref="CC36">
    <cfRule type="cellIs" dxfId="14684" priority="2126" operator="lessThan">
      <formula>$C$4</formula>
    </cfRule>
  </conditionalFormatting>
  <conditionalFormatting sqref="CC37">
    <cfRule type="cellIs" dxfId="14683" priority="2127" operator="lessThan">
      <formula>$C$4</formula>
    </cfRule>
  </conditionalFormatting>
  <conditionalFormatting sqref="CC38">
    <cfRule type="cellIs" dxfId="14682" priority="2128" operator="lessThan">
      <formula>$C$4</formula>
    </cfRule>
  </conditionalFormatting>
  <conditionalFormatting sqref="CC39">
    <cfRule type="cellIs" dxfId="14681" priority="2129" operator="lessThan">
      <formula>$C$4</formula>
    </cfRule>
  </conditionalFormatting>
  <conditionalFormatting sqref="CC40">
    <cfRule type="cellIs" dxfId="14680" priority="2130" operator="lessThan">
      <formula>$C$4</formula>
    </cfRule>
  </conditionalFormatting>
  <conditionalFormatting sqref="CC41">
    <cfRule type="cellIs" dxfId="14679" priority="2131" operator="lessThan">
      <formula>$C$4</formula>
    </cfRule>
  </conditionalFormatting>
  <conditionalFormatting sqref="CC42">
    <cfRule type="cellIs" dxfId="14678" priority="2132" operator="lessThan">
      <formula>$C$4</formula>
    </cfRule>
  </conditionalFormatting>
  <conditionalFormatting sqref="CC43">
    <cfRule type="cellIs" dxfId="14677" priority="2133" operator="lessThan">
      <formula>$C$4</formula>
    </cfRule>
  </conditionalFormatting>
  <conditionalFormatting sqref="CC44">
    <cfRule type="cellIs" dxfId="14676" priority="2134" operator="lessThan">
      <formula>$C$4</formula>
    </cfRule>
  </conditionalFormatting>
  <conditionalFormatting sqref="CC45">
    <cfRule type="cellIs" dxfId="14675" priority="2135" operator="lessThan">
      <formula>$C$4</formula>
    </cfRule>
  </conditionalFormatting>
  <conditionalFormatting sqref="CC46">
    <cfRule type="cellIs" dxfId="14674" priority="2136" operator="lessThan">
      <formula>$C$4</formula>
    </cfRule>
  </conditionalFormatting>
  <conditionalFormatting sqref="CC47">
    <cfRule type="cellIs" dxfId="14673" priority="2137" operator="lessThan">
      <formula>$C$4</formula>
    </cfRule>
  </conditionalFormatting>
  <conditionalFormatting sqref="CC48">
    <cfRule type="cellIs" dxfId="14672" priority="2138" operator="lessThan">
      <formula>$C$4</formula>
    </cfRule>
  </conditionalFormatting>
  <conditionalFormatting sqref="CC49">
    <cfRule type="cellIs" dxfId="14671" priority="2139" operator="lessThan">
      <formula>$C$4</formula>
    </cfRule>
  </conditionalFormatting>
  <conditionalFormatting sqref="CC50">
    <cfRule type="cellIs" dxfId="14670" priority="2140" operator="lessThan">
      <formula>$C$4</formula>
    </cfRule>
  </conditionalFormatting>
  <conditionalFormatting sqref="CC51">
    <cfRule type="cellIs" dxfId="14669" priority="2141" operator="lessThan">
      <formula>$C$4</formula>
    </cfRule>
  </conditionalFormatting>
  <conditionalFormatting sqref="CC52">
    <cfRule type="cellIs" dxfId="14668" priority="2142" operator="lessThan">
      <formula>$C$4</formula>
    </cfRule>
  </conditionalFormatting>
  <conditionalFormatting sqref="CC53">
    <cfRule type="cellIs" dxfId="14667" priority="2143" operator="lessThan">
      <formula>$C$4</formula>
    </cfRule>
  </conditionalFormatting>
  <conditionalFormatting sqref="CC54">
    <cfRule type="cellIs" dxfId="14666" priority="2144" operator="lessThan">
      <formula>$C$4</formula>
    </cfRule>
  </conditionalFormatting>
  <conditionalFormatting sqref="CC55">
    <cfRule type="cellIs" dxfId="14665" priority="2145" operator="lessThan">
      <formula>$C$4</formula>
    </cfRule>
  </conditionalFormatting>
  <conditionalFormatting sqref="CC56">
    <cfRule type="cellIs" dxfId="14664" priority="2146" operator="lessThan">
      <formula>$C$4</formula>
    </cfRule>
  </conditionalFormatting>
  <conditionalFormatting sqref="CC57">
    <cfRule type="cellIs" dxfId="14663" priority="2147" operator="lessThan">
      <formula>$C$4</formula>
    </cfRule>
  </conditionalFormatting>
  <conditionalFormatting sqref="CC58">
    <cfRule type="cellIs" dxfId="14662" priority="2148" operator="lessThan">
      <formula>$C$4</formula>
    </cfRule>
  </conditionalFormatting>
  <conditionalFormatting sqref="CC59">
    <cfRule type="cellIs" dxfId="14661" priority="2149" operator="lessThan">
      <formula>$C$4</formula>
    </cfRule>
  </conditionalFormatting>
  <conditionalFormatting sqref="CC60">
    <cfRule type="cellIs" dxfId="14660" priority="2150" operator="lessThan">
      <formula>$C$4</formula>
    </cfRule>
  </conditionalFormatting>
  <conditionalFormatting sqref="CD11">
    <cfRule type="cellIs" dxfId="14659" priority="2151" operator="lessThan">
      <formula>$C$4</formula>
    </cfRule>
  </conditionalFormatting>
  <conditionalFormatting sqref="CD12">
    <cfRule type="cellIs" dxfId="14658" priority="2152" operator="lessThan">
      <formula>$C$4</formula>
    </cfRule>
  </conditionalFormatting>
  <conditionalFormatting sqref="CD13">
    <cfRule type="cellIs" dxfId="14657" priority="2153" operator="lessThan">
      <formula>$C$4</formula>
    </cfRule>
  </conditionalFormatting>
  <conditionalFormatting sqref="CD14">
    <cfRule type="cellIs" dxfId="14656" priority="2154" operator="lessThan">
      <formula>$C$4</formula>
    </cfRule>
  </conditionalFormatting>
  <conditionalFormatting sqref="CD15">
    <cfRule type="cellIs" dxfId="14655" priority="2155" operator="lessThan">
      <formula>$C$4</formula>
    </cfRule>
  </conditionalFormatting>
  <conditionalFormatting sqref="CD16">
    <cfRule type="cellIs" dxfId="14654" priority="2156" operator="lessThan">
      <formula>$C$4</formula>
    </cfRule>
  </conditionalFormatting>
  <conditionalFormatting sqref="CD17">
    <cfRule type="cellIs" dxfId="14653" priority="2157" operator="lessThan">
      <formula>$C$4</formula>
    </cfRule>
  </conditionalFormatting>
  <conditionalFormatting sqref="CD18">
    <cfRule type="cellIs" dxfId="14652" priority="2158" operator="lessThan">
      <formula>$C$4</formula>
    </cfRule>
  </conditionalFormatting>
  <conditionalFormatting sqref="CD19">
    <cfRule type="cellIs" dxfId="14651" priority="2159" operator="lessThan">
      <formula>$C$4</formula>
    </cfRule>
  </conditionalFormatting>
  <conditionalFormatting sqref="CD20">
    <cfRule type="cellIs" dxfId="14650" priority="2160" operator="lessThan">
      <formula>$C$4</formula>
    </cfRule>
  </conditionalFormatting>
  <conditionalFormatting sqref="CD21">
    <cfRule type="cellIs" dxfId="14649" priority="2161" operator="lessThan">
      <formula>$C$4</formula>
    </cfRule>
  </conditionalFormatting>
  <conditionalFormatting sqref="CD22">
    <cfRule type="cellIs" dxfId="14648" priority="2162" operator="lessThan">
      <formula>$C$4</formula>
    </cfRule>
  </conditionalFormatting>
  <conditionalFormatting sqref="CD23">
    <cfRule type="cellIs" dxfId="14647" priority="2163" operator="lessThan">
      <formula>$C$4</formula>
    </cfRule>
  </conditionalFormatting>
  <conditionalFormatting sqref="CD24">
    <cfRule type="cellIs" dxfId="14646" priority="2164" operator="lessThan">
      <formula>$C$4</formula>
    </cfRule>
  </conditionalFormatting>
  <conditionalFormatting sqref="CD25">
    <cfRule type="cellIs" dxfId="14645" priority="2165" operator="lessThan">
      <formula>$C$4</formula>
    </cfRule>
  </conditionalFormatting>
  <conditionalFormatting sqref="CD26">
    <cfRule type="cellIs" dxfId="14644" priority="2166" operator="lessThan">
      <formula>$C$4</formula>
    </cfRule>
  </conditionalFormatting>
  <conditionalFormatting sqref="CD27">
    <cfRule type="cellIs" dxfId="14643" priority="2167" operator="lessThan">
      <formula>$C$4</formula>
    </cfRule>
  </conditionalFormatting>
  <conditionalFormatting sqref="CD28">
    <cfRule type="cellIs" dxfId="14642" priority="2168" operator="lessThan">
      <formula>$C$4</formula>
    </cfRule>
  </conditionalFormatting>
  <conditionalFormatting sqref="CD29">
    <cfRule type="cellIs" dxfId="14641" priority="2169" operator="lessThan">
      <formula>$C$4</formula>
    </cfRule>
  </conditionalFormatting>
  <conditionalFormatting sqref="CD30">
    <cfRule type="cellIs" dxfId="14640" priority="2170" operator="lessThan">
      <formula>$C$4</formula>
    </cfRule>
  </conditionalFormatting>
  <conditionalFormatting sqref="CD31">
    <cfRule type="cellIs" dxfId="14639" priority="2171" operator="lessThan">
      <formula>$C$4</formula>
    </cfRule>
  </conditionalFormatting>
  <conditionalFormatting sqref="CD32">
    <cfRule type="cellIs" dxfId="14638" priority="2172" operator="lessThan">
      <formula>$C$4</formula>
    </cfRule>
  </conditionalFormatting>
  <conditionalFormatting sqref="CD33">
    <cfRule type="cellIs" dxfId="14637" priority="2173" operator="lessThan">
      <formula>$C$4</formula>
    </cfRule>
  </conditionalFormatting>
  <conditionalFormatting sqref="CD34">
    <cfRule type="cellIs" dxfId="14636" priority="2174" operator="lessThan">
      <formula>$C$4</formula>
    </cfRule>
  </conditionalFormatting>
  <conditionalFormatting sqref="CD35">
    <cfRule type="cellIs" dxfId="14635" priority="2175" operator="lessThan">
      <formula>$C$4</formula>
    </cfRule>
  </conditionalFormatting>
  <conditionalFormatting sqref="CD36">
    <cfRule type="cellIs" dxfId="14634" priority="2176" operator="lessThan">
      <formula>$C$4</formula>
    </cfRule>
  </conditionalFormatting>
  <conditionalFormatting sqref="CD37">
    <cfRule type="cellIs" dxfId="14633" priority="2177" operator="lessThan">
      <formula>$C$4</formula>
    </cfRule>
  </conditionalFormatting>
  <conditionalFormatting sqref="CD38">
    <cfRule type="cellIs" dxfId="14632" priority="2178" operator="lessThan">
      <formula>$C$4</formula>
    </cfRule>
  </conditionalFormatting>
  <conditionalFormatting sqref="CD39">
    <cfRule type="cellIs" dxfId="14631" priority="2179" operator="lessThan">
      <formula>$C$4</formula>
    </cfRule>
  </conditionalFormatting>
  <conditionalFormatting sqref="CD40">
    <cfRule type="cellIs" dxfId="14630" priority="2180" operator="lessThan">
      <formula>$C$4</formula>
    </cfRule>
  </conditionalFormatting>
  <conditionalFormatting sqref="CD41">
    <cfRule type="cellIs" dxfId="14629" priority="2181" operator="lessThan">
      <formula>$C$4</formula>
    </cfRule>
  </conditionalFormatting>
  <conditionalFormatting sqref="CD42">
    <cfRule type="cellIs" dxfId="14628" priority="2182" operator="lessThan">
      <formula>$C$4</formula>
    </cfRule>
  </conditionalFormatting>
  <conditionalFormatting sqref="CD43">
    <cfRule type="cellIs" dxfId="14627" priority="2183" operator="lessThan">
      <formula>$C$4</formula>
    </cfRule>
  </conditionalFormatting>
  <conditionalFormatting sqref="CD44">
    <cfRule type="cellIs" dxfId="14626" priority="2184" operator="lessThan">
      <formula>$C$4</formula>
    </cfRule>
  </conditionalFormatting>
  <conditionalFormatting sqref="CD45">
    <cfRule type="cellIs" dxfId="14625" priority="2185" operator="lessThan">
      <formula>$C$4</formula>
    </cfRule>
  </conditionalFormatting>
  <conditionalFormatting sqref="CD46">
    <cfRule type="cellIs" dxfId="14624" priority="2186" operator="lessThan">
      <formula>$C$4</formula>
    </cfRule>
  </conditionalFormatting>
  <conditionalFormatting sqref="CD47">
    <cfRule type="cellIs" dxfId="14623" priority="2187" operator="lessThan">
      <formula>$C$4</formula>
    </cfRule>
  </conditionalFormatting>
  <conditionalFormatting sqref="CD48">
    <cfRule type="cellIs" dxfId="14622" priority="2188" operator="lessThan">
      <formula>$C$4</formula>
    </cfRule>
  </conditionalFormatting>
  <conditionalFormatting sqref="CD49">
    <cfRule type="cellIs" dxfId="14621" priority="2189" operator="lessThan">
      <formula>$C$4</formula>
    </cfRule>
  </conditionalFormatting>
  <conditionalFormatting sqref="CD50">
    <cfRule type="cellIs" dxfId="14620" priority="2190" operator="lessThan">
      <formula>$C$4</formula>
    </cfRule>
  </conditionalFormatting>
  <conditionalFormatting sqref="CD51">
    <cfRule type="cellIs" dxfId="14619" priority="2191" operator="lessThan">
      <formula>$C$4</formula>
    </cfRule>
  </conditionalFormatting>
  <conditionalFormatting sqref="CD52">
    <cfRule type="cellIs" dxfId="14618" priority="2192" operator="lessThan">
      <formula>$C$4</formula>
    </cfRule>
  </conditionalFormatting>
  <conditionalFormatting sqref="CD53">
    <cfRule type="cellIs" dxfId="14617" priority="2193" operator="lessThan">
      <formula>$C$4</formula>
    </cfRule>
  </conditionalFormatting>
  <conditionalFormatting sqref="CD54">
    <cfRule type="cellIs" dxfId="14616" priority="2194" operator="lessThan">
      <formula>$C$4</formula>
    </cfRule>
  </conditionalFormatting>
  <conditionalFormatting sqref="CD55">
    <cfRule type="cellIs" dxfId="14615" priority="2195" operator="lessThan">
      <formula>$C$4</formula>
    </cfRule>
  </conditionalFormatting>
  <conditionalFormatting sqref="CD56">
    <cfRule type="cellIs" dxfId="14614" priority="2196" operator="lessThan">
      <formula>$C$4</formula>
    </cfRule>
  </conditionalFormatting>
  <conditionalFormatting sqref="CD57">
    <cfRule type="cellIs" dxfId="14613" priority="2197" operator="lessThan">
      <formula>$C$4</formula>
    </cfRule>
  </conditionalFormatting>
  <conditionalFormatting sqref="CD58">
    <cfRule type="cellIs" dxfId="14612" priority="2198" operator="lessThan">
      <formula>$C$4</formula>
    </cfRule>
  </conditionalFormatting>
  <conditionalFormatting sqref="CD59">
    <cfRule type="cellIs" dxfId="14611" priority="2199" operator="lessThan">
      <formula>$C$4</formula>
    </cfRule>
  </conditionalFormatting>
  <conditionalFormatting sqref="CD60">
    <cfRule type="cellIs" dxfId="14610" priority="2200" operator="lessThan">
      <formula>$C$4</formula>
    </cfRule>
  </conditionalFormatting>
  <conditionalFormatting sqref="CE11">
    <cfRule type="cellIs" dxfId="14609" priority="2201" operator="lessThan">
      <formula>$C$4</formula>
    </cfRule>
  </conditionalFormatting>
  <conditionalFormatting sqref="CE12">
    <cfRule type="cellIs" dxfId="14608" priority="2202" operator="lessThan">
      <formula>$C$4</formula>
    </cfRule>
  </conditionalFormatting>
  <conditionalFormatting sqref="CE13">
    <cfRule type="cellIs" dxfId="14607" priority="2203" operator="lessThan">
      <formula>$C$4</formula>
    </cfRule>
  </conditionalFormatting>
  <conditionalFormatting sqref="CE14">
    <cfRule type="cellIs" dxfId="14606" priority="2204" operator="lessThan">
      <formula>$C$4</formula>
    </cfRule>
  </conditionalFormatting>
  <conditionalFormatting sqref="CE15">
    <cfRule type="cellIs" dxfId="14605" priority="2205" operator="lessThan">
      <formula>$C$4</formula>
    </cfRule>
  </conditionalFormatting>
  <conditionalFormatting sqref="CE16">
    <cfRule type="cellIs" dxfId="14604" priority="2206" operator="lessThan">
      <formula>$C$4</formula>
    </cfRule>
  </conditionalFormatting>
  <conditionalFormatting sqref="CE17">
    <cfRule type="cellIs" dxfId="14603" priority="2207" operator="lessThan">
      <formula>$C$4</formula>
    </cfRule>
  </conditionalFormatting>
  <conditionalFormatting sqref="CE18">
    <cfRule type="cellIs" dxfId="14602" priority="2208" operator="lessThan">
      <formula>$C$4</formula>
    </cfRule>
  </conditionalFormatting>
  <conditionalFormatting sqref="CE19">
    <cfRule type="cellIs" dxfId="14601" priority="2209" operator="lessThan">
      <formula>$C$4</formula>
    </cfRule>
  </conditionalFormatting>
  <conditionalFormatting sqref="CE20">
    <cfRule type="cellIs" dxfId="14600" priority="2210" operator="lessThan">
      <formula>$C$4</formula>
    </cfRule>
  </conditionalFormatting>
  <conditionalFormatting sqref="CE21">
    <cfRule type="cellIs" dxfId="14599" priority="2211" operator="lessThan">
      <formula>$C$4</formula>
    </cfRule>
  </conditionalFormatting>
  <conditionalFormatting sqref="CE22">
    <cfRule type="cellIs" dxfId="14598" priority="2212" operator="lessThan">
      <formula>$C$4</formula>
    </cfRule>
  </conditionalFormatting>
  <conditionalFormatting sqref="CE23">
    <cfRule type="cellIs" dxfId="14597" priority="2213" operator="lessThan">
      <formula>$C$4</formula>
    </cfRule>
  </conditionalFormatting>
  <conditionalFormatting sqref="CE24">
    <cfRule type="cellIs" dxfId="14596" priority="2214" operator="lessThan">
      <formula>$C$4</formula>
    </cfRule>
  </conditionalFormatting>
  <conditionalFormatting sqref="CE25">
    <cfRule type="cellIs" dxfId="14595" priority="2215" operator="lessThan">
      <formula>$C$4</formula>
    </cfRule>
  </conditionalFormatting>
  <conditionalFormatting sqref="CE26">
    <cfRule type="cellIs" dxfId="14594" priority="2216" operator="lessThan">
      <formula>$C$4</formula>
    </cfRule>
  </conditionalFormatting>
  <conditionalFormatting sqref="CE27">
    <cfRule type="cellIs" dxfId="14593" priority="2217" operator="lessThan">
      <formula>$C$4</formula>
    </cfRule>
  </conditionalFormatting>
  <conditionalFormatting sqref="CE28">
    <cfRule type="cellIs" dxfId="14592" priority="2218" operator="lessThan">
      <formula>$C$4</formula>
    </cfRule>
  </conditionalFormatting>
  <conditionalFormatting sqref="CE29">
    <cfRule type="cellIs" dxfId="14591" priority="2219" operator="lessThan">
      <formula>$C$4</formula>
    </cfRule>
  </conditionalFormatting>
  <conditionalFormatting sqref="CE30">
    <cfRule type="cellIs" dxfId="14590" priority="2220" operator="lessThan">
      <formula>$C$4</formula>
    </cfRule>
  </conditionalFormatting>
  <conditionalFormatting sqref="CE31">
    <cfRule type="cellIs" dxfId="14589" priority="2221" operator="lessThan">
      <formula>$C$4</formula>
    </cfRule>
  </conditionalFormatting>
  <conditionalFormatting sqref="CE32">
    <cfRule type="cellIs" dxfId="14588" priority="2222" operator="lessThan">
      <formula>$C$4</formula>
    </cfRule>
  </conditionalFormatting>
  <conditionalFormatting sqref="CE33">
    <cfRule type="cellIs" dxfId="14587" priority="2223" operator="lessThan">
      <formula>$C$4</formula>
    </cfRule>
  </conditionalFormatting>
  <conditionalFormatting sqref="CE34">
    <cfRule type="cellIs" dxfId="14586" priority="2224" operator="lessThan">
      <formula>$C$4</formula>
    </cfRule>
  </conditionalFormatting>
  <conditionalFormatting sqref="CE35">
    <cfRule type="cellIs" dxfId="14585" priority="2225" operator="lessThan">
      <formula>$C$4</formula>
    </cfRule>
  </conditionalFormatting>
  <conditionalFormatting sqref="CE36">
    <cfRule type="cellIs" dxfId="14584" priority="2226" operator="lessThan">
      <formula>$C$4</formula>
    </cfRule>
  </conditionalFormatting>
  <conditionalFormatting sqref="CE37">
    <cfRule type="cellIs" dxfId="14583" priority="2227" operator="lessThan">
      <formula>$C$4</formula>
    </cfRule>
  </conditionalFormatting>
  <conditionalFormatting sqref="CE38">
    <cfRule type="cellIs" dxfId="14582" priority="2228" operator="lessThan">
      <formula>$C$4</formula>
    </cfRule>
  </conditionalFormatting>
  <conditionalFormatting sqref="CE39">
    <cfRule type="cellIs" dxfId="14581" priority="2229" operator="lessThan">
      <formula>$C$4</formula>
    </cfRule>
  </conditionalFormatting>
  <conditionalFormatting sqref="CE40">
    <cfRule type="cellIs" dxfId="14580" priority="2230" operator="lessThan">
      <formula>$C$4</formula>
    </cfRule>
  </conditionalFormatting>
  <conditionalFormatting sqref="CE41">
    <cfRule type="cellIs" dxfId="14579" priority="2231" operator="lessThan">
      <formula>$C$4</formula>
    </cfRule>
  </conditionalFormatting>
  <conditionalFormatting sqref="CE42">
    <cfRule type="cellIs" dxfId="14578" priority="2232" operator="lessThan">
      <formula>$C$4</formula>
    </cfRule>
  </conditionalFormatting>
  <conditionalFormatting sqref="CE43">
    <cfRule type="cellIs" dxfId="14577" priority="2233" operator="lessThan">
      <formula>$C$4</formula>
    </cfRule>
  </conditionalFormatting>
  <conditionalFormatting sqref="CE44">
    <cfRule type="cellIs" dxfId="14576" priority="2234" operator="lessThan">
      <formula>$C$4</formula>
    </cfRule>
  </conditionalFormatting>
  <conditionalFormatting sqref="CE45">
    <cfRule type="cellIs" dxfId="14575" priority="2235" operator="lessThan">
      <formula>$C$4</formula>
    </cfRule>
  </conditionalFormatting>
  <conditionalFormatting sqref="CE46">
    <cfRule type="cellIs" dxfId="14574" priority="2236" operator="lessThan">
      <formula>$C$4</formula>
    </cfRule>
  </conditionalFormatting>
  <conditionalFormatting sqref="CE47">
    <cfRule type="cellIs" dxfId="14573" priority="2237" operator="lessThan">
      <formula>$C$4</formula>
    </cfRule>
  </conditionalFormatting>
  <conditionalFormatting sqref="CE48">
    <cfRule type="cellIs" dxfId="14572" priority="2238" operator="lessThan">
      <formula>$C$4</formula>
    </cfRule>
  </conditionalFormatting>
  <conditionalFormatting sqref="CE49">
    <cfRule type="cellIs" dxfId="14571" priority="2239" operator="lessThan">
      <formula>$C$4</formula>
    </cfRule>
  </conditionalFormatting>
  <conditionalFormatting sqref="CE50">
    <cfRule type="cellIs" dxfId="14570" priority="2240" operator="lessThan">
      <formula>$C$4</formula>
    </cfRule>
  </conditionalFormatting>
  <conditionalFormatting sqref="CE51">
    <cfRule type="cellIs" dxfId="14569" priority="2241" operator="lessThan">
      <formula>$C$4</formula>
    </cfRule>
  </conditionalFormatting>
  <conditionalFormatting sqref="CE52">
    <cfRule type="cellIs" dxfId="14568" priority="2242" operator="lessThan">
      <formula>$C$4</formula>
    </cfRule>
  </conditionalFormatting>
  <conditionalFormatting sqref="CE53">
    <cfRule type="cellIs" dxfId="14567" priority="2243" operator="lessThan">
      <formula>$C$4</formula>
    </cfRule>
  </conditionalFormatting>
  <conditionalFormatting sqref="CE54">
    <cfRule type="cellIs" dxfId="14566" priority="2244" operator="lessThan">
      <formula>$C$4</formula>
    </cfRule>
  </conditionalFormatting>
  <conditionalFormatting sqref="CE55">
    <cfRule type="cellIs" dxfId="14565" priority="2245" operator="lessThan">
      <formula>$C$4</formula>
    </cfRule>
  </conditionalFormatting>
  <conditionalFormatting sqref="CE56">
    <cfRule type="cellIs" dxfId="14564" priority="2246" operator="lessThan">
      <formula>$C$4</formula>
    </cfRule>
  </conditionalFormatting>
  <conditionalFormatting sqref="CE57">
    <cfRule type="cellIs" dxfId="14563" priority="2247" operator="lessThan">
      <formula>$C$4</formula>
    </cfRule>
  </conditionalFormatting>
  <conditionalFormatting sqref="CE58">
    <cfRule type="cellIs" dxfId="14562" priority="2248" operator="lessThan">
      <formula>$C$4</formula>
    </cfRule>
  </conditionalFormatting>
  <conditionalFormatting sqref="CE59">
    <cfRule type="cellIs" dxfId="14561" priority="2249" operator="lessThan">
      <formula>$C$4</formula>
    </cfRule>
  </conditionalFormatting>
  <conditionalFormatting sqref="CE60">
    <cfRule type="cellIs" dxfId="14560" priority="2250" operator="lessThan">
      <formula>$C$4</formula>
    </cfRule>
  </conditionalFormatting>
  <conditionalFormatting sqref="CF11">
    <cfRule type="cellIs" dxfId="14559" priority="2251" operator="lessThan">
      <formula>$C$4</formula>
    </cfRule>
  </conditionalFormatting>
  <conditionalFormatting sqref="CF12">
    <cfRule type="cellIs" dxfId="14558" priority="2252" operator="lessThan">
      <formula>$C$4</formula>
    </cfRule>
  </conditionalFormatting>
  <conditionalFormatting sqref="CF13">
    <cfRule type="cellIs" dxfId="14557" priority="2253" operator="lessThan">
      <formula>$C$4</formula>
    </cfRule>
  </conditionalFormatting>
  <conditionalFormatting sqref="CF14">
    <cfRule type="cellIs" dxfId="14556" priority="2254" operator="lessThan">
      <formula>$C$4</formula>
    </cfRule>
  </conditionalFormatting>
  <conditionalFormatting sqref="CF15">
    <cfRule type="cellIs" dxfId="14555" priority="2255" operator="lessThan">
      <formula>$C$4</formula>
    </cfRule>
  </conditionalFormatting>
  <conditionalFormatting sqref="CF16">
    <cfRule type="cellIs" dxfId="14554" priority="2256" operator="lessThan">
      <formula>$C$4</formula>
    </cfRule>
  </conditionalFormatting>
  <conditionalFormatting sqref="CF17">
    <cfRule type="cellIs" dxfId="14553" priority="2257" operator="lessThan">
      <formula>$C$4</formula>
    </cfRule>
  </conditionalFormatting>
  <conditionalFormatting sqref="CF18">
    <cfRule type="cellIs" dxfId="14552" priority="2258" operator="lessThan">
      <formula>$C$4</formula>
    </cfRule>
  </conditionalFormatting>
  <conditionalFormatting sqref="CF19">
    <cfRule type="cellIs" dxfId="14551" priority="2259" operator="lessThan">
      <formula>$C$4</formula>
    </cfRule>
  </conditionalFormatting>
  <conditionalFormatting sqref="CF20">
    <cfRule type="cellIs" dxfId="14550" priority="2260" operator="lessThan">
      <formula>$C$4</formula>
    </cfRule>
  </conditionalFormatting>
  <conditionalFormatting sqref="CF21">
    <cfRule type="cellIs" dxfId="14549" priority="2261" operator="lessThan">
      <formula>$C$4</formula>
    </cfRule>
  </conditionalFormatting>
  <conditionalFormatting sqref="CF22">
    <cfRule type="cellIs" dxfId="14548" priority="2262" operator="lessThan">
      <formula>$C$4</formula>
    </cfRule>
  </conditionalFormatting>
  <conditionalFormatting sqref="CF23">
    <cfRule type="cellIs" dxfId="14547" priority="2263" operator="lessThan">
      <formula>$C$4</formula>
    </cfRule>
  </conditionalFormatting>
  <conditionalFormatting sqref="CF24">
    <cfRule type="cellIs" dxfId="14546" priority="2264" operator="lessThan">
      <formula>$C$4</formula>
    </cfRule>
  </conditionalFormatting>
  <conditionalFormatting sqref="CF25">
    <cfRule type="cellIs" dxfId="14545" priority="2265" operator="lessThan">
      <formula>$C$4</formula>
    </cfRule>
  </conditionalFormatting>
  <conditionalFormatting sqref="CF26">
    <cfRule type="cellIs" dxfId="14544" priority="2266" operator="lessThan">
      <formula>$C$4</formula>
    </cfRule>
  </conditionalFormatting>
  <conditionalFormatting sqref="CF27">
    <cfRule type="cellIs" dxfId="14543" priority="2267" operator="lessThan">
      <formula>$C$4</formula>
    </cfRule>
  </conditionalFormatting>
  <conditionalFormatting sqref="CF28">
    <cfRule type="cellIs" dxfId="14542" priority="2268" operator="lessThan">
      <formula>$C$4</formula>
    </cfRule>
  </conditionalFormatting>
  <conditionalFormatting sqref="CF29">
    <cfRule type="cellIs" dxfId="14541" priority="2269" operator="lessThan">
      <formula>$C$4</formula>
    </cfRule>
  </conditionalFormatting>
  <conditionalFormatting sqref="CF30">
    <cfRule type="cellIs" dxfId="14540" priority="2270" operator="lessThan">
      <formula>$C$4</formula>
    </cfRule>
  </conditionalFormatting>
  <conditionalFormatting sqref="CF31">
    <cfRule type="cellIs" dxfId="14539" priority="2271" operator="lessThan">
      <formula>$C$4</formula>
    </cfRule>
  </conditionalFormatting>
  <conditionalFormatting sqref="CF32">
    <cfRule type="cellIs" dxfId="14538" priority="2272" operator="lessThan">
      <formula>$C$4</formula>
    </cfRule>
  </conditionalFormatting>
  <conditionalFormatting sqref="CF33">
    <cfRule type="cellIs" dxfId="14537" priority="2273" operator="lessThan">
      <formula>$C$4</formula>
    </cfRule>
  </conditionalFormatting>
  <conditionalFormatting sqref="CF34">
    <cfRule type="cellIs" dxfId="14536" priority="2274" operator="lessThan">
      <formula>$C$4</formula>
    </cfRule>
  </conditionalFormatting>
  <conditionalFormatting sqref="CF35">
    <cfRule type="cellIs" dxfId="14535" priority="2275" operator="lessThan">
      <formula>$C$4</formula>
    </cfRule>
  </conditionalFormatting>
  <conditionalFormatting sqref="CF36">
    <cfRule type="cellIs" dxfId="14534" priority="2276" operator="lessThan">
      <formula>$C$4</formula>
    </cfRule>
  </conditionalFormatting>
  <conditionalFormatting sqref="CF37">
    <cfRule type="cellIs" dxfId="14533" priority="2277" operator="lessThan">
      <formula>$C$4</formula>
    </cfRule>
  </conditionalFormatting>
  <conditionalFormatting sqref="CF38">
    <cfRule type="cellIs" dxfId="14532" priority="2278" operator="lessThan">
      <formula>$C$4</formula>
    </cfRule>
  </conditionalFormatting>
  <conditionalFormatting sqref="CF39">
    <cfRule type="cellIs" dxfId="14531" priority="2279" operator="lessThan">
      <formula>$C$4</formula>
    </cfRule>
  </conditionalFormatting>
  <conditionalFormatting sqref="CF40">
    <cfRule type="cellIs" dxfId="14530" priority="2280" operator="lessThan">
      <formula>$C$4</formula>
    </cfRule>
  </conditionalFormatting>
  <conditionalFormatting sqref="CF41">
    <cfRule type="cellIs" dxfId="14529" priority="2281" operator="lessThan">
      <formula>$C$4</formula>
    </cfRule>
  </conditionalFormatting>
  <conditionalFormatting sqref="CF42">
    <cfRule type="cellIs" dxfId="14528" priority="2282" operator="lessThan">
      <formula>$C$4</formula>
    </cfRule>
  </conditionalFormatting>
  <conditionalFormatting sqref="CF43">
    <cfRule type="cellIs" dxfId="14527" priority="2283" operator="lessThan">
      <formula>$C$4</formula>
    </cfRule>
  </conditionalFormatting>
  <conditionalFormatting sqref="CF44">
    <cfRule type="cellIs" dxfId="14526" priority="2284" operator="lessThan">
      <formula>$C$4</formula>
    </cfRule>
  </conditionalFormatting>
  <conditionalFormatting sqref="CF45">
    <cfRule type="cellIs" dxfId="14525" priority="2285" operator="lessThan">
      <formula>$C$4</formula>
    </cfRule>
  </conditionalFormatting>
  <conditionalFormatting sqref="CF46">
    <cfRule type="cellIs" dxfId="14524" priority="2286" operator="lessThan">
      <formula>$C$4</formula>
    </cfRule>
  </conditionalFormatting>
  <conditionalFormatting sqref="CF47">
    <cfRule type="cellIs" dxfId="14523" priority="2287" operator="lessThan">
      <formula>$C$4</formula>
    </cfRule>
  </conditionalFormatting>
  <conditionalFormatting sqref="CF48">
    <cfRule type="cellIs" dxfId="14522" priority="2288" operator="lessThan">
      <formula>$C$4</formula>
    </cfRule>
  </conditionalFormatting>
  <conditionalFormatting sqref="CF49">
    <cfRule type="cellIs" dxfId="14521" priority="2289" operator="lessThan">
      <formula>$C$4</formula>
    </cfRule>
  </conditionalFormatting>
  <conditionalFormatting sqref="CF50">
    <cfRule type="cellIs" dxfId="14520" priority="2290" operator="lessThan">
      <formula>$C$4</formula>
    </cfRule>
  </conditionalFormatting>
  <conditionalFormatting sqref="CF51">
    <cfRule type="cellIs" dxfId="14519" priority="2291" operator="lessThan">
      <formula>$C$4</formula>
    </cfRule>
  </conditionalFormatting>
  <conditionalFormatting sqref="CF52">
    <cfRule type="cellIs" dxfId="14518" priority="2292" operator="lessThan">
      <formula>$C$4</formula>
    </cfRule>
  </conditionalFormatting>
  <conditionalFormatting sqref="CF53">
    <cfRule type="cellIs" dxfId="14517" priority="2293" operator="lessThan">
      <formula>$C$4</formula>
    </cfRule>
  </conditionalFormatting>
  <conditionalFormatting sqref="CF54">
    <cfRule type="cellIs" dxfId="14516" priority="2294" operator="lessThan">
      <formula>$C$4</formula>
    </cfRule>
  </conditionalFormatting>
  <conditionalFormatting sqref="CF55">
    <cfRule type="cellIs" dxfId="14515" priority="2295" operator="lessThan">
      <formula>$C$4</formula>
    </cfRule>
  </conditionalFormatting>
  <conditionalFormatting sqref="CF56">
    <cfRule type="cellIs" dxfId="14514" priority="2296" operator="lessThan">
      <formula>$C$4</formula>
    </cfRule>
  </conditionalFormatting>
  <conditionalFormatting sqref="CF57">
    <cfRule type="cellIs" dxfId="14513" priority="2297" operator="lessThan">
      <formula>$C$4</formula>
    </cfRule>
  </conditionalFormatting>
  <conditionalFormatting sqref="CF58">
    <cfRule type="cellIs" dxfId="14512" priority="2298" operator="lessThan">
      <formula>$C$4</formula>
    </cfRule>
  </conditionalFormatting>
  <conditionalFormatting sqref="CF59">
    <cfRule type="cellIs" dxfId="14511" priority="2299" operator="lessThan">
      <formula>$C$4</formula>
    </cfRule>
  </conditionalFormatting>
  <conditionalFormatting sqref="CF60">
    <cfRule type="cellIs" dxfId="14510" priority="2300" operator="lessThan">
      <formula>$C$4</formula>
    </cfRule>
  </conditionalFormatting>
  <conditionalFormatting sqref="CG11">
    <cfRule type="cellIs" dxfId="14509" priority="2301" operator="lessThan">
      <formula>$C$4</formula>
    </cfRule>
  </conditionalFormatting>
  <conditionalFormatting sqref="CG12">
    <cfRule type="cellIs" dxfId="14508" priority="2302" operator="lessThan">
      <formula>$C$4</formula>
    </cfRule>
  </conditionalFormatting>
  <conditionalFormatting sqref="CG13">
    <cfRule type="cellIs" dxfId="14507" priority="2303" operator="lessThan">
      <formula>$C$4</formula>
    </cfRule>
  </conditionalFormatting>
  <conditionalFormatting sqref="CG14">
    <cfRule type="cellIs" dxfId="14506" priority="2304" operator="lessThan">
      <formula>$C$4</formula>
    </cfRule>
  </conditionalFormatting>
  <conditionalFormatting sqref="CG15">
    <cfRule type="cellIs" dxfId="14505" priority="2305" operator="lessThan">
      <formula>$C$4</formula>
    </cfRule>
  </conditionalFormatting>
  <conditionalFormatting sqref="CG16">
    <cfRule type="cellIs" dxfId="14504" priority="2306" operator="lessThan">
      <formula>$C$4</formula>
    </cfRule>
  </conditionalFormatting>
  <conditionalFormatting sqref="CG17">
    <cfRule type="cellIs" dxfId="14503" priority="2307" operator="lessThan">
      <formula>$C$4</formula>
    </cfRule>
  </conditionalFormatting>
  <conditionalFormatting sqref="CG18">
    <cfRule type="cellIs" dxfId="14502" priority="2308" operator="lessThan">
      <formula>$C$4</formula>
    </cfRule>
  </conditionalFormatting>
  <conditionalFormatting sqref="CG19">
    <cfRule type="cellIs" dxfId="14501" priority="2309" operator="lessThan">
      <formula>$C$4</formula>
    </cfRule>
  </conditionalFormatting>
  <conditionalFormatting sqref="CG20">
    <cfRule type="cellIs" dxfId="14500" priority="2310" operator="lessThan">
      <formula>$C$4</formula>
    </cfRule>
  </conditionalFormatting>
  <conditionalFormatting sqref="CG21">
    <cfRule type="cellIs" dxfId="14499" priority="2311" operator="lessThan">
      <formula>$C$4</formula>
    </cfRule>
  </conditionalFormatting>
  <conditionalFormatting sqref="CG22">
    <cfRule type="cellIs" dxfId="14498" priority="2312" operator="lessThan">
      <formula>$C$4</formula>
    </cfRule>
  </conditionalFormatting>
  <conditionalFormatting sqref="CG23">
    <cfRule type="cellIs" dxfId="14497" priority="2313" operator="lessThan">
      <formula>$C$4</formula>
    </cfRule>
  </conditionalFormatting>
  <conditionalFormatting sqref="CG24">
    <cfRule type="cellIs" dxfId="14496" priority="2314" operator="lessThan">
      <formula>$C$4</formula>
    </cfRule>
  </conditionalFormatting>
  <conditionalFormatting sqref="CG25">
    <cfRule type="cellIs" dxfId="14495" priority="2315" operator="lessThan">
      <formula>$C$4</formula>
    </cfRule>
  </conditionalFormatting>
  <conditionalFormatting sqref="CG26">
    <cfRule type="cellIs" dxfId="14494" priority="2316" operator="lessThan">
      <formula>$C$4</formula>
    </cfRule>
  </conditionalFormatting>
  <conditionalFormatting sqref="CG27">
    <cfRule type="cellIs" dxfId="14493" priority="2317" operator="lessThan">
      <formula>$C$4</formula>
    </cfRule>
  </conditionalFormatting>
  <conditionalFormatting sqref="CG28">
    <cfRule type="cellIs" dxfId="14492" priority="2318" operator="lessThan">
      <formula>$C$4</formula>
    </cfRule>
  </conditionalFormatting>
  <conditionalFormatting sqref="CG29">
    <cfRule type="cellIs" dxfId="14491" priority="2319" operator="lessThan">
      <formula>$C$4</formula>
    </cfRule>
  </conditionalFormatting>
  <conditionalFormatting sqref="CG30">
    <cfRule type="cellIs" dxfId="14490" priority="2320" operator="lessThan">
      <formula>$C$4</formula>
    </cfRule>
  </conditionalFormatting>
  <conditionalFormatting sqref="CG31">
    <cfRule type="cellIs" dxfId="14489" priority="2321" operator="lessThan">
      <formula>$C$4</formula>
    </cfRule>
  </conditionalFormatting>
  <conditionalFormatting sqref="CG32">
    <cfRule type="cellIs" dxfId="14488" priority="2322" operator="lessThan">
      <formula>$C$4</formula>
    </cfRule>
  </conditionalFormatting>
  <conditionalFormatting sqref="CG33">
    <cfRule type="cellIs" dxfId="14487" priority="2323" operator="lessThan">
      <formula>$C$4</formula>
    </cfRule>
  </conditionalFormatting>
  <conditionalFormatting sqref="CG34">
    <cfRule type="cellIs" dxfId="14486" priority="2324" operator="lessThan">
      <formula>$C$4</formula>
    </cfRule>
  </conditionalFormatting>
  <conditionalFormatting sqref="CG35">
    <cfRule type="cellIs" dxfId="14485" priority="2325" operator="lessThan">
      <formula>$C$4</formula>
    </cfRule>
  </conditionalFormatting>
  <conditionalFormatting sqref="CG36">
    <cfRule type="cellIs" dxfId="14484" priority="2326" operator="lessThan">
      <formula>$C$4</formula>
    </cfRule>
  </conditionalFormatting>
  <conditionalFormatting sqref="CG37">
    <cfRule type="cellIs" dxfId="14483" priority="2327" operator="lessThan">
      <formula>$C$4</formula>
    </cfRule>
  </conditionalFormatting>
  <conditionalFormatting sqref="CG38">
    <cfRule type="cellIs" dxfId="14482" priority="2328" operator="lessThan">
      <formula>$C$4</formula>
    </cfRule>
  </conditionalFormatting>
  <conditionalFormatting sqref="CG39">
    <cfRule type="cellIs" dxfId="14481" priority="2329" operator="lessThan">
      <formula>$C$4</formula>
    </cfRule>
  </conditionalFormatting>
  <conditionalFormatting sqref="CG40">
    <cfRule type="cellIs" dxfId="14480" priority="2330" operator="lessThan">
      <formula>$C$4</formula>
    </cfRule>
  </conditionalFormatting>
  <conditionalFormatting sqref="CG41">
    <cfRule type="cellIs" dxfId="14479" priority="2331" operator="lessThan">
      <formula>$C$4</formula>
    </cfRule>
  </conditionalFormatting>
  <conditionalFormatting sqref="CG42">
    <cfRule type="cellIs" dxfId="14478" priority="2332" operator="lessThan">
      <formula>$C$4</formula>
    </cfRule>
  </conditionalFormatting>
  <conditionalFormatting sqref="CG43">
    <cfRule type="cellIs" dxfId="14477" priority="2333" operator="lessThan">
      <formula>$C$4</formula>
    </cfRule>
  </conditionalFormatting>
  <conditionalFormatting sqref="CG44">
    <cfRule type="cellIs" dxfId="14476" priority="2334" operator="lessThan">
      <formula>$C$4</formula>
    </cfRule>
  </conditionalFormatting>
  <conditionalFormatting sqref="CG45">
    <cfRule type="cellIs" dxfId="14475" priority="2335" operator="lessThan">
      <formula>$C$4</formula>
    </cfRule>
  </conditionalFormatting>
  <conditionalFormatting sqref="CG46">
    <cfRule type="cellIs" dxfId="14474" priority="2336" operator="lessThan">
      <formula>$C$4</formula>
    </cfRule>
  </conditionalFormatting>
  <conditionalFormatting sqref="CG47">
    <cfRule type="cellIs" dxfId="14473" priority="2337" operator="lessThan">
      <formula>$C$4</formula>
    </cfRule>
  </conditionalFormatting>
  <conditionalFormatting sqref="CG48">
    <cfRule type="cellIs" dxfId="14472" priority="2338" operator="lessThan">
      <formula>$C$4</formula>
    </cfRule>
  </conditionalFormatting>
  <conditionalFormatting sqref="CG49">
    <cfRule type="cellIs" dxfId="14471" priority="2339" operator="lessThan">
      <formula>$C$4</formula>
    </cfRule>
  </conditionalFormatting>
  <conditionalFormatting sqref="CG50">
    <cfRule type="cellIs" dxfId="14470" priority="2340" operator="lessThan">
      <formula>$C$4</formula>
    </cfRule>
  </conditionalFormatting>
  <conditionalFormatting sqref="CG51">
    <cfRule type="cellIs" dxfId="14469" priority="2341" operator="lessThan">
      <formula>$C$4</formula>
    </cfRule>
  </conditionalFormatting>
  <conditionalFormatting sqref="CG52">
    <cfRule type="cellIs" dxfId="14468" priority="2342" operator="lessThan">
      <formula>$C$4</formula>
    </cfRule>
  </conditionalFormatting>
  <conditionalFormatting sqref="CG53">
    <cfRule type="cellIs" dxfId="14467" priority="2343" operator="lessThan">
      <formula>$C$4</formula>
    </cfRule>
  </conditionalFormatting>
  <conditionalFormatting sqref="CG54">
    <cfRule type="cellIs" dxfId="14466" priority="2344" operator="lessThan">
      <formula>$C$4</formula>
    </cfRule>
  </conditionalFormatting>
  <conditionalFormatting sqref="CG55">
    <cfRule type="cellIs" dxfId="14465" priority="2345" operator="lessThan">
      <formula>$C$4</formula>
    </cfRule>
  </conditionalFormatting>
  <conditionalFormatting sqref="CG56">
    <cfRule type="cellIs" dxfId="14464" priority="2346" operator="lessThan">
      <formula>$C$4</formula>
    </cfRule>
  </conditionalFormatting>
  <conditionalFormatting sqref="CG57">
    <cfRule type="cellIs" dxfId="14463" priority="2347" operator="lessThan">
      <formula>$C$4</formula>
    </cfRule>
  </conditionalFormatting>
  <conditionalFormatting sqref="CG58">
    <cfRule type="cellIs" dxfId="14462" priority="2348" operator="lessThan">
      <formula>$C$4</formula>
    </cfRule>
  </conditionalFormatting>
  <conditionalFormatting sqref="CG59">
    <cfRule type="cellIs" dxfId="14461" priority="2349" operator="lessThan">
      <formula>$C$4</formula>
    </cfRule>
  </conditionalFormatting>
  <conditionalFormatting sqref="CG60">
    <cfRule type="cellIs" dxfId="14460" priority="2350" operator="lessThan">
      <formula>$C$4</formula>
    </cfRule>
  </conditionalFormatting>
  <conditionalFormatting sqref="CM11">
    <cfRule type="cellIs" dxfId="14459" priority="2351" operator="lessThan">
      <formula>$C$4</formula>
    </cfRule>
  </conditionalFormatting>
  <conditionalFormatting sqref="CM12">
    <cfRule type="cellIs" dxfId="14458" priority="2352" operator="lessThan">
      <formula>$C$4</formula>
    </cfRule>
  </conditionalFormatting>
  <conditionalFormatting sqref="CM13">
    <cfRule type="cellIs" dxfId="14457" priority="2353" operator="lessThan">
      <formula>$C$4</formula>
    </cfRule>
  </conditionalFormatting>
  <conditionalFormatting sqref="CM14">
    <cfRule type="cellIs" dxfId="14456" priority="2354" operator="lessThan">
      <formula>$C$4</formula>
    </cfRule>
  </conditionalFormatting>
  <conditionalFormatting sqref="CM15">
    <cfRule type="cellIs" dxfId="14455" priority="2355" operator="lessThan">
      <formula>$C$4</formula>
    </cfRule>
  </conditionalFormatting>
  <conditionalFormatting sqref="CM16">
    <cfRule type="cellIs" dxfId="14454" priority="2356" operator="lessThan">
      <formula>$C$4</formula>
    </cfRule>
  </conditionalFormatting>
  <conditionalFormatting sqref="CM17">
    <cfRule type="cellIs" dxfId="14453" priority="2357" operator="lessThan">
      <formula>$C$4</formula>
    </cfRule>
  </conditionalFormatting>
  <conditionalFormatting sqref="CM18">
    <cfRule type="cellIs" dxfId="14452" priority="2358" operator="lessThan">
      <formula>$C$4</formula>
    </cfRule>
  </conditionalFormatting>
  <conditionalFormatting sqref="CM19">
    <cfRule type="cellIs" dxfId="14451" priority="2359" operator="lessThan">
      <formula>$C$4</formula>
    </cfRule>
  </conditionalFormatting>
  <conditionalFormatting sqref="CM20">
    <cfRule type="cellIs" dxfId="14450" priority="2360" operator="lessThan">
      <formula>$C$4</formula>
    </cfRule>
  </conditionalFormatting>
  <conditionalFormatting sqref="CM21">
    <cfRule type="cellIs" dxfId="14449" priority="2361" operator="lessThan">
      <formula>$C$4</formula>
    </cfRule>
  </conditionalFormatting>
  <conditionalFormatting sqref="CM22">
    <cfRule type="cellIs" dxfId="14448" priority="2362" operator="lessThan">
      <formula>$C$4</formula>
    </cfRule>
  </conditionalFormatting>
  <conditionalFormatting sqref="CM23">
    <cfRule type="cellIs" dxfId="14447" priority="2363" operator="lessThan">
      <formula>$C$4</formula>
    </cfRule>
  </conditionalFormatting>
  <conditionalFormatting sqref="CM24">
    <cfRule type="cellIs" dxfId="14446" priority="2364" operator="lessThan">
      <formula>$C$4</formula>
    </cfRule>
  </conditionalFormatting>
  <conditionalFormatting sqref="CM25">
    <cfRule type="cellIs" dxfId="14445" priority="2365" operator="lessThan">
      <formula>$C$4</formula>
    </cfRule>
  </conditionalFormatting>
  <conditionalFormatting sqref="CM26">
    <cfRule type="cellIs" dxfId="14444" priority="2366" operator="lessThan">
      <formula>$C$4</formula>
    </cfRule>
  </conditionalFormatting>
  <conditionalFormatting sqref="CM27">
    <cfRule type="cellIs" dxfId="14443" priority="2367" operator="lessThan">
      <formula>$C$4</formula>
    </cfRule>
  </conditionalFormatting>
  <conditionalFormatting sqref="CM28">
    <cfRule type="cellIs" dxfId="14442" priority="2368" operator="lessThan">
      <formula>$C$4</formula>
    </cfRule>
  </conditionalFormatting>
  <conditionalFormatting sqref="CM29">
    <cfRule type="cellIs" dxfId="14441" priority="2369" operator="lessThan">
      <formula>$C$4</formula>
    </cfRule>
  </conditionalFormatting>
  <conditionalFormatting sqref="CM30">
    <cfRule type="cellIs" dxfId="14440" priority="2370" operator="lessThan">
      <formula>$C$4</formula>
    </cfRule>
  </conditionalFormatting>
  <conditionalFormatting sqref="CM31">
    <cfRule type="cellIs" dxfId="14439" priority="2371" operator="lessThan">
      <formula>$C$4</formula>
    </cfRule>
  </conditionalFormatting>
  <conditionalFormatting sqref="CM32">
    <cfRule type="cellIs" dxfId="14438" priority="2372" operator="lessThan">
      <formula>$C$4</formula>
    </cfRule>
  </conditionalFormatting>
  <conditionalFormatting sqref="CM33">
    <cfRule type="cellIs" dxfId="14437" priority="2373" operator="lessThan">
      <formula>$C$4</formula>
    </cfRule>
  </conditionalFormatting>
  <conditionalFormatting sqref="CM34">
    <cfRule type="cellIs" dxfId="14436" priority="2374" operator="lessThan">
      <formula>$C$4</formula>
    </cfRule>
  </conditionalFormatting>
  <conditionalFormatting sqref="CM35">
    <cfRule type="cellIs" dxfId="14435" priority="2375" operator="lessThan">
      <formula>$C$4</formula>
    </cfRule>
  </conditionalFormatting>
  <conditionalFormatting sqref="CM36">
    <cfRule type="cellIs" dxfId="14434" priority="2376" operator="lessThan">
      <formula>$C$4</formula>
    </cfRule>
  </conditionalFormatting>
  <conditionalFormatting sqref="CM37">
    <cfRule type="cellIs" dxfId="14433" priority="2377" operator="lessThan">
      <formula>$C$4</formula>
    </cfRule>
  </conditionalFormatting>
  <conditionalFormatting sqref="CM38">
    <cfRule type="cellIs" dxfId="14432" priority="2378" operator="lessThan">
      <formula>$C$4</formula>
    </cfRule>
  </conditionalFormatting>
  <conditionalFormatting sqref="CM39">
    <cfRule type="cellIs" dxfId="14431" priority="2379" operator="lessThan">
      <formula>$C$4</formula>
    </cfRule>
  </conditionalFormatting>
  <conditionalFormatting sqref="CM40">
    <cfRule type="cellIs" dxfId="14430" priority="2380" operator="lessThan">
      <formula>$C$4</formula>
    </cfRule>
  </conditionalFormatting>
  <conditionalFormatting sqref="CM41">
    <cfRule type="cellIs" dxfId="14429" priority="2381" operator="lessThan">
      <formula>$C$4</formula>
    </cfRule>
  </conditionalFormatting>
  <conditionalFormatting sqref="CM42">
    <cfRule type="cellIs" dxfId="14428" priority="2382" operator="lessThan">
      <formula>$C$4</formula>
    </cfRule>
  </conditionalFormatting>
  <conditionalFormatting sqref="CM43">
    <cfRule type="cellIs" dxfId="14427" priority="2383" operator="lessThan">
      <formula>$C$4</formula>
    </cfRule>
  </conditionalFormatting>
  <conditionalFormatting sqref="CM44">
    <cfRule type="cellIs" dxfId="14426" priority="2384" operator="lessThan">
      <formula>$C$4</formula>
    </cfRule>
  </conditionalFormatting>
  <conditionalFormatting sqref="CM45">
    <cfRule type="cellIs" dxfId="14425" priority="2385" operator="lessThan">
      <formula>$C$4</formula>
    </cfRule>
  </conditionalFormatting>
  <conditionalFormatting sqref="CM46">
    <cfRule type="cellIs" dxfId="14424" priority="2386" operator="lessThan">
      <formula>$C$4</formula>
    </cfRule>
  </conditionalFormatting>
  <conditionalFormatting sqref="CM47">
    <cfRule type="cellIs" dxfId="14423" priority="2387" operator="lessThan">
      <formula>$C$4</formula>
    </cfRule>
  </conditionalFormatting>
  <conditionalFormatting sqref="CM48">
    <cfRule type="cellIs" dxfId="14422" priority="2388" operator="lessThan">
      <formula>$C$4</formula>
    </cfRule>
  </conditionalFormatting>
  <conditionalFormatting sqref="CM49">
    <cfRule type="cellIs" dxfId="14421" priority="2389" operator="lessThan">
      <formula>$C$4</formula>
    </cfRule>
  </conditionalFormatting>
  <conditionalFormatting sqref="CM50">
    <cfRule type="cellIs" dxfId="14420" priority="2390" operator="lessThan">
      <formula>$C$4</formula>
    </cfRule>
  </conditionalFormatting>
  <conditionalFormatting sqref="CM51">
    <cfRule type="cellIs" dxfId="14419" priority="2391" operator="lessThan">
      <formula>$C$4</formula>
    </cfRule>
  </conditionalFormatting>
  <conditionalFormatting sqref="CM52">
    <cfRule type="cellIs" dxfId="14418" priority="2392" operator="lessThan">
      <formula>$C$4</formula>
    </cfRule>
  </conditionalFormatting>
  <conditionalFormatting sqref="CM53">
    <cfRule type="cellIs" dxfId="14417" priority="2393" operator="lessThan">
      <formula>$C$4</formula>
    </cfRule>
  </conditionalFormatting>
  <conditionalFormatting sqref="CM54">
    <cfRule type="cellIs" dxfId="14416" priority="2394" operator="lessThan">
      <formula>$C$4</formula>
    </cfRule>
  </conditionalFormatting>
  <conditionalFormatting sqref="CM55">
    <cfRule type="cellIs" dxfId="14415" priority="2395" operator="lessThan">
      <formula>$C$4</formula>
    </cfRule>
  </conditionalFormatting>
  <conditionalFormatting sqref="CM56">
    <cfRule type="cellIs" dxfId="14414" priority="2396" operator="lessThan">
      <formula>$C$4</formula>
    </cfRule>
  </conditionalFormatting>
  <conditionalFormatting sqref="CM57">
    <cfRule type="cellIs" dxfId="14413" priority="2397" operator="lessThan">
      <formula>$C$4</formula>
    </cfRule>
  </conditionalFormatting>
  <conditionalFormatting sqref="CM58">
    <cfRule type="cellIs" dxfId="14412" priority="2398" operator="lessThan">
      <formula>$C$4</formula>
    </cfRule>
  </conditionalFormatting>
  <conditionalFormatting sqref="CM59">
    <cfRule type="cellIs" dxfId="14411" priority="2399" operator="lessThan">
      <formula>$C$4</formula>
    </cfRule>
  </conditionalFormatting>
  <conditionalFormatting sqref="CM60">
    <cfRule type="cellIs" dxfId="14410" priority="2400" operator="lessThan">
      <formula>$C$4</formula>
    </cfRule>
  </conditionalFormatting>
  <conditionalFormatting sqref="CN11">
    <cfRule type="cellIs" dxfId="14409" priority="2401" operator="lessThan">
      <formula>$C$4</formula>
    </cfRule>
  </conditionalFormatting>
  <conditionalFormatting sqref="CN12">
    <cfRule type="cellIs" dxfId="14408" priority="2402" operator="lessThan">
      <formula>$C$4</formula>
    </cfRule>
  </conditionalFormatting>
  <conditionalFormatting sqref="CN13">
    <cfRule type="cellIs" dxfId="14407" priority="2403" operator="lessThan">
      <formula>$C$4</formula>
    </cfRule>
  </conditionalFormatting>
  <conditionalFormatting sqref="CN14">
    <cfRule type="cellIs" dxfId="14406" priority="2404" operator="lessThan">
      <formula>$C$4</formula>
    </cfRule>
  </conditionalFormatting>
  <conditionalFormatting sqref="CN15">
    <cfRule type="cellIs" dxfId="14405" priority="2405" operator="lessThan">
      <formula>$C$4</formula>
    </cfRule>
  </conditionalFormatting>
  <conditionalFormatting sqref="CN16">
    <cfRule type="cellIs" dxfId="14404" priority="2406" operator="lessThan">
      <formula>$C$4</formula>
    </cfRule>
  </conditionalFormatting>
  <conditionalFormatting sqref="CN17">
    <cfRule type="cellIs" dxfId="14403" priority="2407" operator="lessThan">
      <formula>$C$4</formula>
    </cfRule>
  </conditionalFormatting>
  <conditionalFormatting sqref="CN18">
    <cfRule type="cellIs" dxfId="14402" priority="2408" operator="lessThan">
      <formula>$C$4</formula>
    </cfRule>
  </conditionalFormatting>
  <conditionalFormatting sqref="CN19">
    <cfRule type="cellIs" dxfId="14401" priority="2409" operator="lessThan">
      <formula>$C$4</formula>
    </cfRule>
  </conditionalFormatting>
  <conditionalFormatting sqref="CN20">
    <cfRule type="cellIs" dxfId="14400" priority="2410" operator="lessThan">
      <formula>$C$4</formula>
    </cfRule>
  </conditionalFormatting>
  <conditionalFormatting sqref="CN21">
    <cfRule type="cellIs" dxfId="14399" priority="2411" operator="lessThan">
      <formula>$C$4</formula>
    </cfRule>
  </conditionalFormatting>
  <conditionalFormatting sqref="CN22">
    <cfRule type="cellIs" dxfId="14398" priority="2412" operator="lessThan">
      <formula>$C$4</formula>
    </cfRule>
  </conditionalFormatting>
  <conditionalFormatting sqref="CN23">
    <cfRule type="cellIs" dxfId="14397" priority="2413" operator="lessThan">
      <formula>$C$4</formula>
    </cfRule>
  </conditionalFormatting>
  <conditionalFormatting sqref="CN24">
    <cfRule type="cellIs" dxfId="14396" priority="2414" operator="lessThan">
      <formula>$C$4</formula>
    </cfRule>
  </conditionalFormatting>
  <conditionalFormatting sqref="CN25">
    <cfRule type="cellIs" dxfId="14395" priority="2415" operator="lessThan">
      <formula>$C$4</formula>
    </cfRule>
  </conditionalFormatting>
  <conditionalFormatting sqref="CN26">
    <cfRule type="cellIs" dxfId="14394" priority="2416" operator="lessThan">
      <formula>$C$4</formula>
    </cfRule>
  </conditionalFormatting>
  <conditionalFormatting sqref="CN27">
    <cfRule type="cellIs" dxfId="14393" priority="2417" operator="lessThan">
      <formula>$C$4</formula>
    </cfRule>
  </conditionalFormatting>
  <conditionalFormatting sqref="CN28">
    <cfRule type="cellIs" dxfId="14392" priority="2418" operator="lessThan">
      <formula>$C$4</formula>
    </cfRule>
  </conditionalFormatting>
  <conditionalFormatting sqref="CN29">
    <cfRule type="cellIs" dxfId="14391" priority="2419" operator="lessThan">
      <formula>$C$4</formula>
    </cfRule>
  </conditionalFormatting>
  <conditionalFormatting sqref="CN30">
    <cfRule type="cellIs" dxfId="14390" priority="2420" operator="lessThan">
      <formula>$C$4</formula>
    </cfRule>
  </conditionalFormatting>
  <conditionalFormatting sqref="CN31">
    <cfRule type="cellIs" dxfId="14389" priority="2421" operator="lessThan">
      <formula>$C$4</formula>
    </cfRule>
  </conditionalFormatting>
  <conditionalFormatting sqref="CN32">
    <cfRule type="cellIs" dxfId="14388" priority="2422" operator="lessThan">
      <formula>$C$4</formula>
    </cfRule>
  </conditionalFormatting>
  <conditionalFormatting sqref="CN33">
    <cfRule type="cellIs" dxfId="14387" priority="2423" operator="lessThan">
      <formula>$C$4</formula>
    </cfRule>
  </conditionalFormatting>
  <conditionalFormatting sqref="CN34">
    <cfRule type="cellIs" dxfId="14386" priority="2424" operator="lessThan">
      <formula>$C$4</formula>
    </cfRule>
  </conditionalFormatting>
  <conditionalFormatting sqref="CN35">
    <cfRule type="cellIs" dxfId="14385" priority="2425" operator="lessThan">
      <formula>$C$4</formula>
    </cfRule>
  </conditionalFormatting>
  <conditionalFormatting sqref="CN36">
    <cfRule type="cellIs" dxfId="14384" priority="2426" operator="lessThan">
      <formula>$C$4</formula>
    </cfRule>
  </conditionalFormatting>
  <conditionalFormatting sqref="CN37">
    <cfRule type="cellIs" dxfId="14383" priority="2427" operator="lessThan">
      <formula>$C$4</formula>
    </cfRule>
  </conditionalFormatting>
  <conditionalFormatting sqref="CN38">
    <cfRule type="cellIs" dxfId="14382" priority="2428" operator="lessThan">
      <formula>$C$4</formula>
    </cfRule>
  </conditionalFormatting>
  <conditionalFormatting sqref="CN39">
    <cfRule type="cellIs" dxfId="14381" priority="2429" operator="lessThan">
      <formula>$C$4</formula>
    </cfRule>
  </conditionalFormatting>
  <conditionalFormatting sqref="CN40">
    <cfRule type="cellIs" dxfId="14380" priority="2430" operator="lessThan">
      <formula>$C$4</formula>
    </cfRule>
  </conditionalFormatting>
  <conditionalFormatting sqref="CN41">
    <cfRule type="cellIs" dxfId="14379" priority="2431" operator="lessThan">
      <formula>$C$4</formula>
    </cfRule>
  </conditionalFormatting>
  <conditionalFormatting sqref="CN42">
    <cfRule type="cellIs" dxfId="14378" priority="2432" operator="lessThan">
      <formula>$C$4</formula>
    </cfRule>
  </conditionalFormatting>
  <conditionalFormatting sqref="CN43">
    <cfRule type="cellIs" dxfId="14377" priority="2433" operator="lessThan">
      <formula>$C$4</formula>
    </cfRule>
  </conditionalFormatting>
  <conditionalFormatting sqref="CN44">
    <cfRule type="cellIs" dxfId="14376" priority="2434" operator="lessThan">
      <formula>$C$4</formula>
    </cfRule>
  </conditionalFormatting>
  <conditionalFormatting sqref="CN45">
    <cfRule type="cellIs" dxfId="14375" priority="2435" operator="lessThan">
      <formula>$C$4</formula>
    </cfRule>
  </conditionalFormatting>
  <conditionalFormatting sqref="CN46">
    <cfRule type="cellIs" dxfId="14374" priority="2436" operator="lessThan">
      <formula>$C$4</formula>
    </cfRule>
  </conditionalFormatting>
  <conditionalFormatting sqref="CN47">
    <cfRule type="cellIs" dxfId="14373" priority="2437" operator="lessThan">
      <formula>$C$4</formula>
    </cfRule>
  </conditionalFormatting>
  <conditionalFormatting sqref="CN48">
    <cfRule type="cellIs" dxfId="14372" priority="2438" operator="lessThan">
      <formula>$C$4</formula>
    </cfRule>
  </conditionalFormatting>
  <conditionalFormatting sqref="CN49">
    <cfRule type="cellIs" dxfId="14371" priority="2439" operator="lessThan">
      <formula>$C$4</formula>
    </cfRule>
  </conditionalFormatting>
  <conditionalFormatting sqref="CN50">
    <cfRule type="cellIs" dxfId="14370" priority="2440" operator="lessThan">
      <formula>$C$4</formula>
    </cfRule>
  </conditionalFormatting>
  <conditionalFormatting sqref="CN51">
    <cfRule type="cellIs" dxfId="14369" priority="2441" operator="lessThan">
      <formula>$C$4</formula>
    </cfRule>
  </conditionalFormatting>
  <conditionalFormatting sqref="CN52">
    <cfRule type="cellIs" dxfId="14368" priority="2442" operator="lessThan">
      <formula>$C$4</formula>
    </cfRule>
  </conditionalFormatting>
  <conditionalFormatting sqref="CN53">
    <cfRule type="cellIs" dxfId="14367" priority="2443" operator="lessThan">
      <formula>$C$4</formula>
    </cfRule>
  </conditionalFormatting>
  <conditionalFormatting sqref="CN54">
    <cfRule type="cellIs" dxfId="14366" priority="2444" operator="lessThan">
      <formula>$C$4</formula>
    </cfRule>
  </conditionalFormatting>
  <conditionalFormatting sqref="CN55">
    <cfRule type="cellIs" dxfId="14365" priority="2445" operator="lessThan">
      <formula>$C$4</formula>
    </cfRule>
  </conditionalFormatting>
  <conditionalFormatting sqref="CN56">
    <cfRule type="cellIs" dxfId="14364" priority="2446" operator="lessThan">
      <formula>$C$4</formula>
    </cfRule>
  </conditionalFormatting>
  <conditionalFormatting sqref="CN57">
    <cfRule type="cellIs" dxfId="14363" priority="2447" operator="lessThan">
      <formula>$C$4</formula>
    </cfRule>
  </conditionalFormatting>
  <conditionalFormatting sqref="CN58">
    <cfRule type="cellIs" dxfId="14362" priority="2448" operator="lessThan">
      <formula>$C$4</formula>
    </cfRule>
  </conditionalFormatting>
  <conditionalFormatting sqref="CN59">
    <cfRule type="cellIs" dxfId="14361" priority="2449" operator="lessThan">
      <formula>$C$4</formula>
    </cfRule>
  </conditionalFormatting>
  <conditionalFormatting sqref="CN60">
    <cfRule type="cellIs" dxfId="14360" priority="2450" operator="lessThan">
      <formula>$C$4</formula>
    </cfRule>
  </conditionalFormatting>
  <conditionalFormatting sqref="CO11">
    <cfRule type="cellIs" dxfId="14359" priority="2451" operator="lessThan">
      <formula>$C$4</formula>
    </cfRule>
  </conditionalFormatting>
  <conditionalFormatting sqref="CO12">
    <cfRule type="cellIs" dxfId="14358" priority="2452" operator="lessThan">
      <formula>$C$4</formula>
    </cfRule>
  </conditionalFormatting>
  <conditionalFormatting sqref="CO13">
    <cfRule type="cellIs" dxfId="14357" priority="2453" operator="lessThan">
      <formula>$C$4</formula>
    </cfRule>
  </conditionalFormatting>
  <conditionalFormatting sqref="CO14">
    <cfRule type="cellIs" dxfId="14356" priority="2454" operator="lessThan">
      <formula>$C$4</formula>
    </cfRule>
  </conditionalFormatting>
  <conditionalFormatting sqref="CO15">
    <cfRule type="cellIs" dxfId="14355" priority="2455" operator="lessThan">
      <formula>$C$4</formula>
    </cfRule>
  </conditionalFormatting>
  <conditionalFormatting sqref="CO16">
    <cfRule type="cellIs" dxfId="14354" priority="2456" operator="lessThan">
      <formula>$C$4</formula>
    </cfRule>
  </conditionalFormatting>
  <conditionalFormatting sqref="CO17">
    <cfRule type="cellIs" dxfId="14353" priority="2457" operator="lessThan">
      <formula>$C$4</formula>
    </cfRule>
  </conditionalFormatting>
  <conditionalFormatting sqref="CO18">
    <cfRule type="cellIs" dxfId="14352" priority="2458" operator="lessThan">
      <formula>$C$4</formula>
    </cfRule>
  </conditionalFormatting>
  <conditionalFormatting sqref="CO19">
    <cfRule type="cellIs" dxfId="14351" priority="2459" operator="lessThan">
      <formula>$C$4</formula>
    </cfRule>
  </conditionalFormatting>
  <conditionalFormatting sqref="CO20">
    <cfRule type="cellIs" dxfId="14350" priority="2460" operator="lessThan">
      <formula>$C$4</formula>
    </cfRule>
  </conditionalFormatting>
  <conditionalFormatting sqref="CO21">
    <cfRule type="cellIs" dxfId="14349" priority="2461" operator="lessThan">
      <formula>$C$4</formula>
    </cfRule>
  </conditionalFormatting>
  <conditionalFormatting sqref="CO22">
    <cfRule type="cellIs" dxfId="14348" priority="2462" operator="lessThan">
      <formula>$C$4</formula>
    </cfRule>
  </conditionalFormatting>
  <conditionalFormatting sqref="CO23">
    <cfRule type="cellIs" dxfId="14347" priority="2463" operator="lessThan">
      <formula>$C$4</formula>
    </cfRule>
  </conditionalFormatting>
  <conditionalFormatting sqref="CO24">
    <cfRule type="cellIs" dxfId="14346" priority="2464" operator="lessThan">
      <formula>$C$4</formula>
    </cfRule>
  </conditionalFormatting>
  <conditionalFormatting sqref="CO25">
    <cfRule type="cellIs" dxfId="14345" priority="2465" operator="lessThan">
      <formula>$C$4</formula>
    </cfRule>
  </conditionalFormatting>
  <conditionalFormatting sqref="CO26">
    <cfRule type="cellIs" dxfId="14344" priority="2466" operator="lessThan">
      <formula>$C$4</formula>
    </cfRule>
  </conditionalFormatting>
  <conditionalFormatting sqref="CO27">
    <cfRule type="cellIs" dxfId="14343" priority="2467" operator="lessThan">
      <formula>$C$4</formula>
    </cfRule>
  </conditionalFormatting>
  <conditionalFormatting sqref="CO28">
    <cfRule type="cellIs" dxfId="14342" priority="2468" operator="lessThan">
      <formula>$C$4</formula>
    </cfRule>
  </conditionalFormatting>
  <conditionalFormatting sqref="CO29">
    <cfRule type="cellIs" dxfId="14341" priority="2469" operator="lessThan">
      <formula>$C$4</formula>
    </cfRule>
  </conditionalFormatting>
  <conditionalFormatting sqref="CO30">
    <cfRule type="cellIs" dxfId="14340" priority="2470" operator="lessThan">
      <formula>$C$4</formula>
    </cfRule>
  </conditionalFormatting>
  <conditionalFormatting sqref="CO31">
    <cfRule type="cellIs" dxfId="14339" priority="2471" operator="lessThan">
      <formula>$C$4</formula>
    </cfRule>
  </conditionalFormatting>
  <conditionalFormatting sqref="CO32">
    <cfRule type="cellIs" dxfId="14338" priority="2472" operator="lessThan">
      <formula>$C$4</formula>
    </cfRule>
  </conditionalFormatting>
  <conditionalFormatting sqref="CO33">
    <cfRule type="cellIs" dxfId="14337" priority="2473" operator="lessThan">
      <formula>$C$4</formula>
    </cfRule>
  </conditionalFormatting>
  <conditionalFormatting sqref="CO34">
    <cfRule type="cellIs" dxfId="14336" priority="2474" operator="lessThan">
      <formula>$C$4</formula>
    </cfRule>
  </conditionalFormatting>
  <conditionalFormatting sqref="CO35">
    <cfRule type="cellIs" dxfId="14335" priority="2475" operator="lessThan">
      <formula>$C$4</formula>
    </cfRule>
  </conditionalFormatting>
  <conditionalFormatting sqref="CO36">
    <cfRule type="cellIs" dxfId="14334" priority="2476" operator="lessThan">
      <formula>$C$4</formula>
    </cfRule>
  </conditionalFormatting>
  <conditionalFormatting sqref="CO37">
    <cfRule type="cellIs" dxfId="14333" priority="2477" operator="lessThan">
      <formula>$C$4</formula>
    </cfRule>
  </conditionalFormatting>
  <conditionalFormatting sqref="CO38">
    <cfRule type="cellIs" dxfId="14332" priority="2478" operator="lessThan">
      <formula>$C$4</formula>
    </cfRule>
  </conditionalFormatting>
  <conditionalFormatting sqref="CO39">
    <cfRule type="cellIs" dxfId="14331" priority="2479" operator="lessThan">
      <formula>$C$4</formula>
    </cfRule>
  </conditionalFormatting>
  <conditionalFormatting sqref="CO40">
    <cfRule type="cellIs" dxfId="14330" priority="2480" operator="lessThan">
      <formula>$C$4</formula>
    </cfRule>
  </conditionalFormatting>
  <conditionalFormatting sqref="CO41">
    <cfRule type="cellIs" dxfId="14329" priority="2481" operator="lessThan">
      <formula>$C$4</formula>
    </cfRule>
  </conditionalFormatting>
  <conditionalFormatting sqref="CO42">
    <cfRule type="cellIs" dxfId="14328" priority="2482" operator="lessThan">
      <formula>$C$4</formula>
    </cfRule>
  </conditionalFormatting>
  <conditionalFormatting sqref="CO43">
    <cfRule type="cellIs" dxfId="14327" priority="2483" operator="lessThan">
      <formula>$C$4</formula>
    </cfRule>
  </conditionalFormatting>
  <conditionalFormatting sqref="CO44">
    <cfRule type="cellIs" dxfId="14326" priority="2484" operator="lessThan">
      <formula>$C$4</formula>
    </cfRule>
  </conditionalFormatting>
  <conditionalFormatting sqref="CO45">
    <cfRule type="cellIs" dxfId="14325" priority="2485" operator="lessThan">
      <formula>$C$4</formula>
    </cfRule>
  </conditionalFormatting>
  <conditionalFormatting sqref="CO46">
    <cfRule type="cellIs" dxfId="14324" priority="2486" operator="lessThan">
      <formula>$C$4</formula>
    </cfRule>
  </conditionalFormatting>
  <conditionalFormatting sqref="CO47">
    <cfRule type="cellIs" dxfId="14323" priority="2487" operator="lessThan">
      <formula>$C$4</formula>
    </cfRule>
  </conditionalFormatting>
  <conditionalFormatting sqref="CO48">
    <cfRule type="cellIs" dxfId="14322" priority="2488" operator="lessThan">
      <formula>$C$4</formula>
    </cfRule>
  </conditionalFormatting>
  <conditionalFormatting sqref="CO49">
    <cfRule type="cellIs" dxfId="14321" priority="2489" operator="lessThan">
      <formula>$C$4</formula>
    </cfRule>
  </conditionalFormatting>
  <conditionalFormatting sqref="CO50">
    <cfRule type="cellIs" dxfId="14320" priority="2490" operator="lessThan">
      <formula>$C$4</formula>
    </cfRule>
  </conditionalFormatting>
  <conditionalFormatting sqref="CO51">
    <cfRule type="cellIs" dxfId="14319" priority="2491" operator="lessThan">
      <formula>$C$4</formula>
    </cfRule>
  </conditionalFormatting>
  <conditionalFormatting sqref="CO52">
    <cfRule type="cellIs" dxfId="14318" priority="2492" operator="lessThan">
      <formula>$C$4</formula>
    </cfRule>
  </conditionalFormatting>
  <conditionalFormatting sqref="CO53">
    <cfRule type="cellIs" dxfId="14317" priority="2493" operator="lessThan">
      <formula>$C$4</formula>
    </cfRule>
  </conditionalFormatting>
  <conditionalFormatting sqref="CO54">
    <cfRule type="cellIs" dxfId="14316" priority="2494" operator="lessThan">
      <formula>$C$4</formula>
    </cfRule>
  </conditionalFormatting>
  <conditionalFormatting sqref="CO55">
    <cfRule type="cellIs" dxfId="14315" priority="2495" operator="lessThan">
      <formula>$C$4</formula>
    </cfRule>
  </conditionalFormatting>
  <conditionalFormatting sqref="CO56">
    <cfRule type="cellIs" dxfId="14314" priority="2496" operator="lessThan">
      <formula>$C$4</formula>
    </cfRule>
  </conditionalFormatting>
  <conditionalFormatting sqref="CO57">
    <cfRule type="cellIs" dxfId="14313" priority="2497" operator="lessThan">
      <formula>$C$4</formula>
    </cfRule>
  </conditionalFormatting>
  <conditionalFormatting sqref="CO58">
    <cfRule type="cellIs" dxfId="14312" priority="2498" operator="lessThan">
      <formula>$C$4</formula>
    </cfRule>
  </conditionalFormatting>
  <conditionalFormatting sqref="CO59">
    <cfRule type="cellIs" dxfId="14311" priority="2499" operator="lessThan">
      <formula>$C$4</formula>
    </cfRule>
  </conditionalFormatting>
  <conditionalFormatting sqref="CO60">
    <cfRule type="cellIs" dxfId="14310" priority="2500" operator="lessThan">
      <formula>$C$4</formula>
    </cfRule>
  </conditionalFormatting>
  <conditionalFormatting sqref="R11">
    <cfRule type="cellIs" dxfId="14309" priority="2501" operator="lessThan">
      <formula>$C$4</formula>
    </cfRule>
  </conditionalFormatting>
  <conditionalFormatting sqref="R12">
    <cfRule type="cellIs" dxfId="14308" priority="2502" operator="lessThan">
      <formula>$C$4</formula>
    </cfRule>
  </conditionalFormatting>
  <conditionalFormatting sqref="R13">
    <cfRule type="cellIs" dxfId="14307" priority="2503" operator="lessThan">
      <formula>$C$4</formula>
    </cfRule>
  </conditionalFormatting>
  <conditionalFormatting sqref="R14">
    <cfRule type="cellIs" dxfId="14306" priority="2504" operator="lessThan">
      <formula>$C$4</formula>
    </cfRule>
  </conditionalFormatting>
  <conditionalFormatting sqref="R15">
    <cfRule type="cellIs" dxfId="14305" priority="2505" operator="lessThan">
      <formula>$C$4</formula>
    </cfRule>
  </conditionalFormatting>
  <conditionalFormatting sqref="R16">
    <cfRule type="cellIs" dxfId="14304" priority="2506" operator="lessThan">
      <formula>$C$4</formula>
    </cfRule>
  </conditionalFormatting>
  <conditionalFormatting sqref="R17">
    <cfRule type="cellIs" dxfId="14303" priority="2507" operator="lessThan">
      <formula>$C$4</formula>
    </cfRule>
  </conditionalFormatting>
  <conditionalFormatting sqref="R18">
    <cfRule type="cellIs" dxfId="14302" priority="2508" operator="lessThan">
      <formula>$C$4</formula>
    </cfRule>
  </conditionalFormatting>
  <conditionalFormatting sqref="R19">
    <cfRule type="cellIs" dxfId="14301" priority="2509" operator="lessThan">
      <formula>$C$4</formula>
    </cfRule>
  </conditionalFormatting>
  <conditionalFormatting sqref="R20">
    <cfRule type="cellIs" dxfId="14300" priority="2510" operator="lessThan">
      <formula>$C$4</formula>
    </cfRule>
  </conditionalFormatting>
  <conditionalFormatting sqref="R21">
    <cfRule type="cellIs" dxfId="14299" priority="2511" operator="lessThan">
      <formula>$C$4</formula>
    </cfRule>
  </conditionalFormatting>
  <conditionalFormatting sqref="R22">
    <cfRule type="cellIs" dxfId="14298" priority="2512" operator="lessThan">
      <formula>$C$4</formula>
    </cfRule>
  </conditionalFormatting>
  <conditionalFormatting sqref="R23">
    <cfRule type="cellIs" dxfId="14297" priority="2513" operator="lessThan">
      <formula>$C$4</formula>
    </cfRule>
  </conditionalFormatting>
  <conditionalFormatting sqref="R24">
    <cfRule type="cellIs" dxfId="14296" priority="2514" operator="lessThan">
      <formula>$C$4</formula>
    </cfRule>
  </conditionalFormatting>
  <conditionalFormatting sqref="R25">
    <cfRule type="cellIs" dxfId="14295" priority="2515" operator="lessThan">
      <formula>$C$4</formula>
    </cfRule>
  </conditionalFormatting>
  <conditionalFormatting sqref="R26">
    <cfRule type="cellIs" dxfId="14294" priority="2516" operator="lessThan">
      <formula>$C$4</formula>
    </cfRule>
  </conditionalFormatting>
  <conditionalFormatting sqref="R27">
    <cfRule type="cellIs" dxfId="14293" priority="2517" operator="lessThan">
      <formula>$C$4</formula>
    </cfRule>
  </conditionalFormatting>
  <conditionalFormatting sqref="R28">
    <cfRule type="cellIs" dxfId="14292" priority="2518" operator="lessThan">
      <formula>$C$4</formula>
    </cfRule>
  </conditionalFormatting>
  <conditionalFormatting sqref="R29">
    <cfRule type="cellIs" dxfId="14291" priority="2519" operator="lessThan">
      <formula>$C$4</formula>
    </cfRule>
  </conditionalFormatting>
  <conditionalFormatting sqref="R30">
    <cfRule type="cellIs" dxfId="14290" priority="2520" operator="lessThan">
      <formula>$C$4</formula>
    </cfRule>
  </conditionalFormatting>
  <conditionalFormatting sqref="R31">
    <cfRule type="cellIs" dxfId="14289" priority="2521" operator="lessThan">
      <formula>$C$4</formula>
    </cfRule>
  </conditionalFormatting>
  <conditionalFormatting sqref="R32">
    <cfRule type="cellIs" dxfId="14288" priority="2522" operator="lessThan">
      <formula>$C$4</formula>
    </cfRule>
  </conditionalFormatting>
  <conditionalFormatting sqref="R33">
    <cfRule type="cellIs" dxfId="14287" priority="2523" operator="lessThan">
      <formula>$C$4</formula>
    </cfRule>
  </conditionalFormatting>
  <conditionalFormatting sqref="R34">
    <cfRule type="cellIs" dxfId="14286" priority="2524" operator="lessThan">
      <formula>$C$4</formula>
    </cfRule>
  </conditionalFormatting>
  <conditionalFormatting sqref="R35">
    <cfRule type="cellIs" dxfId="14285" priority="2525" operator="lessThan">
      <formula>$C$4</formula>
    </cfRule>
  </conditionalFormatting>
  <conditionalFormatting sqref="R36">
    <cfRule type="cellIs" dxfId="14284" priority="2526" operator="lessThan">
      <formula>$C$4</formula>
    </cfRule>
  </conditionalFormatting>
  <conditionalFormatting sqref="R37">
    <cfRule type="cellIs" dxfId="14283" priority="2527" operator="lessThan">
      <formula>$C$4</formula>
    </cfRule>
  </conditionalFormatting>
  <conditionalFormatting sqref="R38">
    <cfRule type="cellIs" dxfId="14282" priority="2528" operator="lessThan">
      <formula>$C$4</formula>
    </cfRule>
  </conditionalFormatting>
  <conditionalFormatting sqref="R39">
    <cfRule type="cellIs" dxfId="14281" priority="2529" operator="lessThan">
      <formula>$C$4</formula>
    </cfRule>
  </conditionalFormatting>
  <conditionalFormatting sqref="R40">
    <cfRule type="cellIs" dxfId="14280" priority="2530" operator="lessThan">
      <formula>$C$4</formula>
    </cfRule>
  </conditionalFormatting>
  <conditionalFormatting sqref="R41">
    <cfRule type="cellIs" dxfId="14279" priority="2531" operator="lessThan">
      <formula>$C$4</formula>
    </cfRule>
  </conditionalFormatting>
  <conditionalFormatting sqref="R42">
    <cfRule type="cellIs" dxfId="14278" priority="2532" operator="lessThan">
      <formula>$C$4</formula>
    </cfRule>
  </conditionalFormatting>
  <conditionalFormatting sqref="R43">
    <cfRule type="cellIs" dxfId="14277" priority="2533" operator="lessThan">
      <formula>$C$4</formula>
    </cfRule>
  </conditionalFormatting>
  <conditionalFormatting sqref="R44">
    <cfRule type="cellIs" dxfId="14276" priority="2534" operator="lessThan">
      <formula>$C$4</formula>
    </cfRule>
  </conditionalFormatting>
  <conditionalFormatting sqref="R45">
    <cfRule type="cellIs" dxfId="14275" priority="2535" operator="lessThan">
      <formula>$C$4</formula>
    </cfRule>
  </conditionalFormatting>
  <conditionalFormatting sqref="R46">
    <cfRule type="cellIs" dxfId="14274" priority="2536" operator="lessThan">
      <formula>$C$4</formula>
    </cfRule>
  </conditionalFormatting>
  <conditionalFormatting sqref="R47">
    <cfRule type="cellIs" dxfId="14273" priority="2537" operator="lessThan">
      <formula>$C$4</formula>
    </cfRule>
  </conditionalFormatting>
  <conditionalFormatting sqref="R48">
    <cfRule type="cellIs" dxfId="14272" priority="2538" operator="lessThan">
      <formula>$C$4</formula>
    </cfRule>
  </conditionalFormatting>
  <conditionalFormatting sqref="R49">
    <cfRule type="cellIs" dxfId="14271" priority="2539" operator="lessThan">
      <formula>$C$4</formula>
    </cfRule>
  </conditionalFormatting>
  <conditionalFormatting sqref="R50">
    <cfRule type="cellIs" dxfId="14270" priority="2540" operator="lessThan">
      <formula>$C$4</formula>
    </cfRule>
  </conditionalFormatting>
  <conditionalFormatting sqref="R51">
    <cfRule type="cellIs" dxfId="14269" priority="2541" operator="lessThan">
      <formula>$C$4</formula>
    </cfRule>
  </conditionalFormatting>
  <conditionalFormatting sqref="R52">
    <cfRule type="cellIs" dxfId="14268" priority="2542" operator="lessThan">
      <formula>$C$4</formula>
    </cfRule>
  </conditionalFormatting>
  <conditionalFormatting sqref="R53">
    <cfRule type="cellIs" dxfId="14267" priority="2543" operator="lessThan">
      <formula>$C$4</formula>
    </cfRule>
  </conditionalFormatting>
  <conditionalFormatting sqref="R54">
    <cfRule type="cellIs" dxfId="14266" priority="2544" operator="lessThan">
      <formula>$C$4</formula>
    </cfRule>
  </conditionalFormatting>
  <conditionalFormatting sqref="R55">
    <cfRule type="cellIs" dxfId="14265" priority="2545" operator="lessThan">
      <formula>$C$4</formula>
    </cfRule>
  </conditionalFormatting>
  <conditionalFormatting sqref="R56">
    <cfRule type="cellIs" dxfId="14264" priority="2546" operator="lessThan">
      <formula>$C$4</formula>
    </cfRule>
  </conditionalFormatting>
  <conditionalFormatting sqref="R57">
    <cfRule type="cellIs" dxfId="14263" priority="2547" operator="lessThan">
      <formula>$C$4</formula>
    </cfRule>
  </conditionalFormatting>
  <conditionalFormatting sqref="R58">
    <cfRule type="cellIs" dxfId="14262" priority="2548" operator="lessThan">
      <formula>$C$4</formula>
    </cfRule>
  </conditionalFormatting>
  <conditionalFormatting sqref="R59">
    <cfRule type="cellIs" dxfId="14261" priority="2549" operator="lessThan">
      <formula>$C$4</formula>
    </cfRule>
  </conditionalFormatting>
  <conditionalFormatting sqref="R60">
    <cfRule type="cellIs" dxfId="14260" priority="2550" operator="lessThan">
      <formula>$C$4</formula>
    </cfRule>
  </conditionalFormatting>
  <conditionalFormatting sqref="S11">
    <cfRule type="cellIs" dxfId="14259" priority="2551" operator="lessThan">
      <formula>$C$4</formula>
    </cfRule>
  </conditionalFormatting>
  <conditionalFormatting sqref="S12">
    <cfRule type="cellIs" dxfId="14258" priority="2552" operator="lessThan">
      <formula>$C$4</formula>
    </cfRule>
  </conditionalFormatting>
  <conditionalFormatting sqref="S13">
    <cfRule type="cellIs" dxfId="14257" priority="2553" operator="lessThan">
      <formula>$C$4</formula>
    </cfRule>
  </conditionalFormatting>
  <conditionalFormatting sqref="S14">
    <cfRule type="cellIs" dxfId="14256" priority="2554" operator="lessThan">
      <formula>$C$4</formula>
    </cfRule>
  </conditionalFormatting>
  <conditionalFormatting sqref="S15">
    <cfRule type="cellIs" dxfId="14255" priority="2555" operator="lessThan">
      <formula>$C$4</formula>
    </cfRule>
  </conditionalFormatting>
  <conditionalFormatting sqref="S16">
    <cfRule type="cellIs" dxfId="14254" priority="2556" operator="lessThan">
      <formula>$C$4</formula>
    </cfRule>
  </conditionalFormatting>
  <conditionalFormatting sqref="S17">
    <cfRule type="cellIs" dxfId="14253" priority="2557" operator="lessThan">
      <formula>$C$4</formula>
    </cfRule>
  </conditionalFormatting>
  <conditionalFormatting sqref="S18">
    <cfRule type="cellIs" dxfId="14252" priority="2558" operator="lessThan">
      <formula>$C$4</formula>
    </cfRule>
  </conditionalFormatting>
  <conditionalFormatting sqref="S19">
    <cfRule type="cellIs" dxfId="14251" priority="2559" operator="lessThan">
      <formula>$C$4</formula>
    </cfRule>
  </conditionalFormatting>
  <conditionalFormatting sqref="S20">
    <cfRule type="cellIs" dxfId="14250" priority="2560" operator="lessThan">
      <formula>$C$4</formula>
    </cfRule>
  </conditionalFormatting>
  <conditionalFormatting sqref="S21">
    <cfRule type="cellIs" dxfId="14249" priority="2561" operator="lessThan">
      <formula>$C$4</formula>
    </cfRule>
  </conditionalFormatting>
  <conditionalFormatting sqref="S22">
    <cfRule type="cellIs" dxfId="14248" priority="2562" operator="lessThan">
      <formula>$C$4</formula>
    </cfRule>
  </conditionalFormatting>
  <conditionalFormatting sqref="S23">
    <cfRule type="cellIs" dxfId="14247" priority="2563" operator="lessThan">
      <formula>$C$4</formula>
    </cfRule>
  </conditionalFormatting>
  <conditionalFormatting sqref="S24">
    <cfRule type="cellIs" dxfId="14246" priority="2564" operator="lessThan">
      <formula>$C$4</formula>
    </cfRule>
  </conditionalFormatting>
  <conditionalFormatting sqref="S25">
    <cfRule type="cellIs" dxfId="14245" priority="2565" operator="lessThan">
      <formula>$C$4</formula>
    </cfRule>
  </conditionalFormatting>
  <conditionalFormatting sqref="S26">
    <cfRule type="cellIs" dxfId="14244" priority="2566" operator="lessThan">
      <formula>$C$4</formula>
    </cfRule>
  </conditionalFormatting>
  <conditionalFormatting sqref="S27">
    <cfRule type="cellIs" dxfId="14243" priority="2567" operator="lessThan">
      <formula>$C$4</formula>
    </cfRule>
  </conditionalFormatting>
  <conditionalFormatting sqref="S28">
    <cfRule type="cellIs" dxfId="14242" priority="2568" operator="lessThan">
      <formula>$C$4</formula>
    </cfRule>
  </conditionalFormatting>
  <conditionalFormatting sqref="S29">
    <cfRule type="cellIs" dxfId="14241" priority="2569" operator="lessThan">
      <formula>$C$4</formula>
    </cfRule>
  </conditionalFormatting>
  <conditionalFormatting sqref="S30">
    <cfRule type="cellIs" dxfId="14240" priority="2570" operator="lessThan">
      <formula>$C$4</formula>
    </cfRule>
  </conditionalFormatting>
  <conditionalFormatting sqref="S31">
    <cfRule type="cellIs" dxfId="14239" priority="2571" operator="lessThan">
      <formula>$C$4</formula>
    </cfRule>
  </conditionalFormatting>
  <conditionalFormatting sqref="S32">
    <cfRule type="cellIs" dxfId="14238" priority="2572" operator="lessThan">
      <formula>$C$4</formula>
    </cfRule>
  </conditionalFormatting>
  <conditionalFormatting sqref="S33">
    <cfRule type="cellIs" dxfId="14237" priority="2573" operator="lessThan">
      <formula>$C$4</formula>
    </cfRule>
  </conditionalFormatting>
  <conditionalFormatting sqref="S34">
    <cfRule type="cellIs" dxfId="14236" priority="2574" operator="lessThan">
      <formula>$C$4</formula>
    </cfRule>
  </conditionalFormatting>
  <conditionalFormatting sqref="S35">
    <cfRule type="cellIs" dxfId="14235" priority="2575" operator="lessThan">
      <formula>$C$4</formula>
    </cfRule>
  </conditionalFormatting>
  <conditionalFormatting sqref="S36">
    <cfRule type="cellIs" dxfId="14234" priority="2576" operator="lessThan">
      <formula>$C$4</formula>
    </cfRule>
  </conditionalFormatting>
  <conditionalFormatting sqref="S37">
    <cfRule type="cellIs" dxfId="14233" priority="2577" operator="lessThan">
      <formula>$C$4</formula>
    </cfRule>
  </conditionalFormatting>
  <conditionalFormatting sqref="S38">
    <cfRule type="cellIs" dxfId="14232" priority="2578" operator="lessThan">
      <formula>$C$4</formula>
    </cfRule>
  </conditionalFormatting>
  <conditionalFormatting sqref="S39">
    <cfRule type="cellIs" dxfId="14231" priority="2579" operator="lessThan">
      <formula>$C$4</formula>
    </cfRule>
  </conditionalFormatting>
  <conditionalFormatting sqref="S40">
    <cfRule type="cellIs" dxfId="14230" priority="2580" operator="lessThan">
      <formula>$C$4</formula>
    </cfRule>
  </conditionalFormatting>
  <conditionalFormatting sqref="S41">
    <cfRule type="cellIs" dxfId="14229" priority="2581" operator="lessThan">
      <formula>$C$4</formula>
    </cfRule>
  </conditionalFormatting>
  <conditionalFormatting sqref="S42">
    <cfRule type="cellIs" dxfId="14228" priority="2582" operator="lessThan">
      <formula>$C$4</formula>
    </cfRule>
  </conditionalFormatting>
  <conditionalFormatting sqref="S43">
    <cfRule type="cellIs" dxfId="14227" priority="2583" operator="lessThan">
      <formula>$C$4</formula>
    </cfRule>
  </conditionalFormatting>
  <conditionalFormatting sqref="S44">
    <cfRule type="cellIs" dxfId="14226" priority="2584" operator="lessThan">
      <formula>$C$4</formula>
    </cfRule>
  </conditionalFormatting>
  <conditionalFormatting sqref="S45">
    <cfRule type="cellIs" dxfId="14225" priority="2585" operator="lessThan">
      <formula>$C$4</formula>
    </cfRule>
  </conditionalFormatting>
  <conditionalFormatting sqref="S46">
    <cfRule type="cellIs" dxfId="14224" priority="2586" operator="lessThan">
      <formula>$C$4</formula>
    </cfRule>
  </conditionalFormatting>
  <conditionalFormatting sqref="S47">
    <cfRule type="cellIs" dxfId="14223" priority="2587" operator="lessThan">
      <formula>$C$4</formula>
    </cfRule>
  </conditionalFormatting>
  <conditionalFormatting sqref="S48">
    <cfRule type="cellIs" dxfId="14222" priority="2588" operator="lessThan">
      <formula>$C$4</formula>
    </cfRule>
  </conditionalFormatting>
  <conditionalFormatting sqref="S49">
    <cfRule type="cellIs" dxfId="14221" priority="2589" operator="lessThan">
      <formula>$C$4</formula>
    </cfRule>
  </conditionalFormatting>
  <conditionalFormatting sqref="S50">
    <cfRule type="cellIs" dxfId="14220" priority="2590" operator="lessThan">
      <formula>$C$4</formula>
    </cfRule>
  </conditionalFormatting>
  <conditionalFormatting sqref="S51">
    <cfRule type="cellIs" dxfId="14219" priority="2591" operator="lessThan">
      <formula>$C$4</formula>
    </cfRule>
  </conditionalFormatting>
  <conditionalFormatting sqref="S52">
    <cfRule type="cellIs" dxfId="14218" priority="2592" operator="lessThan">
      <formula>$C$4</formula>
    </cfRule>
  </conditionalFormatting>
  <conditionalFormatting sqref="S53">
    <cfRule type="cellIs" dxfId="14217" priority="2593" operator="lessThan">
      <formula>$C$4</formula>
    </cfRule>
  </conditionalFormatting>
  <conditionalFormatting sqref="S54">
    <cfRule type="cellIs" dxfId="14216" priority="2594" operator="lessThan">
      <formula>$C$4</formula>
    </cfRule>
  </conditionalFormatting>
  <conditionalFormatting sqref="S55">
    <cfRule type="cellIs" dxfId="14215" priority="2595" operator="lessThan">
      <formula>$C$4</formula>
    </cfRule>
  </conditionalFormatting>
  <conditionalFormatting sqref="S56">
    <cfRule type="cellIs" dxfId="14214" priority="2596" operator="lessThan">
      <formula>$C$4</formula>
    </cfRule>
  </conditionalFormatting>
  <conditionalFormatting sqref="S57">
    <cfRule type="cellIs" dxfId="14213" priority="2597" operator="lessThan">
      <formula>$C$4</formula>
    </cfRule>
  </conditionalFormatting>
  <conditionalFormatting sqref="S58">
    <cfRule type="cellIs" dxfId="14212" priority="2598" operator="lessThan">
      <formula>$C$4</formula>
    </cfRule>
  </conditionalFormatting>
  <conditionalFormatting sqref="S59">
    <cfRule type="cellIs" dxfId="14211" priority="2599" operator="lessThan">
      <formula>$C$4</formula>
    </cfRule>
  </conditionalFormatting>
  <conditionalFormatting sqref="S60">
    <cfRule type="cellIs" dxfId="14210" priority="2600" operator="lessThan">
      <formula>$C$4</formula>
    </cfRule>
  </conditionalFormatting>
  <conditionalFormatting sqref="U11">
    <cfRule type="cellIs" dxfId="14209" priority="2601" operator="lessThan">
      <formula>$C$4</formula>
    </cfRule>
  </conditionalFormatting>
  <conditionalFormatting sqref="U12">
    <cfRule type="cellIs" dxfId="14208" priority="2602" operator="lessThan">
      <formula>$C$4</formula>
    </cfRule>
  </conditionalFormatting>
  <conditionalFormatting sqref="U13">
    <cfRule type="cellIs" dxfId="14207" priority="2603" operator="lessThan">
      <formula>$C$4</formula>
    </cfRule>
  </conditionalFormatting>
  <conditionalFormatting sqref="U14">
    <cfRule type="cellIs" dxfId="14206" priority="2604" operator="lessThan">
      <formula>$C$4</formula>
    </cfRule>
  </conditionalFormatting>
  <conditionalFormatting sqref="U15">
    <cfRule type="cellIs" dxfId="14205" priority="2605" operator="lessThan">
      <formula>$C$4</formula>
    </cfRule>
  </conditionalFormatting>
  <conditionalFormatting sqref="U16">
    <cfRule type="cellIs" dxfId="14204" priority="2606" operator="lessThan">
      <formula>$C$4</formula>
    </cfRule>
  </conditionalFormatting>
  <conditionalFormatting sqref="U17">
    <cfRule type="cellIs" dxfId="14203" priority="2607" operator="lessThan">
      <formula>$C$4</formula>
    </cfRule>
  </conditionalFormatting>
  <conditionalFormatting sqref="U18">
    <cfRule type="cellIs" dxfId="14202" priority="2608" operator="lessThan">
      <formula>$C$4</formula>
    </cfRule>
  </conditionalFormatting>
  <conditionalFormatting sqref="U19">
    <cfRule type="cellIs" dxfId="14201" priority="2609" operator="lessThan">
      <formula>$C$4</formula>
    </cfRule>
  </conditionalFormatting>
  <conditionalFormatting sqref="U20">
    <cfRule type="cellIs" dxfId="14200" priority="2610" operator="lessThan">
      <formula>$C$4</formula>
    </cfRule>
  </conditionalFormatting>
  <conditionalFormatting sqref="U21">
    <cfRule type="cellIs" dxfId="14199" priority="2611" operator="lessThan">
      <formula>$C$4</formula>
    </cfRule>
  </conditionalFormatting>
  <conditionalFormatting sqref="U22">
    <cfRule type="cellIs" dxfId="14198" priority="2612" operator="lessThan">
      <formula>$C$4</formula>
    </cfRule>
  </conditionalFormatting>
  <conditionalFormatting sqref="U23">
    <cfRule type="cellIs" dxfId="14197" priority="2613" operator="lessThan">
      <formula>$C$4</formula>
    </cfRule>
  </conditionalFormatting>
  <conditionalFormatting sqref="U24">
    <cfRule type="cellIs" dxfId="14196" priority="2614" operator="lessThan">
      <formula>$C$4</formula>
    </cfRule>
  </conditionalFormatting>
  <conditionalFormatting sqref="U25">
    <cfRule type="cellIs" dxfId="14195" priority="2615" operator="lessThan">
      <formula>$C$4</formula>
    </cfRule>
  </conditionalFormatting>
  <conditionalFormatting sqref="U26">
    <cfRule type="cellIs" dxfId="14194" priority="2616" operator="lessThan">
      <formula>$C$4</formula>
    </cfRule>
  </conditionalFormatting>
  <conditionalFormatting sqref="U27">
    <cfRule type="cellIs" dxfId="14193" priority="2617" operator="lessThan">
      <formula>$C$4</formula>
    </cfRule>
  </conditionalFormatting>
  <conditionalFormatting sqref="U28">
    <cfRule type="cellIs" dxfId="14192" priority="2618" operator="lessThan">
      <formula>$C$4</formula>
    </cfRule>
  </conditionalFormatting>
  <conditionalFormatting sqref="U29">
    <cfRule type="cellIs" dxfId="14191" priority="2619" operator="lessThan">
      <formula>$C$4</formula>
    </cfRule>
  </conditionalFormatting>
  <conditionalFormatting sqref="U30">
    <cfRule type="cellIs" dxfId="14190" priority="2620" operator="lessThan">
      <formula>$C$4</formula>
    </cfRule>
  </conditionalFormatting>
  <conditionalFormatting sqref="U31">
    <cfRule type="cellIs" dxfId="14189" priority="2621" operator="lessThan">
      <formula>$C$4</formula>
    </cfRule>
  </conditionalFormatting>
  <conditionalFormatting sqref="U32">
    <cfRule type="cellIs" dxfId="14188" priority="2622" operator="lessThan">
      <formula>$C$4</formula>
    </cfRule>
  </conditionalFormatting>
  <conditionalFormatting sqref="U33">
    <cfRule type="cellIs" dxfId="14187" priority="2623" operator="lessThan">
      <formula>$C$4</formula>
    </cfRule>
  </conditionalFormatting>
  <conditionalFormatting sqref="U34">
    <cfRule type="cellIs" dxfId="14186" priority="2624" operator="lessThan">
      <formula>$C$4</formula>
    </cfRule>
  </conditionalFormatting>
  <conditionalFormatting sqref="U35">
    <cfRule type="cellIs" dxfId="14185" priority="2625" operator="lessThan">
      <formula>$C$4</formula>
    </cfRule>
  </conditionalFormatting>
  <conditionalFormatting sqref="U36">
    <cfRule type="cellIs" dxfId="14184" priority="2626" operator="lessThan">
      <formula>$C$4</formula>
    </cfRule>
  </conditionalFormatting>
  <conditionalFormatting sqref="U37">
    <cfRule type="cellIs" dxfId="14183" priority="2627" operator="lessThan">
      <formula>$C$4</formula>
    </cfRule>
  </conditionalFormatting>
  <conditionalFormatting sqref="U38">
    <cfRule type="cellIs" dxfId="14182" priority="2628" operator="lessThan">
      <formula>$C$4</formula>
    </cfRule>
  </conditionalFormatting>
  <conditionalFormatting sqref="U39">
    <cfRule type="cellIs" dxfId="14181" priority="2629" operator="lessThan">
      <formula>$C$4</formula>
    </cfRule>
  </conditionalFormatting>
  <conditionalFormatting sqref="U40">
    <cfRule type="cellIs" dxfId="14180" priority="2630" operator="lessThan">
      <formula>$C$4</formula>
    </cfRule>
  </conditionalFormatting>
  <conditionalFormatting sqref="U41">
    <cfRule type="cellIs" dxfId="14179" priority="2631" operator="lessThan">
      <formula>$C$4</formula>
    </cfRule>
  </conditionalFormatting>
  <conditionalFormatting sqref="U42">
    <cfRule type="cellIs" dxfId="14178" priority="2632" operator="lessThan">
      <formula>$C$4</formula>
    </cfRule>
  </conditionalFormatting>
  <conditionalFormatting sqref="U43">
    <cfRule type="cellIs" dxfId="14177" priority="2633" operator="lessThan">
      <formula>$C$4</formula>
    </cfRule>
  </conditionalFormatting>
  <conditionalFormatting sqref="U44">
    <cfRule type="cellIs" dxfId="14176" priority="2634" operator="lessThan">
      <formula>$C$4</formula>
    </cfRule>
  </conditionalFormatting>
  <conditionalFormatting sqref="U45">
    <cfRule type="cellIs" dxfId="14175" priority="2635" operator="lessThan">
      <formula>$C$4</formula>
    </cfRule>
  </conditionalFormatting>
  <conditionalFormatting sqref="U46">
    <cfRule type="cellIs" dxfId="14174" priority="2636" operator="lessThan">
      <formula>$C$4</formula>
    </cfRule>
  </conditionalFormatting>
  <conditionalFormatting sqref="U47">
    <cfRule type="cellIs" dxfId="14173" priority="2637" operator="lessThan">
      <formula>$C$4</formula>
    </cfRule>
  </conditionalFormatting>
  <conditionalFormatting sqref="U48">
    <cfRule type="cellIs" dxfId="14172" priority="2638" operator="lessThan">
      <formula>$C$4</formula>
    </cfRule>
  </conditionalFormatting>
  <conditionalFormatting sqref="U49">
    <cfRule type="cellIs" dxfId="14171" priority="2639" operator="lessThan">
      <formula>$C$4</formula>
    </cfRule>
  </conditionalFormatting>
  <conditionalFormatting sqref="U50">
    <cfRule type="cellIs" dxfId="14170" priority="2640" operator="lessThan">
      <formula>$C$4</formula>
    </cfRule>
  </conditionalFormatting>
  <conditionalFormatting sqref="U51">
    <cfRule type="cellIs" dxfId="14169" priority="2641" operator="lessThan">
      <formula>$C$4</formula>
    </cfRule>
  </conditionalFormatting>
  <conditionalFormatting sqref="U52">
    <cfRule type="cellIs" dxfId="14168" priority="2642" operator="lessThan">
      <formula>$C$4</formula>
    </cfRule>
  </conditionalFormatting>
  <conditionalFormatting sqref="U53">
    <cfRule type="cellIs" dxfId="14167" priority="2643" operator="lessThan">
      <formula>$C$4</formula>
    </cfRule>
  </conditionalFormatting>
  <conditionalFormatting sqref="U54">
    <cfRule type="cellIs" dxfId="14166" priority="2644" operator="lessThan">
      <formula>$C$4</formula>
    </cfRule>
  </conditionalFormatting>
  <conditionalFormatting sqref="U55">
    <cfRule type="cellIs" dxfId="14165" priority="2645" operator="lessThan">
      <formula>$C$4</formula>
    </cfRule>
  </conditionalFormatting>
  <conditionalFormatting sqref="U56">
    <cfRule type="cellIs" dxfId="14164" priority="2646" operator="lessThan">
      <formula>$C$4</formula>
    </cfRule>
  </conditionalFormatting>
  <conditionalFormatting sqref="U57">
    <cfRule type="cellIs" dxfId="14163" priority="2647" operator="lessThan">
      <formula>$C$4</formula>
    </cfRule>
  </conditionalFormatting>
  <conditionalFormatting sqref="U58">
    <cfRule type="cellIs" dxfId="14162" priority="2648" operator="lessThan">
      <formula>$C$4</formula>
    </cfRule>
  </conditionalFormatting>
  <conditionalFormatting sqref="U59">
    <cfRule type="cellIs" dxfId="14161" priority="2649" operator="lessThan">
      <formula>$C$4</formula>
    </cfRule>
  </conditionalFormatting>
  <conditionalFormatting sqref="U60">
    <cfRule type="cellIs" dxfId="14160" priority="2650" operator="lessThan">
      <formula>$C$4</formula>
    </cfRule>
  </conditionalFormatting>
  <conditionalFormatting sqref="V11">
    <cfRule type="cellIs" dxfId="14159" priority="2651" operator="lessThan">
      <formula>$C$4</formula>
    </cfRule>
  </conditionalFormatting>
  <conditionalFormatting sqref="V12">
    <cfRule type="cellIs" dxfId="14158" priority="2652" operator="lessThan">
      <formula>$C$4</formula>
    </cfRule>
  </conditionalFormatting>
  <conditionalFormatting sqref="V13">
    <cfRule type="cellIs" dxfId="14157" priority="2653" operator="lessThan">
      <formula>$C$4</formula>
    </cfRule>
  </conditionalFormatting>
  <conditionalFormatting sqref="V14">
    <cfRule type="cellIs" dxfId="14156" priority="2654" operator="lessThan">
      <formula>$C$4</formula>
    </cfRule>
  </conditionalFormatting>
  <conditionalFormatting sqref="V15">
    <cfRule type="cellIs" dxfId="14155" priority="2655" operator="lessThan">
      <formula>$C$4</formula>
    </cfRule>
  </conditionalFormatting>
  <conditionalFormatting sqref="V16">
    <cfRule type="cellIs" dxfId="14154" priority="2656" operator="lessThan">
      <formula>$C$4</formula>
    </cfRule>
  </conditionalFormatting>
  <conditionalFormatting sqref="V17">
    <cfRule type="cellIs" dxfId="14153" priority="2657" operator="lessThan">
      <formula>$C$4</formula>
    </cfRule>
  </conditionalFormatting>
  <conditionalFormatting sqref="V18">
    <cfRule type="cellIs" dxfId="14152" priority="2658" operator="lessThan">
      <formula>$C$4</formula>
    </cfRule>
  </conditionalFormatting>
  <conditionalFormatting sqref="V19">
    <cfRule type="cellIs" dxfId="14151" priority="2659" operator="lessThan">
      <formula>$C$4</formula>
    </cfRule>
  </conditionalFormatting>
  <conditionalFormatting sqref="V20">
    <cfRule type="cellIs" dxfId="14150" priority="2660" operator="lessThan">
      <formula>$C$4</formula>
    </cfRule>
  </conditionalFormatting>
  <conditionalFormatting sqref="V21">
    <cfRule type="cellIs" dxfId="14149" priority="2661" operator="lessThan">
      <formula>$C$4</formula>
    </cfRule>
  </conditionalFormatting>
  <conditionalFormatting sqref="V22">
    <cfRule type="cellIs" dxfId="14148" priority="2662" operator="lessThan">
      <formula>$C$4</formula>
    </cfRule>
  </conditionalFormatting>
  <conditionalFormatting sqref="V23">
    <cfRule type="cellIs" dxfId="14147" priority="2663" operator="lessThan">
      <formula>$C$4</formula>
    </cfRule>
  </conditionalFormatting>
  <conditionalFormatting sqref="V24">
    <cfRule type="cellIs" dxfId="14146" priority="2664" operator="lessThan">
      <formula>$C$4</formula>
    </cfRule>
  </conditionalFormatting>
  <conditionalFormatting sqref="V25">
    <cfRule type="cellIs" dxfId="14145" priority="2665" operator="lessThan">
      <formula>$C$4</formula>
    </cfRule>
  </conditionalFormatting>
  <conditionalFormatting sqref="V26">
    <cfRule type="cellIs" dxfId="14144" priority="2666" operator="lessThan">
      <formula>$C$4</formula>
    </cfRule>
  </conditionalFormatting>
  <conditionalFormatting sqref="V27">
    <cfRule type="cellIs" dxfId="14143" priority="2667" operator="lessThan">
      <formula>$C$4</formula>
    </cfRule>
  </conditionalFormatting>
  <conditionalFormatting sqref="V28">
    <cfRule type="cellIs" dxfId="14142" priority="2668" operator="lessThan">
      <formula>$C$4</formula>
    </cfRule>
  </conditionalFormatting>
  <conditionalFormatting sqref="V29">
    <cfRule type="cellIs" dxfId="14141" priority="2669" operator="lessThan">
      <formula>$C$4</formula>
    </cfRule>
  </conditionalFormatting>
  <conditionalFormatting sqref="V30">
    <cfRule type="cellIs" dxfId="14140" priority="2670" operator="lessThan">
      <formula>$C$4</formula>
    </cfRule>
  </conditionalFormatting>
  <conditionalFormatting sqref="V31">
    <cfRule type="cellIs" dxfId="14139" priority="2671" operator="lessThan">
      <formula>$C$4</formula>
    </cfRule>
  </conditionalFormatting>
  <conditionalFormatting sqref="V32">
    <cfRule type="cellIs" dxfId="14138" priority="2672" operator="lessThan">
      <formula>$C$4</formula>
    </cfRule>
  </conditionalFormatting>
  <conditionalFormatting sqref="V33">
    <cfRule type="cellIs" dxfId="14137" priority="2673" operator="lessThan">
      <formula>$C$4</formula>
    </cfRule>
  </conditionalFormatting>
  <conditionalFormatting sqref="V34">
    <cfRule type="cellIs" dxfId="14136" priority="2674" operator="lessThan">
      <formula>$C$4</formula>
    </cfRule>
  </conditionalFormatting>
  <conditionalFormatting sqref="V35">
    <cfRule type="cellIs" dxfId="14135" priority="2675" operator="lessThan">
      <formula>$C$4</formula>
    </cfRule>
  </conditionalFormatting>
  <conditionalFormatting sqref="V36">
    <cfRule type="cellIs" dxfId="14134" priority="2676" operator="lessThan">
      <formula>$C$4</formula>
    </cfRule>
  </conditionalFormatting>
  <conditionalFormatting sqref="V37">
    <cfRule type="cellIs" dxfId="14133" priority="2677" operator="lessThan">
      <formula>$C$4</formula>
    </cfRule>
  </conditionalFormatting>
  <conditionalFormatting sqref="V38">
    <cfRule type="cellIs" dxfId="14132" priority="2678" operator="lessThan">
      <formula>$C$4</formula>
    </cfRule>
  </conditionalFormatting>
  <conditionalFormatting sqref="V39">
    <cfRule type="cellIs" dxfId="14131" priority="2679" operator="lessThan">
      <formula>$C$4</formula>
    </cfRule>
  </conditionalFormatting>
  <conditionalFormatting sqref="V40">
    <cfRule type="cellIs" dxfId="14130" priority="2680" operator="lessThan">
      <formula>$C$4</formula>
    </cfRule>
  </conditionalFormatting>
  <conditionalFormatting sqref="V41">
    <cfRule type="cellIs" dxfId="14129" priority="2681" operator="lessThan">
      <formula>$C$4</formula>
    </cfRule>
  </conditionalFormatting>
  <conditionalFormatting sqref="V42">
    <cfRule type="cellIs" dxfId="14128" priority="2682" operator="lessThan">
      <formula>$C$4</formula>
    </cfRule>
  </conditionalFormatting>
  <conditionalFormatting sqref="V43">
    <cfRule type="cellIs" dxfId="14127" priority="2683" operator="lessThan">
      <formula>$C$4</formula>
    </cfRule>
  </conditionalFormatting>
  <conditionalFormatting sqref="V44">
    <cfRule type="cellIs" dxfId="14126" priority="2684" operator="lessThan">
      <formula>$C$4</formula>
    </cfRule>
  </conditionalFormatting>
  <conditionalFormatting sqref="V45">
    <cfRule type="cellIs" dxfId="14125" priority="2685" operator="lessThan">
      <formula>$C$4</formula>
    </cfRule>
  </conditionalFormatting>
  <conditionalFormatting sqref="V46">
    <cfRule type="cellIs" dxfId="14124" priority="2686" operator="lessThan">
      <formula>$C$4</formula>
    </cfRule>
  </conditionalFormatting>
  <conditionalFormatting sqref="V47">
    <cfRule type="cellIs" dxfId="14123" priority="2687" operator="lessThan">
      <formula>$C$4</formula>
    </cfRule>
  </conditionalFormatting>
  <conditionalFormatting sqref="V48">
    <cfRule type="cellIs" dxfId="14122" priority="2688" operator="lessThan">
      <formula>$C$4</formula>
    </cfRule>
  </conditionalFormatting>
  <conditionalFormatting sqref="V49">
    <cfRule type="cellIs" dxfId="14121" priority="2689" operator="lessThan">
      <formula>$C$4</formula>
    </cfRule>
  </conditionalFormatting>
  <conditionalFormatting sqref="V50">
    <cfRule type="cellIs" dxfId="14120" priority="2690" operator="lessThan">
      <formula>$C$4</formula>
    </cfRule>
  </conditionalFormatting>
  <conditionalFormatting sqref="V51">
    <cfRule type="cellIs" dxfId="14119" priority="2691" operator="lessThan">
      <formula>$C$4</formula>
    </cfRule>
  </conditionalFormatting>
  <conditionalFormatting sqref="V52">
    <cfRule type="cellIs" dxfId="14118" priority="2692" operator="lessThan">
      <formula>$C$4</formula>
    </cfRule>
  </conditionalFormatting>
  <conditionalFormatting sqref="V53">
    <cfRule type="cellIs" dxfId="14117" priority="2693" operator="lessThan">
      <formula>$C$4</formula>
    </cfRule>
  </conditionalFormatting>
  <conditionalFormatting sqref="V54">
    <cfRule type="cellIs" dxfId="14116" priority="2694" operator="lessThan">
      <formula>$C$4</formula>
    </cfRule>
  </conditionalFormatting>
  <conditionalFormatting sqref="V55">
    <cfRule type="cellIs" dxfId="14115" priority="2695" operator="lessThan">
      <formula>$C$4</formula>
    </cfRule>
  </conditionalFormatting>
  <conditionalFormatting sqref="V56">
    <cfRule type="cellIs" dxfId="14114" priority="2696" operator="lessThan">
      <formula>$C$4</formula>
    </cfRule>
  </conditionalFormatting>
  <conditionalFormatting sqref="V57">
    <cfRule type="cellIs" dxfId="14113" priority="2697" operator="lessThan">
      <formula>$C$4</formula>
    </cfRule>
  </conditionalFormatting>
  <conditionalFormatting sqref="V58">
    <cfRule type="cellIs" dxfId="14112" priority="2698" operator="lessThan">
      <formula>$C$4</formula>
    </cfRule>
  </conditionalFormatting>
  <conditionalFormatting sqref="V59">
    <cfRule type="cellIs" dxfId="14111" priority="2699" operator="lessThan">
      <formula>$C$4</formula>
    </cfRule>
  </conditionalFormatting>
  <conditionalFormatting sqref="V60">
    <cfRule type="cellIs" dxfId="14110" priority="2700" operator="lessThan">
      <formula>$C$4</formula>
    </cfRule>
  </conditionalFormatting>
  <conditionalFormatting sqref="CR11">
    <cfRule type="cellIs" dxfId="14109" priority="2701" operator="lessThan">
      <formula>$C$4</formula>
    </cfRule>
  </conditionalFormatting>
  <conditionalFormatting sqref="CR11">
    <cfRule type="cellIs" dxfId="14108" priority="2702" operator="lessThan">
      <formula>$C$4</formula>
    </cfRule>
  </conditionalFormatting>
  <conditionalFormatting sqref="CR12">
    <cfRule type="cellIs" dxfId="14107" priority="2703" operator="lessThan">
      <formula>$C$4</formula>
    </cfRule>
  </conditionalFormatting>
  <conditionalFormatting sqref="CR12">
    <cfRule type="cellIs" dxfId="14106" priority="2704" operator="lessThan">
      <formula>$C$4</formula>
    </cfRule>
  </conditionalFormatting>
  <conditionalFormatting sqref="CR13">
    <cfRule type="cellIs" dxfId="14105" priority="2705" operator="lessThan">
      <formula>$C$4</formula>
    </cfRule>
  </conditionalFormatting>
  <conditionalFormatting sqref="CR13">
    <cfRule type="cellIs" dxfId="14104" priority="2706" operator="lessThan">
      <formula>$C$4</formula>
    </cfRule>
  </conditionalFormatting>
  <conditionalFormatting sqref="CR14">
    <cfRule type="cellIs" dxfId="14103" priority="2707" operator="lessThan">
      <formula>$C$4</formula>
    </cfRule>
  </conditionalFormatting>
  <conditionalFormatting sqref="CR14">
    <cfRule type="cellIs" dxfId="14102" priority="2708" operator="lessThan">
      <formula>$C$4</formula>
    </cfRule>
  </conditionalFormatting>
  <conditionalFormatting sqref="CR15">
    <cfRule type="cellIs" dxfId="14101" priority="2709" operator="lessThan">
      <formula>$C$4</formula>
    </cfRule>
  </conditionalFormatting>
  <conditionalFormatting sqref="CR15">
    <cfRule type="cellIs" dxfId="14100" priority="2710" operator="lessThan">
      <formula>$C$4</formula>
    </cfRule>
  </conditionalFormatting>
  <conditionalFormatting sqref="CR16">
    <cfRule type="cellIs" dxfId="14099" priority="2711" operator="lessThan">
      <formula>$C$4</formula>
    </cfRule>
  </conditionalFormatting>
  <conditionalFormatting sqref="CR16">
    <cfRule type="cellIs" dxfId="14098" priority="2712" operator="lessThan">
      <formula>$C$4</formula>
    </cfRule>
  </conditionalFormatting>
  <conditionalFormatting sqref="CR17">
    <cfRule type="cellIs" dxfId="14097" priority="2713" operator="lessThan">
      <formula>$C$4</formula>
    </cfRule>
  </conditionalFormatting>
  <conditionalFormatting sqref="CR17">
    <cfRule type="cellIs" dxfId="14096" priority="2714" operator="lessThan">
      <formula>$C$4</formula>
    </cfRule>
  </conditionalFormatting>
  <conditionalFormatting sqref="CR18">
    <cfRule type="cellIs" dxfId="14095" priority="2715" operator="lessThan">
      <formula>$C$4</formula>
    </cfRule>
  </conditionalFormatting>
  <conditionalFormatting sqref="CR18">
    <cfRule type="cellIs" dxfId="14094" priority="2716" operator="lessThan">
      <formula>$C$4</formula>
    </cfRule>
  </conditionalFormatting>
  <conditionalFormatting sqref="CR19">
    <cfRule type="cellIs" dxfId="14093" priority="2717" operator="lessThan">
      <formula>$C$4</formula>
    </cfRule>
  </conditionalFormatting>
  <conditionalFormatting sqref="CR19">
    <cfRule type="cellIs" dxfId="14092" priority="2718" operator="lessThan">
      <formula>$C$4</formula>
    </cfRule>
  </conditionalFormatting>
  <conditionalFormatting sqref="CR20">
    <cfRule type="cellIs" dxfId="14091" priority="2719" operator="lessThan">
      <formula>$C$4</formula>
    </cfRule>
  </conditionalFormatting>
  <conditionalFormatting sqref="CR20">
    <cfRule type="cellIs" dxfId="14090" priority="2720" operator="lessThan">
      <formula>$C$4</formula>
    </cfRule>
  </conditionalFormatting>
  <conditionalFormatting sqref="CR21">
    <cfRule type="cellIs" dxfId="14089" priority="2721" operator="lessThan">
      <formula>$C$4</formula>
    </cfRule>
  </conditionalFormatting>
  <conditionalFormatting sqref="CR21">
    <cfRule type="cellIs" dxfId="14088" priority="2722" operator="lessThan">
      <formula>$C$4</formula>
    </cfRule>
  </conditionalFormatting>
  <conditionalFormatting sqref="CR22">
    <cfRule type="cellIs" dxfId="14087" priority="2723" operator="lessThan">
      <formula>$C$4</formula>
    </cfRule>
  </conditionalFormatting>
  <conditionalFormatting sqref="CR22">
    <cfRule type="cellIs" dxfId="14086" priority="2724" operator="lessThan">
      <formula>$C$4</formula>
    </cfRule>
  </conditionalFormatting>
  <conditionalFormatting sqref="CR23">
    <cfRule type="cellIs" dxfId="14085" priority="2725" operator="lessThan">
      <formula>$C$4</formula>
    </cfRule>
  </conditionalFormatting>
  <conditionalFormatting sqref="CR23">
    <cfRule type="cellIs" dxfId="14084" priority="2726" operator="lessThan">
      <formula>$C$4</formula>
    </cfRule>
  </conditionalFormatting>
  <conditionalFormatting sqref="CR24">
    <cfRule type="cellIs" dxfId="14083" priority="2727" operator="lessThan">
      <formula>$C$4</formula>
    </cfRule>
  </conditionalFormatting>
  <conditionalFormatting sqref="CR24">
    <cfRule type="cellIs" dxfId="14082" priority="2728" operator="lessThan">
      <formula>$C$4</formula>
    </cfRule>
  </conditionalFormatting>
  <conditionalFormatting sqref="CR25">
    <cfRule type="cellIs" dxfId="14081" priority="2729" operator="lessThan">
      <formula>$C$4</formula>
    </cfRule>
  </conditionalFormatting>
  <conditionalFormatting sqref="CR25">
    <cfRule type="cellIs" dxfId="14080" priority="2730" operator="lessThan">
      <formula>$C$4</formula>
    </cfRule>
  </conditionalFormatting>
  <conditionalFormatting sqref="CR26">
    <cfRule type="cellIs" dxfId="14079" priority="2731" operator="lessThan">
      <formula>$C$4</formula>
    </cfRule>
  </conditionalFormatting>
  <conditionalFormatting sqref="CR26">
    <cfRule type="cellIs" dxfId="14078" priority="2732" operator="lessThan">
      <formula>$C$4</formula>
    </cfRule>
  </conditionalFormatting>
  <conditionalFormatting sqref="CR27">
    <cfRule type="cellIs" dxfId="14077" priority="2733" operator="lessThan">
      <formula>$C$4</formula>
    </cfRule>
  </conditionalFormatting>
  <conditionalFormatting sqref="CR27">
    <cfRule type="cellIs" dxfId="14076" priority="2734" operator="lessThan">
      <formula>$C$4</formula>
    </cfRule>
  </conditionalFormatting>
  <conditionalFormatting sqref="CR28">
    <cfRule type="cellIs" dxfId="14075" priority="2735" operator="lessThan">
      <formula>$C$4</formula>
    </cfRule>
  </conditionalFormatting>
  <conditionalFormatting sqref="CR28">
    <cfRule type="cellIs" dxfId="14074" priority="2736" operator="lessThan">
      <formula>$C$4</formula>
    </cfRule>
  </conditionalFormatting>
  <conditionalFormatting sqref="CR29">
    <cfRule type="cellIs" dxfId="14073" priority="2737" operator="lessThan">
      <formula>$C$4</formula>
    </cfRule>
  </conditionalFormatting>
  <conditionalFormatting sqref="CR29">
    <cfRule type="cellIs" dxfId="14072" priority="2738" operator="lessThan">
      <formula>$C$4</formula>
    </cfRule>
  </conditionalFormatting>
  <conditionalFormatting sqref="CR30">
    <cfRule type="cellIs" dxfId="14071" priority="2739" operator="lessThan">
      <formula>$C$4</formula>
    </cfRule>
  </conditionalFormatting>
  <conditionalFormatting sqref="CR30">
    <cfRule type="cellIs" dxfId="14070" priority="2740" operator="lessThan">
      <formula>$C$4</formula>
    </cfRule>
  </conditionalFormatting>
  <conditionalFormatting sqref="CR31">
    <cfRule type="cellIs" dxfId="14069" priority="2741" operator="lessThan">
      <formula>$C$4</formula>
    </cfRule>
  </conditionalFormatting>
  <conditionalFormatting sqref="CR31">
    <cfRule type="cellIs" dxfId="14068" priority="2742" operator="lessThan">
      <formula>$C$4</formula>
    </cfRule>
  </conditionalFormatting>
  <conditionalFormatting sqref="CR32">
    <cfRule type="cellIs" dxfId="14067" priority="2743" operator="lessThan">
      <formula>$C$4</formula>
    </cfRule>
  </conditionalFormatting>
  <conditionalFormatting sqref="CR32">
    <cfRule type="cellIs" dxfId="14066" priority="2744" operator="lessThan">
      <formula>$C$4</formula>
    </cfRule>
  </conditionalFormatting>
  <conditionalFormatting sqref="CR33">
    <cfRule type="cellIs" dxfId="14065" priority="2745" operator="lessThan">
      <formula>$C$4</formula>
    </cfRule>
  </conditionalFormatting>
  <conditionalFormatting sqref="CR33">
    <cfRule type="cellIs" dxfId="14064" priority="2746" operator="lessThan">
      <formula>$C$4</formula>
    </cfRule>
  </conditionalFormatting>
  <conditionalFormatting sqref="CR34">
    <cfRule type="cellIs" dxfId="14063" priority="2747" operator="lessThan">
      <formula>$C$4</formula>
    </cfRule>
  </conditionalFormatting>
  <conditionalFormatting sqref="CR34">
    <cfRule type="cellIs" dxfId="14062" priority="2748" operator="lessThan">
      <formula>$C$4</formula>
    </cfRule>
  </conditionalFormatting>
  <conditionalFormatting sqref="CR35">
    <cfRule type="cellIs" dxfId="14061" priority="2749" operator="lessThan">
      <formula>$C$4</formula>
    </cfRule>
  </conditionalFormatting>
  <conditionalFormatting sqref="CR35">
    <cfRule type="cellIs" dxfId="14060" priority="2750" operator="lessThan">
      <formula>$C$4</formula>
    </cfRule>
  </conditionalFormatting>
  <conditionalFormatting sqref="CR36">
    <cfRule type="cellIs" dxfId="14059" priority="2751" operator="lessThan">
      <formula>$C$4</formula>
    </cfRule>
  </conditionalFormatting>
  <conditionalFormatting sqref="CR36">
    <cfRule type="cellIs" dxfId="14058" priority="2752" operator="lessThan">
      <formula>$C$4</formula>
    </cfRule>
  </conditionalFormatting>
  <conditionalFormatting sqref="CR37">
    <cfRule type="cellIs" dxfId="14057" priority="2753" operator="lessThan">
      <formula>$C$4</formula>
    </cfRule>
  </conditionalFormatting>
  <conditionalFormatting sqref="CR37">
    <cfRule type="cellIs" dxfId="14056" priority="2754" operator="lessThan">
      <formula>$C$4</formula>
    </cfRule>
  </conditionalFormatting>
  <conditionalFormatting sqref="CR38">
    <cfRule type="cellIs" dxfId="14055" priority="2755" operator="lessThan">
      <formula>$C$4</formula>
    </cfRule>
  </conditionalFormatting>
  <conditionalFormatting sqref="CR38">
    <cfRule type="cellIs" dxfId="14054" priority="2756" operator="lessThan">
      <formula>$C$4</formula>
    </cfRule>
  </conditionalFormatting>
  <conditionalFormatting sqref="CR39">
    <cfRule type="cellIs" dxfId="14053" priority="2757" operator="lessThan">
      <formula>$C$4</formula>
    </cfRule>
  </conditionalFormatting>
  <conditionalFormatting sqref="CR39">
    <cfRule type="cellIs" dxfId="14052" priority="2758" operator="lessThan">
      <formula>$C$4</formula>
    </cfRule>
  </conditionalFormatting>
  <conditionalFormatting sqref="CR40">
    <cfRule type="cellIs" dxfId="14051" priority="2759" operator="lessThan">
      <formula>$C$4</formula>
    </cfRule>
  </conditionalFormatting>
  <conditionalFormatting sqref="CR40">
    <cfRule type="cellIs" dxfId="14050" priority="2760" operator="lessThan">
      <formula>$C$4</formula>
    </cfRule>
  </conditionalFormatting>
  <conditionalFormatting sqref="CR41">
    <cfRule type="cellIs" dxfId="14049" priority="2761" operator="lessThan">
      <formula>$C$4</formula>
    </cfRule>
  </conditionalFormatting>
  <conditionalFormatting sqref="CR41">
    <cfRule type="cellIs" dxfId="14048" priority="2762" operator="lessThan">
      <formula>$C$4</formula>
    </cfRule>
  </conditionalFormatting>
  <conditionalFormatting sqref="CR42">
    <cfRule type="cellIs" dxfId="14047" priority="2763" operator="lessThan">
      <formula>$C$4</formula>
    </cfRule>
  </conditionalFormatting>
  <conditionalFormatting sqref="CR42">
    <cfRule type="cellIs" dxfId="14046" priority="2764" operator="lessThan">
      <formula>$C$4</formula>
    </cfRule>
  </conditionalFormatting>
  <conditionalFormatting sqref="CR43">
    <cfRule type="cellIs" dxfId="14045" priority="2765" operator="lessThan">
      <formula>$C$4</formula>
    </cfRule>
  </conditionalFormatting>
  <conditionalFormatting sqref="CR43">
    <cfRule type="cellIs" dxfId="14044" priority="2766" operator="lessThan">
      <formula>$C$4</formula>
    </cfRule>
  </conditionalFormatting>
  <conditionalFormatting sqref="CR44">
    <cfRule type="cellIs" dxfId="14043" priority="2767" operator="lessThan">
      <formula>$C$4</formula>
    </cfRule>
  </conditionalFormatting>
  <conditionalFormatting sqref="CR44">
    <cfRule type="cellIs" dxfId="14042" priority="2768" operator="lessThan">
      <formula>$C$4</formula>
    </cfRule>
  </conditionalFormatting>
  <conditionalFormatting sqref="CR45">
    <cfRule type="cellIs" dxfId="14041" priority="2769" operator="lessThan">
      <formula>$C$4</formula>
    </cfRule>
  </conditionalFormatting>
  <conditionalFormatting sqref="CR45">
    <cfRule type="cellIs" dxfId="14040" priority="2770" operator="lessThan">
      <formula>$C$4</formula>
    </cfRule>
  </conditionalFormatting>
  <conditionalFormatting sqref="CR46">
    <cfRule type="cellIs" dxfId="14039" priority="2771" operator="lessThan">
      <formula>$C$4</formula>
    </cfRule>
  </conditionalFormatting>
  <conditionalFormatting sqref="CR46">
    <cfRule type="cellIs" dxfId="14038" priority="2772" operator="lessThan">
      <formula>$C$4</formula>
    </cfRule>
  </conditionalFormatting>
  <conditionalFormatting sqref="CR47">
    <cfRule type="cellIs" dxfId="14037" priority="2773" operator="lessThan">
      <formula>$C$4</formula>
    </cfRule>
  </conditionalFormatting>
  <conditionalFormatting sqref="CR47">
    <cfRule type="cellIs" dxfId="14036" priority="2774" operator="lessThan">
      <formula>$C$4</formula>
    </cfRule>
  </conditionalFormatting>
  <conditionalFormatting sqref="CR48">
    <cfRule type="cellIs" dxfId="14035" priority="2775" operator="lessThan">
      <formula>$C$4</formula>
    </cfRule>
  </conditionalFormatting>
  <conditionalFormatting sqref="CR48">
    <cfRule type="cellIs" dxfId="14034" priority="2776" operator="lessThan">
      <formula>$C$4</formula>
    </cfRule>
  </conditionalFormatting>
  <conditionalFormatting sqref="CR49">
    <cfRule type="cellIs" dxfId="14033" priority="2777" operator="lessThan">
      <formula>$C$4</formula>
    </cfRule>
  </conditionalFormatting>
  <conditionalFormatting sqref="CR49">
    <cfRule type="cellIs" dxfId="14032" priority="2778" operator="lessThan">
      <formula>$C$4</formula>
    </cfRule>
  </conditionalFormatting>
  <conditionalFormatting sqref="CR50">
    <cfRule type="cellIs" dxfId="14031" priority="2779" operator="lessThan">
      <formula>$C$4</formula>
    </cfRule>
  </conditionalFormatting>
  <conditionalFormatting sqref="CR50">
    <cfRule type="cellIs" dxfId="14030" priority="2780" operator="lessThan">
      <formula>$C$4</formula>
    </cfRule>
  </conditionalFormatting>
  <conditionalFormatting sqref="CR51">
    <cfRule type="cellIs" dxfId="14029" priority="2781" operator="lessThan">
      <formula>$C$4</formula>
    </cfRule>
  </conditionalFormatting>
  <conditionalFormatting sqref="CR51">
    <cfRule type="cellIs" dxfId="14028" priority="2782" operator="lessThan">
      <formula>$C$4</formula>
    </cfRule>
  </conditionalFormatting>
  <conditionalFormatting sqref="CR52">
    <cfRule type="cellIs" dxfId="14027" priority="2783" operator="lessThan">
      <formula>$C$4</formula>
    </cfRule>
  </conditionalFormatting>
  <conditionalFormatting sqref="CR52">
    <cfRule type="cellIs" dxfId="14026" priority="2784" operator="lessThan">
      <formula>$C$4</formula>
    </cfRule>
  </conditionalFormatting>
  <conditionalFormatting sqref="CR53">
    <cfRule type="cellIs" dxfId="14025" priority="2785" operator="lessThan">
      <formula>$C$4</formula>
    </cfRule>
  </conditionalFormatting>
  <conditionalFormatting sqref="CR53">
    <cfRule type="cellIs" dxfId="14024" priority="2786" operator="lessThan">
      <formula>$C$4</formula>
    </cfRule>
  </conditionalFormatting>
  <conditionalFormatting sqref="CR54">
    <cfRule type="cellIs" dxfId="14023" priority="2787" operator="lessThan">
      <formula>$C$4</formula>
    </cfRule>
  </conditionalFormatting>
  <conditionalFormatting sqref="CR54">
    <cfRule type="cellIs" dxfId="14022" priority="2788" operator="lessThan">
      <formula>$C$4</formula>
    </cfRule>
  </conditionalFormatting>
  <conditionalFormatting sqref="CR55">
    <cfRule type="cellIs" dxfId="14021" priority="2789" operator="lessThan">
      <formula>$C$4</formula>
    </cfRule>
  </conditionalFormatting>
  <conditionalFormatting sqref="CR55">
    <cfRule type="cellIs" dxfId="14020" priority="2790" operator="lessThan">
      <formula>$C$4</formula>
    </cfRule>
  </conditionalFormatting>
  <conditionalFormatting sqref="CR56">
    <cfRule type="cellIs" dxfId="14019" priority="2791" operator="lessThan">
      <formula>$C$4</formula>
    </cfRule>
  </conditionalFormatting>
  <conditionalFormatting sqref="CR56">
    <cfRule type="cellIs" dxfId="14018" priority="2792" operator="lessThan">
      <formula>$C$4</formula>
    </cfRule>
  </conditionalFormatting>
  <conditionalFormatting sqref="CR57">
    <cfRule type="cellIs" dxfId="14017" priority="2793" operator="lessThan">
      <formula>$C$4</formula>
    </cfRule>
  </conditionalFormatting>
  <conditionalFormatting sqref="CR57">
    <cfRule type="cellIs" dxfId="14016" priority="2794" operator="lessThan">
      <formula>$C$4</formula>
    </cfRule>
  </conditionalFormatting>
  <conditionalFormatting sqref="CR58">
    <cfRule type="cellIs" dxfId="14015" priority="2795" operator="lessThan">
      <formula>$C$4</formula>
    </cfRule>
  </conditionalFormatting>
  <conditionalFormatting sqref="CR58">
    <cfRule type="cellIs" dxfId="14014" priority="2796" operator="lessThan">
      <formula>$C$4</formula>
    </cfRule>
  </conditionalFormatting>
  <conditionalFormatting sqref="CR59">
    <cfRule type="cellIs" dxfId="14013" priority="2797" operator="lessThan">
      <formula>$C$4</formula>
    </cfRule>
  </conditionalFormatting>
  <conditionalFormatting sqref="CR59">
    <cfRule type="cellIs" dxfId="14012" priority="2798" operator="lessThan">
      <formula>$C$4</formula>
    </cfRule>
  </conditionalFormatting>
  <conditionalFormatting sqref="CR60">
    <cfRule type="cellIs" dxfId="14011" priority="2799" operator="lessThan">
      <formula>$C$4</formula>
    </cfRule>
  </conditionalFormatting>
  <conditionalFormatting sqref="CR60">
    <cfRule type="cellIs" dxfId="14010" priority="2800" operator="lessThan">
      <formula>$C$4</formula>
    </cfRule>
  </conditionalFormatting>
  <conditionalFormatting sqref="L11">
    <cfRule type="cellIs" dxfId="14009" priority="2801" operator="lessThan">
      <formula>$C$4</formula>
    </cfRule>
  </conditionalFormatting>
  <conditionalFormatting sqref="L11">
    <cfRule type="cellIs" dxfId="14008" priority="2802" operator="lessThan">
      <formula>$C$4</formula>
    </cfRule>
  </conditionalFormatting>
  <conditionalFormatting sqref="L12">
    <cfRule type="cellIs" dxfId="14007" priority="2803" operator="lessThan">
      <formula>$C$4</formula>
    </cfRule>
  </conditionalFormatting>
  <conditionalFormatting sqref="L12">
    <cfRule type="cellIs" dxfId="14006" priority="2804" operator="lessThan">
      <formula>$C$4</formula>
    </cfRule>
  </conditionalFormatting>
  <conditionalFormatting sqref="L13">
    <cfRule type="cellIs" dxfId="14005" priority="2805" operator="lessThan">
      <formula>$C$4</formula>
    </cfRule>
  </conditionalFormatting>
  <conditionalFormatting sqref="L13">
    <cfRule type="cellIs" dxfId="14004" priority="2806" operator="lessThan">
      <formula>$C$4</formula>
    </cfRule>
  </conditionalFormatting>
  <conditionalFormatting sqref="L14">
    <cfRule type="cellIs" dxfId="14003" priority="2807" operator="lessThan">
      <formula>$C$4</formula>
    </cfRule>
  </conditionalFormatting>
  <conditionalFormatting sqref="L14">
    <cfRule type="cellIs" dxfId="14002" priority="2808" operator="lessThan">
      <formula>$C$4</formula>
    </cfRule>
  </conditionalFormatting>
  <conditionalFormatting sqref="L15">
    <cfRule type="cellIs" dxfId="14001" priority="2809" operator="lessThan">
      <formula>$C$4</formula>
    </cfRule>
  </conditionalFormatting>
  <conditionalFormatting sqref="L15">
    <cfRule type="cellIs" dxfId="14000" priority="2810" operator="lessThan">
      <formula>$C$4</formula>
    </cfRule>
  </conditionalFormatting>
  <conditionalFormatting sqref="L16">
    <cfRule type="cellIs" dxfId="13999" priority="2811" operator="lessThan">
      <formula>$C$4</formula>
    </cfRule>
  </conditionalFormatting>
  <conditionalFormatting sqref="L16">
    <cfRule type="cellIs" dxfId="13998" priority="2812" operator="lessThan">
      <formula>$C$4</formula>
    </cfRule>
  </conditionalFormatting>
  <conditionalFormatting sqref="L17">
    <cfRule type="cellIs" dxfId="13997" priority="2813" operator="lessThan">
      <formula>$C$4</formula>
    </cfRule>
  </conditionalFormatting>
  <conditionalFormatting sqref="L17">
    <cfRule type="cellIs" dxfId="13996" priority="2814" operator="lessThan">
      <formula>$C$4</formula>
    </cfRule>
  </conditionalFormatting>
  <conditionalFormatting sqref="L18">
    <cfRule type="cellIs" dxfId="13995" priority="2815" operator="lessThan">
      <formula>$C$4</formula>
    </cfRule>
  </conditionalFormatting>
  <conditionalFormatting sqref="L18">
    <cfRule type="cellIs" dxfId="13994" priority="2816" operator="lessThan">
      <formula>$C$4</formula>
    </cfRule>
  </conditionalFormatting>
  <conditionalFormatting sqref="L19">
    <cfRule type="cellIs" dxfId="13993" priority="2817" operator="lessThan">
      <formula>$C$4</formula>
    </cfRule>
  </conditionalFormatting>
  <conditionalFormatting sqref="L19">
    <cfRule type="cellIs" dxfId="13992" priority="2818" operator="lessThan">
      <formula>$C$4</formula>
    </cfRule>
  </conditionalFormatting>
  <conditionalFormatting sqref="L20">
    <cfRule type="cellIs" dxfId="13991" priority="2819" operator="lessThan">
      <formula>$C$4</formula>
    </cfRule>
  </conditionalFormatting>
  <conditionalFormatting sqref="L20">
    <cfRule type="cellIs" dxfId="13990" priority="2820" operator="lessThan">
      <formula>$C$4</formula>
    </cfRule>
  </conditionalFormatting>
  <conditionalFormatting sqref="L21">
    <cfRule type="cellIs" dxfId="13989" priority="2821" operator="lessThan">
      <formula>$C$4</formula>
    </cfRule>
  </conditionalFormatting>
  <conditionalFormatting sqref="L21">
    <cfRule type="cellIs" dxfId="13988" priority="2822" operator="lessThan">
      <formula>$C$4</formula>
    </cfRule>
  </conditionalFormatting>
  <conditionalFormatting sqref="L22">
    <cfRule type="cellIs" dxfId="13987" priority="2823" operator="lessThan">
      <formula>$C$4</formula>
    </cfRule>
  </conditionalFormatting>
  <conditionalFormatting sqref="L22">
    <cfRule type="cellIs" dxfId="13986" priority="2824" operator="lessThan">
      <formula>$C$4</formula>
    </cfRule>
  </conditionalFormatting>
  <conditionalFormatting sqref="L23">
    <cfRule type="cellIs" dxfId="13985" priority="2825" operator="lessThan">
      <formula>$C$4</formula>
    </cfRule>
  </conditionalFormatting>
  <conditionalFormatting sqref="L23">
    <cfRule type="cellIs" dxfId="13984" priority="2826" operator="lessThan">
      <formula>$C$4</formula>
    </cfRule>
  </conditionalFormatting>
  <conditionalFormatting sqref="L24">
    <cfRule type="cellIs" dxfId="13983" priority="2827" operator="lessThan">
      <formula>$C$4</formula>
    </cfRule>
  </conditionalFormatting>
  <conditionalFormatting sqref="L24">
    <cfRule type="cellIs" dxfId="13982" priority="2828" operator="lessThan">
      <formula>$C$4</formula>
    </cfRule>
  </conditionalFormatting>
  <conditionalFormatting sqref="L25">
    <cfRule type="cellIs" dxfId="13981" priority="2829" operator="lessThan">
      <formula>$C$4</formula>
    </cfRule>
  </conditionalFormatting>
  <conditionalFormatting sqref="L25">
    <cfRule type="cellIs" dxfId="13980" priority="2830" operator="lessThan">
      <formula>$C$4</formula>
    </cfRule>
  </conditionalFormatting>
  <conditionalFormatting sqref="L26">
    <cfRule type="cellIs" dxfId="13979" priority="2831" operator="lessThan">
      <formula>$C$4</formula>
    </cfRule>
  </conditionalFormatting>
  <conditionalFormatting sqref="L26">
    <cfRule type="cellIs" dxfId="13978" priority="2832" operator="lessThan">
      <formula>$C$4</formula>
    </cfRule>
  </conditionalFormatting>
  <conditionalFormatting sqref="L27">
    <cfRule type="cellIs" dxfId="13977" priority="2833" operator="lessThan">
      <formula>$C$4</formula>
    </cfRule>
  </conditionalFormatting>
  <conditionalFormatting sqref="L27">
    <cfRule type="cellIs" dxfId="13976" priority="2834" operator="lessThan">
      <formula>$C$4</formula>
    </cfRule>
  </conditionalFormatting>
  <conditionalFormatting sqref="L28">
    <cfRule type="cellIs" dxfId="13975" priority="2835" operator="lessThan">
      <formula>$C$4</formula>
    </cfRule>
  </conditionalFormatting>
  <conditionalFormatting sqref="L28">
    <cfRule type="cellIs" dxfId="13974" priority="2836" operator="lessThan">
      <formula>$C$4</formula>
    </cfRule>
  </conditionalFormatting>
  <conditionalFormatting sqref="L29">
    <cfRule type="cellIs" dxfId="13973" priority="2837" operator="lessThan">
      <formula>$C$4</formula>
    </cfRule>
  </conditionalFormatting>
  <conditionalFormatting sqref="L29">
    <cfRule type="cellIs" dxfId="13972" priority="2838" operator="lessThan">
      <formula>$C$4</formula>
    </cfRule>
  </conditionalFormatting>
  <conditionalFormatting sqref="L30">
    <cfRule type="cellIs" dxfId="13971" priority="2839" operator="lessThan">
      <formula>$C$4</formula>
    </cfRule>
  </conditionalFormatting>
  <conditionalFormatting sqref="L30">
    <cfRule type="cellIs" dxfId="13970" priority="2840" operator="lessThan">
      <formula>$C$4</formula>
    </cfRule>
  </conditionalFormatting>
  <conditionalFormatting sqref="L31">
    <cfRule type="cellIs" dxfId="13969" priority="2841" operator="lessThan">
      <formula>$C$4</formula>
    </cfRule>
  </conditionalFormatting>
  <conditionalFormatting sqref="L31">
    <cfRule type="cellIs" dxfId="13968" priority="2842" operator="lessThan">
      <formula>$C$4</formula>
    </cfRule>
  </conditionalFormatting>
  <conditionalFormatting sqref="L32">
    <cfRule type="cellIs" dxfId="13967" priority="2843" operator="lessThan">
      <formula>$C$4</formula>
    </cfRule>
  </conditionalFormatting>
  <conditionalFormatting sqref="L32">
    <cfRule type="cellIs" dxfId="13966" priority="2844" operator="lessThan">
      <formula>$C$4</formula>
    </cfRule>
  </conditionalFormatting>
  <conditionalFormatting sqref="L33">
    <cfRule type="cellIs" dxfId="13965" priority="2845" operator="lessThan">
      <formula>$C$4</formula>
    </cfRule>
  </conditionalFormatting>
  <conditionalFormatting sqref="L33">
    <cfRule type="cellIs" dxfId="13964" priority="2846" operator="lessThan">
      <formula>$C$4</formula>
    </cfRule>
  </conditionalFormatting>
  <conditionalFormatting sqref="L34">
    <cfRule type="cellIs" dxfId="13963" priority="2847" operator="lessThan">
      <formula>$C$4</formula>
    </cfRule>
  </conditionalFormatting>
  <conditionalFormatting sqref="L34">
    <cfRule type="cellIs" dxfId="13962" priority="2848" operator="lessThan">
      <formula>$C$4</formula>
    </cfRule>
  </conditionalFormatting>
  <conditionalFormatting sqref="L35">
    <cfRule type="cellIs" dxfId="13961" priority="2849" operator="lessThan">
      <formula>$C$4</formula>
    </cfRule>
  </conditionalFormatting>
  <conditionalFormatting sqref="L35">
    <cfRule type="cellIs" dxfId="13960" priority="2850" operator="lessThan">
      <formula>$C$4</formula>
    </cfRule>
  </conditionalFormatting>
  <conditionalFormatting sqref="L36">
    <cfRule type="cellIs" dxfId="13959" priority="2851" operator="lessThan">
      <formula>$C$4</formula>
    </cfRule>
  </conditionalFormatting>
  <conditionalFormatting sqref="L36">
    <cfRule type="cellIs" dxfId="13958" priority="2852" operator="lessThan">
      <formula>$C$4</formula>
    </cfRule>
  </conditionalFormatting>
  <conditionalFormatting sqref="L37">
    <cfRule type="cellIs" dxfId="13957" priority="2853" operator="lessThan">
      <formula>$C$4</formula>
    </cfRule>
  </conditionalFormatting>
  <conditionalFormatting sqref="L37">
    <cfRule type="cellIs" dxfId="13956" priority="2854" operator="lessThan">
      <formula>$C$4</formula>
    </cfRule>
  </conditionalFormatting>
  <conditionalFormatting sqref="L38">
    <cfRule type="cellIs" dxfId="13955" priority="2855" operator="lessThan">
      <formula>$C$4</formula>
    </cfRule>
  </conditionalFormatting>
  <conditionalFormatting sqref="L38">
    <cfRule type="cellIs" dxfId="13954" priority="2856" operator="lessThan">
      <formula>$C$4</formula>
    </cfRule>
  </conditionalFormatting>
  <conditionalFormatting sqref="L39">
    <cfRule type="cellIs" dxfId="13953" priority="2857" operator="lessThan">
      <formula>$C$4</formula>
    </cfRule>
  </conditionalFormatting>
  <conditionalFormatting sqref="L39">
    <cfRule type="cellIs" dxfId="13952" priority="2858" operator="lessThan">
      <formula>$C$4</formula>
    </cfRule>
  </conditionalFormatting>
  <conditionalFormatting sqref="L40">
    <cfRule type="cellIs" dxfId="13951" priority="2859" operator="lessThan">
      <formula>$C$4</formula>
    </cfRule>
  </conditionalFormatting>
  <conditionalFormatting sqref="L40">
    <cfRule type="cellIs" dxfId="13950" priority="2860" operator="lessThan">
      <formula>$C$4</formula>
    </cfRule>
  </conditionalFormatting>
  <conditionalFormatting sqref="L41">
    <cfRule type="cellIs" dxfId="13949" priority="2861" operator="lessThan">
      <formula>$C$4</formula>
    </cfRule>
  </conditionalFormatting>
  <conditionalFormatting sqref="L41">
    <cfRule type="cellIs" dxfId="13948" priority="2862" operator="lessThan">
      <formula>$C$4</formula>
    </cfRule>
  </conditionalFormatting>
  <conditionalFormatting sqref="L42">
    <cfRule type="cellIs" dxfId="13947" priority="2863" operator="lessThan">
      <formula>$C$4</formula>
    </cfRule>
  </conditionalFormatting>
  <conditionalFormatting sqref="L42">
    <cfRule type="cellIs" dxfId="13946" priority="2864" operator="lessThan">
      <formula>$C$4</formula>
    </cfRule>
  </conditionalFormatting>
  <conditionalFormatting sqref="L43">
    <cfRule type="cellIs" dxfId="13945" priority="2865" operator="lessThan">
      <formula>$C$4</formula>
    </cfRule>
  </conditionalFormatting>
  <conditionalFormatting sqref="L43">
    <cfRule type="cellIs" dxfId="13944" priority="2866" operator="lessThan">
      <formula>$C$4</formula>
    </cfRule>
  </conditionalFormatting>
  <conditionalFormatting sqref="L44">
    <cfRule type="cellIs" dxfId="13943" priority="2867" operator="lessThan">
      <formula>$C$4</formula>
    </cfRule>
  </conditionalFormatting>
  <conditionalFormatting sqref="L44">
    <cfRule type="cellIs" dxfId="13942" priority="2868" operator="lessThan">
      <formula>$C$4</formula>
    </cfRule>
  </conditionalFormatting>
  <conditionalFormatting sqref="L45">
    <cfRule type="cellIs" dxfId="13941" priority="2869" operator="lessThan">
      <formula>$C$4</formula>
    </cfRule>
  </conditionalFormatting>
  <conditionalFormatting sqref="L45">
    <cfRule type="cellIs" dxfId="13940" priority="2870" operator="lessThan">
      <formula>$C$4</formula>
    </cfRule>
  </conditionalFormatting>
  <conditionalFormatting sqref="L46">
    <cfRule type="cellIs" dxfId="13939" priority="2871" operator="lessThan">
      <formula>$C$4</formula>
    </cfRule>
  </conditionalFormatting>
  <conditionalFormatting sqref="L46">
    <cfRule type="cellIs" dxfId="13938" priority="2872" operator="lessThan">
      <formula>$C$4</formula>
    </cfRule>
  </conditionalFormatting>
  <conditionalFormatting sqref="L47">
    <cfRule type="cellIs" dxfId="13937" priority="2873" operator="lessThan">
      <formula>$C$4</formula>
    </cfRule>
  </conditionalFormatting>
  <conditionalFormatting sqref="L47">
    <cfRule type="cellIs" dxfId="13936" priority="2874" operator="lessThan">
      <formula>$C$4</formula>
    </cfRule>
  </conditionalFormatting>
  <conditionalFormatting sqref="L48">
    <cfRule type="cellIs" dxfId="13935" priority="2875" operator="lessThan">
      <formula>$C$4</formula>
    </cfRule>
  </conditionalFormatting>
  <conditionalFormatting sqref="L48">
    <cfRule type="cellIs" dxfId="13934" priority="2876" operator="lessThan">
      <formula>$C$4</formula>
    </cfRule>
  </conditionalFormatting>
  <conditionalFormatting sqref="L49">
    <cfRule type="cellIs" dxfId="13933" priority="2877" operator="lessThan">
      <formula>$C$4</formula>
    </cfRule>
  </conditionalFormatting>
  <conditionalFormatting sqref="L49">
    <cfRule type="cellIs" dxfId="13932" priority="2878" operator="lessThan">
      <formula>$C$4</formula>
    </cfRule>
  </conditionalFormatting>
  <conditionalFormatting sqref="L50">
    <cfRule type="cellIs" dxfId="13931" priority="2879" operator="lessThan">
      <formula>$C$4</formula>
    </cfRule>
  </conditionalFormatting>
  <conditionalFormatting sqref="L50">
    <cfRule type="cellIs" dxfId="13930" priority="2880" operator="lessThan">
      <formula>$C$4</formula>
    </cfRule>
  </conditionalFormatting>
  <conditionalFormatting sqref="L51">
    <cfRule type="cellIs" dxfId="13929" priority="2881" operator="lessThan">
      <formula>$C$4</formula>
    </cfRule>
  </conditionalFormatting>
  <conditionalFormatting sqref="L51">
    <cfRule type="cellIs" dxfId="13928" priority="2882" operator="lessThan">
      <formula>$C$4</formula>
    </cfRule>
  </conditionalFormatting>
  <conditionalFormatting sqref="L52">
    <cfRule type="cellIs" dxfId="13927" priority="2883" operator="lessThan">
      <formula>$C$4</formula>
    </cfRule>
  </conditionalFormatting>
  <conditionalFormatting sqref="L52">
    <cfRule type="cellIs" dxfId="13926" priority="2884" operator="lessThan">
      <formula>$C$4</formula>
    </cfRule>
  </conditionalFormatting>
  <conditionalFormatting sqref="L53">
    <cfRule type="cellIs" dxfId="13925" priority="2885" operator="lessThan">
      <formula>$C$4</formula>
    </cfRule>
  </conditionalFormatting>
  <conditionalFormatting sqref="L53">
    <cfRule type="cellIs" dxfId="13924" priority="2886" operator="lessThan">
      <formula>$C$4</formula>
    </cfRule>
  </conditionalFormatting>
  <conditionalFormatting sqref="L54">
    <cfRule type="cellIs" dxfId="13923" priority="2887" operator="lessThan">
      <formula>$C$4</formula>
    </cfRule>
  </conditionalFormatting>
  <conditionalFormatting sqref="L54">
    <cfRule type="cellIs" dxfId="13922" priority="2888" operator="lessThan">
      <formula>$C$4</formula>
    </cfRule>
  </conditionalFormatting>
  <conditionalFormatting sqref="L55">
    <cfRule type="cellIs" dxfId="13921" priority="2889" operator="lessThan">
      <formula>$C$4</formula>
    </cfRule>
  </conditionalFormatting>
  <conditionalFormatting sqref="L55">
    <cfRule type="cellIs" dxfId="13920" priority="2890" operator="lessThan">
      <formula>$C$4</formula>
    </cfRule>
  </conditionalFormatting>
  <conditionalFormatting sqref="L56">
    <cfRule type="cellIs" dxfId="13919" priority="2891" operator="lessThan">
      <formula>$C$4</formula>
    </cfRule>
  </conditionalFormatting>
  <conditionalFormatting sqref="L56">
    <cfRule type="cellIs" dxfId="13918" priority="2892" operator="lessThan">
      <formula>$C$4</formula>
    </cfRule>
  </conditionalFormatting>
  <conditionalFormatting sqref="L57">
    <cfRule type="cellIs" dxfId="13917" priority="2893" operator="lessThan">
      <formula>$C$4</formula>
    </cfRule>
  </conditionalFormatting>
  <conditionalFormatting sqref="L57">
    <cfRule type="cellIs" dxfId="13916" priority="2894" operator="lessThan">
      <formula>$C$4</formula>
    </cfRule>
  </conditionalFormatting>
  <conditionalFormatting sqref="L58">
    <cfRule type="cellIs" dxfId="13915" priority="2895" operator="lessThan">
      <formula>$C$4</formula>
    </cfRule>
  </conditionalFormatting>
  <conditionalFormatting sqref="L58">
    <cfRule type="cellIs" dxfId="13914" priority="2896" operator="lessThan">
      <formula>$C$4</formula>
    </cfRule>
  </conditionalFormatting>
  <conditionalFormatting sqref="L59">
    <cfRule type="cellIs" dxfId="13913" priority="2897" operator="lessThan">
      <formula>$C$4</formula>
    </cfRule>
  </conditionalFormatting>
  <conditionalFormatting sqref="L59">
    <cfRule type="cellIs" dxfId="13912" priority="2898" operator="lessThan">
      <formula>$C$4</formula>
    </cfRule>
  </conditionalFormatting>
  <conditionalFormatting sqref="L60">
    <cfRule type="cellIs" dxfId="13911" priority="2899" operator="lessThan">
      <formula>$C$4</formula>
    </cfRule>
  </conditionalFormatting>
  <conditionalFormatting sqref="L60">
    <cfRule type="cellIs" dxfId="13910" priority="2900" operator="lessThan">
      <formula>$C$4</formula>
    </cfRule>
  </conditionalFormatting>
  <conditionalFormatting sqref="M11">
    <cfRule type="cellIs" dxfId="13909" priority="2901" operator="lessThan">
      <formula>$C$4</formula>
    </cfRule>
  </conditionalFormatting>
  <conditionalFormatting sqref="M11">
    <cfRule type="cellIs" dxfId="13908" priority="2902" operator="lessThan">
      <formula>$C$4</formula>
    </cfRule>
  </conditionalFormatting>
  <conditionalFormatting sqref="M12">
    <cfRule type="cellIs" dxfId="13907" priority="2903" operator="lessThan">
      <formula>$C$4</formula>
    </cfRule>
  </conditionalFormatting>
  <conditionalFormatting sqref="M12">
    <cfRule type="cellIs" dxfId="13906" priority="2904" operator="lessThan">
      <formula>$C$4</formula>
    </cfRule>
  </conditionalFormatting>
  <conditionalFormatting sqref="M13">
    <cfRule type="cellIs" dxfId="13905" priority="2905" operator="lessThan">
      <formula>$C$4</formula>
    </cfRule>
  </conditionalFormatting>
  <conditionalFormatting sqref="M13">
    <cfRule type="cellIs" dxfId="13904" priority="2906" operator="lessThan">
      <formula>$C$4</formula>
    </cfRule>
  </conditionalFormatting>
  <conditionalFormatting sqref="M14">
    <cfRule type="cellIs" dxfId="13903" priority="2907" operator="lessThan">
      <formula>$C$4</formula>
    </cfRule>
  </conditionalFormatting>
  <conditionalFormatting sqref="M14">
    <cfRule type="cellIs" dxfId="13902" priority="2908" operator="lessThan">
      <formula>$C$4</formula>
    </cfRule>
  </conditionalFormatting>
  <conditionalFormatting sqref="M15">
    <cfRule type="cellIs" dxfId="13901" priority="2909" operator="lessThan">
      <formula>$C$4</formula>
    </cfRule>
  </conditionalFormatting>
  <conditionalFormatting sqref="M15">
    <cfRule type="cellIs" dxfId="13900" priority="2910" operator="lessThan">
      <formula>$C$4</formula>
    </cfRule>
  </conditionalFormatting>
  <conditionalFormatting sqref="M16">
    <cfRule type="cellIs" dxfId="13899" priority="2911" operator="lessThan">
      <formula>$C$4</formula>
    </cfRule>
  </conditionalFormatting>
  <conditionalFormatting sqref="M16">
    <cfRule type="cellIs" dxfId="13898" priority="2912" operator="lessThan">
      <formula>$C$4</formula>
    </cfRule>
  </conditionalFormatting>
  <conditionalFormatting sqref="M17">
    <cfRule type="cellIs" dxfId="13897" priority="2913" operator="lessThan">
      <formula>$C$4</formula>
    </cfRule>
  </conditionalFormatting>
  <conditionalFormatting sqref="M17">
    <cfRule type="cellIs" dxfId="13896" priority="2914" operator="lessThan">
      <formula>$C$4</formula>
    </cfRule>
  </conditionalFormatting>
  <conditionalFormatting sqref="M18">
    <cfRule type="cellIs" dxfId="13895" priority="2915" operator="lessThan">
      <formula>$C$4</formula>
    </cfRule>
  </conditionalFormatting>
  <conditionalFormatting sqref="M18">
    <cfRule type="cellIs" dxfId="13894" priority="2916" operator="lessThan">
      <formula>$C$4</formula>
    </cfRule>
  </conditionalFormatting>
  <conditionalFormatting sqref="M19">
    <cfRule type="cellIs" dxfId="13893" priority="2917" operator="lessThan">
      <formula>$C$4</formula>
    </cfRule>
  </conditionalFormatting>
  <conditionalFormatting sqref="M19">
    <cfRule type="cellIs" dxfId="13892" priority="2918" operator="lessThan">
      <formula>$C$4</formula>
    </cfRule>
  </conditionalFormatting>
  <conditionalFormatting sqref="M20">
    <cfRule type="cellIs" dxfId="13891" priority="2919" operator="lessThan">
      <formula>$C$4</formula>
    </cfRule>
  </conditionalFormatting>
  <conditionalFormatting sqref="M20">
    <cfRule type="cellIs" dxfId="13890" priority="2920" operator="lessThan">
      <formula>$C$4</formula>
    </cfRule>
  </conditionalFormatting>
  <conditionalFormatting sqref="M21">
    <cfRule type="cellIs" dxfId="13889" priority="2921" operator="lessThan">
      <formula>$C$4</formula>
    </cfRule>
  </conditionalFormatting>
  <conditionalFormatting sqref="M21">
    <cfRule type="cellIs" dxfId="13888" priority="2922" operator="lessThan">
      <formula>$C$4</formula>
    </cfRule>
  </conditionalFormatting>
  <conditionalFormatting sqref="M22">
    <cfRule type="cellIs" dxfId="13887" priority="2923" operator="lessThan">
      <formula>$C$4</formula>
    </cfRule>
  </conditionalFormatting>
  <conditionalFormatting sqref="M22">
    <cfRule type="cellIs" dxfId="13886" priority="2924" operator="lessThan">
      <formula>$C$4</formula>
    </cfRule>
  </conditionalFormatting>
  <conditionalFormatting sqref="M23">
    <cfRule type="cellIs" dxfId="13885" priority="2925" operator="lessThan">
      <formula>$C$4</formula>
    </cfRule>
  </conditionalFormatting>
  <conditionalFormatting sqref="M23">
    <cfRule type="cellIs" dxfId="13884" priority="2926" operator="lessThan">
      <formula>$C$4</formula>
    </cfRule>
  </conditionalFormatting>
  <conditionalFormatting sqref="M24">
    <cfRule type="cellIs" dxfId="13883" priority="2927" operator="lessThan">
      <formula>$C$4</formula>
    </cfRule>
  </conditionalFormatting>
  <conditionalFormatting sqref="M24">
    <cfRule type="cellIs" dxfId="13882" priority="2928" operator="lessThan">
      <formula>$C$4</formula>
    </cfRule>
  </conditionalFormatting>
  <conditionalFormatting sqref="M25">
    <cfRule type="cellIs" dxfId="13881" priority="2929" operator="lessThan">
      <formula>$C$4</formula>
    </cfRule>
  </conditionalFormatting>
  <conditionalFormatting sqref="M25">
    <cfRule type="cellIs" dxfId="13880" priority="2930" operator="lessThan">
      <formula>$C$4</formula>
    </cfRule>
  </conditionalFormatting>
  <conditionalFormatting sqref="M26">
    <cfRule type="cellIs" dxfId="13879" priority="2931" operator="lessThan">
      <formula>$C$4</formula>
    </cfRule>
  </conditionalFormatting>
  <conditionalFormatting sqref="M26">
    <cfRule type="cellIs" dxfId="13878" priority="2932" operator="lessThan">
      <formula>$C$4</formula>
    </cfRule>
  </conditionalFormatting>
  <conditionalFormatting sqref="M27">
    <cfRule type="cellIs" dxfId="13877" priority="2933" operator="lessThan">
      <formula>$C$4</formula>
    </cfRule>
  </conditionalFormatting>
  <conditionalFormatting sqref="M27">
    <cfRule type="cellIs" dxfId="13876" priority="2934" operator="lessThan">
      <formula>$C$4</formula>
    </cfRule>
  </conditionalFormatting>
  <conditionalFormatting sqref="M28">
    <cfRule type="cellIs" dxfId="13875" priority="2935" operator="lessThan">
      <formula>$C$4</formula>
    </cfRule>
  </conditionalFormatting>
  <conditionalFormatting sqref="M28">
    <cfRule type="cellIs" dxfId="13874" priority="2936" operator="lessThan">
      <formula>$C$4</formula>
    </cfRule>
  </conditionalFormatting>
  <conditionalFormatting sqref="M29">
    <cfRule type="cellIs" dxfId="13873" priority="2937" operator="lessThan">
      <formula>$C$4</formula>
    </cfRule>
  </conditionalFormatting>
  <conditionalFormatting sqref="M29">
    <cfRule type="cellIs" dxfId="13872" priority="2938" operator="lessThan">
      <formula>$C$4</formula>
    </cfRule>
  </conditionalFormatting>
  <conditionalFormatting sqref="M30">
    <cfRule type="cellIs" dxfId="13871" priority="2939" operator="lessThan">
      <formula>$C$4</formula>
    </cfRule>
  </conditionalFormatting>
  <conditionalFormatting sqref="M30">
    <cfRule type="cellIs" dxfId="13870" priority="2940" operator="lessThan">
      <formula>$C$4</formula>
    </cfRule>
  </conditionalFormatting>
  <conditionalFormatting sqref="M31">
    <cfRule type="cellIs" dxfId="13869" priority="2941" operator="lessThan">
      <formula>$C$4</formula>
    </cfRule>
  </conditionalFormatting>
  <conditionalFormatting sqref="M31">
    <cfRule type="cellIs" dxfId="13868" priority="2942" operator="lessThan">
      <formula>$C$4</formula>
    </cfRule>
  </conditionalFormatting>
  <conditionalFormatting sqref="M32">
    <cfRule type="cellIs" dxfId="13867" priority="2943" operator="lessThan">
      <formula>$C$4</formula>
    </cfRule>
  </conditionalFormatting>
  <conditionalFormatting sqref="M32">
    <cfRule type="cellIs" dxfId="13866" priority="2944" operator="lessThan">
      <formula>$C$4</formula>
    </cfRule>
  </conditionalFormatting>
  <conditionalFormatting sqref="M33">
    <cfRule type="cellIs" dxfId="13865" priority="2945" operator="lessThan">
      <formula>$C$4</formula>
    </cfRule>
  </conditionalFormatting>
  <conditionalFormatting sqref="M33">
    <cfRule type="cellIs" dxfId="13864" priority="2946" operator="lessThan">
      <formula>$C$4</formula>
    </cfRule>
  </conditionalFormatting>
  <conditionalFormatting sqref="M34">
    <cfRule type="cellIs" dxfId="13863" priority="2947" operator="lessThan">
      <formula>$C$4</formula>
    </cfRule>
  </conditionalFormatting>
  <conditionalFormatting sqref="M34">
    <cfRule type="cellIs" dxfId="13862" priority="2948" operator="lessThan">
      <formula>$C$4</formula>
    </cfRule>
  </conditionalFormatting>
  <conditionalFormatting sqref="M35">
    <cfRule type="cellIs" dxfId="13861" priority="2949" operator="lessThan">
      <formula>$C$4</formula>
    </cfRule>
  </conditionalFormatting>
  <conditionalFormatting sqref="M35">
    <cfRule type="cellIs" dxfId="13860" priority="2950" operator="lessThan">
      <formula>$C$4</formula>
    </cfRule>
  </conditionalFormatting>
  <conditionalFormatting sqref="M36">
    <cfRule type="cellIs" dxfId="13859" priority="2951" operator="lessThan">
      <formula>$C$4</formula>
    </cfRule>
  </conditionalFormatting>
  <conditionalFormatting sqref="M36">
    <cfRule type="cellIs" dxfId="13858" priority="2952" operator="lessThan">
      <formula>$C$4</formula>
    </cfRule>
  </conditionalFormatting>
  <conditionalFormatting sqref="M37">
    <cfRule type="cellIs" dxfId="13857" priority="2953" operator="lessThan">
      <formula>$C$4</formula>
    </cfRule>
  </conditionalFormatting>
  <conditionalFormatting sqref="M37">
    <cfRule type="cellIs" dxfId="13856" priority="2954" operator="lessThan">
      <formula>$C$4</formula>
    </cfRule>
  </conditionalFormatting>
  <conditionalFormatting sqref="M38">
    <cfRule type="cellIs" dxfId="13855" priority="2955" operator="lessThan">
      <formula>$C$4</formula>
    </cfRule>
  </conditionalFormatting>
  <conditionalFormatting sqref="M38">
    <cfRule type="cellIs" dxfId="13854" priority="2956" operator="lessThan">
      <formula>$C$4</formula>
    </cfRule>
  </conditionalFormatting>
  <conditionalFormatting sqref="M39">
    <cfRule type="cellIs" dxfId="13853" priority="2957" operator="lessThan">
      <formula>$C$4</formula>
    </cfRule>
  </conditionalFormatting>
  <conditionalFormatting sqref="M39">
    <cfRule type="cellIs" dxfId="13852" priority="2958" operator="lessThan">
      <formula>$C$4</formula>
    </cfRule>
  </conditionalFormatting>
  <conditionalFormatting sqref="M40">
    <cfRule type="cellIs" dxfId="13851" priority="2959" operator="lessThan">
      <formula>$C$4</formula>
    </cfRule>
  </conditionalFormatting>
  <conditionalFormatting sqref="M40">
    <cfRule type="cellIs" dxfId="13850" priority="2960" operator="lessThan">
      <formula>$C$4</formula>
    </cfRule>
  </conditionalFormatting>
  <conditionalFormatting sqref="M41">
    <cfRule type="cellIs" dxfId="13849" priority="2961" operator="lessThan">
      <formula>$C$4</formula>
    </cfRule>
  </conditionalFormatting>
  <conditionalFormatting sqref="M41">
    <cfRule type="cellIs" dxfId="13848" priority="2962" operator="lessThan">
      <formula>$C$4</formula>
    </cfRule>
  </conditionalFormatting>
  <conditionalFormatting sqref="M42">
    <cfRule type="cellIs" dxfId="13847" priority="2963" operator="lessThan">
      <formula>$C$4</formula>
    </cfRule>
  </conditionalFormatting>
  <conditionalFormatting sqref="M42">
    <cfRule type="cellIs" dxfId="13846" priority="2964" operator="lessThan">
      <formula>$C$4</formula>
    </cfRule>
  </conditionalFormatting>
  <conditionalFormatting sqref="M43">
    <cfRule type="cellIs" dxfId="13845" priority="2965" operator="lessThan">
      <formula>$C$4</formula>
    </cfRule>
  </conditionalFormatting>
  <conditionalFormatting sqref="M43">
    <cfRule type="cellIs" dxfId="13844" priority="2966" operator="lessThan">
      <formula>$C$4</formula>
    </cfRule>
  </conditionalFormatting>
  <conditionalFormatting sqref="M44">
    <cfRule type="cellIs" dxfId="13843" priority="2967" operator="lessThan">
      <formula>$C$4</formula>
    </cfRule>
  </conditionalFormatting>
  <conditionalFormatting sqref="M44">
    <cfRule type="cellIs" dxfId="13842" priority="2968" operator="lessThan">
      <formula>$C$4</formula>
    </cfRule>
  </conditionalFormatting>
  <conditionalFormatting sqref="M45">
    <cfRule type="cellIs" dxfId="13841" priority="2969" operator="lessThan">
      <formula>$C$4</formula>
    </cfRule>
  </conditionalFormatting>
  <conditionalFormatting sqref="M45">
    <cfRule type="cellIs" dxfId="13840" priority="2970" operator="lessThan">
      <formula>$C$4</formula>
    </cfRule>
  </conditionalFormatting>
  <conditionalFormatting sqref="M46">
    <cfRule type="cellIs" dxfId="13839" priority="2971" operator="lessThan">
      <formula>$C$4</formula>
    </cfRule>
  </conditionalFormatting>
  <conditionalFormatting sqref="M46">
    <cfRule type="cellIs" dxfId="13838" priority="2972" operator="lessThan">
      <formula>$C$4</formula>
    </cfRule>
  </conditionalFormatting>
  <conditionalFormatting sqref="M47">
    <cfRule type="cellIs" dxfId="13837" priority="2973" operator="lessThan">
      <formula>$C$4</formula>
    </cfRule>
  </conditionalFormatting>
  <conditionalFormatting sqref="M47">
    <cfRule type="cellIs" dxfId="13836" priority="2974" operator="lessThan">
      <formula>$C$4</formula>
    </cfRule>
  </conditionalFormatting>
  <conditionalFormatting sqref="M48">
    <cfRule type="cellIs" dxfId="13835" priority="2975" operator="lessThan">
      <formula>$C$4</formula>
    </cfRule>
  </conditionalFormatting>
  <conditionalFormatting sqref="M48">
    <cfRule type="cellIs" dxfId="13834" priority="2976" operator="lessThan">
      <formula>$C$4</formula>
    </cfRule>
  </conditionalFormatting>
  <conditionalFormatting sqref="M49">
    <cfRule type="cellIs" dxfId="13833" priority="2977" operator="lessThan">
      <formula>$C$4</formula>
    </cfRule>
  </conditionalFormatting>
  <conditionalFormatting sqref="M49">
    <cfRule type="cellIs" dxfId="13832" priority="2978" operator="lessThan">
      <formula>$C$4</formula>
    </cfRule>
  </conditionalFormatting>
  <conditionalFormatting sqref="M50">
    <cfRule type="cellIs" dxfId="13831" priority="2979" operator="lessThan">
      <formula>$C$4</formula>
    </cfRule>
  </conditionalFormatting>
  <conditionalFormatting sqref="M50">
    <cfRule type="cellIs" dxfId="13830" priority="2980" operator="lessThan">
      <formula>$C$4</formula>
    </cfRule>
  </conditionalFormatting>
  <conditionalFormatting sqref="M51">
    <cfRule type="cellIs" dxfId="13829" priority="2981" operator="lessThan">
      <formula>$C$4</formula>
    </cfRule>
  </conditionalFormatting>
  <conditionalFormatting sqref="M51">
    <cfRule type="cellIs" dxfId="13828" priority="2982" operator="lessThan">
      <formula>$C$4</formula>
    </cfRule>
  </conditionalFormatting>
  <conditionalFormatting sqref="M52">
    <cfRule type="cellIs" dxfId="13827" priority="2983" operator="lessThan">
      <formula>$C$4</formula>
    </cfRule>
  </conditionalFormatting>
  <conditionalFormatting sqref="M52">
    <cfRule type="cellIs" dxfId="13826" priority="2984" operator="lessThan">
      <formula>$C$4</formula>
    </cfRule>
  </conditionalFormatting>
  <conditionalFormatting sqref="M53">
    <cfRule type="cellIs" dxfId="13825" priority="2985" operator="lessThan">
      <formula>$C$4</formula>
    </cfRule>
  </conditionalFormatting>
  <conditionalFormatting sqref="M53">
    <cfRule type="cellIs" dxfId="13824" priority="2986" operator="lessThan">
      <formula>$C$4</formula>
    </cfRule>
  </conditionalFormatting>
  <conditionalFormatting sqref="M54">
    <cfRule type="cellIs" dxfId="13823" priority="2987" operator="lessThan">
      <formula>$C$4</formula>
    </cfRule>
  </conditionalFormatting>
  <conditionalFormatting sqref="M54">
    <cfRule type="cellIs" dxfId="13822" priority="2988" operator="lessThan">
      <formula>$C$4</formula>
    </cfRule>
  </conditionalFormatting>
  <conditionalFormatting sqref="M55">
    <cfRule type="cellIs" dxfId="13821" priority="2989" operator="lessThan">
      <formula>$C$4</formula>
    </cfRule>
  </conditionalFormatting>
  <conditionalFormatting sqref="M55">
    <cfRule type="cellIs" dxfId="13820" priority="2990" operator="lessThan">
      <formula>$C$4</formula>
    </cfRule>
  </conditionalFormatting>
  <conditionalFormatting sqref="M56">
    <cfRule type="cellIs" dxfId="13819" priority="2991" operator="lessThan">
      <formula>$C$4</formula>
    </cfRule>
  </conditionalFormatting>
  <conditionalFormatting sqref="M56">
    <cfRule type="cellIs" dxfId="13818" priority="2992" operator="lessThan">
      <formula>$C$4</formula>
    </cfRule>
  </conditionalFormatting>
  <conditionalFormatting sqref="M57">
    <cfRule type="cellIs" dxfId="13817" priority="2993" operator="lessThan">
      <formula>$C$4</formula>
    </cfRule>
  </conditionalFormatting>
  <conditionalFormatting sqref="M57">
    <cfRule type="cellIs" dxfId="13816" priority="2994" operator="lessThan">
      <formula>$C$4</formula>
    </cfRule>
  </conditionalFormatting>
  <conditionalFormatting sqref="M58">
    <cfRule type="cellIs" dxfId="13815" priority="2995" operator="lessThan">
      <formula>$C$4</formula>
    </cfRule>
  </conditionalFormatting>
  <conditionalFormatting sqref="M58">
    <cfRule type="cellIs" dxfId="13814" priority="2996" operator="lessThan">
      <formula>$C$4</formula>
    </cfRule>
  </conditionalFormatting>
  <conditionalFormatting sqref="M59">
    <cfRule type="cellIs" dxfId="13813" priority="2997" operator="lessThan">
      <formula>$C$4</formula>
    </cfRule>
  </conditionalFormatting>
  <conditionalFormatting sqref="M59">
    <cfRule type="cellIs" dxfId="13812" priority="2998" operator="lessThan">
      <formula>$C$4</formula>
    </cfRule>
  </conditionalFormatting>
  <conditionalFormatting sqref="M60">
    <cfRule type="cellIs" dxfId="13811" priority="2999" operator="lessThan">
      <formula>$C$4</formula>
    </cfRule>
  </conditionalFormatting>
  <conditionalFormatting sqref="M60">
    <cfRule type="cellIs" dxfId="13810" priority="3000" operator="lessThan">
      <formula>$C$4</formula>
    </cfRule>
  </conditionalFormatting>
  <conditionalFormatting sqref="CW10">
    <cfRule type="cellIs" dxfId="13809" priority="3001" operator="lessThan">
      <formula>1</formula>
    </cfRule>
  </conditionalFormatting>
  <conditionalFormatting sqref="CW11">
    <cfRule type="cellIs" dxfId="13808" priority="3002" operator="lessThan">
      <formula>1</formula>
    </cfRule>
  </conditionalFormatting>
  <conditionalFormatting sqref="CW12">
    <cfRule type="cellIs" dxfId="13807" priority="3003" operator="lessThan">
      <formula>1</formula>
    </cfRule>
  </conditionalFormatting>
  <conditionalFormatting sqref="CW13">
    <cfRule type="cellIs" dxfId="13806" priority="3004" operator="lessThan">
      <formula>1</formula>
    </cfRule>
  </conditionalFormatting>
  <conditionalFormatting sqref="CW14">
    <cfRule type="cellIs" dxfId="13805" priority="3005" operator="lessThan">
      <formula>1</formula>
    </cfRule>
  </conditionalFormatting>
  <conditionalFormatting sqref="CW15">
    <cfRule type="cellIs" dxfId="13804" priority="3006" operator="lessThan">
      <formula>1</formula>
    </cfRule>
  </conditionalFormatting>
  <conditionalFormatting sqref="CW16">
    <cfRule type="cellIs" dxfId="13803" priority="3007" operator="lessThan">
      <formula>1</formula>
    </cfRule>
  </conditionalFormatting>
  <conditionalFormatting sqref="CW17">
    <cfRule type="cellIs" dxfId="13802" priority="3008" operator="lessThan">
      <formula>1</formula>
    </cfRule>
  </conditionalFormatting>
  <conditionalFormatting sqref="CW18">
    <cfRule type="cellIs" dxfId="13801" priority="3009" operator="lessThan">
      <formula>1</formula>
    </cfRule>
  </conditionalFormatting>
  <conditionalFormatting sqref="CW19">
    <cfRule type="cellIs" dxfId="13800" priority="3010" operator="lessThan">
      <formula>1</formula>
    </cfRule>
  </conditionalFormatting>
  <conditionalFormatting sqref="CW23">
    <cfRule type="cellIs" dxfId="13799" priority="3011" operator="lessThan">
      <formula>1</formula>
    </cfRule>
  </conditionalFormatting>
  <conditionalFormatting sqref="CW24">
    <cfRule type="cellIs" dxfId="13798" priority="3012" operator="lessThan">
      <formula>1</formula>
    </cfRule>
  </conditionalFormatting>
  <conditionalFormatting sqref="CW25">
    <cfRule type="cellIs" dxfId="13797" priority="3013" operator="lessThan">
      <formula>1</formula>
    </cfRule>
  </conditionalFormatting>
  <conditionalFormatting sqref="CW26">
    <cfRule type="cellIs" dxfId="13796" priority="3014" operator="lessThan">
      <formula>1</formula>
    </cfRule>
  </conditionalFormatting>
  <conditionalFormatting sqref="CW27">
    <cfRule type="cellIs" dxfId="13795" priority="3015" operator="lessThan">
      <formula>1</formula>
    </cfRule>
  </conditionalFormatting>
  <conditionalFormatting sqref="CW28">
    <cfRule type="cellIs" dxfId="13794" priority="3016" operator="lessThan">
      <formula>1</formula>
    </cfRule>
  </conditionalFormatting>
  <conditionalFormatting sqref="CW29">
    <cfRule type="cellIs" dxfId="13793" priority="3017" operator="lessThan">
      <formula>1</formula>
    </cfRule>
  </conditionalFormatting>
  <conditionalFormatting sqref="CW30">
    <cfRule type="cellIs" dxfId="13792" priority="3018" operator="lessThan">
      <formula>1</formula>
    </cfRule>
  </conditionalFormatting>
  <conditionalFormatting sqref="CW31">
    <cfRule type="cellIs" dxfId="13791" priority="3019" operator="lessThan">
      <formula>1</formula>
    </cfRule>
  </conditionalFormatting>
  <conditionalFormatting sqref="CW32">
    <cfRule type="cellIs" dxfId="13790" priority="3020" operator="lessThan">
      <formula>1</formula>
    </cfRule>
  </conditionalFormatting>
  <conditionalFormatting sqref="AX11:AX46">
    <cfRule type="cellIs" dxfId="13789" priority="3021" operator="lessThan">
      <formula>$C$4</formula>
    </cfRule>
  </conditionalFormatting>
  <conditionalFormatting sqref="AX11:AX46">
    <cfRule type="cellIs" dxfId="13788" priority="3022" operator="lessThan">
      <formula>$C$4</formula>
    </cfRule>
  </conditionalFormatting>
  <conditionalFormatting sqref="AX12">
    <cfRule type="cellIs" dxfId="13787" priority="3023" operator="lessThan">
      <formula>$C$4</formula>
    </cfRule>
  </conditionalFormatting>
  <conditionalFormatting sqref="AX12">
    <cfRule type="cellIs" dxfId="13786" priority="3024" operator="lessThan">
      <formula>$C$4</formula>
    </cfRule>
  </conditionalFormatting>
  <conditionalFormatting sqref="AX13">
    <cfRule type="cellIs" dxfId="13785" priority="3025" operator="lessThan">
      <formula>$C$4</formula>
    </cfRule>
  </conditionalFormatting>
  <conditionalFormatting sqref="AX13">
    <cfRule type="cellIs" dxfId="13784" priority="3026" operator="lessThan">
      <formula>$C$4</formula>
    </cfRule>
  </conditionalFormatting>
  <conditionalFormatting sqref="AX14">
    <cfRule type="cellIs" dxfId="13783" priority="3027" operator="lessThan">
      <formula>$C$4</formula>
    </cfRule>
  </conditionalFormatting>
  <conditionalFormatting sqref="AX14">
    <cfRule type="cellIs" dxfId="13782" priority="3028" operator="lessThan">
      <formula>$C$4</formula>
    </cfRule>
  </conditionalFormatting>
  <conditionalFormatting sqref="AX15">
    <cfRule type="cellIs" dxfId="13781" priority="3029" operator="lessThan">
      <formula>$C$4</formula>
    </cfRule>
  </conditionalFormatting>
  <conditionalFormatting sqref="AX15">
    <cfRule type="cellIs" dxfId="13780" priority="3030" operator="lessThan">
      <formula>$C$4</formula>
    </cfRule>
  </conditionalFormatting>
  <conditionalFormatting sqref="AX16">
    <cfRule type="cellIs" dxfId="13779" priority="3031" operator="lessThan">
      <formula>$C$4</formula>
    </cfRule>
  </conditionalFormatting>
  <conditionalFormatting sqref="AX16">
    <cfRule type="cellIs" dxfId="13778" priority="3032" operator="lessThan">
      <formula>$C$4</formula>
    </cfRule>
  </conditionalFormatting>
  <conditionalFormatting sqref="AX17">
    <cfRule type="cellIs" dxfId="13777" priority="3033" operator="lessThan">
      <formula>$C$4</formula>
    </cfRule>
  </conditionalFormatting>
  <conditionalFormatting sqref="AX17">
    <cfRule type="cellIs" dxfId="13776" priority="3034" operator="lessThan">
      <formula>$C$4</formula>
    </cfRule>
  </conditionalFormatting>
  <conditionalFormatting sqref="AX18">
    <cfRule type="cellIs" dxfId="13775" priority="3035" operator="lessThan">
      <formula>$C$4</formula>
    </cfRule>
  </conditionalFormatting>
  <conditionalFormatting sqref="AX18">
    <cfRule type="cellIs" dxfId="13774" priority="3036" operator="lessThan">
      <formula>$C$4</formula>
    </cfRule>
  </conditionalFormatting>
  <conditionalFormatting sqref="AX19">
    <cfRule type="cellIs" dxfId="13773" priority="3037" operator="lessThan">
      <formula>$C$4</formula>
    </cfRule>
  </conditionalFormatting>
  <conditionalFormatting sqref="AX19">
    <cfRule type="cellIs" dxfId="13772" priority="3038" operator="lessThan">
      <formula>$C$4</formula>
    </cfRule>
  </conditionalFormatting>
  <conditionalFormatting sqref="AX20:AX46">
    <cfRule type="cellIs" dxfId="13771" priority="3039" operator="lessThan">
      <formula>$C$4</formula>
    </cfRule>
  </conditionalFormatting>
  <conditionalFormatting sqref="AX20:AX46">
    <cfRule type="cellIs" dxfId="13770" priority="3040" operator="lessThan">
      <formula>$C$4</formula>
    </cfRule>
  </conditionalFormatting>
  <conditionalFormatting sqref="AX21">
    <cfRule type="cellIs" dxfId="13769" priority="3041" operator="lessThan">
      <formula>$C$4</formula>
    </cfRule>
  </conditionalFormatting>
  <conditionalFormatting sqref="AX21">
    <cfRule type="cellIs" dxfId="13768" priority="3042" operator="lessThan">
      <formula>$C$4</formula>
    </cfRule>
  </conditionalFormatting>
  <conditionalFormatting sqref="AX22">
    <cfRule type="cellIs" dxfId="13767" priority="3043" operator="lessThan">
      <formula>$C$4</formula>
    </cfRule>
  </conditionalFormatting>
  <conditionalFormatting sqref="AX22">
    <cfRule type="cellIs" dxfId="13766" priority="3044" operator="lessThan">
      <formula>$C$4</formula>
    </cfRule>
  </conditionalFormatting>
  <conditionalFormatting sqref="AX23">
    <cfRule type="cellIs" dxfId="13765" priority="3045" operator="lessThan">
      <formula>$C$4</formula>
    </cfRule>
  </conditionalFormatting>
  <conditionalFormatting sqref="AX23">
    <cfRule type="cellIs" dxfId="13764" priority="3046" operator="lessThan">
      <formula>$C$4</formula>
    </cfRule>
  </conditionalFormatting>
  <conditionalFormatting sqref="AX24">
    <cfRule type="cellIs" dxfId="13763" priority="3047" operator="lessThan">
      <formula>$C$4</formula>
    </cfRule>
  </conditionalFormatting>
  <conditionalFormatting sqref="AX24">
    <cfRule type="cellIs" dxfId="13762" priority="3048" operator="lessThan">
      <formula>$C$4</formula>
    </cfRule>
  </conditionalFormatting>
  <conditionalFormatting sqref="AX25">
    <cfRule type="cellIs" dxfId="13761" priority="3049" operator="lessThan">
      <formula>$C$4</formula>
    </cfRule>
  </conditionalFormatting>
  <conditionalFormatting sqref="AX25">
    <cfRule type="cellIs" dxfId="13760" priority="3050" operator="lessThan">
      <formula>$C$4</formula>
    </cfRule>
  </conditionalFormatting>
  <conditionalFormatting sqref="AX26">
    <cfRule type="cellIs" dxfId="13759" priority="3051" operator="lessThan">
      <formula>$C$4</formula>
    </cfRule>
  </conditionalFormatting>
  <conditionalFormatting sqref="AX26">
    <cfRule type="cellIs" dxfId="13758" priority="3052" operator="lessThan">
      <formula>$C$4</formula>
    </cfRule>
  </conditionalFormatting>
  <conditionalFormatting sqref="AX27">
    <cfRule type="cellIs" dxfId="13757" priority="3053" operator="lessThan">
      <formula>$C$4</formula>
    </cfRule>
  </conditionalFormatting>
  <conditionalFormatting sqref="AX27">
    <cfRule type="cellIs" dxfId="13756" priority="3054" operator="lessThan">
      <formula>$C$4</formula>
    </cfRule>
  </conditionalFormatting>
  <conditionalFormatting sqref="AX28">
    <cfRule type="cellIs" dxfId="13755" priority="3055" operator="lessThan">
      <formula>$C$4</formula>
    </cfRule>
  </conditionalFormatting>
  <conditionalFormatting sqref="AX28">
    <cfRule type="cellIs" dxfId="13754" priority="3056" operator="lessThan">
      <formula>$C$4</formula>
    </cfRule>
  </conditionalFormatting>
  <conditionalFormatting sqref="AX29">
    <cfRule type="cellIs" dxfId="13753" priority="3057" operator="lessThan">
      <formula>$C$4</formula>
    </cfRule>
  </conditionalFormatting>
  <conditionalFormatting sqref="AX29">
    <cfRule type="cellIs" dxfId="13752" priority="3058" operator="lessThan">
      <formula>$C$4</formula>
    </cfRule>
  </conditionalFormatting>
  <conditionalFormatting sqref="AX30">
    <cfRule type="cellIs" dxfId="13751" priority="3059" operator="lessThan">
      <formula>$C$4</formula>
    </cfRule>
  </conditionalFormatting>
  <conditionalFormatting sqref="AX30">
    <cfRule type="cellIs" dxfId="13750" priority="3060" operator="lessThan">
      <formula>$C$4</formula>
    </cfRule>
  </conditionalFormatting>
  <conditionalFormatting sqref="AX31">
    <cfRule type="cellIs" dxfId="13749" priority="3061" operator="lessThan">
      <formula>$C$4</formula>
    </cfRule>
  </conditionalFormatting>
  <conditionalFormatting sqref="AX31">
    <cfRule type="cellIs" dxfId="13748" priority="3062" operator="lessThan">
      <formula>$C$4</formula>
    </cfRule>
  </conditionalFormatting>
  <conditionalFormatting sqref="AX32">
    <cfRule type="cellIs" dxfId="13747" priority="3063" operator="lessThan">
      <formula>$C$4</formula>
    </cfRule>
  </conditionalFormatting>
  <conditionalFormatting sqref="AX32">
    <cfRule type="cellIs" dxfId="13746" priority="3064" operator="lessThan">
      <formula>$C$4</formula>
    </cfRule>
  </conditionalFormatting>
  <conditionalFormatting sqref="AX33">
    <cfRule type="cellIs" dxfId="13745" priority="3065" operator="lessThan">
      <formula>$C$4</formula>
    </cfRule>
  </conditionalFormatting>
  <conditionalFormatting sqref="AX33">
    <cfRule type="cellIs" dxfId="13744" priority="3066" operator="lessThan">
      <formula>$C$4</formula>
    </cfRule>
  </conditionalFormatting>
  <conditionalFormatting sqref="AX34">
    <cfRule type="cellIs" dxfId="13743" priority="3067" operator="lessThan">
      <formula>$C$4</formula>
    </cfRule>
  </conditionalFormatting>
  <conditionalFormatting sqref="AX34">
    <cfRule type="cellIs" dxfId="13742" priority="3068" operator="lessThan">
      <formula>$C$4</formula>
    </cfRule>
  </conditionalFormatting>
  <conditionalFormatting sqref="AX35">
    <cfRule type="cellIs" dxfId="13741" priority="3069" operator="lessThan">
      <formula>$C$4</formula>
    </cfRule>
  </conditionalFormatting>
  <conditionalFormatting sqref="AX35">
    <cfRule type="cellIs" dxfId="13740" priority="3070" operator="lessThan">
      <formula>$C$4</formula>
    </cfRule>
  </conditionalFormatting>
  <conditionalFormatting sqref="AX36">
    <cfRule type="cellIs" dxfId="13739" priority="3071" operator="lessThan">
      <formula>$C$4</formula>
    </cfRule>
  </conditionalFormatting>
  <conditionalFormatting sqref="AX36">
    <cfRule type="cellIs" dxfId="13738" priority="3072" operator="lessThan">
      <formula>$C$4</formula>
    </cfRule>
  </conditionalFormatting>
  <conditionalFormatting sqref="AX37">
    <cfRule type="cellIs" dxfId="13737" priority="3073" operator="lessThan">
      <formula>$C$4</formula>
    </cfRule>
  </conditionalFormatting>
  <conditionalFormatting sqref="AX37">
    <cfRule type="cellIs" dxfId="13736" priority="3074" operator="lessThan">
      <formula>$C$4</formula>
    </cfRule>
  </conditionalFormatting>
  <conditionalFormatting sqref="AX38">
    <cfRule type="cellIs" dxfId="13735" priority="3075" operator="lessThan">
      <formula>$C$4</formula>
    </cfRule>
  </conditionalFormatting>
  <conditionalFormatting sqref="AX38">
    <cfRule type="cellIs" dxfId="13734" priority="3076" operator="lessThan">
      <formula>$C$4</formula>
    </cfRule>
  </conditionalFormatting>
  <conditionalFormatting sqref="AX39">
    <cfRule type="cellIs" dxfId="13733" priority="3077" operator="lessThan">
      <formula>$C$4</formula>
    </cfRule>
  </conditionalFormatting>
  <conditionalFormatting sqref="AX39">
    <cfRule type="cellIs" dxfId="13732" priority="3078" operator="lessThan">
      <formula>$C$4</formula>
    </cfRule>
  </conditionalFormatting>
  <conditionalFormatting sqref="AX40">
    <cfRule type="cellIs" dxfId="13731" priority="3079" operator="lessThan">
      <formula>$C$4</formula>
    </cfRule>
  </conditionalFormatting>
  <conditionalFormatting sqref="AX40">
    <cfRule type="cellIs" dxfId="13730" priority="3080" operator="lessThan">
      <formula>$C$4</formula>
    </cfRule>
  </conditionalFormatting>
  <conditionalFormatting sqref="AX41">
    <cfRule type="cellIs" dxfId="13729" priority="3081" operator="lessThan">
      <formula>$C$4</formula>
    </cfRule>
  </conditionalFormatting>
  <conditionalFormatting sqref="AX41">
    <cfRule type="cellIs" dxfId="13728" priority="3082" operator="lessThan">
      <formula>$C$4</formula>
    </cfRule>
  </conditionalFormatting>
  <conditionalFormatting sqref="AX42">
    <cfRule type="cellIs" dxfId="13727" priority="3083" operator="lessThan">
      <formula>$C$4</formula>
    </cfRule>
  </conditionalFormatting>
  <conditionalFormatting sqref="AX42">
    <cfRule type="cellIs" dxfId="13726" priority="3084" operator="lessThan">
      <formula>$C$4</formula>
    </cfRule>
  </conditionalFormatting>
  <conditionalFormatting sqref="AX43">
    <cfRule type="cellIs" dxfId="13725" priority="3085" operator="lessThan">
      <formula>$C$4</formula>
    </cfRule>
  </conditionalFormatting>
  <conditionalFormatting sqref="AX43">
    <cfRule type="cellIs" dxfId="13724" priority="3086" operator="lessThan">
      <formula>$C$4</formula>
    </cfRule>
  </conditionalFormatting>
  <conditionalFormatting sqref="AX44">
    <cfRule type="cellIs" dxfId="13723" priority="3087" operator="lessThan">
      <formula>$C$4</formula>
    </cfRule>
  </conditionalFormatting>
  <conditionalFormatting sqref="AX44">
    <cfRule type="cellIs" dxfId="13722" priority="3088" operator="lessThan">
      <formula>$C$4</formula>
    </cfRule>
  </conditionalFormatting>
  <conditionalFormatting sqref="AX45">
    <cfRule type="cellIs" dxfId="13721" priority="3089" operator="lessThan">
      <formula>$C$4</formula>
    </cfRule>
  </conditionalFormatting>
  <conditionalFormatting sqref="AX45">
    <cfRule type="cellIs" dxfId="13720" priority="3090" operator="lessThan">
      <formula>$C$4</formula>
    </cfRule>
  </conditionalFormatting>
  <conditionalFormatting sqref="AX46">
    <cfRule type="cellIs" dxfId="13719" priority="3091" operator="lessThan">
      <formula>$C$4</formula>
    </cfRule>
  </conditionalFormatting>
  <conditionalFormatting sqref="AX46">
    <cfRule type="cellIs" dxfId="13718" priority="3092" operator="lessThan">
      <formula>$C$4</formula>
    </cfRule>
  </conditionalFormatting>
  <conditionalFormatting sqref="AX47">
    <cfRule type="cellIs" dxfId="13717" priority="3093" operator="lessThan">
      <formula>$C$4</formula>
    </cfRule>
  </conditionalFormatting>
  <conditionalFormatting sqref="AX47">
    <cfRule type="cellIs" dxfId="13716" priority="3094" operator="lessThan">
      <formula>$C$4</formula>
    </cfRule>
  </conditionalFormatting>
  <conditionalFormatting sqref="AX48">
    <cfRule type="cellIs" dxfId="13715" priority="3095" operator="lessThan">
      <formula>$C$4</formula>
    </cfRule>
  </conditionalFormatting>
  <conditionalFormatting sqref="AX48">
    <cfRule type="cellIs" dxfId="13714" priority="3096" operator="lessThan">
      <formula>$C$4</formula>
    </cfRule>
  </conditionalFormatting>
  <conditionalFormatting sqref="AX49">
    <cfRule type="cellIs" dxfId="13713" priority="3097" operator="lessThan">
      <formula>$C$4</formula>
    </cfRule>
  </conditionalFormatting>
  <conditionalFormatting sqref="AX49">
    <cfRule type="cellIs" dxfId="13712" priority="3098" operator="lessThan">
      <formula>$C$4</formula>
    </cfRule>
  </conditionalFormatting>
  <conditionalFormatting sqref="AX50">
    <cfRule type="cellIs" dxfId="13711" priority="3099" operator="lessThan">
      <formula>$C$4</formula>
    </cfRule>
  </conditionalFormatting>
  <conditionalFormatting sqref="AX50">
    <cfRule type="cellIs" dxfId="13710" priority="3100" operator="lessThan">
      <formula>$C$4</formula>
    </cfRule>
  </conditionalFormatting>
  <conditionalFormatting sqref="AX51">
    <cfRule type="cellIs" dxfId="13709" priority="3101" operator="lessThan">
      <formula>$C$4</formula>
    </cfRule>
  </conditionalFormatting>
  <conditionalFormatting sqref="AX51">
    <cfRule type="cellIs" dxfId="13708" priority="3102" operator="lessThan">
      <formula>$C$4</formula>
    </cfRule>
  </conditionalFormatting>
  <conditionalFormatting sqref="AX52">
    <cfRule type="cellIs" dxfId="13707" priority="3103" operator="lessThan">
      <formula>$C$4</formula>
    </cfRule>
  </conditionalFormatting>
  <conditionalFormatting sqref="AX52">
    <cfRule type="cellIs" dxfId="13706" priority="3104" operator="lessThan">
      <formula>$C$4</formula>
    </cfRule>
  </conditionalFormatting>
  <conditionalFormatting sqref="AX53">
    <cfRule type="cellIs" dxfId="13705" priority="3105" operator="lessThan">
      <formula>$C$4</formula>
    </cfRule>
  </conditionalFormatting>
  <conditionalFormatting sqref="AX53">
    <cfRule type="cellIs" dxfId="13704" priority="3106" operator="lessThan">
      <formula>$C$4</formula>
    </cfRule>
  </conditionalFormatting>
  <conditionalFormatting sqref="AX54">
    <cfRule type="cellIs" dxfId="13703" priority="3107" operator="lessThan">
      <formula>$C$4</formula>
    </cfRule>
  </conditionalFormatting>
  <conditionalFormatting sqref="AX54">
    <cfRule type="cellIs" dxfId="13702" priority="3108" operator="lessThan">
      <formula>$C$4</formula>
    </cfRule>
  </conditionalFormatting>
  <conditionalFormatting sqref="AX55">
    <cfRule type="cellIs" dxfId="13701" priority="3109" operator="lessThan">
      <formula>$C$4</formula>
    </cfRule>
  </conditionalFormatting>
  <conditionalFormatting sqref="AX55">
    <cfRule type="cellIs" dxfId="13700" priority="3110" operator="lessThan">
      <formula>$C$4</formula>
    </cfRule>
  </conditionalFormatting>
  <conditionalFormatting sqref="AX56">
    <cfRule type="cellIs" dxfId="13699" priority="3111" operator="lessThan">
      <formula>$C$4</formula>
    </cfRule>
  </conditionalFormatting>
  <conditionalFormatting sqref="AX56">
    <cfRule type="cellIs" dxfId="13698" priority="3112" operator="lessThan">
      <formula>$C$4</formula>
    </cfRule>
  </conditionalFormatting>
  <conditionalFormatting sqref="AX57">
    <cfRule type="cellIs" dxfId="13697" priority="3113" operator="lessThan">
      <formula>$C$4</formula>
    </cfRule>
  </conditionalFormatting>
  <conditionalFormatting sqref="AX57">
    <cfRule type="cellIs" dxfId="13696" priority="3114" operator="lessThan">
      <formula>$C$4</formula>
    </cfRule>
  </conditionalFormatting>
  <conditionalFormatting sqref="AX58">
    <cfRule type="cellIs" dxfId="13695" priority="3115" operator="lessThan">
      <formula>$C$4</formula>
    </cfRule>
  </conditionalFormatting>
  <conditionalFormatting sqref="AX58">
    <cfRule type="cellIs" dxfId="13694" priority="3116" operator="lessThan">
      <formula>$C$4</formula>
    </cfRule>
  </conditionalFormatting>
  <conditionalFormatting sqref="AX59">
    <cfRule type="cellIs" dxfId="13693" priority="3117" operator="lessThan">
      <formula>$C$4</formula>
    </cfRule>
  </conditionalFormatting>
  <conditionalFormatting sqref="AX59">
    <cfRule type="cellIs" dxfId="13692" priority="3118" operator="lessThan">
      <formula>$C$4</formula>
    </cfRule>
  </conditionalFormatting>
  <conditionalFormatting sqref="AX60">
    <cfRule type="cellIs" dxfId="13691" priority="3119" operator="lessThan">
      <formula>$C$4</formula>
    </cfRule>
  </conditionalFormatting>
  <conditionalFormatting sqref="AX60">
    <cfRule type="cellIs" dxfId="13690" priority="3120" operator="lessThan">
      <formula>$C$4</formula>
    </cfRule>
  </conditionalFormatting>
  <conditionalFormatting sqref="AY11">
    <cfRule type="cellIs" dxfId="13689" priority="3121" operator="lessThan">
      <formula>$C$4</formula>
    </cfRule>
  </conditionalFormatting>
  <conditionalFormatting sqref="AY11">
    <cfRule type="cellIs" dxfId="13688" priority="3122" operator="lessThan">
      <formula>$C$4</formula>
    </cfRule>
  </conditionalFormatting>
  <conditionalFormatting sqref="AY12">
    <cfRule type="cellIs" dxfId="13687" priority="3123" operator="lessThan">
      <formula>$C$4</formula>
    </cfRule>
  </conditionalFormatting>
  <conditionalFormatting sqref="AY12">
    <cfRule type="cellIs" dxfId="13686" priority="3124" operator="lessThan">
      <formula>$C$4</formula>
    </cfRule>
  </conditionalFormatting>
  <conditionalFormatting sqref="AY13">
    <cfRule type="cellIs" dxfId="13685" priority="3125" operator="lessThan">
      <formula>$C$4</formula>
    </cfRule>
  </conditionalFormatting>
  <conditionalFormatting sqref="AY13">
    <cfRule type="cellIs" dxfId="13684" priority="3126" operator="lessThan">
      <formula>$C$4</formula>
    </cfRule>
  </conditionalFormatting>
  <conditionalFormatting sqref="AY14">
    <cfRule type="cellIs" dxfId="13683" priority="3127" operator="lessThan">
      <formula>$C$4</formula>
    </cfRule>
  </conditionalFormatting>
  <conditionalFormatting sqref="AY14">
    <cfRule type="cellIs" dxfId="13682" priority="3128" operator="lessThan">
      <formula>$C$4</formula>
    </cfRule>
  </conditionalFormatting>
  <conditionalFormatting sqref="AY15">
    <cfRule type="cellIs" dxfId="13681" priority="3129" operator="lessThan">
      <formula>$C$4</formula>
    </cfRule>
  </conditionalFormatting>
  <conditionalFormatting sqref="AY15">
    <cfRule type="cellIs" dxfId="13680" priority="3130" operator="lessThan">
      <formula>$C$4</formula>
    </cfRule>
  </conditionalFormatting>
  <conditionalFormatting sqref="AY16">
    <cfRule type="cellIs" dxfId="13679" priority="3131" operator="lessThan">
      <formula>$C$4</formula>
    </cfRule>
  </conditionalFormatting>
  <conditionalFormatting sqref="AY16">
    <cfRule type="cellIs" dxfId="13678" priority="3132" operator="lessThan">
      <formula>$C$4</formula>
    </cfRule>
  </conditionalFormatting>
  <conditionalFormatting sqref="AY17">
    <cfRule type="cellIs" dxfId="13677" priority="3133" operator="lessThan">
      <formula>$C$4</formula>
    </cfRule>
  </conditionalFormatting>
  <conditionalFormatting sqref="AY17">
    <cfRule type="cellIs" dxfId="13676" priority="3134" operator="lessThan">
      <formula>$C$4</formula>
    </cfRule>
  </conditionalFormatting>
  <conditionalFormatting sqref="AY18">
    <cfRule type="cellIs" dxfId="13675" priority="3135" operator="lessThan">
      <formula>$C$4</formula>
    </cfRule>
  </conditionalFormatting>
  <conditionalFormatting sqref="AY18">
    <cfRule type="cellIs" dxfId="13674" priority="3136" operator="lessThan">
      <formula>$C$4</formula>
    </cfRule>
  </conditionalFormatting>
  <conditionalFormatting sqref="AY19">
    <cfRule type="cellIs" dxfId="13673" priority="3137" operator="lessThan">
      <formula>$C$4</formula>
    </cfRule>
  </conditionalFormatting>
  <conditionalFormatting sqref="AY19">
    <cfRule type="cellIs" dxfId="13672" priority="3138" operator="lessThan">
      <formula>$C$4</formula>
    </cfRule>
  </conditionalFormatting>
  <conditionalFormatting sqref="AY20">
    <cfRule type="cellIs" dxfId="13671" priority="3139" operator="lessThan">
      <formula>$C$4</formula>
    </cfRule>
  </conditionalFormatting>
  <conditionalFormatting sqref="AY20">
    <cfRule type="cellIs" dxfId="13670" priority="3140" operator="lessThan">
      <formula>$C$4</formula>
    </cfRule>
  </conditionalFormatting>
  <conditionalFormatting sqref="AY21">
    <cfRule type="cellIs" dxfId="13669" priority="3141" operator="lessThan">
      <formula>$C$4</formula>
    </cfRule>
  </conditionalFormatting>
  <conditionalFormatting sqref="AY21">
    <cfRule type="cellIs" dxfId="13668" priority="3142" operator="lessThan">
      <formula>$C$4</formula>
    </cfRule>
  </conditionalFormatting>
  <conditionalFormatting sqref="AY22">
    <cfRule type="cellIs" dxfId="13667" priority="3143" operator="lessThan">
      <formula>$C$4</formula>
    </cfRule>
  </conditionalFormatting>
  <conditionalFormatting sqref="AY22">
    <cfRule type="cellIs" dxfId="13666" priority="3144" operator="lessThan">
      <formula>$C$4</formula>
    </cfRule>
  </conditionalFormatting>
  <conditionalFormatting sqref="AY23">
    <cfRule type="cellIs" dxfId="13665" priority="3145" operator="lessThan">
      <formula>$C$4</formula>
    </cfRule>
  </conditionalFormatting>
  <conditionalFormatting sqref="AY23">
    <cfRule type="cellIs" dxfId="13664" priority="3146" operator="lessThan">
      <formula>$C$4</formula>
    </cfRule>
  </conditionalFormatting>
  <conditionalFormatting sqref="AY24">
    <cfRule type="cellIs" dxfId="13663" priority="3147" operator="lessThan">
      <formula>$C$4</formula>
    </cfRule>
  </conditionalFormatting>
  <conditionalFormatting sqref="AY24">
    <cfRule type="cellIs" dxfId="13662" priority="3148" operator="lessThan">
      <formula>$C$4</formula>
    </cfRule>
  </conditionalFormatting>
  <conditionalFormatting sqref="AY25">
    <cfRule type="cellIs" dxfId="13661" priority="3149" operator="lessThan">
      <formula>$C$4</formula>
    </cfRule>
  </conditionalFormatting>
  <conditionalFormatting sqref="AY25">
    <cfRule type="cellIs" dxfId="13660" priority="3150" operator="lessThan">
      <formula>$C$4</formula>
    </cfRule>
  </conditionalFormatting>
  <conditionalFormatting sqref="AY26">
    <cfRule type="cellIs" dxfId="13659" priority="3151" operator="lessThan">
      <formula>$C$4</formula>
    </cfRule>
  </conditionalFormatting>
  <conditionalFormatting sqref="AY26">
    <cfRule type="cellIs" dxfId="13658" priority="3152" operator="lessThan">
      <formula>$C$4</formula>
    </cfRule>
  </conditionalFormatting>
  <conditionalFormatting sqref="AY27">
    <cfRule type="cellIs" dxfId="13657" priority="3153" operator="lessThan">
      <formula>$C$4</formula>
    </cfRule>
  </conditionalFormatting>
  <conditionalFormatting sqref="AY27">
    <cfRule type="cellIs" dxfId="13656" priority="3154" operator="lessThan">
      <formula>$C$4</formula>
    </cfRule>
  </conditionalFormatting>
  <conditionalFormatting sqref="AY28">
    <cfRule type="cellIs" dxfId="13655" priority="3155" operator="lessThan">
      <formula>$C$4</formula>
    </cfRule>
  </conditionalFormatting>
  <conditionalFormatting sqref="AY28">
    <cfRule type="cellIs" dxfId="13654" priority="3156" operator="lessThan">
      <formula>$C$4</formula>
    </cfRule>
  </conditionalFormatting>
  <conditionalFormatting sqref="AY29">
    <cfRule type="cellIs" dxfId="13653" priority="3157" operator="lessThan">
      <formula>$C$4</formula>
    </cfRule>
  </conditionalFormatting>
  <conditionalFormatting sqref="AY29">
    <cfRule type="cellIs" dxfId="13652" priority="3158" operator="lessThan">
      <formula>$C$4</formula>
    </cfRule>
  </conditionalFormatting>
  <conditionalFormatting sqref="AY30">
    <cfRule type="cellIs" dxfId="13651" priority="3159" operator="lessThan">
      <formula>$C$4</formula>
    </cfRule>
  </conditionalFormatting>
  <conditionalFormatting sqref="AY30">
    <cfRule type="cellIs" dxfId="13650" priority="3160" operator="lessThan">
      <formula>$C$4</formula>
    </cfRule>
  </conditionalFormatting>
  <conditionalFormatting sqref="AY31">
    <cfRule type="cellIs" dxfId="13649" priority="3161" operator="lessThan">
      <formula>$C$4</formula>
    </cfRule>
  </conditionalFormatting>
  <conditionalFormatting sqref="AY31">
    <cfRule type="cellIs" dxfId="13648" priority="3162" operator="lessThan">
      <formula>$C$4</formula>
    </cfRule>
  </conditionalFormatting>
  <conditionalFormatting sqref="AY32">
    <cfRule type="cellIs" dxfId="13647" priority="3163" operator="lessThan">
      <formula>$C$4</formula>
    </cfRule>
  </conditionalFormatting>
  <conditionalFormatting sqref="AY32">
    <cfRule type="cellIs" dxfId="13646" priority="3164" operator="lessThan">
      <formula>$C$4</formula>
    </cfRule>
  </conditionalFormatting>
  <conditionalFormatting sqref="AY33">
    <cfRule type="cellIs" dxfId="13645" priority="3165" operator="lessThan">
      <formula>$C$4</formula>
    </cfRule>
  </conditionalFormatting>
  <conditionalFormatting sqref="AY33">
    <cfRule type="cellIs" dxfId="13644" priority="3166" operator="lessThan">
      <formula>$C$4</formula>
    </cfRule>
  </conditionalFormatting>
  <conditionalFormatting sqref="AY34">
    <cfRule type="cellIs" dxfId="13643" priority="3167" operator="lessThan">
      <formula>$C$4</formula>
    </cfRule>
  </conditionalFormatting>
  <conditionalFormatting sqref="AY34">
    <cfRule type="cellIs" dxfId="13642" priority="3168" operator="lessThan">
      <formula>$C$4</formula>
    </cfRule>
  </conditionalFormatting>
  <conditionalFormatting sqref="AY35">
    <cfRule type="cellIs" dxfId="13641" priority="3169" operator="lessThan">
      <formula>$C$4</formula>
    </cfRule>
  </conditionalFormatting>
  <conditionalFormatting sqref="AY35">
    <cfRule type="cellIs" dxfId="13640" priority="3170" operator="lessThan">
      <formula>$C$4</formula>
    </cfRule>
  </conditionalFormatting>
  <conditionalFormatting sqref="AY36">
    <cfRule type="cellIs" dxfId="13639" priority="3171" operator="lessThan">
      <formula>$C$4</formula>
    </cfRule>
  </conditionalFormatting>
  <conditionalFormatting sqref="AY36">
    <cfRule type="cellIs" dxfId="13638" priority="3172" operator="lessThan">
      <formula>$C$4</formula>
    </cfRule>
  </conditionalFormatting>
  <conditionalFormatting sqref="AY37">
    <cfRule type="cellIs" dxfId="13637" priority="3173" operator="lessThan">
      <formula>$C$4</formula>
    </cfRule>
  </conditionalFormatting>
  <conditionalFormatting sqref="AY37">
    <cfRule type="cellIs" dxfId="13636" priority="3174" operator="lessThan">
      <formula>$C$4</formula>
    </cfRule>
  </conditionalFormatting>
  <conditionalFormatting sqref="AY38">
    <cfRule type="cellIs" dxfId="13635" priority="3175" operator="lessThan">
      <formula>$C$4</formula>
    </cfRule>
  </conditionalFormatting>
  <conditionalFormatting sqref="AY38">
    <cfRule type="cellIs" dxfId="13634" priority="3176" operator="lessThan">
      <formula>$C$4</formula>
    </cfRule>
  </conditionalFormatting>
  <conditionalFormatting sqref="AY39">
    <cfRule type="cellIs" dxfId="13633" priority="3177" operator="lessThan">
      <formula>$C$4</formula>
    </cfRule>
  </conditionalFormatting>
  <conditionalFormatting sqref="AY39">
    <cfRule type="cellIs" dxfId="13632" priority="3178" operator="lessThan">
      <formula>$C$4</formula>
    </cfRule>
  </conditionalFormatting>
  <conditionalFormatting sqref="AY40">
    <cfRule type="cellIs" dxfId="13631" priority="3179" operator="lessThan">
      <formula>$C$4</formula>
    </cfRule>
  </conditionalFormatting>
  <conditionalFormatting sqref="AY40">
    <cfRule type="cellIs" dxfId="13630" priority="3180" operator="lessThan">
      <formula>$C$4</formula>
    </cfRule>
  </conditionalFormatting>
  <conditionalFormatting sqref="AY41">
    <cfRule type="cellIs" dxfId="13629" priority="3181" operator="lessThan">
      <formula>$C$4</formula>
    </cfRule>
  </conditionalFormatting>
  <conditionalFormatting sqref="AY41">
    <cfRule type="cellIs" dxfId="13628" priority="3182" operator="lessThan">
      <formula>$C$4</formula>
    </cfRule>
  </conditionalFormatting>
  <conditionalFormatting sqref="AY42">
    <cfRule type="cellIs" dxfId="13627" priority="3183" operator="lessThan">
      <formula>$C$4</formula>
    </cfRule>
  </conditionalFormatting>
  <conditionalFormatting sqref="AY42">
    <cfRule type="cellIs" dxfId="13626" priority="3184" operator="lessThan">
      <formula>$C$4</formula>
    </cfRule>
  </conditionalFormatting>
  <conditionalFormatting sqref="AY43">
    <cfRule type="cellIs" dxfId="13625" priority="3185" operator="lessThan">
      <formula>$C$4</formula>
    </cfRule>
  </conditionalFormatting>
  <conditionalFormatting sqref="AY43">
    <cfRule type="cellIs" dxfId="13624" priority="3186" operator="lessThan">
      <formula>$C$4</formula>
    </cfRule>
  </conditionalFormatting>
  <conditionalFormatting sqref="AY44">
    <cfRule type="cellIs" dxfId="13623" priority="3187" operator="lessThan">
      <formula>$C$4</formula>
    </cfRule>
  </conditionalFormatting>
  <conditionalFormatting sqref="AY44">
    <cfRule type="cellIs" dxfId="13622" priority="3188" operator="lessThan">
      <formula>$C$4</formula>
    </cfRule>
  </conditionalFormatting>
  <conditionalFormatting sqref="AY45">
    <cfRule type="cellIs" dxfId="13621" priority="3189" operator="lessThan">
      <formula>$C$4</formula>
    </cfRule>
  </conditionalFormatting>
  <conditionalFormatting sqref="AY45">
    <cfRule type="cellIs" dxfId="13620" priority="3190" operator="lessThan">
      <formula>$C$4</formula>
    </cfRule>
  </conditionalFormatting>
  <conditionalFormatting sqref="AY46">
    <cfRule type="cellIs" dxfId="13619" priority="3191" operator="lessThan">
      <formula>$C$4</formula>
    </cfRule>
  </conditionalFormatting>
  <conditionalFormatting sqref="AY46">
    <cfRule type="cellIs" dxfId="13618" priority="3192" operator="lessThan">
      <formula>$C$4</formula>
    </cfRule>
  </conditionalFormatting>
  <conditionalFormatting sqref="AY47">
    <cfRule type="cellIs" dxfId="13617" priority="3193" operator="lessThan">
      <formula>$C$4</formula>
    </cfRule>
  </conditionalFormatting>
  <conditionalFormatting sqref="AY47">
    <cfRule type="cellIs" dxfId="13616" priority="3194" operator="lessThan">
      <formula>$C$4</formula>
    </cfRule>
  </conditionalFormatting>
  <conditionalFormatting sqref="AY48">
    <cfRule type="cellIs" dxfId="13615" priority="3195" operator="lessThan">
      <formula>$C$4</formula>
    </cfRule>
  </conditionalFormatting>
  <conditionalFormatting sqref="AY48">
    <cfRule type="cellIs" dxfId="13614" priority="3196" operator="lessThan">
      <formula>$C$4</formula>
    </cfRule>
  </conditionalFormatting>
  <conditionalFormatting sqref="AY49">
    <cfRule type="cellIs" dxfId="13613" priority="3197" operator="lessThan">
      <formula>$C$4</formula>
    </cfRule>
  </conditionalFormatting>
  <conditionalFormatting sqref="AY49">
    <cfRule type="cellIs" dxfId="13612" priority="3198" operator="lessThan">
      <formula>$C$4</formula>
    </cfRule>
  </conditionalFormatting>
  <conditionalFormatting sqref="AY50">
    <cfRule type="cellIs" dxfId="13611" priority="3199" operator="lessThan">
      <formula>$C$4</formula>
    </cfRule>
  </conditionalFormatting>
  <conditionalFormatting sqref="AY50">
    <cfRule type="cellIs" dxfId="13610" priority="3200" operator="lessThan">
      <formula>$C$4</formula>
    </cfRule>
  </conditionalFormatting>
  <conditionalFormatting sqref="AY51">
    <cfRule type="cellIs" dxfId="13609" priority="3201" operator="lessThan">
      <formula>$C$4</formula>
    </cfRule>
  </conditionalFormatting>
  <conditionalFormatting sqref="AY51">
    <cfRule type="cellIs" dxfId="13608" priority="3202" operator="lessThan">
      <formula>$C$4</formula>
    </cfRule>
  </conditionalFormatting>
  <conditionalFormatting sqref="AY52">
    <cfRule type="cellIs" dxfId="13607" priority="3203" operator="lessThan">
      <formula>$C$4</formula>
    </cfRule>
  </conditionalFormatting>
  <conditionalFormatting sqref="AY52">
    <cfRule type="cellIs" dxfId="13606" priority="3204" operator="lessThan">
      <formula>$C$4</formula>
    </cfRule>
  </conditionalFormatting>
  <conditionalFormatting sqref="AY53">
    <cfRule type="cellIs" dxfId="13605" priority="3205" operator="lessThan">
      <formula>$C$4</formula>
    </cfRule>
  </conditionalFormatting>
  <conditionalFormatting sqref="AY53">
    <cfRule type="cellIs" dxfId="13604" priority="3206" operator="lessThan">
      <formula>$C$4</formula>
    </cfRule>
  </conditionalFormatting>
  <conditionalFormatting sqref="AY54">
    <cfRule type="cellIs" dxfId="13603" priority="3207" operator="lessThan">
      <formula>$C$4</formula>
    </cfRule>
  </conditionalFormatting>
  <conditionalFormatting sqref="AY54">
    <cfRule type="cellIs" dxfId="13602" priority="3208" operator="lessThan">
      <formula>$C$4</formula>
    </cfRule>
  </conditionalFormatting>
  <conditionalFormatting sqref="AY55">
    <cfRule type="cellIs" dxfId="13601" priority="3209" operator="lessThan">
      <formula>$C$4</formula>
    </cfRule>
  </conditionalFormatting>
  <conditionalFormatting sqref="AY55">
    <cfRule type="cellIs" dxfId="13600" priority="3210" operator="lessThan">
      <formula>$C$4</formula>
    </cfRule>
  </conditionalFormatting>
  <conditionalFormatting sqref="AY56">
    <cfRule type="cellIs" dxfId="13599" priority="3211" operator="lessThan">
      <formula>$C$4</formula>
    </cfRule>
  </conditionalFormatting>
  <conditionalFormatting sqref="AY56">
    <cfRule type="cellIs" dxfId="13598" priority="3212" operator="lessThan">
      <formula>$C$4</formula>
    </cfRule>
  </conditionalFormatting>
  <conditionalFormatting sqref="AY57">
    <cfRule type="cellIs" dxfId="13597" priority="3213" operator="lessThan">
      <formula>$C$4</formula>
    </cfRule>
  </conditionalFormatting>
  <conditionalFormatting sqref="AY57">
    <cfRule type="cellIs" dxfId="13596" priority="3214" operator="lessThan">
      <formula>$C$4</formula>
    </cfRule>
  </conditionalFormatting>
  <conditionalFormatting sqref="AY58">
    <cfRule type="cellIs" dxfId="13595" priority="3215" operator="lessThan">
      <formula>$C$4</formula>
    </cfRule>
  </conditionalFormatting>
  <conditionalFormatting sqref="AY58">
    <cfRule type="cellIs" dxfId="13594" priority="3216" operator="lessThan">
      <formula>$C$4</formula>
    </cfRule>
  </conditionalFormatting>
  <conditionalFormatting sqref="AY59">
    <cfRule type="cellIs" dxfId="13593" priority="3217" operator="lessThan">
      <formula>$C$4</formula>
    </cfRule>
  </conditionalFormatting>
  <conditionalFormatting sqref="AY59">
    <cfRule type="cellIs" dxfId="13592" priority="3218" operator="lessThan">
      <formula>$C$4</formula>
    </cfRule>
  </conditionalFormatting>
  <conditionalFormatting sqref="AY60">
    <cfRule type="cellIs" dxfId="13591" priority="3219" operator="lessThan">
      <formula>$C$4</formula>
    </cfRule>
  </conditionalFormatting>
  <conditionalFormatting sqref="AY60">
    <cfRule type="cellIs" dxfId="13590" priority="3220" operator="lessThan">
      <formula>$C$4</formula>
    </cfRule>
  </conditionalFormatting>
  <conditionalFormatting sqref="AZ11">
    <cfRule type="cellIs" dxfId="13589" priority="3221" operator="lessThan">
      <formula>$C$4</formula>
    </cfRule>
  </conditionalFormatting>
  <conditionalFormatting sqref="AZ11">
    <cfRule type="cellIs" dxfId="13588" priority="3222" operator="lessThan">
      <formula>$C$4</formula>
    </cfRule>
  </conditionalFormatting>
  <conditionalFormatting sqref="AZ12">
    <cfRule type="cellIs" dxfId="13587" priority="3223" operator="lessThan">
      <formula>$C$4</formula>
    </cfRule>
  </conditionalFormatting>
  <conditionalFormatting sqref="AZ12">
    <cfRule type="cellIs" dxfId="13586" priority="3224" operator="lessThan">
      <formula>$C$4</formula>
    </cfRule>
  </conditionalFormatting>
  <conditionalFormatting sqref="AZ13">
    <cfRule type="cellIs" dxfId="13585" priority="3225" operator="lessThan">
      <formula>$C$4</formula>
    </cfRule>
  </conditionalFormatting>
  <conditionalFormatting sqref="AZ13">
    <cfRule type="cellIs" dxfId="13584" priority="3226" operator="lessThan">
      <formula>$C$4</formula>
    </cfRule>
  </conditionalFormatting>
  <conditionalFormatting sqref="AZ14">
    <cfRule type="cellIs" dxfId="13583" priority="3227" operator="lessThan">
      <formula>$C$4</formula>
    </cfRule>
  </conditionalFormatting>
  <conditionalFormatting sqref="AZ14">
    <cfRule type="cellIs" dxfId="13582" priority="3228" operator="lessThan">
      <formula>$C$4</formula>
    </cfRule>
  </conditionalFormatting>
  <conditionalFormatting sqref="AZ15">
    <cfRule type="cellIs" dxfId="13581" priority="3229" operator="lessThan">
      <formula>$C$4</formula>
    </cfRule>
  </conditionalFormatting>
  <conditionalFormatting sqref="AZ15">
    <cfRule type="cellIs" dxfId="13580" priority="3230" operator="lessThan">
      <formula>$C$4</formula>
    </cfRule>
  </conditionalFormatting>
  <conditionalFormatting sqref="AZ16">
    <cfRule type="cellIs" dxfId="13579" priority="3231" operator="lessThan">
      <formula>$C$4</formula>
    </cfRule>
  </conditionalFormatting>
  <conditionalFormatting sqref="AZ16">
    <cfRule type="cellIs" dxfId="13578" priority="3232" operator="lessThan">
      <formula>$C$4</formula>
    </cfRule>
  </conditionalFormatting>
  <conditionalFormatting sqref="AZ17">
    <cfRule type="cellIs" dxfId="13577" priority="3233" operator="lessThan">
      <formula>$C$4</formula>
    </cfRule>
  </conditionalFormatting>
  <conditionalFormatting sqref="AZ17">
    <cfRule type="cellIs" dxfId="13576" priority="3234" operator="lessThan">
      <formula>$C$4</formula>
    </cfRule>
  </conditionalFormatting>
  <conditionalFormatting sqref="AZ18">
    <cfRule type="cellIs" dxfId="13575" priority="3235" operator="lessThan">
      <formula>$C$4</formula>
    </cfRule>
  </conditionalFormatting>
  <conditionalFormatting sqref="AZ18">
    <cfRule type="cellIs" dxfId="13574" priority="3236" operator="lessThan">
      <formula>$C$4</formula>
    </cfRule>
  </conditionalFormatting>
  <conditionalFormatting sqref="AZ19">
    <cfRule type="cellIs" dxfId="13573" priority="3237" operator="lessThan">
      <formula>$C$4</formula>
    </cfRule>
  </conditionalFormatting>
  <conditionalFormatting sqref="AZ19">
    <cfRule type="cellIs" dxfId="13572" priority="3238" operator="lessThan">
      <formula>$C$4</formula>
    </cfRule>
  </conditionalFormatting>
  <conditionalFormatting sqref="AZ20">
    <cfRule type="cellIs" dxfId="13571" priority="3239" operator="lessThan">
      <formula>$C$4</formula>
    </cfRule>
  </conditionalFormatting>
  <conditionalFormatting sqref="AZ20">
    <cfRule type="cellIs" dxfId="13570" priority="3240" operator="lessThan">
      <formula>$C$4</formula>
    </cfRule>
  </conditionalFormatting>
  <conditionalFormatting sqref="AZ21">
    <cfRule type="cellIs" dxfId="13569" priority="3241" operator="lessThan">
      <formula>$C$4</formula>
    </cfRule>
  </conditionalFormatting>
  <conditionalFormatting sqref="AZ21">
    <cfRule type="cellIs" dxfId="13568" priority="3242" operator="lessThan">
      <formula>$C$4</formula>
    </cfRule>
  </conditionalFormatting>
  <conditionalFormatting sqref="AZ22">
    <cfRule type="cellIs" dxfId="13567" priority="3243" operator="lessThan">
      <formula>$C$4</formula>
    </cfRule>
  </conditionalFormatting>
  <conditionalFormatting sqref="AZ22">
    <cfRule type="cellIs" dxfId="13566" priority="3244" operator="lessThan">
      <formula>$C$4</formula>
    </cfRule>
  </conditionalFormatting>
  <conditionalFormatting sqref="AZ23">
    <cfRule type="cellIs" dxfId="13565" priority="3245" operator="lessThan">
      <formula>$C$4</formula>
    </cfRule>
  </conditionalFormatting>
  <conditionalFormatting sqref="AZ23">
    <cfRule type="cellIs" dxfId="13564" priority="3246" operator="lessThan">
      <formula>$C$4</formula>
    </cfRule>
  </conditionalFormatting>
  <conditionalFormatting sqref="AZ24">
    <cfRule type="cellIs" dxfId="13563" priority="3247" operator="lessThan">
      <formula>$C$4</formula>
    </cfRule>
  </conditionalFormatting>
  <conditionalFormatting sqref="AZ24">
    <cfRule type="cellIs" dxfId="13562" priority="3248" operator="lessThan">
      <formula>$C$4</formula>
    </cfRule>
  </conditionalFormatting>
  <conditionalFormatting sqref="AZ25">
    <cfRule type="cellIs" dxfId="13561" priority="3249" operator="lessThan">
      <formula>$C$4</formula>
    </cfRule>
  </conditionalFormatting>
  <conditionalFormatting sqref="AZ25">
    <cfRule type="cellIs" dxfId="13560" priority="3250" operator="lessThan">
      <formula>$C$4</formula>
    </cfRule>
  </conditionalFormatting>
  <conditionalFormatting sqref="AZ26">
    <cfRule type="cellIs" dxfId="13559" priority="3251" operator="lessThan">
      <formula>$C$4</formula>
    </cfRule>
  </conditionalFormatting>
  <conditionalFormatting sqref="AZ26">
    <cfRule type="cellIs" dxfId="13558" priority="3252" operator="lessThan">
      <formula>$C$4</formula>
    </cfRule>
  </conditionalFormatting>
  <conditionalFormatting sqref="AZ27">
    <cfRule type="cellIs" dxfId="13557" priority="3253" operator="lessThan">
      <formula>$C$4</formula>
    </cfRule>
  </conditionalFormatting>
  <conditionalFormatting sqref="AZ27">
    <cfRule type="cellIs" dxfId="13556" priority="3254" operator="lessThan">
      <formula>$C$4</formula>
    </cfRule>
  </conditionalFormatting>
  <conditionalFormatting sqref="AZ28">
    <cfRule type="cellIs" dxfId="13555" priority="3255" operator="lessThan">
      <formula>$C$4</formula>
    </cfRule>
  </conditionalFormatting>
  <conditionalFormatting sqref="AZ28">
    <cfRule type="cellIs" dxfId="13554" priority="3256" operator="lessThan">
      <formula>$C$4</formula>
    </cfRule>
  </conditionalFormatting>
  <conditionalFormatting sqref="AZ29">
    <cfRule type="cellIs" dxfId="13553" priority="3257" operator="lessThan">
      <formula>$C$4</formula>
    </cfRule>
  </conditionalFormatting>
  <conditionalFormatting sqref="AZ29">
    <cfRule type="cellIs" dxfId="13552" priority="3258" operator="lessThan">
      <formula>$C$4</formula>
    </cfRule>
  </conditionalFormatting>
  <conditionalFormatting sqref="AZ30">
    <cfRule type="cellIs" dxfId="13551" priority="3259" operator="lessThan">
      <formula>$C$4</formula>
    </cfRule>
  </conditionalFormatting>
  <conditionalFormatting sqref="AZ30">
    <cfRule type="cellIs" dxfId="13550" priority="3260" operator="lessThan">
      <formula>$C$4</formula>
    </cfRule>
  </conditionalFormatting>
  <conditionalFormatting sqref="AZ31">
    <cfRule type="cellIs" dxfId="13549" priority="3261" operator="lessThan">
      <formula>$C$4</formula>
    </cfRule>
  </conditionalFormatting>
  <conditionalFormatting sqref="AZ31">
    <cfRule type="cellIs" dxfId="13548" priority="3262" operator="lessThan">
      <formula>$C$4</formula>
    </cfRule>
  </conditionalFormatting>
  <conditionalFormatting sqref="AZ32">
    <cfRule type="cellIs" dxfId="13547" priority="3263" operator="lessThan">
      <formula>$C$4</formula>
    </cfRule>
  </conditionalFormatting>
  <conditionalFormatting sqref="AZ32">
    <cfRule type="cellIs" dxfId="13546" priority="3264" operator="lessThan">
      <formula>$C$4</formula>
    </cfRule>
  </conditionalFormatting>
  <conditionalFormatting sqref="AZ33">
    <cfRule type="cellIs" dxfId="13545" priority="3265" operator="lessThan">
      <formula>$C$4</formula>
    </cfRule>
  </conditionalFormatting>
  <conditionalFormatting sqref="AZ33">
    <cfRule type="cellIs" dxfId="13544" priority="3266" operator="lessThan">
      <formula>$C$4</formula>
    </cfRule>
  </conditionalFormatting>
  <conditionalFormatting sqref="AZ34">
    <cfRule type="cellIs" dxfId="13543" priority="3267" operator="lessThan">
      <formula>$C$4</formula>
    </cfRule>
  </conditionalFormatting>
  <conditionalFormatting sqref="AZ34">
    <cfRule type="cellIs" dxfId="13542" priority="3268" operator="lessThan">
      <formula>$C$4</formula>
    </cfRule>
  </conditionalFormatting>
  <conditionalFormatting sqref="AZ35">
    <cfRule type="cellIs" dxfId="13541" priority="3269" operator="lessThan">
      <formula>$C$4</formula>
    </cfRule>
  </conditionalFormatting>
  <conditionalFormatting sqref="AZ35">
    <cfRule type="cellIs" dxfId="13540" priority="3270" operator="lessThan">
      <formula>$C$4</formula>
    </cfRule>
  </conditionalFormatting>
  <conditionalFormatting sqref="AZ36">
    <cfRule type="cellIs" dxfId="13539" priority="3271" operator="lessThan">
      <formula>$C$4</formula>
    </cfRule>
  </conditionalFormatting>
  <conditionalFormatting sqref="AZ36">
    <cfRule type="cellIs" dxfId="13538" priority="3272" operator="lessThan">
      <formula>$C$4</formula>
    </cfRule>
  </conditionalFormatting>
  <conditionalFormatting sqref="AZ37">
    <cfRule type="cellIs" dxfId="13537" priority="3273" operator="lessThan">
      <formula>$C$4</formula>
    </cfRule>
  </conditionalFormatting>
  <conditionalFormatting sqref="AZ37">
    <cfRule type="cellIs" dxfId="13536" priority="3274" operator="lessThan">
      <formula>$C$4</formula>
    </cfRule>
  </conditionalFormatting>
  <conditionalFormatting sqref="AZ38">
    <cfRule type="cellIs" dxfId="13535" priority="3275" operator="lessThan">
      <formula>$C$4</formula>
    </cfRule>
  </conditionalFormatting>
  <conditionalFormatting sqref="AZ38">
    <cfRule type="cellIs" dxfId="13534" priority="3276" operator="lessThan">
      <formula>$C$4</formula>
    </cfRule>
  </conditionalFormatting>
  <conditionalFormatting sqref="AZ39">
    <cfRule type="cellIs" dxfId="13533" priority="3277" operator="lessThan">
      <formula>$C$4</formula>
    </cfRule>
  </conditionalFormatting>
  <conditionalFormatting sqref="AZ39">
    <cfRule type="cellIs" dxfId="13532" priority="3278" operator="lessThan">
      <formula>$C$4</formula>
    </cfRule>
  </conditionalFormatting>
  <conditionalFormatting sqref="AZ40">
    <cfRule type="cellIs" dxfId="13531" priority="3279" operator="lessThan">
      <formula>$C$4</formula>
    </cfRule>
  </conditionalFormatting>
  <conditionalFormatting sqref="AZ40">
    <cfRule type="cellIs" dxfId="13530" priority="3280" operator="lessThan">
      <formula>$C$4</formula>
    </cfRule>
  </conditionalFormatting>
  <conditionalFormatting sqref="AZ41">
    <cfRule type="cellIs" dxfId="13529" priority="3281" operator="lessThan">
      <formula>$C$4</formula>
    </cfRule>
  </conditionalFormatting>
  <conditionalFormatting sqref="AZ41">
    <cfRule type="cellIs" dxfId="13528" priority="3282" operator="lessThan">
      <formula>$C$4</formula>
    </cfRule>
  </conditionalFormatting>
  <conditionalFormatting sqref="AZ42">
    <cfRule type="cellIs" dxfId="13527" priority="3283" operator="lessThan">
      <formula>$C$4</formula>
    </cfRule>
  </conditionalFormatting>
  <conditionalFormatting sqref="AZ42">
    <cfRule type="cellIs" dxfId="13526" priority="3284" operator="lessThan">
      <formula>$C$4</formula>
    </cfRule>
  </conditionalFormatting>
  <conditionalFormatting sqref="AZ43">
    <cfRule type="cellIs" dxfId="13525" priority="3285" operator="lessThan">
      <formula>$C$4</formula>
    </cfRule>
  </conditionalFormatting>
  <conditionalFormatting sqref="AZ43">
    <cfRule type="cellIs" dxfId="13524" priority="3286" operator="lessThan">
      <formula>$C$4</formula>
    </cfRule>
  </conditionalFormatting>
  <conditionalFormatting sqref="AZ44">
    <cfRule type="cellIs" dxfId="13523" priority="3287" operator="lessThan">
      <formula>$C$4</formula>
    </cfRule>
  </conditionalFormatting>
  <conditionalFormatting sqref="AZ44">
    <cfRule type="cellIs" dxfId="13522" priority="3288" operator="lessThan">
      <formula>$C$4</formula>
    </cfRule>
  </conditionalFormatting>
  <conditionalFormatting sqref="AZ45">
    <cfRule type="cellIs" dxfId="13521" priority="3289" operator="lessThan">
      <formula>$C$4</formula>
    </cfRule>
  </conditionalFormatting>
  <conditionalFormatting sqref="AZ45">
    <cfRule type="cellIs" dxfId="13520" priority="3290" operator="lessThan">
      <formula>$C$4</formula>
    </cfRule>
  </conditionalFormatting>
  <conditionalFormatting sqref="AZ46">
    <cfRule type="cellIs" dxfId="13519" priority="3291" operator="lessThan">
      <formula>$C$4</formula>
    </cfRule>
  </conditionalFormatting>
  <conditionalFormatting sqref="AZ46">
    <cfRule type="cellIs" dxfId="13518" priority="3292" operator="lessThan">
      <formula>$C$4</formula>
    </cfRule>
  </conditionalFormatting>
  <conditionalFormatting sqref="AZ47">
    <cfRule type="cellIs" dxfId="13517" priority="3293" operator="lessThan">
      <formula>$C$4</formula>
    </cfRule>
  </conditionalFormatting>
  <conditionalFormatting sqref="AZ47">
    <cfRule type="cellIs" dxfId="13516" priority="3294" operator="lessThan">
      <formula>$C$4</formula>
    </cfRule>
  </conditionalFormatting>
  <conditionalFormatting sqref="AZ48">
    <cfRule type="cellIs" dxfId="13515" priority="3295" operator="lessThan">
      <formula>$C$4</formula>
    </cfRule>
  </conditionalFormatting>
  <conditionalFormatting sqref="AZ48">
    <cfRule type="cellIs" dxfId="13514" priority="3296" operator="lessThan">
      <formula>$C$4</formula>
    </cfRule>
  </conditionalFormatting>
  <conditionalFormatting sqref="AZ49">
    <cfRule type="cellIs" dxfId="13513" priority="3297" operator="lessThan">
      <formula>$C$4</formula>
    </cfRule>
  </conditionalFormatting>
  <conditionalFormatting sqref="AZ49">
    <cfRule type="cellIs" dxfId="13512" priority="3298" operator="lessThan">
      <formula>$C$4</formula>
    </cfRule>
  </conditionalFormatting>
  <conditionalFormatting sqref="AZ50">
    <cfRule type="cellIs" dxfId="13511" priority="3299" operator="lessThan">
      <formula>$C$4</formula>
    </cfRule>
  </conditionalFormatting>
  <conditionalFormatting sqref="AZ50">
    <cfRule type="cellIs" dxfId="13510" priority="3300" operator="lessThan">
      <formula>$C$4</formula>
    </cfRule>
  </conditionalFormatting>
  <conditionalFormatting sqref="AZ51">
    <cfRule type="cellIs" dxfId="13509" priority="3301" operator="lessThan">
      <formula>$C$4</formula>
    </cfRule>
  </conditionalFormatting>
  <conditionalFormatting sqref="AZ51">
    <cfRule type="cellIs" dxfId="13508" priority="3302" operator="lessThan">
      <formula>$C$4</formula>
    </cfRule>
  </conditionalFormatting>
  <conditionalFormatting sqref="AZ52">
    <cfRule type="cellIs" dxfId="13507" priority="3303" operator="lessThan">
      <formula>$C$4</formula>
    </cfRule>
  </conditionalFormatting>
  <conditionalFormatting sqref="AZ52">
    <cfRule type="cellIs" dxfId="13506" priority="3304" operator="lessThan">
      <formula>$C$4</formula>
    </cfRule>
  </conditionalFormatting>
  <conditionalFormatting sqref="AZ53">
    <cfRule type="cellIs" dxfId="13505" priority="3305" operator="lessThan">
      <formula>$C$4</formula>
    </cfRule>
  </conditionalFormatting>
  <conditionalFormatting sqref="AZ53">
    <cfRule type="cellIs" dxfId="13504" priority="3306" operator="lessThan">
      <formula>$C$4</formula>
    </cfRule>
  </conditionalFormatting>
  <conditionalFormatting sqref="AZ54">
    <cfRule type="cellIs" dxfId="13503" priority="3307" operator="lessThan">
      <formula>$C$4</formula>
    </cfRule>
  </conditionalFormatting>
  <conditionalFormatting sqref="AZ54">
    <cfRule type="cellIs" dxfId="13502" priority="3308" operator="lessThan">
      <formula>$C$4</formula>
    </cfRule>
  </conditionalFormatting>
  <conditionalFormatting sqref="AZ55">
    <cfRule type="cellIs" dxfId="13501" priority="3309" operator="lessThan">
      <formula>$C$4</formula>
    </cfRule>
  </conditionalFormatting>
  <conditionalFormatting sqref="AZ55">
    <cfRule type="cellIs" dxfId="13500" priority="3310" operator="lessThan">
      <formula>$C$4</formula>
    </cfRule>
  </conditionalFormatting>
  <conditionalFormatting sqref="AZ56">
    <cfRule type="cellIs" dxfId="13499" priority="3311" operator="lessThan">
      <formula>$C$4</formula>
    </cfRule>
  </conditionalFormatting>
  <conditionalFormatting sqref="AZ56">
    <cfRule type="cellIs" dxfId="13498" priority="3312" operator="lessThan">
      <formula>$C$4</formula>
    </cfRule>
  </conditionalFormatting>
  <conditionalFormatting sqref="AZ57">
    <cfRule type="cellIs" dxfId="13497" priority="3313" operator="lessThan">
      <formula>$C$4</formula>
    </cfRule>
  </conditionalFormatting>
  <conditionalFormatting sqref="AZ57">
    <cfRule type="cellIs" dxfId="13496" priority="3314" operator="lessThan">
      <formula>$C$4</formula>
    </cfRule>
  </conditionalFormatting>
  <conditionalFormatting sqref="AZ58">
    <cfRule type="cellIs" dxfId="13495" priority="3315" operator="lessThan">
      <formula>$C$4</formula>
    </cfRule>
  </conditionalFormatting>
  <conditionalFormatting sqref="AZ58">
    <cfRule type="cellIs" dxfId="13494" priority="3316" operator="lessThan">
      <formula>$C$4</formula>
    </cfRule>
  </conditionalFormatting>
  <conditionalFormatting sqref="AZ59">
    <cfRule type="cellIs" dxfId="13493" priority="3317" operator="lessThan">
      <formula>$C$4</formula>
    </cfRule>
  </conditionalFormatting>
  <conditionalFormatting sqref="AZ59">
    <cfRule type="cellIs" dxfId="13492" priority="3318" operator="lessThan">
      <formula>$C$4</formula>
    </cfRule>
  </conditionalFormatting>
  <conditionalFormatting sqref="AZ60">
    <cfRule type="cellIs" dxfId="13491" priority="3319" operator="lessThan">
      <formula>$C$4</formula>
    </cfRule>
  </conditionalFormatting>
  <conditionalFormatting sqref="AZ60">
    <cfRule type="cellIs" dxfId="13490" priority="3320" operator="lessThan">
      <formula>$C$4</formula>
    </cfRule>
  </conditionalFormatting>
  <conditionalFormatting sqref="BA11">
    <cfRule type="cellIs" dxfId="13489" priority="3321" operator="lessThan">
      <formula>$C$4</formula>
    </cfRule>
  </conditionalFormatting>
  <conditionalFormatting sqref="BA11">
    <cfRule type="cellIs" dxfId="13488" priority="3322" operator="lessThan">
      <formula>$C$4</formula>
    </cfRule>
  </conditionalFormatting>
  <conditionalFormatting sqref="BA12">
    <cfRule type="cellIs" dxfId="13487" priority="3323" operator="lessThan">
      <formula>$C$4</formula>
    </cfRule>
  </conditionalFormatting>
  <conditionalFormatting sqref="BA12">
    <cfRule type="cellIs" dxfId="13486" priority="3324" operator="lessThan">
      <formula>$C$4</formula>
    </cfRule>
  </conditionalFormatting>
  <conditionalFormatting sqref="BA13">
    <cfRule type="cellIs" dxfId="13485" priority="3325" operator="lessThan">
      <formula>$C$4</formula>
    </cfRule>
  </conditionalFormatting>
  <conditionalFormatting sqref="BA13">
    <cfRule type="cellIs" dxfId="13484" priority="3326" operator="lessThan">
      <formula>$C$4</formula>
    </cfRule>
  </conditionalFormatting>
  <conditionalFormatting sqref="BA14">
    <cfRule type="cellIs" dxfId="13483" priority="3327" operator="lessThan">
      <formula>$C$4</formula>
    </cfRule>
  </conditionalFormatting>
  <conditionalFormatting sqref="BA14">
    <cfRule type="cellIs" dxfId="13482" priority="3328" operator="lessThan">
      <formula>$C$4</formula>
    </cfRule>
  </conditionalFormatting>
  <conditionalFormatting sqref="BA15">
    <cfRule type="cellIs" dxfId="13481" priority="3329" operator="lessThan">
      <formula>$C$4</formula>
    </cfRule>
  </conditionalFormatting>
  <conditionalFormatting sqref="BA15">
    <cfRule type="cellIs" dxfId="13480" priority="3330" operator="lessThan">
      <formula>$C$4</formula>
    </cfRule>
  </conditionalFormatting>
  <conditionalFormatting sqref="BA16">
    <cfRule type="cellIs" dxfId="13479" priority="3331" operator="lessThan">
      <formula>$C$4</formula>
    </cfRule>
  </conditionalFormatting>
  <conditionalFormatting sqref="BA16">
    <cfRule type="cellIs" dxfId="13478" priority="3332" operator="lessThan">
      <formula>$C$4</formula>
    </cfRule>
  </conditionalFormatting>
  <conditionalFormatting sqref="BA17">
    <cfRule type="cellIs" dxfId="13477" priority="3333" operator="lessThan">
      <formula>$C$4</formula>
    </cfRule>
  </conditionalFormatting>
  <conditionalFormatting sqref="BA17">
    <cfRule type="cellIs" dxfId="13476" priority="3334" operator="lessThan">
      <formula>$C$4</formula>
    </cfRule>
  </conditionalFormatting>
  <conditionalFormatting sqref="BA18">
    <cfRule type="cellIs" dxfId="13475" priority="3335" operator="lessThan">
      <formula>$C$4</formula>
    </cfRule>
  </conditionalFormatting>
  <conditionalFormatting sqref="BA18">
    <cfRule type="cellIs" dxfId="13474" priority="3336" operator="lessThan">
      <formula>$C$4</formula>
    </cfRule>
  </conditionalFormatting>
  <conditionalFormatting sqref="BA19">
    <cfRule type="cellIs" dxfId="13473" priority="3337" operator="lessThan">
      <formula>$C$4</formula>
    </cfRule>
  </conditionalFormatting>
  <conditionalFormatting sqref="BA19">
    <cfRule type="cellIs" dxfId="13472" priority="3338" operator="lessThan">
      <formula>$C$4</formula>
    </cfRule>
  </conditionalFormatting>
  <conditionalFormatting sqref="BA20">
    <cfRule type="cellIs" dxfId="13471" priority="3339" operator="lessThan">
      <formula>$C$4</formula>
    </cfRule>
  </conditionalFormatting>
  <conditionalFormatting sqref="BA20">
    <cfRule type="cellIs" dxfId="13470" priority="3340" operator="lessThan">
      <formula>$C$4</formula>
    </cfRule>
  </conditionalFormatting>
  <conditionalFormatting sqref="BA21">
    <cfRule type="cellIs" dxfId="13469" priority="3341" operator="lessThan">
      <formula>$C$4</formula>
    </cfRule>
  </conditionalFormatting>
  <conditionalFormatting sqref="BA21">
    <cfRule type="cellIs" dxfId="13468" priority="3342" operator="lessThan">
      <formula>$C$4</formula>
    </cfRule>
  </conditionalFormatting>
  <conditionalFormatting sqref="BA22">
    <cfRule type="cellIs" dxfId="13467" priority="3343" operator="lessThan">
      <formula>$C$4</formula>
    </cfRule>
  </conditionalFormatting>
  <conditionalFormatting sqref="BA22">
    <cfRule type="cellIs" dxfId="13466" priority="3344" operator="lessThan">
      <formula>$C$4</formula>
    </cfRule>
  </conditionalFormatting>
  <conditionalFormatting sqref="BA23">
    <cfRule type="cellIs" dxfId="13465" priority="3345" operator="lessThan">
      <formula>$C$4</formula>
    </cfRule>
  </conditionalFormatting>
  <conditionalFormatting sqref="BA23">
    <cfRule type="cellIs" dxfId="13464" priority="3346" operator="lessThan">
      <formula>$C$4</formula>
    </cfRule>
  </conditionalFormatting>
  <conditionalFormatting sqref="BA24">
    <cfRule type="cellIs" dxfId="13463" priority="3347" operator="lessThan">
      <formula>$C$4</formula>
    </cfRule>
  </conditionalFormatting>
  <conditionalFormatting sqref="BA24">
    <cfRule type="cellIs" dxfId="13462" priority="3348" operator="lessThan">
      <formula>$C$4</formula>
    </cfRule>
  </conditionalFormatting>
  <conditionalFormatting sqref="BA25">
    <cfRule type="cellIs" dxfId="13461" priority="3349" operator="lessThan">
      <formula>$C$4</formula>
    </cfRule>
  </conditionalFormatting>
  <conditionalFormatting sqref="BA25">
    <cfRule type="cellIs" dxfId="13460" priority="3350" operator="lessThan">
      <formula>$C$4</formula>
    </cfRule>
  </conditionalFormatting>
  <conditionalFormatting sqref="BA26">
    <cfRule type="cellIs" dxfId="13459" priority="3351" operator="lessThan">
      <formula>$C$4</formula>
    </cfRule>
  </conditionalFormatting>
  <conditionalFormatting sqref="BA26">
    <cfRule type="cellIs" dxfId="13458" priority="3352" operator="lessThan">
      <formula>$C$4</formula>
    </cfRule>
  </conditionalFormatting>
  <conditionalFormatting sqref="BA27">
    <cfRule type="cellIs" dxfId="13457" priority="3353" operator="lessThan">
      <formula>$C$4</formula>
    </cfRule>
  </conditionalFormatting>
  <conditionalFormatting sqref="BA27">
    <cfRule type="cellIs" dxfId="13456" priority="3354" operator="lessThan">
      <formula>$C$4</formula>
    </cfRule>
  </conditionalFormatting>
  <conditionalFormatting sqref="BA28">
    <cfRule type="cellIs" dxfId="13455" priority="3355" operator="lessThan">
      <formula>$C$4</formula>
    </cfRule>
  </conditionalFormatting>
  <conditionalFormatting sqref="BA28">
    <cfRule type="cellIs" dxfId="13454" priority="3356" operator="lessThan">
      <formula>$C$4</formula>
    </cfRule>
  </conditionalFormatting>
  <conditionalFormatting sqref="BA29">
    <cfRule type="cellIs" dxfId="13453" priority="3357" operator="lessThan">
      <formula>$C$4</formula>
    </cfRule>
  </conditionalFormatting>
  <conditionalFormatting sqref="BA29">
    <cfRule type="cellIs" dxfId="13452" priority="3358" operator="lessThan">
      <formula>$C$4</formula>
    </cfRule>
  </conditionalFormatting>
  <conditionalFormatting sqref="BA30">
    <cfRule type="cellIs" dxfId="13451" priority="3359" operator="lessThan">
      <formula>$C$4</formula>
    </cfRule>
  </conditionalFormatting>
  <conditionalFormatting sqref="BA30">
    <cfRule type="cellIs" dxfId="13450" priority="3360" operator="lessThan">
      <formula>$C$4</formula>
    </cfRule>
  </conditionalFormatting>
  <conditionalFormatting sqref="BA31">
    <cfRule type="cellIs" dxfId="13449" priority="3361" operator="lessThan">
      <formula>$C$4</formula>
    </cfRule>
  </conditionalFormatting>
  <conditionalFormatting sqref="BA31">
    <cfRule type="cellIs" dxfId="13448" priority="3362" operator="lessThan">
      <formula>$C$4</formula>
    </cfRule>
  </conditionalFormatting>
  <conditionalFormatting sqref="BA32">
    <cfRule type="cellIs" dxfId="13447" priority="3363" operator="lessThan">
      <formula>$C$4</formula>
    </cfRule>
  </conditionalFormatting>
  <conditionalFormatting sqref="BA32">
    <cfRule type="cellIs" dxfId="13446" priority="3364" operator="lessThan">
      <formula>$C$4</formula>
    </cfRule>
  </conditionalFormatting>
  <conditionalFormatting sqref="BA33">
    <cfRule type="cellIs" dxfId="13445" priority="3365" operator="lessThan">
      <formula>$C$4</formula>
    </cfRule>
  </conditionalFormatting>
  <conditionalFormatting sqref="BA33">
    <cfRule type="cellIs" dxfId="13444" priority="3366" operator="lessThan">
      <formula>$C$4</formula>
    </cfRule>
  </conditionalFormatting>
  <conditionalFormatting sqref="BA34">
    <cfRule type="cellIs" dxfId="13443" priority="3367" operator="lessThan">
      <formula>$C$4</formula>
    </cfRule>
  </conditionalFormatting>
  <conditionalFormatting sqref="BA34">
    <cfRule type="cellIs" dxfId="13442" priority="3368" operator="lessThan">
      <formula>$C$4</formula>
    </cfRule>
  </conditionalFormatting>
  <conditionalFormatting sqref="BA35">
    <cfRule type="cellIs" dxfId="13441" priority="3369" operator="lessThan">
      <formula>$C$4</formula>
    </cfRule>
  </conditionalFormatting>
  <conditionalFormatting sqref="BA35">
    <cfRule type="cellIs" dxfId="13440" priority="3370" operator="lessThan">
      <formula>$C$4</formula>
    </cfRule>
  </conditionalFormatting>
  <conditionalFormatting sqref="BA36">
    <cfRule type="cellIs" dxfId="13439" priority="3371" operator="lessThan">
      <formula>$C$4</formula>
    </cfRule>
  </conditionalFormatting>
  <conditionalFormatting sqref="BA36">
    <cfRule type="cellIs" dxfId="13438" priority="3372" operator="lessThan">
      <formula>$C$4</formula>
    </cfRule>
  </conditionalFormatting>
  <conditionalFormatting sqref="BA37">
    <cfRule type="cellIs" dxfId="13437" priority="3373" operator="lessThan">
      <formula>$C$4</formula>
    </cfRule>
  </conditionalFormatting>
  <conditionalFormatting sqref="BA37">
    <cfRule type="cellIs" dxfId="13436" priority="3374" operator="lessThan">
      <formula>$C$4</formula>
    </cfRule>
  </conditionalFormatting>
  <conditionalFormatting sqref="BA38">
    <cfRule type="cellIs" dxfId="13435" priority="3375" operator="lessThan">
      <formula>$C$4</formula>
    </cfRule>
  </conditionalFormatting>
  <conditionalFormatting sqref="BA38">
    <cfRule type="cellIs" dxfId="13434" priority="3376" operator="lessThan">
      <formula>$C$4</formula>
    </cfRule>
  </conditionalFormatting>
  <conditionalFormatting sqref="BA39">
    <cfRule type="cellIs" dxfId="13433" priority="3377" operator="lessThan">
      <formula>$C$4</formula>
    </cfRule>
  </conditionalFormatting>
  <conditionalFormatting sqref="BA39">
    <cfRule type="cellIs" dxfId="13432" priority="3378" operator="lessThan">
      <formula>$C$4</formula>
    </cfRule>
  </conditionalFormatting>
  <conditionalFormatting sqref="BA40">
    <cfRule type="cellIs" dxfId="13431" priority="3379" operator="lessThan">
      <formula>$C$4</formula>
    </cfRule>
  </conditionalFormatting>
  <conditionalFormatting sqref="BA40">
    <cfRule type="cellIs" dxfId="13430" priority="3380" operator="lessThan">
      <formula>$C$4</formula>
    </cfRule>
  </conditionalFormatting>
  <conditionalFormatting sqref="BA41">
    <cfRule type="cellIs" dxfId="13429" priority="3381" operator="lessThan">
      <formula>$C$4</formula>
    </cfRule>
  </conditionalFormatting>
  <conditionalFormatting sqref="BA41">
    <cfRule type="cellIs" dxfId="13428" priority="3382" operator="lessThan">
      <formula>$C$4</formula>
    </cfRule>
  </conditionalFormatting>
  <conditionalFormatting sqref="BA42">
    <cfRule type="cellIs" dxfId="13427" priority="3383" operator="lessThan">
      <formula>$C$4</formula>
    </cfRule>
  </conditionalFormatting>
  <conditionalFormatting sqref="BA42">
    <cfRule type="cellIs" dxfId="13426" priority="3384" operator="lessThan">
      <formula>$C$4</formula>
    </cfRule>
  </conditionalFormatting>
  <conditionalFormatting sqref="BA43">
    <cfRule type="cellIs" dxfId="13425" priority="3385" operator="lessThan">
      <formula>$C$4</formula>
    </cfRule>
  </conditionalFormatting>
  <conditionalFormatting sqref="BA43">
    <cfRule type="cellIs" dxfId="13424" priority="3386" operator="lessThan">
      <formula>$C$4</formula>
    </cfRule>
  </conditionalFormatting>
  <conditionalFormatting sqref="BA44">
    <cfRule type="cellIs" dxfId="13423" priority="3387" operator="lessThan">
      <formula>$C$4</formula>
    </cfRule>
  </conditionalFormatting>
  <conditionalFormatting sqref="BA44">
    <cfRule type="cellIs" dxfId="13422" priority="3388" operator="lessThan">
      <formula>$C$4</formula>
    </cfRule>
  </conditionalFormatting>
  <conditionalFormatting sqref="BA45">
    <cfRule type="cellIs" dxfId="13421" priority="3389" operator="lessThan">
      <formula>$C$4</formula>
    </cfRule>
  </conditionalFormatting>
  <conditionalFormatting sqref="BA45">
    <cfRule type="cellIs" dxfId="13420" priority="3390" operator="lessThan">
      <formula>$C$4</formula>
    </cfRule>
  </conditionalFormatting>
  <conditionalFormatting sqref="BA46">
    <cfRule type="cellIs" dxfId="13419" priority="3391" operator="lessThan">
      <formula>$C$4</formula>
    </cfRule>
  </conditionalFormatting>
  <conditionalFormatting sqref="BA46">
    <cfRule type="cellIs" dxfId="13418" priority="3392" operator="lessThan">
      <formula>$C$4</formula>
    </cfRule>
  </conditionalFormatting>
  <conditionalFormatting sqref="BA47">
    <cfRule type="cellIs" dxfId="13417" priority="3393" operator="lessThan">
      <formula>$C$4</formula>
    </cfRule>
  </conditionalFormatting>
  <conditionalFormatting sqref="BA47">
    <cfRule type="cellIs" dxfId="13416" priority="3394" operator="lessThan">
      <formula>$C$4</formula>
    </cfRule>
  </conditionalFormatting>
  <conditionalFormatting sqref="BA48">
    <cfRule type="cellIs" dxfId="13415" priority="3395" operator="lessThan">
      <formula>$C$4</formula>
    </cfRule>
  </conditionalFormatting>
  <conditionalFormatting sqref="BA48">
    <cfRule type="cellIs" dxfId="13414" priority="3396" operator="lessThan">
      <formula>$C$4</formula>
    </cfRule>
  </conditionalFormatting>
  <conditionalFormatting sqref="BA49">
    <cfRule type="cellIs" dxfId="13413" priority="3397" operator="lessThan">
      <formula>$C$4</formula>
    </cfRule>
  </conditionalFormatting>
  <conditionalFormatting sqref="BA49">
    <cfRule type="cellIs" dxfId="13412" priority="3398" operator="lessThan">
      <formula>$C$4</formula>
    </cfRule>
  </conditionalFormatting>
  <conditionalFormatting sqref="BA50">
    <cfRule type="cellIs" dxfId="13411" priority="3399" operator="lessThan">
      <formula>$C$4</formula>
    </cfRule>
  </conditionalFormatting>
  <conditionalFormatting sqref="BA50">
    <cfRule type="cellIs" dxfId="13410" priority="3400" operator="lessThan">
      <formula>$C$4</formula>
    </cfRule>
  </conditionalFormatting>
  <conditionalFormatting sqref="BA51">
    <cfRule type="cellIs" dxfId="13409" priority="3401" operator="lessThan">
      <formula>$C$4</formula>
    </cfRule>
  </conditionalFormatting>
  <conditionalFormatting sqref="BA51">
    <cfRule type="cellIs" dxfId="13408" priority="3402" operator="lessThan">
      <formula>$C$4</formula>
    </cfRule>
  </conditionalFormatting>
  <conditionalFormatting sqref="BA52">
    <cfRule type="cellIs" dxfId="13407" priority="3403" operator="lessThan">
      <formula>$C$4</formula>
    </cfRule>
  </conditionalFormatting>
  <conditionalFormatting sqref="BA52">
    <cfRule type="cellIs" dxfId="13406" priority="3404" operator="lessThan">
      <formula>$C$4</formula>
    </cfRule>
  </conditionalFormatting>
  <conditionalFormatting sqref="BA53">
    <cfRule type="cellIs" dxfId="13405" priority="3405" operator="lessThan">
      <formula>$C$4</formula>
    </cfRule>
  </conditionalFormatting>
  <conditionalFormatting sqref="BA53">
    <cfRule type="cellIs" dxfId="13404" priority="3406" operator="lessThan">
      <formula>$C$4</formula>
    </cfRule>
  </conditionalFormatting>
  <conditionalFormatting sqref="BA54">
    <cfRule type="cellIs" dxfId="13403" priority="3407" operator="lessThan">
      <formula>$C$4</formula>
    </cfRule>
  </conditionalFormatting>
  <conditionalFormatting sqref="BA54">
    <cfRule type="cellIs" dxfId="13402" priority="3408" operator="lessThan">
      <formula>$C$4</formula>
    </cfRule>
  </conditionalFormatting>
  <conditionalFormatting sqref="BA55">
    <cfRule type="cellIs" dxfId="13401" priority="3409" operator="lessThan">
      <formula>$C$4</formula>
    </cfRule>
  </conditionalFormatting>
  <conditionalFormatting sqref="BA55">
    <cfRule type="cellIs" dxfId="13400" priority="3410" operator="lessThan">
      <formula>$C$4</formula>
    </cfRule>
  </conditionalFormatting>
  <conditionalFormatting sqref="BA56">
    <cfRule type="cellIs" dxfId="13399" priority="3411" operator="lessThan">
      <formula>$C$4</formula>
    </cfRule>
  </conditionalFormatting>
  <conditionalFormatting sqref="BA56">
    <cfRule type="cellIs" dxfId="13398" priority="3412" operator="lessThan">
      <formula>$C$4</formula>
    </cfRule>
  </conditionalFormatting>
  <conditionalFormatting sqref="BA57">
    <cfRule type="cellIs" dxfId="13397" priority="3413" operator="lessThan">
      <formula>$C$4</formula>
    </cfRule>
  </conditionalFormatting>
  <conditionalFormatting sqref="BA57">
    <cfRule type="cellIs" dxfId="13396" priority="3414" operator="lessThan">
      <formula>$C$4</formula>
    </cfRule>
  </conditionalFormatting>
  <conditionalFormatting sqref="BA58">
    <cfRule type="cellIs" dxfId="13395" priority="3415" operator="lessThan">
      <formula>$C$4</formula>
    </cfRule>
  </conditionalFormatting>
  <conditionalFormatting sqref="BA58">
    <cfRule type="cellIs" dxfId="13394" priority="3416" operator="lessThan">
      <formula>$C$4</formula>
    </cfRule>
  </conditionalFormatting>
  <conditionalFormatting sqref="BA59">
    <cfRule type="cellIs" dxfId="13393" priority="3417" operator="lessThan">
      <formula>$C$4</formula>
    </cfRule>
  </conditionalFormatting>
  <conditionalFormatting sqref="BA59">
    <cfRule type="cellIs" dxfId="13392" priority="3418" operator="lessThan">
      <formula>$C$4</formula>
    </cfRule>
  </conditionalFormatting>
  <conditionalFormatting sqref="BA60">
    <cfRule type="cellIs" dxfId="13391" priority="3419" operator="lessThan">
      <formula>$C$4</formula>
    </cfRule>
  </conditionalFormatting>
  <conditionalFormatting sqref="BA60">
    <cfRule type="cellIs" dxfId="13390" priority="3420" operator="lessThan">
      <formula>$C$4</formula>
    </cfRule>
  </conditionalFormatting>
  <conditionalFormatting sqref="BB11">
    <cfRule type="cellIs" dxfId="13389" priority="3421" operator="lessThan">
      <formula>$C$4</formula>
    </cfRule>
  </conditionalFormatting>
  <conditionalFormatting sqref="BB11">
    <cfRule type="cellIs" dxfId="13388" priority="3422" operator="lessThan">
      <formula>$C$4</formula>
    </cfRule>
  </conditionalFormatting>
  <conditionalFormatting sqref="BB12">
    <cfRule type="cellIs" dxfId="13387" priority="3423" operator="lessThan">
      <formula>$C$4</formula>
    </cfRule>
  </conditionalFormatting>
  <conditionalFormatting sqref="BB12">
    <cfRule type="cellIs" dxfId="13386" priority="3424" operator="lessThan">
      <formula>$C$4</formula>
    </cfRule>
  </conditionalFormatting>
  <conditionalFormatting sqref="BB13">
    <cfRule type="cellIs" dxfId="13385" priority="3425" operator="lessThan">
      <formula>$C$4</formula>
    </cfRule>
  </conditionalFormatting>
  <conditionalFormatting sqref="BB13">
    <cfRule type="cellIs" dxfId="13384" priority="3426" operator="lessThan">
      <formula>$C$4</formula>
    </cfRule>
  </conditionalFormatting>
  <conditionalFormatting sqref="BB14">
    <cfRule type="cellIs" dxfId="13383" priority="3427" operator="lessThan">
      <formula>$C$4</formula>
    </cfRule>
  </conditionalFormatting>
  <conditionalFormatting sqref="BB14">
    <cfRule type="cellIs" dxfId="13382" priority="3428" operator="lessThan">
      <formula>$C$4</formula>
    </cfRule>
  </conditionalFormatting>
  <conditionalFormatting sqref="BB15">
    <cfRule type="cellIs" dxfId="13381" priority="3429" operator="lessThan">
      <formula>$C$4</formula>
    </cfRule>
  </conditionalFormatting>
  <conditionalFormatting sqref="BB15">
    <cfRule type="cellIs" dxfId="13380" priority="3430" operator="lessThan">
      <formula>$C$4</formula>
    </cfRule>
  </conditionalFormatting>
  <conditionalFormatting sqref="BB16">
    <cfRule type="cellIs" dxfId="13379" priority="3431" operator="lessThan">
      <formula>$C$4</formula>
    </cfRule>
  </conditionalFormatting>
  <conditionalFormatting sqref="BB16">
    <cfRule type="cellIs" dxfId="13378" priority="3432" operator="lessThan">
      <formula>$C$4</formula>
    </cfRule>
  </conditionalFormatting>
  <conditionalFormatting sqref="BB17">
    <cfRule type="cellIs" dxfId="13377" priority="3433" operator="lessThan">
      <formula>$C$4</formula>
    </cfRule>
  </conditionalFormatting>
  <conditionalFormatting sqref="BB17">
    <cfRule type="cellIs" dxfId="13376" priority="3434" operator="lessThan">
      <formula>$C$4</formula>
    </cfRule>
  </conditionalFormatting>
  <conditionalFormatting sqref="BB18">
    <cfRule type="cellIs" dxfId="13375" priority="3435" operator="lessThan">
      <formula>$C$4</formula>
    </cfRule>
  </conditionalFormatting>
  <conditionalFormatting sqref="BB18">
    <cfRule type="cellIs" dxfId="13374" priority="3436" operator="lessThan">
      <formula>$C$4</formula>
    </cfRule>
  </conditionalFormatting>
  <conditionalFormatting sqref="BB19">
    <cfRule type="cellIs" dxfId="13373" priority="3437" operator="lessThan">
      <formula>$C$4</formula>
    </cfRule>
  </conditionalFormatting>
  <conditionalFormatting sqref="BB19">
    <cfRule type="cellIs" dxfId="13372" priority="3438" operator="lessThan">
      <formula>$C$4</formula>
    </cfRule>
  </conditionalFormatting>
  <conditionalFormatting sqref="BB20">
    <cfRule type="cellIs" dxfId="13371" priority="3439" operator="lessThan">
      <formula>$C$4</formula>
    </cfRule>
  </conditionalFormatting>
  <conditionalFormatting sqref="BB20">
    <cfRule type="cellIs" dxfId="13370" priority="3440" operator="lessThan">
      <formula>$C$4</formula>
    </cfRule>
  </conditionalFormatting>
  <conditionalFormatting sqref="BB21">
    <cfRule type="cellIs" dxfId="13369" priority="3441" operator="lessThan">
      <formula>$C$4</formula>
    </cfRule>
  </conditionalFormatting>
  <conditionalFormatting sqref="BB21">
    <cfRule type="cellIs" dxfId="13368" priority="3442" operator="lessThan">
      <formula>$C$4</formula>
    </cfRule>
  </conditionalFormatting>
  <conditionalFormatting sqref="BB22">
    <cfRule type="cellIs" dxfId="13367" priority="3443" operator="lessThan">
      <formula>$C$4</formula>
    </cfRule>
  </conditionalFormatting>
  <conditionalFormatting sqref="BB22">
    <cfRule type="cellIs" dxfId="13366" priority="3444" operator="lessThan">
      <formula>$C$4</formula>
    </cfRule>
  </conditionalFormatting>
  <conditionalFormatting sqref="BB23">
    <cfRule type="cellIs" dxfId="13365" priority="3445" operator="lessThan">
      <formula>$C$4</formula>
    </cfRule>
  </conditionalFormatting>
  <conditionalFormatting sqref="BB23">
    <cfRule type="cellIs" dxfId="13364" priority="3446" operator="lessThan">
      <formula>$C$4</formula>
    </cfRule>
  </conditionalFormatting>
  <conditionalFormatting sqref="BB24">
    <cfRule type="cellIs" dxfId="13363" priority="3447" operator="lessThan">
      <formula>$C$4</formula>
    </cfRule>
  </conditionalFormatting>
  <conditionalFormatting sqref="BB24">
    <cfRule type="cellIs" dxfId="13362" priority="3448" operator="lessThan">
      <formula>$C$4</formula>
    </cfRule>
  </conditionalFormatting>
  <conditionalFormatting sqref="BB25">
    <cfRule type="cellIs" dxfId="13361" priority="3449" operator="lessThan">
      <formula>$C$4</formula>
    </cfRule>
  </conditionalFormatting>
  <conditionalFormatting sqref="BB25">
    <cfRule type="cellIs" dxfId="13360" priority="3450" operator="lessThan">
      <formula>$C$4</formula>
    </cfRule>
  </conditionalFormatting>
  <conditionalFormatting sqref="BB26">
    <cfRule type="cellIs" dxfId="13359" priority="3451" operator="lessThan">
      <formula>$C$4</formula>
    </cfRule>
  </conditionalFormatting>
  <conditionalFormatting sqref="BB26">
    <cfRule type="cellIs" dxfId="13358" priority="3452" operator="lessThan">
      <formula>$C$4</formula>
    </cfRule>
  </conditionalFormatting>
  <conditionalFormatting sqref="BB27">
    <cfRule type="cellIs" dxfId="13357" priority="3453" operator="lessThan">
      <formula>$C$4</formula>
    </cfRule>
  </conditionalFormatting>
  <conditionalFormatting sqref="BB27">
    <cfRule type="cellIs" dxfId="13356" priority="3454" operator="lessThan">
      <formula>$C$4</formula>
    </cfRule>
  </conditionalFormatting>
  <conditionalFormatting sqref="BB28">
    <cfRule type="cellIs" dxfId="13355" priority="3455" operator="lessThan">
      <formula>$C$4</formula>
    </cfRule>
  </conditionalFormatting>
  <conditionalFormatting sqref="BB28">
    <cfRule type="cellIs" dxfId="13354" priority="3456" operator="lessThan">
      <formula>$C$4</formula>
    </cfRule>
  </conditionalFormatting>
  <conditionalFormatting sqref="BB29">
    <cfRule type="cellIs" dxfId="13353" priority="3457" operator="lessThan">
      <formula>$C$4</formula>
    </cfRule>
  </conditionalFormatting>
  <conditionalFormatting sqref="BB29">
    <cfRule type="cellIs" dxfId="13352" priority="3458" operator="lessThan">
      <formula>$C$4</formula>
    </cfRule>
  </conditionalFormatting>
  <conditionalFormatting sqref="BB30">
    <cfRule type="cellIs" dxfId="13351" priority="3459" operator="lessThan">
      <formula>$C$4</formula>
    </cfRule>
  </conditionalFormatting>
  <conditionalFormatting sqref="BB30">
    <cfRule type="cellIs" dxfId="13350" priority="3460" operator="lessThan">
      <formula>$C$4</formula>
    </cfRule>
  </conditionalFormatting>
  <conditionalFormatting sqref="BB31">
    <cfRule type="cellIs" dxfId="13349" priority="3461" operator="lessThan">
      <formula>$C$4</formula>
    </cfRule>
  </conditionalFormatting>
  <conditionalFormatting sqref="BB31">
    <cfRule type="cellIs" dxfId="13348" priority="3462" operator="lessThan">
      <formula>$C$4</formula>
    </cfRule>
  </conditionalFormatting>
  <conditionalFormatting sqref="BB32">
    <cfRule type="cellIs" dxfId="13347" priority="3463" operator="lessThan">
      <formula>$C$4</formula>
    </cfRule>
  </conditionalFormatting>
  <conditionalFormatting sqref="BB32">
    <cfRule type="cellIs" dxfId="13346" priority="3464" operator="lessThan">
      <formula>$C$4</formula>
    </cfRule>
  </conditionalFormatting>
  <conditionalFormatting sqref="BB33">
    <cfRule type="cellIs" dxfId="13345" priority="3465" operator="lessThan">
      <formula>$C$4</formula>
    </cfRule>
  </conditionalFormatting>
  <conditionalFormatting sqref="BB33">
    <cfRule type="cellIs" dxfId="13344" priority="3466" operator="lessThan">
      <formula>$C$4</formula>
    </cfRule>
  </conditionalFormatting>
  <conditionalFormatting sqref="BB34">
    <cfRule type="cellIs" dxfId="13343" priority="3467" operator="lessThan">
      <formula>$C$4</formula>
    </cfRule>
  </conditionalFormatting>
  <conditionalFormatting sqref="BB34">
    <cfRule type="cellIs" dxfId="13342" priority="3468" operator="lessThan">
      <formula>$C$4</formula>
    </cfRule>
  </conditionalFormatting>
  <conditionalFormatting sqref="BB35">
    <cfRule type="cellIs" dxfId="13341" priority="3469" operator="lessThan">
      <formula>$C$4</formula>
    </cfRule>
  </conditionalFormatting>
  <conditionalFormatting sqref="BB35">
    <cfRule type="cellIs" dxfId="13340" priority="3470" operator="lessThan">
      <formula>$C$4</formula>
    </cfRule>
  </conditionalFormatting>
  <conditionalFormatting sqref="BB36">
    <cfRule type="cellIs" dxfId="13339" priority="3471" operator="lessThan">
      <formula>$C$4</formula>
    </cfRule>
  </conditionalFormatting>
  <conditionalFormatting sqref="BB36">
    <cfRule type="cellIs" dxfId="13338" priority="3472" operator="lessThan">
      <formula>$C$4</formula>
    </cfRule>
  </conditionalFormatting>
  <conditionalFormatting sqref="BB37">
    <cfRule type="cellIs" dxfId="13337" priority="3473" operator="lessThan">
      <formula>$C$4</formula>
    </cfRule>
  </conditionalFormatting>
  <conditionalFormatting sqref="BB37">
    <cfRule type="cellIs" dxfId="13336" priority="3474" operator="lessThan">
      <formula>$C$4</formula>
    </cfRule>
  </conditionalFormatting>
  <conditionalFormatting sqref="BB38">
    <cfRule type="cellIs" dxfId="13335" priority="3475" operator="lessThan">
      <formula>$C$4</formula>
    </cfRule>
  </conditionalFormatting>
  <conditionalFormatting sqref="BB38">
    <cfRule type="cellIs" dxfId="13334" priority="3476" operator="lessThan">
      <formula>$C$4</formula>
    </cfRule>
  </conditionalFormatting>
  <conditionalFormatting sqref="BB39">
    <cfRule type="cellIs" dxfId="13333" priority="3477" operator="lessThan">
      <formula>$C$4</formula>
    </cfRule>
  </conditionalFormatting>
  <conditionalFormatting sqref="BB39">
    <cfRule type="cellIs" dxfId="13332" priority="3478" operator="lessThan">
      <formula>$C$4</formula>
    </cfRule>
  </conditionalFormatting>
  <conditionalFormatting sqref="BB40">
    <cfRule type="cellIs" dxfId="13331" priority="3479" operator="lessThan">
      <formula>$C$4</formula>
    </cfRule>
  </conditionalFormatting>
  <conditionalFormatting sqref="BB40">
    <cfRule type="cellIs" dxfId="13330" priority="3480" operator="lessThan">
      <formula>$C$4</formula>
    </cfRule>
  </conditionalFormatting>
  <conditionalFormatting sqref="BB41">
    <cfRule type="cellIs" dxfId="13329" priority="3481" operator="lessThan">
      <formula>$C$4</formula>
    </cfRule>
  </conditionalFormatting>
  <conditionalFormatting sqref="BB41">
    <cfRule type="cellIs" dxfId="13328" priority="3482" operator="lessThan">
      <formula>$C$4</formula>
    </cfRule>
  </conditionalFormatting>
  <conditionalFormatting sqref="BB42">
    <cfRule type="cellIs" dxfId="13327" priority="3483" operator="lessThan">
      <formula>$C$4</formula>
    </cfRule>
  </conditionalFormatting>
  <conditionalFormatting sqref="BB42">
    <cfRule type="cellIs" dxfId="13326" priority="3484" operator="lessThan">
      <formula>$C$4</formula>
    </cfRule>
  </conditionalFormatting>
  <conditionalFormatting sqref="BB43">
    <cfRule type="cellIs" dxfId="13325" priority="3485" operator="lessThan">
      <formula>$C$4</formula>
    </cfRule>
  </conditionalFormatting>
  <conditionalFormatting sqref="BB43">
    <cfRule type="cellIs" dxfId="13324" priority="3486" operator="lessThan">
      <formula>$C$4</formula>
    </cfRule>
  </conditionalFormatting>
  <conditionalFormatting sqref="BB44">
    <cfRule type="cellIs" dxfId="13323" priority="3487" operator="lessThan">
      <formula>$C$4</formula>
    </cfRule>
  </conditionalFormatting>
  <conditionalFormatting sqref="BB44">
    <cfRule type="cellIs" dxfId="13322" priority="3488" operator="lessThan">
      <formula>$C$4</formula>
    </cfRule>
  </conditionalFormatting>
  <conditionalFormatting sqref="BB45">
    <cfRule type="cellIs" dxfId="13321" priority="3489" operator="lessThan">
      <formula>$C$4</formula>
    </cfRule>
  </conditionalFormatting>
  <conditionalFormatting sqref="BB45">
    <cfRule type="cellIs" dxfId="13320" priority="3490" operator="lessThan">
      <formula>$C$4</formula>
    </cfRule>
  </conditionalFormatting>
  <conditionalFormatting sqref="BB46">
    <cfRule type="cellIs" dxfId="13319" priority="3491" operator="lessThan">
      <formula>$C$4</formula>
    </cfRule>
  </conditionalFormatting>
  <conditionalFormatting sqref="BB46">
    <cfRule type="cellIs" dxfId="13318" priority="3492" operator="lessThan">
      <formula>$C$4</formula>
    </cfRule>
  </conditionalFormatting>
  <conditionalFormatting sqref="BB47">
    <cfRule type="cellIs" dxfId="13317" priority="3493" operator="lessThan">
      <formula>$C$4</formula>
    </cfRule>
  </conditionalFormatting>
  <conditionalFormatting sqref="BB47">
    <cfRule type="cellIs" dxfId="13316" priority="3494" operator="lessThan">
      <formula>$C$4</formula>
    </cfRule>
  </conditionalFormatting>
  <conditionalFormatting sqref="BB48">
    <cfRule type="cellIs" dxfId="13315" priority="3495" operator="lessThan">
      <formula>$C$4</formula>
    </cfRule>
  </conditionalFormatting>
  <conditionalFormatting sqref="BB48">
    <cfRule type="cellIs" dxfId="13314" priority="3496" operator="lessThan">
      <formula>$C$4</formula>
    </cfRule>
  </conditionalFormatting>
  <conditionalFormatting sqref="BB49">
    <cfRule type="cellIs" dxfId="13313" priority="3497" operator="lessThan">
      <formula>$C$4</formula>
    </cfRule>
  </conditionalFormatting>
  <conditionalFormatting sqref="BB49">
    <cfRule type="cellIs" dxfId="13312" priority="3498" operator="lessThan">
      <formula>$C$4</formula>
    </cfRule>
  </conditionalFormatting>
  <conditionalFormatting sqref="BB50">
    <cfRule type="cellIs" dxfId="13311" priority="3499" operator="lessThan">
      <formula>$C$4</formula>
    </cfRule>
  </conditionalFormatting>
  <conditionalFormatting sqref="BB50">
    <cfRule type="cellIs" dxfId="13310" priority="3500" operator="lessThan">
      <formula>$C$4</formula>
    </cfRule>
  </conditionalFormatting>
  <conditionalFormatting sqref="BB51">
    <cfRule type="cellIs" dxfId="13309" priority="3501" operator="lessThan">
      <formula>$C$4</formula>
    </cfRule>
  </conditionalFormatting>
  <conditionalFormatting sqref="BB51">
    <cfRule type="cellIs" dxfId="13308" priority="3502" operator="lessThan">
      <formula>$C$4</formula>
    </cfRule>
  </conditionalFormatting>
  <conditionalFormatting sqref="BB52">
    <cfRule type="cellIs" dxfId="13307" priority="3503" operator="lessThan">
      <formula>$C$4</formula>
    </cfRule>
  </conditionalFormatting>
  <conditionalFormatting sqref="BB52">
    <cfRule type="cellIs" dxfId="13306" priority="3504" operator="lessThan">
      <formula>$C$4</formula>
    </cfRule>
  </conditionalFormatting>
  <conditionalFormatting sqref="BB53">
    <cfRule type="cellIs" dxfId="13305" priority="3505" operator="lessThan">
      <formula>$C$4</formula>
    </cfRule>
  </conditionalFormatting>
  <conditionalFormatting sqref="BB53">
    <cfRule type="cellIs" dxfId="13304" priority="3506" operator="lessThan">
      <formula>$C$4</formula>
    </cfRule>
  </conditionalFormatting>
  <conditionalFormatting sqref="BB54">
    <cfRule type="cellIs" dxfId="13303" priority="3507" operator="lessThan">
      <formula>$C$4</formula>
    </cfRule>
  </conditionalFormatting>
  <conditionalFormatting sqref="BB54">
    <cfRule type="cellIs" dxfId="13302" priority="3508" operator="lessThan">
      <formula>$C$4</formula>
    </cfRule>
  </conditionalFormatting>
  <conditionalFormatting sqref="BB55">
    <cfRule type="cellIs" dxfId="13301" priority="3509" operator="lessThan">
      <formula>$C$4</formula>
    </cfRule>
  </conditionalFormatting>
  <conditionalFormatting sqref="BB55">
    <cfRule type="cellIs" dxfId="13300" priority="3510" operator="lessThan">
      <formula>$C$4</formula>
    </cfRule>
  </conditionalFormatting>
  <conditionalFormatting sqref="BB56">
    <cfRule type="cellIs" dxfId="13299" priority="3511" operator="lessThan">
      <formula>$C$4</formula>
    </cfRule>
  </conditionalFormatting>
  <conditionalFormatting sqref="BB56">
    <cfRule type="cellIs" dxfId="13298" priority="3512" operator="lessThan">
      <formula>$C$4</formula>
    </cfRule>
  </conditionalFormatting>
  <conditionalFormatting sqref="BB57">
    <cfRule type="cellIs" dxfId="13297" priority="3513" operator="lessThan">
      <formula>$C$4</formula>
    </cfRule>
  </conditionalFormatting>
  <conditionalFormatting sqref="BB57">
    <cfRule type="cellIs" dxfId="13296" priority="3514" operator="lessThan">
      <formula>$C$4</formula>
    </cfRule>
  </conditionalFormatting>
  <conditionalFormatting sqref="BB58">
    <cfRule type="cellIs" dxfId="13295" priority="3515" operator="lessThan">
      <formula>$C$4</formula>
    </cfRule>
  </conditionalFormatting>
  <conditionalFormatting sqref="BB58">
    <cfRule type="cellIs" dxfId="13294" priority="3516" operator="lessThan">
      <formula>$C$4</formula>
    </cfRule>
  </conditionalFormatting>
  <conditionalFormatting sqref="BB59">
    <cfRule type="cellIs" dxfId="13293" priority="3517" operator="lessThan">
      <formula>$C$4</formula>
    </cfRule>
  </conditionalFormatting>
  <conditionalFormatting sqref="BB59">
    <cfRule type="cellIs" dxfId="13292" priority="3518" operator="lessThan">
      <formula>$C$4</formula>
    </cfRule>
  </conditionalFormatting>
  <conditionalFormatting sqref="BB60">
    <cfRule type="cellIs" dxfId="13291" priority="3519" operator="lessThan">
      <formula>$C$4</formula>
    </cfRule>
  </conditionalFormatting>
  <conditionalFormatting sqref="BB60">
    <cfRule type="cellIs" dxfId="13290" priority="3520" operator="lessThan">
      <formula>$C$4</formula>
    </cfRule>
  </conditionalFormatting>
  <conditionalFormatting sqref="BC11:BC46">
    <cfRule type="cellIs" dxfId="13289" priority="3521" operator="lessThan">
      <formula>$C$4</formula>
    </cfRule>
  </conditionalFormatting>
  <conditionalFormatting sqref="BC11:BC46">
    <cfRule type="cellIs" dxfId="13288" priority="3522" operator="lessThan">
      <formula>$C$4</formula>
    </cfRule>
  </conditionalFormatting>
  <conditionalFormatting sqref="BC12">
    <cfRule type="cellIs" dxfId="13287" priority="3523" operator="lessThan">
      <formula>$C$4</formula>
    </cfRule>
  </conditionalFormatting>
  <conditionalFormatting sqref="BC12">
    <cfRule type="cellIs" dxfId="13286" priority="3524" operator="lessThan">
      <formula>$C$4</formula>
    </cfRule>
  </conditionalFormatting>
  <conditionalFormatting sqref="BC13">
    <cfRule type="cellIs" dxfId="13285" priority="3525" operator="lessThan">
      <formula>$C$4</formula>
    </cfRule>
  </conditionalFormatting>
  <conditionalFormatting sqref="BC13">
    <cfRule type="cellIs" dxfId="13284" priority="3526" operator="lessThan">
      <formula>$C$4</formula>
    </cfRule>
  </conditionalFormatting>
  <conditionalFormatting sqref="BC14">
    <cfRule type="cellIs" dxfId="13283" priority="3527" operator="lessThan">
      <formula>$C$4</formula>
    </cfRule>
  </conditionalFormatting>
  <conditionalFormatting sqref="BC14">
    <cfRule type="cellIs" dxfId="13282" priority="3528" operator="lessThan">
      <formula>$C$4</formula>
    </cfRule>
  </conditionalFormatting>
  <conditionalFormatting sqref="BC15">
    <cfRule type="cellIs" dxfId="13281" priority="3529" operator="lessThan">
      <formula>$C$4</formula>
    </cfRule>
  </conditionalFormatting>
  <conditionalFormatting sqref="BC15">
    <cfRule type="cellIs" dxfId="13280" priority="3530" operator="lessThan">
      <formula>$C$4</formula>
    </cfRule>
  </conditionalFormatting>
  <conditionalFormatting sqref="BC16">
    <cfRule type="cellIs" dxfId="13279" priority="3531" operator="lessThan">
      <formula>$C$4</formula>
    </cfRule>
  </conditionalFormatting>
  <conditionalFormatting sqref="BC16">
    <cfRule type="cellIs" dxfId="13278" priority="3532" operator="lessThan">
      <formula>$C$4</formula>
    </cfRule>
  </conditionalFormatting>
  <conditionalFormatting sqref="BC17">
    <cfRule type="cellIs" dxfId="13277" priority="3533" operator="lessThan">
      <formula>$C$4</formula>
    </cfRule>
  </conditionalFormatting>
  <conditionalFormatting sqref="BC17">
    <cfRule type="cellIs" dxfId="13276" priority="3534" operator="lessThan">
      <formula>$C$4</formula>
    </cfRule>
  </conditionalFormatting>
  <conditionalFormatting sqref="BC18">
    <cfRule type="cellIs" dxfId="13275" priority="3535" operator="lessThan">
      <formula>$C$4</formula>
    </cfRule>
  </conditionalFormatting>
  <conditionalFormatting sqref="BC18">
    <cfRule type="cellIs" dxfId="13274" priority="3536" operator="lessThan">
      <formula>$C$4</formula>
    </cfRule>
  </conditionalFormatting>
  <conditionalFormatting sqref="BC19">
    <cfRule type="cellIs" dxfId="13273" priority="3537" operator="lessThan">
      <formula>$C$4</formula>
    </cfRule>
  </conditionalFormatting>
  <conditionalFormatting sqref="BC19">
    <cfRule type="cellIs" dxfId="13272" priority="3538" operator="lessThan">
      <formula>$C$4</formula>
    </cfRule>
  </conditionalFormatting>
  <conditionalFormatting sqref="BC20">
    <cfRule type="cellIs" dxfId="13271" priority="3539" operator="lessThan">
      <formula>$C$4</formula>
    </cfRule>
  </conditionalFormatting>
  <conditionalFormatting sqref="BC20">
    <cfRule type="cellIs" dxfId="13270" priority="3540" operator="lessThan">
      <formula>$C$4</formula>
    </cfRule>
  </conditionalFormatting>
  <conditionalFormatting sqref="BC21">
    <cfRule type="cellIs" dxfId="13269" priority="3541" operator="lessThan">
      <formula>$C$4</formula>
    </cfRule>
  </conditionalFormatting>
  <conditionalFormatting sqref="BC21">
    <cfRule type="cellIs" dxfId="13268" priority="3542" operator="lessThan">
      <formula>$C$4</formula>
    </cfRule>
  </conditionalFormatting>
  <conditionalFormatting sqref="BC22">
    <cfRule type="cellIs" dxfId="13267" priority="3543" operator="lessThan">
      <formula>$C$4</formula>
    </cfRule>
  </conditionalFormatting>
  <conditionalFormatting sqref="BC22">
    <cfRule type="cellIs" dxfId="13266" priority="3544" operator="lessThan">
      <formula>$C$4</formula>
    </cfRule>
  </conditionalFormatting>
  <conditionalFormatting sqref="BC23">
    <cfRule type="cellIs" dxfId="13265" priority="3545" operator="lessThan">
      <formula>$C$4</formula>
    </cfRule>
  </conditionalFormatting>
  <conditionalFormatting sqref="BC23">
    <cfRule type="cellIs" dxfId="13264" priority="3546" operator="lessThan">
      <formula>$C$4</formula>
    </cfRule>
  </conditionalFormatting>
  <conditionalFormatting sqref="BC24">
    <cfRule type="cellIs" dxfId="13263" priority="3547" operator="lessThan">
      <formula>$C$4</formula>
    </cfRule>
  </conditionalFormatting>
  <conditionalFormatting sqref="BC24">
    <cfRule type="cellIs" dxfId="13262" priority="3548" operator="lessThan">
      <formula>$C$4</formula>
    </cfRule>
  </conditionalFormatting>
  <conditionalFormatting sqref="BC25">
    <cfRule type="cellIs" dxfId="13261" priority="3549" operator="lessThan">
      <formula>$C$4</formula>
    </cfRule>
  </conditionalFormatting>
  <conditionalFormatting sqref="BC25">
    <cfRule type="cellIs" dxfId="13260" priority="3550" operator="lessThan">
      <formula>$C$4</formula>
    </cfRule>
  </conditionalFormatting>
  <conditionalFormatting sqref="BC26">
    <cfRule type="cellIs" dxfId="13259" priority="3551" operator="lessThan">
      <formula>$C$4</formula>
    </cfRule>
  </conditionalFormatting>
  <conditionalFormatting sqref="BC26">
    <cfRule type="cellIs" dxfId="13258" priority="3552" operator="lessThan">
      <formula>$C$4</formula>
    </cfRule>
  </conditionalFormatting>
  <conditionalFormatting sqref="BC27">
    <cfRule type="cellIs" dxfId="13257" priority="3553" operator="lessThan">
      <formula>$C$4</formula>
    </cfRule>
  </conditionalFormatting>
  <conditionalFormatting sqref="BC27">
    <cfRule type="cellIs" dxfId="13256" priority="3554" operator="lessThan">
      <formula>$C$4</formula>
    </cfRule>
  </conditionalFormatting>
  <conditionalFormatting sqref="BC28">
    <cfRule type="cellIs" dxfId="13255" priority="3555" operator="lessThan">
      <formula>$C$4</formula>
    </cfRule>
  </conditionalFormatting>
  <conditionalFormatting sqref="BC28">
    <cfRule type="cellIs" dxfId="13254" priority="3556" operator="lessThan">
      <formula>$C$4</formula>
    </cfRule>
  </conditionalFormatting>
  <conditionalFormatting sqref="BC29">
    <cfRule type="cellIs" dxfId="13253" priority="3557" operator="lessThan">
      <formula>$C$4</formula>
    </cfRule>
  </conditionalFormatting>
  <conditionalFormatting sqref="BC29">
    <cfRule type="cellIs" dxfId="13252" priority="3558" operator="lessThan">
      <formula>$C$4</formula>
    </cfRule>
  </conditionalFormatting>
  <conditionalFormatting sqref="BC30">
    <cfRule type="cellIs" dxfId="13251" priority="3559" operator="lessThan">
      <formula>$C$4</formula>
    </cfRule>
  </conditionalFormatting>
  <conditionalFormatting sqref="BC30">
    <cfRule type="cellIs" dxfId="13250" priority="3560" operator="lessThan">
      <formula>$C$4</formula>
    </cfRule>
  </conditionalFormatting>
  <conditionalFormatting sqref="BC31">
    <cfRule type="cellIs" dxfId="13249" priority="3561" operator="lessThan">
      <formula>$C$4</formula>
    </cfRule>
  </conditionalFormatting>
  <conditionalFormatting sqref="BC31">
    <cfRule type="cellIs" dxfId="13248" priority="3562" operator="lessThan">
      <formula>$C$4</formula>
    </cfRule>
  </conditionalFormatting>
  <conditionalFormatting sqref="BC32">
    <cfRule type="cellIs" dxfId="13247" priority="3563" operator="lessThan">
      <formula>$C$4</formula>
    </cfRule>
  </conditionalFormatting>
  <conditionalFormatting sqref="BC32">
    <cfRule type="cellIs" dxfId="13246" priority="3564" operator="lessThan">
      <formula>$C$4</formula>
    </cfRule>
  </conditionalFormatting>
  <conditionalFormatting sqref="BC33">
    <cfRule type="cellIs" dxfId="13245" priority="3565" operator="lessThan">
      <formula>$C$4</formula>
    </cfRule>
  </conditionalFormatting>
  <conditionalFormatting sqref="BC33">
    <cfRule type="cellIs" dxfId="13244" priority="3566" operator="lessThan">
      <formula>$C$4</formula>
    </cfRule>
  </conditionalFormatting>
  <conditionalFormatting sqref="BC34">
    <cfRule type="cellIs" dxfId="13243" priority="3567" operator="lessThan">
      <formula>$C$4</formula>
    </cfRule>
  </conditionalFormatting>
  <conditionalFormatting sqref="BC34">
    <cfRule type="cellIs" dxfId="13242" priority="3568" operator="lessThan">
      <formula>$C$4</formula>
    </cfRule>
  </conditionalFormatting>
  <conditionalFormatting sqref="BC35">
    <cfRule type="cellIs" dxfId="13241" priority="3569" operator="lessThan">
      <formula>$C$4</formula>
    </cfRule>
  </conditionalFormatting>
  <conditionalFormatting sqref="BC35">
    <cfRule type="cellIs" dxfId="13240" priority="3570" operator="lessThan">
      <formula>$C$4</formula>
    </cfRule>
  </conditionalFormatting>
  <conditionalFormatting sqref="BC36">
    <cfRule type="cellIs" dxfId="13239" priority="3571" operator="lessThan">
      <formula>$C$4</formula>
    </cfRule>
  </conditionalFormatting>
  <conditionalFormatting sqref="BC36">
    <cfRule type="cellIs" dxfId="13238" priority="3572" operator="lessThan">
      <formula>$C$4</formula>
    </cfRule>
  </conditionalFormatting>
  <conditionalFormatting sqref="BC37">
    <cfRule type="cellIs" dxfId="13237" priority="3573" operator="lessThan">
      <formula>$C$4</formula>
    </cfRule>
  </conditionalFormatting>
  <conditionalFormatting sqref="BC37">
    <cfRule type="cellIs" dxfId="13236" priority="3574" operator="lessThan">
      <formula>$C$4</formula>
    </cfRule>
  </conditionalFormatting>
  <conditionalFormatting sqref="BC38">
    <cfRule type="cellIs" dxfId="13235" priority="3575" operator="lessThan">
      <formula>$C$4</formula>
    </cfRule>
  </conditionalFormatting>
  <conditionalFormatting sqref="BC38">
    <cfRule type="cellIs" dxfId="13234" priority="3576" operator="lessThan">
      <formula>$C$4</formula>
    </cfRule>
  </conditionalFormatting>
  <conditionalFormatting sqref="BC39">
    <cfRule type="cellIs" dxfId="13233" priority="3577" operator="lessThan">
      <formula>$C$4</formula>
    </cfRule>
  </conditionalFormatting>
  <conditionalFormatting sqref="BC39">
    <cfRule type="cellIs" dxfId="13232" priority="3578" operator="lessThan">
      <formula>$C$4</formula>
    </cfRule>
  </conditionalFormatting>
  <conditionalFormatting sqref="BC40">
    <cfRule type="cellIs" dxfId="13231" priority="3579" operator="lessThan">
      <formula>$C$4</formula>
    </cfRule>
  </conditionalFormatting>
  <conditionalFormatting sqref="BC40">
    <cfRule type="cellIs" dxfId="13230" priority="3580" operator="lessThan">
      <formula>$C$4</formula>
    </cfRule>
  </conditionalFormatting>
  <conditionalFormatting sqref="BC41">
    <cfRule type="cellIs" dxfId="13229" priority="3581" operator="lessThan">
      <formula>$C$4</formula>
    </cfRule>
  </conditionalFormatting>
  <conditionalFormatting sqref="BC41">
    <cfRule type="cellIs" dxfId="13228" priority="3582" operator="lessThan">
      <formula>$C$4</formula>
    </cfRule>
  </conditionalFormatting>
  <conditionalFormatting sqref="BC42">
    <cfRule type="cellIs" dxfId="13227" priority="3583" operator="lessThan">
      <formula>$C$4</formula>
    </cfRule>
  </conditionalFormatting>
  <conditionalFormatting sqref="BC42">
    <cfRule type="cellIs" dxfId="13226" priority="3584" operator="lessThan">
      <formula>$C$4</formula>
    </cfRule>
  </conditionalFormatting>
  <conditionalFormatting sqref="BC43">
    <cfRule type="cellIs" dxfId="13225" priority="3585" operator="lessThan">
      <formula>$C$4</formula>
    </cfRule>
  </conditionalFormatting>
  <conditionalFormatting sqref="BC43">
    <cfRule type="cellIs" dxfId="13224" priority="3586" operator="lessThan">
      <formula>$C$4</formula>
    </cfRule>
  </conditionalFormatting>
  <conditionalFormatting sqref="BC44">
    <cfRule type="cellIs" dxfId="13223" priority="3587" operator="lessThan">
      <formula>$C$4</formula>
    </cfRule>
  </conditionalFormatting>
  <conditionalFormatting sqref="BC44">
    <cfRule type="cellIs" dxfId="13222" priority="3588" operator="lessThan">
      <formula>$C$4</formula>
    </cfRule>
  </conditionalFormatting>
  <conditionalFormatting sqref="BC45">
    <cfRule type="cellIs" dxfId="13221" priority="3589" operator="lessThan">
      <formula>$C$4</formula>
    </cfRule>
  </conditionalFormatting>
  <conditionalFormatting sqref="BC45">
    <cfRule type="cellIs" dxfId="13220" priority="3590" operator="lessThan">
      <formula>$C$4</formula>
    </cfRule>
  </conditionalFormatting>
  <conditionalFormatting sqref="BC46">
    <cfRule type="cellIs" dxfId="13219" priority="3591" operator="lessThan">
      <formula>$C$4</formula>
    </cfRule>
  </conditionalFormatting>
  <conditionalFormatting sqref="BC46">
    <cfRule type="cellIs" dxfId="13218" priority="3592" operator="lessThan">
      <formula>$C$4</formula>
    </cfRule>
  </conditionalFormatting>
  <conditionalFormatting sqref="BC47">
    <cfRule type="cellIs" dxfId="13217" priority="3593" operator="lessThan">
      <formula>$C$4</formula>
    </cfRule>
  </conditionalFormatting>
  <conditionalFormatting sqref="BC47">
    <cfRule type="cellIs" dxfId="13216" priority="3594" operator="lessThan">
      <formula>$C$4</formula>
    </cfRule>
  </conditionalFormatting>
  <conditionalFormatting sqref="BC48">
    <cfRule type="cellIs" dxfId="13215" priority="3595" operator="lessThan">
      <formula>$C$4</formula>
    </cfRule>
  </conditionalFormatting>
  <conditionalFormatting sqref="BC48">
    <cfRule type="cellIs" dxfId="13214" priority="3596" operator="lessThan">
      <formula>$C$4</formula>
    </cfRule>
  </conditionalFormatting>
  <conditionalFormatting sqref="BC49">
    <cfRule type="cellIs" dxfId="13213" priority="3597" operator="lessThan">
      <formula>$C$4</formula>
    </cfRule>
  </conditionalFormatting>
  <conditionalFormatting sqref="BC49">
    <cfRule type="cellIs" dxfId="13212" priority="3598" operator="lessThan">
      <formula>$C$4</formula>
    </cfRule>
  </conditionalFormatting>
  <conditionalFormatting sqref="BC50">
    <cfRule type="cellIs" dxfId="13211" priority="3599" operator="lessThan">
      <formula>$C$4</formula>
    </cfRule>
  </conditionalFormatting>
  <conditionalFormatting sqref="BC50">
    <cfRule type="cellIs" dxfId="13210" priority="3600" operator="lessThan">
      <formula>$C$4</formula>
    </cfRule>
  </conditionalFormatting>
  <conditionalFormatting sqref="BC51">
    <cfRule type="cellIs" dxfId="13209" priority="3601" operator="lessThan">
      <formula>$C$4</formula>
    </cfRule>
  </conditionalFormatting>
  <conditionalFormatting sqref="BC51">
    <cfRule type="cellIs" dxfId="13208" priority="3602" operator="lessThan">
      <formula>$C$4</formula>
    </cfRule>
  </conditionalFormatting>
  <conditionalFormatting sqref="BC52">
    <cfRule type="cellIs" dxfId="13207" priority="3603" operator="lessThan">
      <formula>$C$4</formula>
    </cfRule>
  </conditionalFormatting>
  <conditionalFormatting sqref="BC52">
    <cfRule type="cellIs" dxfId="13206" priority="3604" operator="lessThan">
      <formula>$C$4</formula>
    </cfRule>
  </conditionalFormatting>
  <conditionalFormatting sqref="BC53">
    <cfRule type="cellIs" dxfId="13205" priority="3605" operator="lessThan">
      <formula>$C$4</formula>
    </cfRule>
  </conditionalFormatting>
  <conditionalFormatting sqref="BC53">
    <cfRule type="cellIs" dxfId="13204" priority="3606" operator="lessThan">
      <formula>$C$4</formula>
    </cfRule>
  </conditionalFormatting>
  <conditionalFormatting sqref="BC54">
    <cfRule type="cellIs" dxfId="13203" priority="3607" operator="lessThan">
      <formula>$C$4</formula>
    </cfRule>
  </conditionalFormatting>
  <conditionalFormatting sqref="BC54">
    <cfRule type="cellIs" dxfId="13202" priority="3608" operator="lessThan">
      <formula>$C$4</formula>
    </cfRule>
  </conditionalFormatting>
  <conditionalFormatting sqref="BC55">
    <cfRule type="cellIs" dxfId="13201" priority="3609" operator="lessThan">
      <formula>$C$4</formula>
    </cfRule>
  </conditionalFormatting>
  <conditionalFormatting sqref="BC55">
    <cfRule type="cellIs" dxfId="13200" priority="3610" operator="lessThan">
      <formula>$C$4</formula>
    </cfRule>
  </conditionalFormatting>
  <conditionalFormatting sqref="BC56">
    <cfRule type="cellIs" dxfId="13199" priority="3611" operator="lessThan">
      <formula>$C$4</formula>
    </cfRule>
  </conditionalFormatting>
  <conditionalFormatting sqref="BC56">
    <cfRule type="cellIs" dxfId="13198" priority="3612" operator="lessThan">
      <formula>$C$4</formula>
    </cfRule>
  </conditionalFormatting>
  <conditionalFormatting sqref="BC57">
    <cfRule type="cellIs" dxfId="13197" priority="3613" operator="lessThan">
      <formula>$C$4</formula>
    </cfRule>
  </conditionalFormatting>
  <conditionalFormatting sqref="BC57">
    <cfRule type="cellIs" dxfId="13196" priority="3614" operator="lessThan">
      <formula>$C$4</formula>
    </cfRule>
  </conditionalFormatting>
  <conditionalFormatting sqref="BC58">
    <cfRule type="cellIs" dxfId="13195" priority="3615" operator="lessThan">
      <formula>$C$4</formula>
    </cfRule>
  </conditionalFormatting>
  <conditionalFormatting sqref="BC58">
    <cfRule type="cellIs" dxfId="13194" priority="3616" operator="lessThan">
      <formula>$C$4</formula>
    </cfRule>
  </conditionalFormatting>
  <conditionalFormatting sqref="BC59">
    <cfRule type="cellIs" dxfId="13193" priority="3617" operator="lessThan">
      <formula>$C$4</formula>
    </cfRule>
  </conditionalFormatting>
  <conditionalFormatting sqref="BC59">
    <cfRule type="cellIs" dxfId="13192" priority="3618" operator="lessThan">
      <formula>$C$4</formula>
    </cfRule>
  </conditionalFormatting>
  <conditionalFormatting sqref="BC60">
    <cfRule type="cellIs" dxfId="13191" priority="3619" operator="lessThan">
      <formula>$C$4</formula>
    </cfRule>
  </conditionalFormatting>
  <conditionalFormatting sqref="BC60">
    <cfRule type="cellIs" dxfId="13190" priority="3620" operator="lessThan">
      <formula>$C$4</formula>
    </cfRule>
  </conditionalFormatting>
  <conditionalFormatting sqref="BD11">
    <cfRule type="cellIs" dxfId="13189" priority="3621" operator="lessThan">
      <formula>$C$4</formula>
    </cfRule>
  </conditionalFormatting>
  <conditionalFormatting sqref="BD11">
    <cfRule type="cellIs" dxfId="13188" priority="3622" operator="lessThan">
      <formula>$C$4</formula>
    </cfRule>
  </conditionalFormatting>
  <conditionalFormatting sqref="BD12">
    <cfRule type="cellIs" dxfId="13187" priority="3623" operator="lessThan">
      <formula>$C$4</formula>
    </cfRule>
  </conditionalFormatting>
  <conditionalFormatting sqref="BD12">
    <cfRule type="cellIs" dxfId="13186" priority="3624" operator="lessThan">
      <formula>$C$4</formula>
    </cfRule>
  </conditionalFormatting>
  <conditionalFormatting sqref="BD13">
    <cfRule type="cellIs" dxfId="13185" priority="3625" operator="lessThan">
      <formula>$C$4</formula>
    </cfRule>
  </conditionalFormatting>
  <conditionalFormatting sqref="BD13">
    <cfRule type="cellIs" dxfId="13184" priority="3626" operator="lessThan">
      <formula>$C$4</formula>
    </cfRule>
  </conditionalFormatting>
  <conditionalFormatting sqref="BD14">
    <cfRule type="cellIs" dxfId="13183" priority="3627" operator="lessThan">
      <formula>$C$4</formula>
    </cfRule>
  </conditionalFormatting>
  <conditionalFormatting sqref="BD14">
    <cfRule type="cellIs" dxfId="13182" priority="3628" operator="lessThan">
      <formula>$C$4</formula>
    </cfRule>
  </conditionalFormatting>
  <conditionalFormatting sqref="BD15">
    <cfRule type="cellIs" dxfId="13181" priority="3629" operator="lessThan">
      <formula>$C$4</formula>
    </cfRule>
  </conditionalFormatting>
  <conditionalFormatting sqref="BD15">
    <cfRule type="cellIs" dxfId="13180" priority="3630" operator="lessThan">
      <formula>$C$4</formula>
    </cfRule>
  </conditionalFormatting>
  <conditionalFormatting sqref="BD16">
    <cfRule type="cellIs" dxfId="13179" priority="3631" operator="lessThan">
      <formula>$C$4</formula>
    </cfRule>
  </conditionalFormatting>
  <conditionalFormatting sqref="BD16">
    <cfRule type="cellIs" dxfId="13178" priority="3632" operator="lessThan">
      <formula>$C$4</formula>
    </cfRule>
  </conditionalFormatting>
  <conditionalFormatting sqref="BD17">
    <cfRule type="cellIs" dxfId="13177" priority="3633" operator="lessThan">
      <formula>$C$4</formula>
    </cfRule>
  </conditionalFormatting>
  <conditionalFormatting sqref="BD17">
    <cfRule type="cellIs" dxfId="13176" priority="3634" operator="lessThan">
      <formula>$C$4</formula>
    </cfRule>
  </conditionalFormatting>
  <conditionalFormatting sqref="BD18">
    <cfRule type="cellIs" dxfId="13175" priority="3635" operator="lessThan">
      <formula>$C$4</formula>
    </cfRule>
  </conditionalFormatting>
  <conditionalFormatting sqref="BD18">
    <cfRule type="cellIs" dxfId="13174" priority="3636" operator="lessThan">
      <formula>$C$4</formula>
    </cfRule>
  </conditionalFormatting>
  <conditionalFormatting sqref="BD19">
    <cfRule type="cellIs" dxfId="13173" priority="3637" operator="lessThan">
      <formula>$C$4</formula>
    </cfRule>
  </conditionalFormatting>
  <conditionalFormatting sqref="BD19">
    <cfRule type="cellIs" dxfId="13172" priority="3638" operator="lessThan">
      <formula>$C$4</formula>
    </cfRule>
  </conditionalFormatting>
  <conditionalFormatting sqref="BD20">
    <cfRule type="cellIs" dxfId="13171" priority="3639" operator="lessThan">
      <formula>$C$4</formula>
    </cfRule>
  </conditionalFormatting>
  <conditionalFormatting sqref="BD20">
    <cfRule type="cellIs" dxfId="13170" priority="3640" operator="lessThan">
      <formula>$C$4</formula>
    </cfRule>
  </conditionalFormatting>
  <conditionalFormatting sqref="BD21">
    <cfRule type="cellIs" dxfId="13169" priority="3641" operator="lessThan">
      <formula>$C$4</formula>
    </cfRule>
  </conditionalFormatting>
  <conditionalFormatting sqref="BD21">
    <cfRule type="cellIs" dxfId="13168" priority="3642" operator="lessThan">
      <formula>$C$4</formula>
    </cfRule>
  </conditionalFormatting>
  <conditionalFormatting sqref="BD22">
    <cfRule type="cellIs" dxfId="13167" priority="3643" operator="lessThan">
      <formula>$C$4</formula>
    </cfRule>
  </conditionalFormatting>
  <conditionalFormatting sqref="BD22">
    <cfRule type="cellIs" dxfId="13166" priority="3644" operator="lessThan">
      <formula>$C$4</formula>
    </cfRule>
  </conditionalFormatting>
  <conditionalFormatting sqref="BD23">
    <cfRule type="cellIs" dxfId="13165" priority="3645" operator="lessThan">
      <formula>$C$4</formula>
    </cfRule>
  </conditionalFormatting>
  <conditionalFormatting sqref="BD23">
    <cfRule type="cellIs" dxfId="13164" priority="3646" operator="lessThan">
      <formula>$C$4</formula>
    </cfRule>
  </conditionalFormatting>
  <conditionalFormatting sqref="BD24">
    <cfRule type="cellIs" dxfId="13163" priority="3647" operator="lessThan">
      <formula>$C$4</formula>
    </cfRule>
  </conditionalFormatting>
  <conditionalFormatting sqref="BD24">
    <cfRule type="cellIs" dxfId="13162" priority="3648" operator="lessThan">
      <formula>$C$4</formula>
    </cfRule>
  </conditionalFormatting>
  <conditionalFormatting sqref="BD25">
    <cfRule type="cellIs" dxfId="13161" priority="3649" operator="lessThan">
      <formula>$C$4</formula>
    </cfRule>
  </conditionalFormatting>
  <conditionalFormatting sqref="BD25">
    <cfRule type="cellIs" dxfId="13160" priority="3650" operator="lessThan">
      <formula>$C$4</formula>
    </cfRule>
  </conditionalFormatting>
  <conditionalFormatting sqref="BD26">
    <cfRule type="cellIs" dxfId="13159" priority="3651" operator="lessThan">
      <formula>$C$4</formula>
    </cfRule>
  </conditionalFormatting>
  <conditionalFormatting sqref="BD26">
    <cfRule type="cellIs" dxfId="13158" priority="3652" operator="lessThan">
      <formula>$C$4</formula>
    </cfRule>
  </conditionalFormatting>
  <conditionalFormatting sqref="BD27">
    <cfRule type="cellIs" dxfId="13157" priority="3653" operator="lessThan">
      <formula>$C$4</formula>
    </cfRule>
  </conditionalFormatting>
  <conditionalFormatting sqref="BD27">
    <cfRule type="cellIs" dxfId="13156" priority="3654" operator="lessThan">
      <formula>$C$4</formula>
    </cfRule>
  </conditionalFormatting>
  <conditionalFormatting sqref="BD28">
    <cfRule type="cellIs" dxfId="13155" priority="3655" operator="lessThan">
      <formula>$C$4</formula>
    </cfRule>
  </conditionalFormatting>
  <conditionalFormatting sqref="BD28">
    <cfRule type="cellIs" dxfId="13154" priority="3656" operator="lessThan">
      <formula>$C$4</formula>
    </cfRule>
  </conditionalFormatting>
  <conditionalFormatting sqref="BD29">
    <cfRule type="cellIs" dxfId="13153" priority="3657" operator="lessThan">
      <formula>$C$4</formula>
    </cfRule>
  </conditionalFormatting>
  <conditionalFormatting sqref="BD29">
    <cfRule type="cellIs" dxfId="13152" priority="3658" operator="lessThan">
      <formula>$C$4</formula>
    </cfRule>
  </conditionalFormatting>
  <conditionalFormatting sqref="BD30">
    <cfRule type="cellIs" dxfId="13151" priority="3659" operator="lessThan">
      <formula>$C$4</formula>
    </cfRule>
  </conditionalFormatting>
  <conditionalFormatting sqref="BD30">
    <cfRule type="cellIs" dxfId="13150" priority="3660" operator="lessThan">
      <formula>$C$4</formula>
    </cfRule>
  </conditionalFormatting>
  <conditionalFormatting sqref="BD31">
    <cfRule type="cellIs" dxfId="13149" priority="3661" operator="lessThan">
      <formula>$C$4</formula>
    </cfRule>
  </conditionalFormatting>
  <conditionalFormatting sqref="BD31">
    <cfRule type="cellIs" dxfId="13148" priority="3662" operator="lessThan">
      <formula>$C$4</formula>
    </cfRule>
  </conditionalFormatting>
  <conditionalFormatting sqref="BD32">
    <cfRule type="cellIs" dxfId="13147" priority="3663" operator="lessThan">
      <formula>$C$4</formula>
    </cfRule>
  </conditionalFormatting>
  <conditionalFormatting sqref="BD32">
    <cfRule type="cellIs" dxfId="13146" priority="3664" operator="lessThan">
      <formula>$C$4</formula>
    </cfRule>
  </conditionalFormatting>
  <conditionalFormatting sqref="BD33">
    <cfRule type="cellIs" dxfId="13145" priority="3665" operator="lessThan">
      <formula>$C$4</formula>
    </cfRule>
  </conditionalFormatting>
  <conditionalFormatting sqref="BD33">
    <cfRule type="cellIs" dxfId="13144" priority="3666" operator="lessThan">
      <formula>$C$4</formula>
    </cfRule>
  </conditionalFormatting>
  <conditionalFormatting sqref="BD34">
    <cfRule type="cellIs" dxfId="13143" priority="3667" operator="lessThan">
      <formula>$C$4</formula>
    </cfRule>
  </conditionalFormatting>
  <conditionalFormatting sqref="BD34">
    <cfRule type="cellIs" dxfId="13142" priority="3668" operator="lessThan">
      <formula>$C$4</formula>
    </cfRule>
  </conditionalFormatting>
  <conditionalFormatting sqref="BD35">
    <cfRule type="cellIs" dxfId="13141" priority="3669" operator="lessThan">
      <formula>$C$4</formula>
    </cfRule>
  </conditionalFormatting>
  <conditionalFormatting sqref="BD35">
    <cfRule type="cellIs" dxfId="13140" priority="3670" operator="lessThan">
      <formula>$C$4</formula>
    </cfRule>
  </conditionalFormatting>
  <conditionalFormatting sqref="BD36">
    <cfRule type="cellIs" dxfId="13139" priority="3671" operator="lessThan">
      <formula>$C$4</formula>
    </cfRule>
  </conditionalFormatting>
  <conditionalFormatting sqref="BD36">
    <cfRule type="cellIs" dxfId="13138" priority="3672" operator="lessThan">
      <formula>$C$4</formula>
    </cfRule>
  </conditionalFormatting>
  <conditionalFormatting sqref="BD37">
    <cfRule type="cellIs" dxfId="13137" priority="3673" operator="lessThan">
      <formula>$C$4</formula>
    </cfRule>
  </conditionalFormatting>
  <conditionalFormatting sqref="BD37">
    <cfRule type="cellIs" dxfId="13136" priority="3674" operator="lessThan">
      <formula>$C$4</formula>
    </cfRule>
  </conditionalFormatting>
  <conditionalFormatting sqref="BD38">
    <cfRule type="cellIs" dxfId="13135" priority="3675" operator="lessThan">
      <formula>$C$4</formula>
    </cfRule>
  </conditionalFormatting>
  <conditionalFormatting sqref="BD38">
    <cfRule type="cellIs" dxfId="13134" priority="3676" operator="lessThan">
      <formula>$C$4</formula>
    </cfRule>
  </conditionalFormatting>
  <conditionalFormatting sqref="BD39">
    <cfRule type="cellIs" dxfId="13133" priority="3677" operator="lessThan">
      <formula>$C$4</formula>
    </cfRule>
  </conditionalFormatting>
  <conditionalFormatting sqref="BD39">
    <cfRule type="cellIs" dxfId="13132" priority="3678" operator="lessThan">
      <formula>$C$4</formula>
    </cfRule>
  </conditionalFormatting>
  <conditionalFormatting sqref="BD40">
    <cfRule type="cellIs" dxfId="13131" priority="3679" operator="lessThan">
      <formula>$C$4</formula>
    </cfRule>
  </conditionalFormatting>
  <conditionalFormatting sqref="BD40">
    <cfRule type="cellIs" dxfId="13130" priority="3680" operator="lessThan">
      <formula>$C$4</formula>
    </cfRule>
  </conditionalFormatting>
  <conditionalFormatting sqref="BD41">
    <cfRule type="cellIs" dxfId="13129" priority="3681" operator="lessThan">
      <formula>$C$4</formula>
    </cfRule>
  </conditionalFormatting>
  <conditionalFormatting sqref="BD41">
    <cfRule type="cellIs" dxfId="13128" priority="3682" operator="lessThan">
      <formula>$C$4</formula>
    </cfRule>
  </conditionalFormatting>
  <conditionalFormatting sqref="BD42">
    <cfRule type="cellIs" dxfId="13127" priority="3683" operator="lessThan">
      <formula>$C$4</formula>
    </cfRule>
  </conditionalFormatting>
  <conditionalFormatting sqref="BD42">
    <cfRule type="cellIs" dxfId="13126" priority="3684" operator="lessThan">
      <formula>$C$4</formula>
    </cfRule>
  </conditionalFormatting>
  <conditionalFormatting sqref="BD43">
    <cfRule type="cellIs" dxfId="13125" priority="3685" operator="lessThan">
      <formula>$C$4</formula>
    </cfRule>
  </conditionalFormatting>
  <conditionalFormatting sqref="BD43">
    <cfRule type="cellIs" dxfId="13124" priority="3686" operator="lessThan">
      <formula>$C$4</formula>
    </cfRule>
  </conditionalFormatting>
  <conditionalFormatting sqref="BD44">
    <cfRule type="cellIs" dxfId="13123" priority="3687" operator="lessThan">
      <formula>$C$4</formula>
    </cfRule>
  </conditionalFormatting>
  <conditionalFormatting sqref="BD44">
    <cfRule type="cellIs" dxfId="13122" priority="3688" operator="lessThan">
      <formula>$C$4</formula>
    </cfRule>
  </conditionalFormatting>
  <conditionalFormatting sqref="BD45">
    <cfRule type="cellIs" dxfId="13121" priority="3689" operator="lessThan">
      <formula>$C$4</formula>
    </cfRule>
  </conditionalFormatting>
  <conditionalFormatting sqref="BD45">
    <cfRule type="cellIs" dxfId="13120" priority="3690" operator="lessThan">
      <formula>$C$4</formula>
    </cfRule>
  </conditionalFormatting>
  <conditionalFormatting sqref="BD46">
    <cfRule type="cellIs" dxfId="13119" priority="3691" operator="lessThan">
      <formula>$C$4</formula>
    </cfRule>
  </conditionalFormatting>
  <conditionalFormatting sqref="BD46">
    <cfRule type="cellIs" dxfId="13118" priority="3692" operator="lessThan">
      <formula>$C$4</formula>
    </cfRule>
  </conditionalFormatting>
  <conditionalFormatting sqref="BD47">
    <cfRule type="cellIs" dxfId="13117" priority="3693" operator="lessThan">
      <formula>$C$4</formula>
    </cfRule>
  </conditionalFormatting>
  <conditionalFormatting sqref="BD47">
    <cfRule type="cellIs" dxfId="13116" priority="3694" operator="lessThan">
      <formula>$C$4</formula>
    </cfRule>
  </conditionalFormatting>
  <conditionalFormatting sqref="BD48">
    <cfRule type="cellIs" dxfId="13115" priority="3695" operator="lessThan">
      <formula>$C$4</formula>
    </cfRule>
  </conditionalFormatting>
  <conditionalFormatting sqref="BD48">
    <cfRule type="cellIs" dxfId="13114" priority="3696" operator="lessThan">
      <formula>$C$4</formula>
    </cfRule>
  </conditionalFormatting>
  <conditionalFormatting sqref="BD49">
    <cfRule type="cellIs" dxfId="13113" priority="3697" operator="lessThan">
      <formula>$C$4</formula>
    </cfRule>
  </conditionalFormatting>
  <conditionalFormatting sqref="BD49">
    <cfRule type="cellIs" dxfId="13112" priority="3698" operator="lessThan">
      <formula>$C$4</formula>
    </cfRule>
  </conditionalFormatting>
  <conditionalFormatting sqref="BD50">
    <cfRule type="cellIs" dxfId="13111" priority="3699" operator="lessThan">
      <formula>$C$4</formula>
    </cfRule>
  </conditionalFormatting>
  <conditionalFormatting sqref="BD50">
    <cfRule type="cellIs" dxfId="13110" priority="3700" operator="lessThan">
      <formula>$C$4</formula>
    </cfRule>
  </conditionalFormatting>
  <conditionalFormatting sqref="BD51">
    <cfRule type="cellIs" dxfId="13109" priority="3701" operator="lessThan">
      <formula>$C$4</formula>
    </cfRule>
  </conditionalFormatting>
  <conditionalFormatting sqref="BD51">
    <cfRule type="cellIs" dxfId="13108" priority="3702" operator="lessThan">
      <formula>$C$4</formula>
    </cfRule>
  </conditionalFormatting>
  <conditionalFormatting sqref="BD52">
    <cfRule type="cellIs" dxfId="13107" priority="3703" operator="lessThan">
      <formula>$C$4</formula>
    </cfRule>
  </conditionalFormatting>
  <conditionalFormatting sqref="BD52">
    <cfRule type="cellIs" dxfId="13106" priority="3704" operator="lessThan">
      <formula>$C$4</formula>
    </cfRule>
  </conditionalFormatting>
  <conditionalFormatting sqref="BD53">
    <cfRule type="cellIs" dxfId="13105" priority="3705" operator="lessThan">
      <formula>$C$4</formula>
    </cfRule>
  </conditionalFormatting>
  <conditionalFormatting sqref="BD53">
    <cfRule type="cellIs" dxfId="13104" priority="3706" operator="lessThan">
      <formula>$C$4</formula>
    </cfRule>
  </conditionalFormatting>
  <conditionalFormatting sqref="BD54">
    <cfRule type="cellIs" dxfId="13103" priority="3707" operator="lessThan">
      <formula>$C$4</formula>
    </cfRule>
  </conditionalFormatting>
  <conditionalFormatting sqref="BD54">
    <cfRule type="cellIs" dxfId="13102" priority="3708" operator="lessThan">
      <formula>$C$4</formula>
    </cfRule>
  </conditionalFormatting>
  <conditionalFormatting sqref="BD55">
    <cfRule type="cellIs" dxfId="13101" priority="3709" operator="lessThan">
      <formula>$C$4</formula>
    </cfRule>
  </conditionalFormatting>
  <conditionalFormatting sqref="BD55">
    <cfRule type="cellIs" dxfId="13100" priority="3710" operator="lessThan">
      <formula>$C$4</formula>
    </cfRule>
  </conditionalFormatting>
  <conditionalFormatting sqref="BD56">
    <cfRule type="cellIs" dxfId="13099" priority="3711" operator="lessThan">
      <formula>$C$4</formula>
    </cfRule>
  </conditionalFormatting>
  <conditionalFormatting sqref="BD56">
    <cfRule type="cellIs" dxfId="13098" priority="3712" operator="lessThan">
      <formula>$C$4</formula>
    </cfRule>
  </conditionalFormatting>
  <conditionalFormatting sqref="BD57">
    <cfRule type="cellIs" dxfId="13097" priority="3713" operator="lessThan">
      <formula>$C$4</formula>
    </cfRule>
  </conditionalFormatting>
  <conditionalFormatting sqref="BD57">
    <cfRule type="cellIs" dxfId="13096" priority="3714" operator="lessThan">
      <formula>$C$4</formula>
    </cfRule>
  </conditionalFormatting>
  <conditionalFormatting sqref="BD58">
    <cfRule type="cellIs" dxfId="13095" priority="3715" operator="lessThan">
      <formula>$C$4</formula>
    </cfRule>
  </conditionalFormatting>
  <conditionalFormatting sqref="BD58">
    <cfRule type="cellIs" dxfId="13094" priority="3716" operator="lessThan">
      <formula>$C$4</formula>
    </cfRule>
  </conditionalFormatting>
  <conditionalFormatting sqref="BD59">
    <cfRule type="cellIs" dxfId="13093" priority="3717" operator="lessThan">
      <formula>$C$4</formula>
    </cfRule>
  </conditionalFormatting>
  <conditionalFormatting sqref="BD59">
    <cfRule type="cellIs" dxfId="13092" priority="3718" operator="lessThan">
      <formula>$C$4</formula>
    </cfRule>
  </conditionalFormatting>
  <conditionalFormatting sqref="BD60">
    <cfRule type="cellIs" dxfId="13091" priority="3719" operator="lessThan">
      <formula>$C$4</formula>
    </cfRule>
  </conditionalFormatting>
  <conditionalFormatting sqref="BD60">
    <cfRule type="cellIs" dxfId="13090" priority="3720" operator="lessThan">
      <formula>$C$4</formula>
    </cfRule>
  </conditionalFormatting>
  <conditionalFormatting sqref="BE11">
    <cfRule type="cellIs" dxfId="13089" priority="3721" operator="lessThan">
      <formula>$C$4</formula>
    </cfRule>
  </conditionalFormatting>
  <conditionalFormatting sqref="BE11">
    <cfRule type="cellIs" dxfId="13088" priority="3722" operator="lessThan">
      <formula>$C$4</formula>
    </cfRule>
  </conditionalFormatting>
  <conditionalFormatting sqref="BE12">
    <cfRule type="cellIs" dxfId="13087" priority="3723" operator="lessThan">
      <formula>$C$4</formula>
    </cfRule>
  </conditionalFormatting>
  <conditionalFormatting sqref="BE12">
    <cfRule type="cellIs" dxfId="13086" priority="3724" operator="lessThan">
      <formula>$C$4</formula>
    </cfRule>
  </conditionalFormatting>
  <conditionalFormatting sqref="BE13">
    <cfRule type="cellIs" dxfId="13085" priority="3725" operator="lessThan">
      <formula>$C$4</formula>
    </cfRule>
  </conditionalFormatting>
  <conditionalFormatting sqref="BE13">
    <cfRule type="cellIs" dxfId="13084" priority="3726" operator="lessThan">
      <formula>$C$4</formula>
    </cfRule>
  </conditionalFormatting>
  <conditionalFormatting sqref="BE14">
    <cfRule type="cellIs" dxfId="13083" priority="3727" operator="lessThan">
      <formula>$C$4</formula>
    </cfRule>
  </conditionalFormatting>
  <conditionalFormatting sqref="BE14">
    <cfRule type="cellIs" dxfId="13082" priority="3728" operator="lessThan">
      <formula>$C$4</formula>
    </cfRule>
  </conditionalFormatting>
  <conditionalFormatting sqref="BE15">
    <cfRule type="cellIs" dxfId="13081" priority="3729" operator="lessThan">
      <formula>$C$4</formula>
    </cfRule>
  </conditionalFormatting>
  <conditionalFormatting sqref="BE15">
    <cfRule type="cellIs" dxfId="13080" priority="3730" operator="lessThan">
      <formula>$C$4</formula>
    </cfRule>
  </conditionalFormatting>
  <conditionalFormatting sqref="BE16">
    <cfRule type="cellIs" dxfId="13079" priority="3731" operator="lessThan">
      <formula>$C$4</formula>
    </cfRule>
  </conditionalFormatting>
  <conditionalFormatting sqref="BE16">
    <cfRule type="cellIs" dxfId="13078" priority="3732" operator="lessThan">
      <formula>$C$4</formula>
    </cfRule>
  </conditionalFormatting>
  <conditionalFormatting sqref="BE17">
    <cfRule type="cellIs" dxfId="13077" priority="3733" operator="lessThan">
      <formula>$C$4</formula>
    </cfRule>
  </conditionalFormatting>
  <conditionalFormatting sqref="BE17">
    <cfRule type="cellIs" dxfId="13076" priority="3734" operator="lessThan">
      <formula>$C$4</formula>
    </cfRule>
  </conditionalFormatting>
  <conditionalFormatting sqref="BE18">
    <cfRule type="cellIs" dxfId="13075" priority="3735" operator="lessThan">
      <formula>$C$4</formula>
    </cfRule>
  </conditionalFormatting>
  <conditionalFormatting sqref="BE18">
    <cfRule type="cellIs" dxfId="13074" priority="3736" operator="lessThan">
      <formula>$C$4</formula>
    </cfRule>
  </conditionalFormatting>
  <conditionalFormatting sqref="BE19">
    <cfRule type="cellIs" dxfId="13073" priority="3737" operator="lessThan">
      <formula>$C$4</formula>
    </cfRule>
  </conditionalFormatting>
  <conditionalFormatting sqref="BE19">
    <cfRule type="cellIs" dxfId="13072" priority="3738" operator="lessThan">
      <formula>$C$4</formula>
    </cfRule>
  </conditionalFormatting>
  <conditionalFormatting sqref="BE20">
    <cfRule type="cellIs" dxfId="13071" priority="3739" operator="lessThan">
      <formula>$C$4</formula>
    </cfRule>
  </conditionalFormatting>
  <conditionalFormatting sqref="BE20">
    <cfRule type="cellIs" dxfId="13070" priority="3740" operator="lessThan">
      <formula>$C$4</formula>
    </cfRule>
  </conditionalFormatting>
  <conditionalFormatting sqref="BE21">
    <cfRule type="cellIs" dxfId="13069" priority="3741" operator="lessThan">
      <formula>$C$4</formula>
    </cfRule>
  </conditionalFormatting>
  <conditionalFormatting sqref="BE21">
    <cfRule type="cellIs" dxfId="13068" priority="3742" operator="lessThan">
      <formula>$C$4</formula>
    </cfRule>
  </conditionalFormatting>
  <conditionalFormatting sqref="BE22">
    <cfRule type="cellIs" dxfId="13067" priority="3743" operator="lessThan">
      <formula>$C$4</formula>
    </cfRule>
  </conditionalFormatting>
  <conditionalFormatting sqref="BE22">
    <cfRule type="cellIs" dxfId="13066" priority="3744" operator="lessThan">
      <formula>$C$4</formula>
    </cfRule>
  </conditionalFormatting>
  <conditionalFormatting sqref="BE23">
    <cfRule type="cellIs" dxfId="13065" priority="3745" operator="lessThan">
      <formula>$C$4</formula>
    </cfRule>
  </conditionalFormatting>
  <conditionalFormatting sqref="BE23">
    <cfRule type="cellIs" dxfId="13064" priority="3746" operator="lessThan">
      <formula>$C$4</formula>
    </cfRule>
  </conditionalFormatting>
  <conditionalFormatting sqref="BE24">
    <cfRule type="cellIs" dxfId="13063" priority="3747" operator="lessThan">
      <formula>$C$4</formula>
    </cfRule>
  </conditionalFormatting>
  <conditionalFormatting sqref="BE24">
    <cfRule type="cellIs" dxfId="13062" priority="3748" operator="lessThan">
      <formula>$C$4</formula>
    </cfRule>
  </conditionalFormatting>
  <conditionalFormatting sqref="BE25">
    <cfRule type="cellIs" dxfId="13061" priority="3749" operator="lessThan">
      <formula>$C$4</formula>
    </cfRule>
  </conditionalFormatting>
  <conditionalFormatting sqref="BE25">
    <cfRule type="cellIs" dxfId="13060" priority="3750" operator="lessThan">
      <formula>$C$4</formula>
    </cfRule>
  </conditionalFormatting>
  <conditionalFormatting sqref="BE26">
    <cfRule type="cellIs" dxfId="13059" priority="3751" operator="lessThan">
      <formula>$C$4</formula>
    </cfRule>
  </conditionalFormatting>
  <conditionalFormatting sqref="BE26">
    <cfRule type="cellIs" dxfId="13058" priority="3752" operator="lessThan">
      <formula>$C$4</formula>
    </cfRule>
  </conditionalFormatting>
  <conditionalFormatting sqref="BE27">
    <cfRule type="cellIs" dxfId="13057" priority="3753" operator="lessThan">
      <formula>$C$4</formula>
    </cfRule>
  </conditionalFormatting>
  <conditionalFormatting sqref="BE27">
    <cfRule type="cellIs" dxfId="13056" priority="3754" operator="lessThan">
      <formula>$C$4</formula>
    </cfRule>
  </conditionalFormatting>
  <conditionalFormatting sqref="BE28">
    <cfRule type="cellIs" dxfId="13055" priority="3755" operator="lessThan">
      <formula>$C$4</formula>
    </cfRule>
  </conditionalFormatting>
  <conditionalFormatting sqref="BE28">
    <cfRule type="cellIs" dxfId="13054" priority="3756" operator="lessThan">
      <formula>$C$4</formula>
    </cfRule>
  </conditionalFormatting>
  <conditionalFormatting sqref="BE29">
    <cfRule type="cellIs" dxfId="13053" priority="3757" operator="lessThan">
      <formula>$C$4</formula>
    </cfRule>
  </conditionalFormatting>
  <conditionalFormatting sqref="BE29">
    <cfRule type="cellIs" dxfId="13052" priority="3758" operator="lessThan">
      <formula>$C$4</formula>
    </cfRule>
  </conditionalFormatting>
  <conditionalFormatting sqref="BE30">
    <cfRule type="cellIs" dxfId="13051" priority="3759" operator="lessThan">
      <formula>$C$4</formula>
    </cfRule>
  </conditionalFormatting>
  <conditionalFormatting sqref="BE30">
    <cfRule type="cellIs" dxfId="13050" priority="3760" operator="lessThan">
      <formula>$C$4</formula>
    </cfRule>
  </conditionalFormatting>
  <conditionalFormatting sqref="BE31">
    <cfRule type="cellIs" dxfId="13049" priority="3761" operator="lessThan">
      <formula>$C$4</formula>
    </cfRule>
  </conditionalFormatting>
  <conditionalFormatting sqref="BE31">
    <cfRule type="cellIs" dxfId="13048" priority="3762" operator="lessThan">
      <formula>$C$4</formula>
    </cfRule>
  </conditionalFormatting>
  <conditionalFormatting sqref="BE32">
    <cfRule type="cellIs" dxfId="13047" priority="3763" operator="lessThan">
      <formula>$C$4</formula>
    </cfRule>
  </conditionalFormatting>
  <conditionalFormatting sqref="BE32">
    <cfRule type="cellIs" dxfId="13046" priority="3764" operator="lessThan">
      <formula>$C$4</formula>
    </cfRule>
  </conditionalFormatting>
  <conditionalFormatting sqref="BE33">
    <cfRule type="cellIs" dxfId="13045" priority="3765" operator="lessThan">
      <formula>$C$4</formula>
    </cfRule>
  </conditionalFormatting>
  <conditionalFormatting sqref="BE33">
    <cfRule type="cellIs" dxfId="13044" priority="3766" operator="lessThan">
      <formula>$C$4</formula>
    </cfRule>
  </conditionalFormatting>
  <conditionalFormatting sqref="BE34">
    <cfRule type="cellIs" dxfId="13043" priority="3767" operator="lessThan">
      <formula>$C$4</formula>
    </cfRule>
  </conditionalFormatting>
  <conditionalFormatting sqref="BE34">
    <cfRule type="cellIs" dxfId="13042" priority="3768" operator="lessThan">
      <formula>$C$4</formula>
    </cfRule>
  </conditionalFormatting>
  <conditionalFormatting sqref="BE35">
    <cfRule type="cellIs" dxfId="13041" priority="3769" operator="lessThan">
      <formula>$C$4</formula>
    </cfRule>
  </conditionalFormatting>
  <conditionalFormatting sqref="BE35">
    <cfRule type="cellIs" dxfId="13040" priority="3770" operator="lessThan">
      <formula>$C$4</formula>
    </cfRule>
  </conditionalFormatting>
  <conditionalFormatting sqref="BE36">
    <cfRule type="cellIs" dxfId="13039" priority="3771" operator="lessThan">
      <formula>$C$4</formula>
    </cfRule>
  </conditionalFormatting>
  <conditionalFormatting sqref="BE36">
    <cfRule type="cellIs" dxfId="13038" priority="3772" operator="lessThan">
      <formula>$C$4</formula>
    </cfRule>
  </conditionalFormatting>
  <conditionalFormatting sqref="BE37">
    <cfRule type="cellIs" dxfId="13037" priority="3773" operator="lessThan">
      <formula>$C$4</formula>
    </cfRule>
  </conditionalFormatting>
  <conditionalFormatting sqref="BE37">
    <cfRule type="cellIs" dxfId="13036" priority="3774" operator="lessThan">
      <formula>$C$4</formula>
    </cfRule>
  </conditionalFormatting>
  <conditionalFormatting sqref="BE38">
    <cfRule type="cellIs" dxfId="13035" priority="3775" operator="lessThan">
      <formula>$C$4</formula>
    </cfRule>
  </conditionalFormatting>
  <conditionalFormatting sqref="BE38">
    <cfRule type="cellIs" dxfId="13034" priority="3776" operator="lessThan">
      <formula>$C$4</formula>
    </cfRule>
  </conditionalFormatting>
  <conditionalFormatting sqref="BE39">
    <cfRule type="cellIs" dxfId="13033" priority="3777" operator="lessThan">
      <formula>$C$4</formula>
    </cfRule>
  </conditionalFormatting>
  <conditionalFormatting sqref="BE39">
    <cfRule type="cellIs" dxfId="13032" priority="3778" operator="lessThan">
      <formula>$C$4</formula>
    </cfRule>
  </conditionalFormatting>
  <conditionalFormatting sqref="BE40">
    <cfRule type="cellIs" dxfId="13031" priority="3779" operator="lessThan">
      <formula>$C$4</formula>
    </cfRule>
  </conditionalFormatting>
  <conditionalFormatting sqref="BE40">
    <cfRule type="cellIs" dxfId="13030" priority="3780" operator="lessThan">
      <formula>$C$4</formula>
    </cfRule>
  </conditionalFormatting>
  <conditionalFormatting sqref="BE41">
    <cfRule type="cellIs" dxfId="13029" priority="3781" operator="lessThan">
      <formula>$C$4</formula>
    </cfRule>
  </conditionalFormatting>
  <conditionalFormatting sqref="BE41">
    <cfRule type="cellIs" dxfId="13028" priority="3782" operator="lessThan">
      <formula>$C$4</formula>
    </cfRule>
  </conditionalFormatting>
  <conditionalFormatting sqref="BE42">
    <cfRule type="cellIs" dxfId="13027" priority="3783" operator="lessThan">
      <formula>$C$4</formula>
    </cfRule>
  </conditionalFormatting>
  <conditionalFormatting sqref="BE42">
    <cfRule type="cellIs" dxfId="13026" priority="3784" operator="lessThan">
      <formula>$C$4</formula>
    </cfRule>
  </conditionalFormatting>
  <conditionalFormatting sqref="BE43">
    <cfRule type="cellIs" dxfId="13025" priority="3785" operator="lessThan">
      <formula>$C$4</formula>
    </cfRule>
  </conditionalFormatting>
  <conditionalFormatting sqref="BE43">
    <cfRule type="cellIs" dxfId="13024" priority="3786" operator="lessThan">
      <formula>$C$4</formula>
    </cfRule>
  </conditionalFormatting>
  <conditionalFormatting sqref="BE44">
    <cfRule type="cellIs" dxfId="13023" priority="3787" operator="lessThan">
      <formula>$C$4</formula>
    </cfRule>
  </conditionalFormatting>
  <conditionalFormatting sqref="BE44">
    <cfRule type="cellIs" dxfId="13022" priority="3788" operator="lessThan">
      <formula>$C$4</formula>
    </cfRule>
  </conditionalFormatting>
  <conditionalFormatting sqref="BE45">
    <cfRule type="cellIs" dxfId="13021" priority="3789" operator="lessThan">
      <formula>$C$4</formula>
    </cfRule>
  </conditionalFormatting>
  <conditionalFormatting sqref="BE45">
    <cfRule type="cellIs" dxfId="13020" priority="3790" operator="lessThan">
      <formula>$C$4</formula>
    </cfRule>
  </conditionalFormatting>
  <conditionalFormatting sqref="BE46">
    <cfRule type="cellIs" dxfId="13019" priority="3791" operator="lessThan">
      <formula>$C$4</formula>
    </cfRule>
  </conditionalFormatting>
  <conditionalFormatting sqref="BE46">
    <cfRule type="cellIs" dxfId="13018" priority="3792" operator="lessThan">
      <formula>$C$4</formula>
    </cfRule>
  </conditionalFormatting>
  <conditionalFormatting sqref="BE47">
    <cfRule type="cellIs" dxfId="13017" priority="3793" operator="lessThan">
      <formula>$C$4</formula>
    </cfRule>
  </conditionalFormatting>
  <conditionalFormatting sqref="BE47">
    <cfRule type="cellIs" dxfId="13016" priority="3794" operator="lessThan">
      <formula>$C$4</formula>
    </cfRule>
  </conditionalFormatting>
  <conditionalFormatting sqref="BE48">
    <cfRule type="cellIs" dxfId="13015" priority="3795" operator="lessThan">
      <formula>$C$4</formula>
    </cfRule>
  </conditionalFormatting>
  <conditionalFormatting sqref="BE48">
    <cfRule type="cellIs" dxfId="13014" priority="3796" operator="lessThan">
      <formula>$C$4</formula>
    </cfRule>
  </conditionalFormatting>
  <conditionalFormatting sqref="BE49">
    <cfRule type="cellIs" dxfId="13013" priority="3797" operator="lessThan">
      <formula>$C$4</formula>
    </cfRule>
  </conditionalFormatting>
  <conditionalFormatting sqref="BE49">
    <cfRule type="cellIs" dxfId="13012" priority="3798" operator="lessThan">
      <formula>$C$4</formula>
    </cfRule>
  </conditionalFormatting>
  <conditionalFormatting sqref="BE50">
    <cfRule type="cellIs" dxfId="13011" priority="3799" operator="lessThan">
      <formula>$C$4</formula>
    </cfRule>
  </conditionalFormatting>
  <conditionalFormatting sqref="BE50">
    <cfRule type="cellIs" dxfId="13010" priority="3800" operator="lessThan">
      <formula>$C$4</formula>
    </cfRule>
  </conditionalFormatting>
  <conditionalFormatting sqref="BE51">
    <cfRule type="cellIs" dxfId="13009" priority="3801" operator="lessThan">
      <formula>$C$4</formula>
    </cfRule>
  </conditionalFormatting>
  <conditionalFormatting sqref="BE51">
    <cfRule type="cellIs" dxfId="13008" priority="3802" operator="lessThan">
      <formula>$C$4</formula>
    </cfRule>
  </conditionalFormatting>
  <conditionalFormatting sqref="BE52">
    <cfRule type="cellIs" dxfId="13007" priority="3803" operator="lessThan">
      <formula>$C$4</formula>
    </cfRule>
  </conditionalFormatting>
  <conditionalFormatting sqref="BE52">
    <cfRule type="cellIs" dxfId="13006" priority="3804" operator="lessThan">
      <formula>$C$4</formula>
    </cfRule>
  </conditionalFormatting>
  <conditionalFormatting sqref="BE53">
    <cfRule type="cellIs" dxfId="13005" priority="3805" operator="lessThan">
      <formula>$C$4</formula>
    </cfRule>
  </conditionalFormatting>
  <conditionalFormatting sqref="BE53">
    <cfRule type="cellIs" dxfId="13004" priority="3806" operator="lessThan">
      <formula>$C$4</formula>
    </cfRule>
  </conditionalFormatting>
  <conditionalFormatting sqref="BE54">
    <cfRule type="cellIs" dxfId="13003" priority="3807" operator="lessThan">
      <formula>$C$4</formula>
    </cfRule>
  </conditionalFormatting>
  <conditionalFormatting sqref="BE54">
    <cfRule type="cellIs" dxfId="13002" priority="3808" operator="lessThan">
      <formula>$C$4</formula>
    </cfRule>
  </conditionalFormatting>
  <conditionalFormatting sqref="BE55">
    <cfRule type="cellIs" dxfId="13001" priority="3809" operator="lessThan">
      <formula>$C$4</formula>
    </cfRule>
  </conditionalFormatting>
  <conditionalFormatting sqref="BE55">
    <cfRule type="cellIs" dxfId="13000" priority="3810" operator="lessThan">
      <formula>$C$4</formula>
    </cfRule>
  </conditionalFormatting>
  <conditionalFormatting sqref="BE56">
    <cfRule type="cellIs" dxfId="12999" priority="3811" operator="lessThan">
      <formula>$C$4</formula>
    </cfRule>
  </conditionalFormatting>
  <conditionalFormatting sqref="BE56">
    <cfRule type="cellIs" dxfId="12998" priority="3812" operator="lessThan">
      <formula>$C$4</formula>
    </cfRule>
  </conditionalFormatting>
  <conditionalFormatting sqref="BE57">
    <cfRule type="cellIs" dxfId="12997" priority="3813" operator="lessThan">
      <formula>$C$4</formula>
    </cfRule>
  </conditionalFormatting>
  <conditionalFormatting sqref="BE57">
    <cfRule type="cellIs" dxfId="12996" priority="3814" operator="lessThan">
      <formula>$C$4</formula>
    </cfRule>
  </conditionalFormatting>
  <conditionalFormatting sqref="BE58">
    <cfRule type="cellIs" dxfId="12995" priority="3815" operator="lessThan">
      <formula>$C$4</formula>
    </cfRule>
  </conditionalFormatting>
  <conditionalFormatting sqref="BE58">
    <cfRule type="cellIs" dxfId="12994" priority="3816" operator="lessThan">
      <formula>$C$4</formula>
    </cfRule>
  </conditionalFormatting>
  <conditionalFormatting sqref="BE59">
    <cfRule type="cellIs" dxfId="12993" priority="3817" operator="lessThan">
      <formula>$C$4</formula>
    </cfRule>
  </conditionalFormatting>
  <conditionalFormatting sqref="BE59">
    <cfRule type="cellIs" dxfId="12992" priority="3818" operator="lessThan">
      <formula>$C$4</formula>
    </cfRule>
  </conditionalFormatting>
  <conditionalFormatting sqref="BE60">
    <cfRule type="cellIs" dxfId="12991" priority="3819" operator="lessThan">
      <formula>$C$4</formula>
    </cfRule>
  </conditionalFormatting>
  <conditionalFormatting sqref="BE60">
    <cfRule type="cellIs" dxfId="12990" priority="3820" operator="lessThan">
      <formula>$C$4</formula>
    </cfRule>
  </conditionalFormatting>
  <conditionalFormatting sqref="BF11">
    <cfRule type="cellIs" dxfId="12989" priority="3821" operator="lessThan">
      <formula>$C$4</formula>
    </cfRule>
  </conditionalFormatting>
  <conditionalFormatting sqref="BF11">
    <cfRule type="cellIs" dxfId="12988" priority="3822" operator="lessThan">
      <formula>$C$4</formula>
    </cfRule>
  </conditionalFormatting>
  <conditionalFormatting sqref="BF12">
    <cfRule type="cellIs" dxfId="12987" priority="3823" operator="lessThan">
      <formula>$C$4</formula>
    </cfRule>
  </conditionalFormatting>
  <conditionalFormatting sqref="BF12">
    <cfRule type="cellIs" dxfId="12986" priority="3824" operator="lessThan">
      <formula>$C$4</formula>
    </cfRule>
  </conditionalFormatting>
  <conditionalFormatting sqref="BF13">
    <cfRule type="cellIs" dxfId="12985" priority="3825" operator="lessThan">
      <formula>$C$4</formula>
    </cfRule>
  </conditionalFormatting>
  <conditionalFormatting sqref="BF13">
    <cfRule type="cellIs" dxfId="12984" priority="3826" operator="lessThan">
      <formula>$C$4</formula>
    </cfRule>
  </conditionalFormatting>
  <conditionalFormatting sqref="BF14">
    <cfRule type="cellIs" dxfId="12983" priority="3827" operator="lessThan">
      <formula>$C$4</formula>
    </cfRule>
  </conditionalFormatting>
  <conditionalFormatting sqref="BF14">
    <cfRule type="cellIs" dxfId="12982" priority="3828" operator="lessThan">
      <formula>$C$4</formula>
    </cfRule>
  </conditionalFormatting>
  <conditionalFormatting sqref="BF15">
    <cfRule type="cellIs" dxfId="12981" priority="3829" operator="lessThan">
      <formula>$C$4</formula>
    </cfRule>
  </conditionalFormatting>
  <conditionalFormatting sqref="BF15">
    <cfRule type="cellIs" dxfId="12980" priority="3830" operator="lessThan">
      <formula>$C$4</formula>
    </cfRule>
  </conditionalFormatting>
  <conditionalFormatting sqref="BF16">
    <cfRule type="cellIs" dxfId="12979" priority="3831" operator="lessThan">
      <formula>$C$4</formula>
    </cfRule>
  </conditionalFormatting>
  <conditionalFormatting sqref="BF16">
    <cfRule type="cellIs" dxfId="12978" priority="3832" operator="lessThan">
      <formula>$C$4</formula>
    </cfRule>
  </conditionalFormatting>
  <conditionalFormatting sqref="BF17">
    <cfRule type="cellIs" dxfId="12977" priority="3833" operator="lessThan">
      <formula>$C$4</formula>
    </cfRule>
  </conditionalFormatting>
  <conditionalFormatting sqref="BF17">
    <cfRule type="cellIs" dxfId="12976" priority="3834" operator="lessThan">
      <formula>$C$4</formula>
    </cfRule>
  </conditionalFormatting>
  <conditionalFormatting sqref="BF18">
    <cfRule type="cellIs" dxfId="12975" priority="3835" operator="lessThan">
      <formula>$C$4</formula>
    </cfRule>
  </conditionalFormatting>
  <conditionalFormatting sqref="BF18">
    <cfRule type="cellIs" dxfId="12974" priority="3836" operator="lessThan">
      <formula>$C$4</formula>
    </cfRule>
  </conditionalFormatting>
  <conditionalFormatting sqref="BF19">
    <cfRule type="cellIs" dxfId="12973" priority="3837" operator="lessThan">
      <formula>$C$4</formula>
    </cfRule>
  </conditionalFormatting>
  <conditionalFormatting sqref="BF19">
    <cfRule type="cellIs" dxfId="12972" priority="3838" operator="lessThan">
      <formula>$C$4</formula>
    </cfRule>
  </conditionalFormatting>
  <conditionalFormatting sqref="BF20">
    <cfRule type="cellIs" dxfId="12971" priority="3839" operator="lessThan">
      <formula>$C$4</formula>
    </cfRule>
  </conditionalFormatting>
  <conditionalFormatting sqref="BF20">
    <cfRule type="cellIs" dxfId="12970" priority="3840" operator="lessThan">
      <formula>$C$4</formula>
    </cfRule>
  </conditionalFormatting>
  <conditionalFormatting sqref="BF21">
    <cfRule type="cellIs" dxfId="12969" priority="3841" operator="lessThan">
      <formula>$C$4</formula>
    </cfRule>
  </conditionalFormatting>
  <conditionalFormatting sqref="BF21">
    <cfRule type="cellIs" dxfId="12968" priority="3842" operator="lessThan">
      <formula>$C$4</formula>
    </cfRule>
  </conditionalFormatting>
  <conditionalFormatting sqref="BF22">
    <cfRule type="cellIs" dxfId="12967" priority="3843" operator="lessThan">
      <formula>$C$4</formula>
    </cfRule>
  </conditionalFormatting>
  <conditionalFormatting sqref="BF22">
    <cfRule type="cellIs" dxfId="12966" priority="3844" operator="lessThan">
      <formula>$C$4</formula>
    </cfRule>
  </conditionalFormatting>
  <conditionalFormatting sqref="BF23">
    <cfRule type="cellIs" dxfId="12965" priority="3845" operator="lessThan">
      <formula>$C$4</formula>
    </cfRule>
  </conditionalFormatting>
  <conditionalFormatting sqref="BF23">
    <cfRule type="cellIs" dxfId="12964" priority="3846" operator="lessThan">
      <formula>$C$4</formula>
    </cfRule>
  </conditionalFormatting>
  <conditionalFormatting sqref="BF24">
    <cfRule type="cellIs" dxfId="12963" priority="3847" operator="lessThan">
      <formula>$C$4</formula>
    </cfRule>
  </conditionalFormatting>
  <conditionalFormatting sqref="BF24">
    <cfRule type="cellIs" dxfId="12962" priority="3848" operator="lessThan">
      <formula>$C$4</formula>
    </cfRule>
  </conditionalFormatting>
  <conditionalFormatting sqref="BF25">
    <cfRule type="cellIs" dxfId="12961" priority="3849" operator="lessThan">
      <formula>$C$4</formula>
    </cfRule>
  </conditionalFormatting>
  <conditionalFormatting sqref="BF25">
    <cfRule type="cellIs" dxfId="12960" priority="3850" operator="lessThan">
      <formula>$C$4</formula>
    </cfRule>
  </conditionalFormatting>
  <conditionalFormatting sqref="BF26">
    <cfRule type="cellIs" dxfId="12959" priority="3851" operator="lessThan">
      <formula>$C$4</formula>
    </cfRule>
  </conditionalFormatting>
  <conditionalFormatting sqref="BF26">
    <cfRule type="cellIs" dxfId="12958" priority="3852" operator="lessThan">
      <formula>$C$4</formula>
    </cfRule>
  </conditionalFormatting>
  <conditionalFormatting sqref="BF27">
    <cfRule type="cellIs" dxfId="12957" priority="3853" operator="lessThan">
      <formula>$C$4</formula>
    </cfRule>
  </conditionalFormatting>
  <conditionalFormatting sqref="BF27">
    <cfRule type="cellIs" dxfId="12956" priority="3854" operator="lessThan">
      <formula>$C$4</formula>
    </cfRule>
  </conditionalFormatting>
  <conditionalFormatting sqref="BF28">
    <cfRule type="cellIs" dxfId="12955" priority="3855" operator="lessThan">
      <formula>$C$4</formula>
    </cfRule>
  </conditionalFormatting>
  <conditionalFormatting sqref="BF28">
    <cfRule type="cellIs" dxfId="12954" priority="3856" operator="lessThan">
      <formula>$C$4</formula>
    </cfRule>
  </conditionalFormatting>
  <conditionalFormatting sqref="BF29">
    <cfRule type="cellIs" dxfId="12953" priority="3857" operator="lessThan">
      <formula>$C$4</formula>
    </cfRule>
  </conditionalFormatting>
  <conditionalFormatting sqref="BF29">
    <cfRule type="cellIs" dxfId="12952" priority="3858" operator="lessThan">
      <formula>$C$4</formula>
    </cfRule>
  </conditionalFormatting>
  <conditionalFormatting sqref="BF30">
    <cfRule type="cellIs" dxfId="12951" priority="3859" operator="lessThan">
      <formula>$C$4</formula>
    </cfRule>
  </conditionalFormatting>
  <conditionalFormatting sqref="BF30">
    <cfRule type="cellIs" dxfId="12950" priority="3860" operator="lessThan">
      <formula>$C$4</formula>
    </cfRule>
  </conditionalFormatting>
  <conditionalFormatting sqref="BF31">
    <cfRule type="cellIs" dxfId="12949" priority="3861" operator="lessThan">
      <formula>$C$4</formula>
    </cfRule>
  </conditionalFormatting>
  <conditionalFormatting sqref="BF31">
    <cfRule type="cellIs" dxfId="12948" priority="3862" operator="lessThan">
      <formula>$C$4</formula>
    </cfRule>
  </conditionalFormatting>
  <conditionalFormatting sqref="BF32">
    <cfRule type="cellIs" dxfId="12947" priority="3863" operator="lessThan">
      <formula>$C$4</formula>
    </cfRule>
  </conditionalFormatting>
  <conditionalFormatting sqref="BF32">
    <cfRule type="cellIs" dxfId="12946" priority="3864" operator="lessThan">
      <formula>$C$4</formula>
    </cfRule>
  </conditionalFormatting>
  <conditionalFormatting sqref="BF33">
    <cfRule type="cellIs" dxfId="12945" priority="3865" operator="lessThan">
      <formula>$C$4</formula>
    </cfRule>
  </conditionalFormatting>
  <conditionalFormatting sqref="BF33">
    <cfRule type="cellIs" dxfId="12944" priority="3866" operator="lessThan">
      <formula>$C$4</formula>
    </cfRule>
  </conditionalFormatting>
  <conditionalFormatting sqref="BF34">
    <cfRule type="cellIs" dxfId="12943" priority="3867" operator="lessThan">
      <formula>$C$4</formula>
    </cfRule>
  </conditionalFormatting>
  <conditionalFormatting sqref="BF34">
    <cfRule type="cellIs" dxfId="12942" priority="3868" operator="lessThan">
      <formula>$C$4</formula>
    </cfRule>
  </conditionalFormatting>
  <conditionalFormatting sqref="BF35">
    <cfRule type="cellIs" dxfId="12941" priority="3869" operator="lessThan">
      <formula>$C$4</formula>
    </cfRule>
  </conditionalFormatting>
  <conditionalFormatting sqref="BF35">
    <cfRule type="cellIs" dxfId="12940" priority="3870" operator="lessThan">
      <formula>$C$4</formula>
    </cfRule>
  </conditionalFormatting>
  <conditionalFormatting sqref="BF36">
    <cfRule type="cellIs" dxfId="12939" priority="3871" operator="lessThan">
      <formula>$C$4</formula>
    </cfRule>
  </conditionalFormatting>
  <conditionalFormatting sqref="BF36">
    <cfRule type="cellIs" dxfId="12938" priority="3872" operator="lessThan">
      <formula>$C$4</formula>
    </cfRule>
  </conditionalFormatting>
  <conditionalFormatting sqref="BF37">
    <cfRule type="cellIs" dxfId="12937" priority="3873" operator="lessThan">
      <formula>$C$4</formula>
    </cfRule>
  </conditionalFormatting>
  <conditionalFormatting sqref="BF37">
    <cfRule type="cellIs" dxfId="12936" priority="3874" operator="lessThan">
      <formula>$C$4</formula>
    </cfRule>
  </conditionalFormatting>
  <conditionalFormatting sqref="BF38">
    <cfRule type="cellIs" dxfId="12935" priority="3875" operator="lessThan">
      <formula>$C$4</formula>
    </cfRule>
  </conditionalFormatting>
  <conditionalFormatting sqref="BF38">
    <cfRule type="cellIs" dxfId="12934" priority="3876" operator="lessThan">
      <formula>$C$4</formula>
    </cfRule>
  </conditionalFormatting>
  <conditionalFormatting sqref="BF39">
    <cfRule type="cellIs" dxfId="12933" priority="3877" operator="lessThan">
      <formula>$C$4</formula>
    </cfRule>
  </conditionalFormatting>
  <conditionalFormatting sqref="BF39">
    <cfRule type="cellIs" dxfId="12932" priority="3878" operator="lessThan">
      <formula>$C$4</formula>
    </cfRule>
  </conditionalFormatting>
  <conditionalFormatting sqref="BF40">
    <cfRule type="cellIs" dxfId="12931" priority="3879" operator="lessThan">
      <formula>$C$4</formula>
    </cfRule>
  </conditionalFormatting>
  <conditionalFormatting sqref="BF40">
    <cfRule type="cellIs" dxfId="12930" priority="3880" operator="lessThan">
      <formula>$C$4</formula>
    </cfRule>
  </conditionalFormatting>
  <conditionalFormatting sqref="BF41">
    <cfRule type="cellIs" dxfId="12929" priority="3881" operator="lessThan">
      <formula>$C$4</formula>
    </cfRule>
  </conditionalFormatting>
  <conditionalFormatting sqref="BF41">
    <cfRule type="cellIs" dxfId="12928" priority="3882" operator="lessThan">
      <formula>$C$4</formula>
    </cfRule>
  </conditionalFormatting>
  <conditionalFormatting sqref="BF42">
    <cfRule type="cellIs" dxfId="12927" priority="3883" operator="lessThan">
      <formula>$C$4</formula>
    </cfRule>
  </conditionalFormatting>
  <conditionalFormatting sqref="BF42">
    <cfRule type="cellIs" dxfId="12926" priority="3884" operator="lessThan">
      <formula>$C$4</formula>
    </cfRule>
  </conditionalFormatting>
  <conditionalFormatting sqref="BF43">
    <cfRule type="cellIs" dxfId="12925" priority="3885" operator="lessThan">
      <formula>$C$4</formula>
    </cfRule>
  </conditionalFormatting>
  <conditionalFormatting sqref="BF43">
    <cfRule type="cellIs" dxfId="12924" priority="3886" operator="lessThan">
      <formula>$C$4</formula>
    </cfRule>
  </conditionalFormatting>
  <conditionalFormatting sqref="BF44">
    <cfRule type="cellIs" dxfId="12923" priority="3887" operator="lessThan">
      <formula>$C$4</formula>
    </cfRule>
  </conditionalFormatting>
  <conditionalFormatting sqref="BF44">
    <cfRule type="cellIs" dxfId="12922" priority="3888" operator="lessThan">
      <formula>$C$4</formula>
    </cfRule>
  </conditionalFormatting>
  <conditionalFormatting sqref="BF45">
    <cfRule type="cellIs" dxfId="12921" priority="3889" operator="lessThan">
      <formula>$C$4</formula>
    </cfRule>
  </conditionalFormatting>
  <conditionalFormatting sqref="BF45">
    <cfRule type="cellIs" dxfId="12920" priority="3890" operator="lessThan">
      <formula>$C$4</formula>
    </cfRule>
  </conditionalFormatting>
  <conditionalFormatting sqref="BF46">
    <cfRule type="cellIs" dxfId="12919" priority="3891" operator="lessThan">
      <formula>$C$4</formula>
    </cfRule>
  </conditionalFormatting>
  <conditionalFormatting sqref="BF46">
    <cfRule type="cellIs" dxfId="12918" priority="3892" operator="lessThan">
      <formula>$C$4</formula>
    </cfRule>
  </conditionalFormatting>
  <conditionalFormatting sqref="BF47">
    <cfRule type="cellIs" dxfId="12917" priority="3893" operator="lessThan">
      <formula>$C$4</formula>
    </cfRule>
  </conditionalFormatting>
  <conditionalFormatting sqref="BF47">
    <cfRule type="cellIs" dxfId="12916" priority="3894" operator="lessThan">
      <formula>$C$4</formula>
    </cfRule>
  </conditionalFormatting>
  <conditionalFormatting sqref="BF48">
    <cfRule type="cellIs" dxfId="12915" priority="3895" operator="lessThan">
      <formula>$C$4</formula>
    </cfRule>
  </conditionalFormatting>
  <conditionalFormatting sqref="BF48">
    <cfRule type="cellIs" dxfId="12914" priority="3896" operator="lessThan">
      <formula>$C$4</formula>
    </cfRule>
  </conditionalFormatting>
  <conditionalFormatting sqref="BF49">
    <cfRule type="cellIs" dxfId="12913" priority="3897" operator="lessThan">
      <formula>$C$4</formula>
    </cfRule>
  </conditionalFormatting>
  <conditionalFormatting sqref="BF49">
    <cfRule type="cellIs" dxfId="12912" priority="3898" operator="lessThan">
      <formula>$C$4</formula>
    </cfRule>
  </conditionalFormatting>
  <conditionalFormatting sqref="BF50">
    <cfRule type="cellIs" dxfId="12911" priority="3899" operator="lessThan">
      <formula>$C$4</formula>
    </cfRule>
  </conditionalFormatting>
  <conditionalFormatting sqref="BF50">
    <cfRule type="cellIs" dxfId="12910" priority="3900" operator="lessThan">
      <formula>$C$4</formula>
    </cfRule>
  </conditionalFormatting>
  <conditionalFormatting sqref="BF51">
    <cfRule type="cellIs" dxfId="12909" priority="3901" operator="lessThan">
      <formula>$C$4</formula>
    </cfRule>
  </conditionalFormatting>
  <conditionalFormatting sqref="BF51">
    <cfRule type="cellIs" dxfId="12908" priority="3902" operator="lessThan">
      <formula>$C$4</formula>
    </cfRule>
  </conditionalFormatting>
  <conditionalFormatting sqref="BF52">
    <cfRule type="cellIs" dxfId="12907" priority="3903" operator="lessThan">
      <formula>$C$4</formula>
    </cfRule>
  </conditionalFormatting>
  <conditionalFormatting sqref="BF52">
    <cfRule type="cellIs" dxfId="12906" priority="3904" operator="lessThan">
      <formula>$C$4</formula>
    </cfRule>
  </conditionalFormatting>
  <conditionalFormatting sqref="BF53">
    <cfRule type="cellIs" dxfId="12905" priority="3905" operator="lessThan">
      <formula>$C$4</formula>
    </cfRule>
  </conditionalFormatting>
  <conditionalFormatting sqref="BF53">
    <cfRule type="cellIs" dxfId="12904" priority="3906" operator="lessThan">
      <formula>$C$4</formula>
    </cfRule>
  </conditionalFormatting>
  <conditionalFormatting sqref="BF54">
    <cfRule type="cellIs" dxfId="12903" priority="3907" operator="lessThan">
      <formula>$C$4</formula>
    </cfRule>
  </conditionalFormatting>
  <conditionalFormatting sqref="BF54">
    <cfRule type="cellIs" dxfId="12902" priority="3908" operator="lessThan">
      <formula>$C$4</formula>
    </cfRule>
  </conditionalFormatting>
  <conditionalFormatting sqref="BF55">
    <cfRule type="cellIs" dxfId="12901" priority="3909" operator="lessThan">
      <formula>$C$4</formula>
    </cfRule>
  </conditionalFormatting>
  <conditionalFormatting sqref="BF55">
    <cfRule type="cellIs" dxfId="12900" priority="3910" operator="lessThan">
      <formula>$C$4</formula>
    </cfRule>
  </conditionalFormatting>
  <conditionalFormatting sqref="BF56">
    <cfRule type="cellIs" dxfId="12899" priority="3911" operator="lessThan">
      <formula>$C$4</formula>
    </cfRule>
  </conditionalFormatting>
  <conditionalFormatting sqref="BF56">
    <cfRule type="cellIs" dxfId="12898" priority="3912" operator="lessThan">
      <formula>$C$4</formula>
    </cfRule>
  </conditionalFormatting>
  <conditionalFormatting sqref="BF57">
    <cfRule type="cellIs" dxfId="12897" priority="3913" operator="lessThan">
      <formula>$C$4</formula>
    </cfRule>
  </conditionalFormatting>
  <conditionalFormatting sqref="BF57">
    <cfRule type="cellIs" dxfId="12896" priority="3914" operator="lessThan">
      <formula>$C$4</formula>
    </cfRule>
  </conditionalFormatting>
  <conditionalFormatting sqref="BF58">
    <cfRule type="cellIs" dxfId="12895" priority="3915" operator="lessThan">
      <formula>$C$4</formula>
    </cfRule>
  </conditionalFormatting>
  <conditionalFormatting sqref="BF58">
    <cfRule type="cellIs" dxfId="12894" priority="3916" operator="lessThan">
      <formula>$C$4</formula>
    </cfRule>
  </conditionalFormatting>
  <conditionalFormatting sqref="BF59">
    <cfRule type="cellIs" dxfId="12893" priority="3917" operator="lessThan">
      <formula>$C$4</formula>
    </cfRule>
  </conditionalFormatting>
  <conditionalFormatting sqref="BF59">
    <cfRule type="cellIs" dxfId="12892" priority="3918" operator="lessThan">
      <formula>$C$4</formula>
    </cfRule>
  </conditionalFormatting>
  <conditionalFormatting sqref="BF60">
    <cfRule type="cellIs" dxfId="12891" priority="3919" operator="lessThan">
      <formula>$C$4</formula>
    </cfRule>
  </conditionalFormatting>
  <conditionalFormatting sqref="BF60">
    <cfRule type="cellIs" dxfId="12890" priority="3920" operator="lessThan">
      <formula>$C$4</formula>
    </cfRule>
  </conditionalFormatting>
  <conditionalFormatting sqref="BG11">
    <cfRule type="cellIs" dxfId="12889" priority="3921" operator="lessThan">
      <formula>$C$4</formula>
    </cfRule>
  </conditionalFormatting>
  <conditionalFormatting sqref="BG11">
    <cfRule type="cellIs" dxfId="12888" priority="3922" operator="lessThan">
      <formula>$C$4</formula>
    </cfRule>
  </conditionalFormatting>
  <conditionalFormatting sqref="BG12">
    <cfRule type="cellIs" dxfId="12887" priority="3923" operator="lessThan">
      <formula>$C$4</formula>
    </cfRule>
  </conditionalFormatting>
  <conditionalFormatting sqref="BG12">
    <cfRule type="cellIs" dxfId="12886" priority="3924" operator="lessThan">
      <formula>$C$4</formula>
    </cfRule>
  </conditionalFormatting>
  <conditionalFormatting sqref="BG13">
    <cfRule type="cellIs" dxfId="12885" priority="3925" operator="lessThan">
      <formula>$C$4</formula>
    </cfRule>
  </conditionalFormatting>
  <conditionalFormatting sqref="BG13">
    <cfRule type="cellIs" dxfId="12884" priority="3926" operator="lessThan">
      <formula>$C$4</formula>
    </cfRule>
  </conditionalFormatting>
  <conditionalFormatting sqref="BG14">
    <cfRule type="cellIs" dxfId="12883" priority="3927" operator="lessThan">
      <formula>$C$4</formula>
    </cfRule>
  </conditionalFormatting>
  <conditionalFormatting sqref="BG14">
    <cfRule type="cellIs" dxfId="12882" priority="3928" operator="lessThan">
      <formula>$C$4</formula>
    </cfRule>
  </conditionalFormatting>
  <conditionalFormatting sqref="BG15">
    <cfRule type="cellIs" dxfId="12881" priority="3929" operator="lessThan">
      <formula>$C$4</formula>
    </cfRule>
  </conditionalFormatting>
  <conditionalFormatting sqref="BG15">
    <cfRule type="cellIs" dxfId="12880" priority="3930" operator="lessThan">
      <formula>$C$4</formula>
    </cfRule>
  </conditionalFormatting>
  <conditionalFormatting sqref="BG16">
    <cfRule type="cellIs" dxfId="12879" priority="3931" operator="lessThan">
      <formula>$C$4</formula>
    </cfRule>
  </conditionalFormatting>
  <conditionalFormatting sqref="BG16">
    <cfRule type="cellIs" dxfId="12878" priority="3932" operator="lessThan">
      <formula>$C$4</formula>
    </cfRule>
  </conditionalFormatting>
  <conditionalFormatting sqref="BG17">
    <cfRule type="cellIs" dxfId="12877" priority="3933" operator="lessThan">
      <formula>$C$4</formula>
    </cfRule>
  </conditionalFormatting>
  <conditionalFormatting sqref="BG17">
    <cfRule type="cellIs" dxfId="12876" priority="3934" operator="lessThan">
      <formula>$C$4</formula>
    </cfRule>
  </conditionalFormatting>
  <conditionalFormatting sqref="BG18">
    <cfRule type="cellIs" dxfId="12875" priority="3935" operator="lessThan">
      <formula>$C$4</formula>
    </cfRule>
  </conditionalFormatting>
  <conditionalFormatting sqref="BG18">
    <cfRule type="cellIs" dxfId="12874" priority="3936" operator="lessThan">
      <formula>$C$4</formula>
    </cfRule>
  </conditionalFormatting>
  <conditionalFormatting sqref="BG19">
    <cfRule type="cellIs" dxfId="12873" priority="3937" operator="lessThan">
      <formula>$C$4</formula>
    </cfRule>
  </conditionalFormatting>
  <conditionalFormatting sqref="BG19">
    <cfRule type="cellIs" dxfId="12872" priority="3938" operator="lessThan">
      <formula>$C$4</formula>
    </cfRule>
  </conditionalFormatting>
  <conditionalFormatting sqref="BG20">
    <cfRule type="cellIs" dxfId="12871" priority="3939" operator="lessThan">
      <formula>$C$4</formula>
    </cfRule>
  </conditionalFormatting>
  <conditionalFormatting sqref="BG20">
    <cfRule type="cellIs" dxfId="12870" priority="3940" operator="lessThan">
      <formula>$C$4</formula>
    </cfRule>
  </conditionalFormatting>
  <conditionalFormatting sqref="BG21">
    <cfRule type="cellIs" dxfId="12869" priority="3941" operator="lessThan">
      <formula>$C$4</formula>
    </cfRule>
  </conditionalFormatting>
  <conditionalFormatting sqref="BG21">
    <cfRule type="cellIs" dxfId="12868" priority="3942" operator="lessThan">
      <formula>$C$4</formula>
    </cfRule>
  </conditionalFormatting>
  <conditionalFormatting sqref="BG22">
    <cfRule type="cellIs" dxfId="12867" priority="3943" operator="lessThan">
      <formula>$C$4</formula>
    </cfRule>
  </conditionalFormatting>
  <conditionalFormatting sqref="BG22">
    <cfRule type="cellIs" dxfId="12866" priority="3944" operator="lessThan">
      <formula>$C$4</formula>
    </cfRule>
  </conditionalFormatting>
  <conditionalFormatting sqref="BG23">
    <cfRule type="cellIs" dxfId="12865" priority="3945" operator="lessThan">
      <formula>$C$4</formula>
    </cfRule>
  </conditionalFormatting>
  <conditionalFormatting sqref="BG23">
    <cfRule type="cellIs" dxfId="12864" priority="3946" operator="lessThan">
      <formula>$C$4</formula>
    </cfRule>
  </conditionalFormatting>
  <conditionalFormatting sqref="BG24">
    <cfRule type="cellIs" dxfId="12863" priority="3947" operator="lessThan">
      <formula>$C$4</formula>
    </cfRule>
  </conditionalFormatting>
  <conditionalFormatting sqref="BG24">
    <cfRule type="cellIs" dxfId="12862" priority="3948" operator="lessThan">
      <formula>$C$4</formula>
    </cfRule>
  </conditionalFormatting>
  <conditionalFormatting sqref="BG25">
    <cfRule type="cellIs" dxfId="12861" priority="3949" operator="lessThan">
      <formula>$C$4</formula>
    </cfRule>
  </conditionalFormatting>
  <conditionalFormatting sqref="BG25">
    <cfRule type="cellIs" dxfId="12860" priority="3950" operator="lessThan">
      <formula>$C$4</formula>
    </cfRule>
  </conditionalFormatting>
  <conditionalFormatting sqref="BG26">
    <cfRule type="cellIs" dxfId="12859" priority="3951" operator="lessThan">
      <formula>$C$4</formula>
    </cfRule>
  </conditionalFormatting>
  <conditionalFormatting sqref="BG26">
    <cfRule type="cellIs" dxfId="12858" priority="3952" operator="lessThan">
      <formula>$C$4</formula>
    </cfRule>
  </conditionalFormatting>
  <conditionalFormatting sqref="BG27">
    <cfRule type="cellIs" dxfId="12857" priority="3953" operator="lessThan">
      <formula>$C$4</formula>
    </cfRule>
  </conditionalFormatting>
  <conditionalFormatting sqref="BG27">
    <cfRule type="cellIs" dxfId="12856" priority="3954" operator="lessThan">
      <formula>$C$4</formula>
    </cfRule>
  </conditionalFormatting>
  <conditionalFormatting sqref="BG28">
    <cfRule type="cellIs" dxfId="12855" priority="3955" operator="lessThan">
      <formula>$C$4</formula>
    </cfRule>
  </conditionalFormatting>
  <conditionalFormatting sqref="BG28">
    <cfRule type="cellIs" dxfId="12854" priority="3956" operator="lessThan">
      <formula>$C$4</formula>
    </cfRule>
  </conditionalFormatting>
  <conditionalFormatting sqref="BG29">
    <cfRule type="cellIs" dxfId="12853" priority="3957" operator="lessThan">
      <formula>$C$4</formula>
    </cfRule>
  </conditionalFormatting>
  <conditionalFormatting sqref="BG29">
    <cfRule type="cellIs" dxfId="12852" priority="3958" operator="lessThan">
      <formula>$C$4</formula>
    </cfRule>
  </conditionalFormatting>
  <conditionalFormatting sqref="BG30">
    <cfRule type="cellIs" dxfId="12851" priority="3959" operator="lessThan">
      <formula>$C$4</formula>
    </cfRule>
  </conditionalFormatting>
  <conditionalFormatting sqref="BG30">
    <cfRule type="cellIs" dxfId="12850" priority="3960" operator="lessThan">
      <formula>$C$4</formula>
    </cfRule>
  </conditionalFormatting>
  <conditionalFormatting sqref="BG31">
    <cfRule type="cellIs" dxfId="12849" priority="3961" operator="lessThan">
      <formula>$C$4</formula>
    </cfRule>
  </conditionalFormatting>
  <conditionalFormatting sqref="BG31">
    <cfRule type="cellIs" dxfId="12848" priority="3962" operator="lessThan">
      <formula>$C$4</formula>
    </cfRule>
  </conditionalFormatting>
  <conditionalFormatting sqref="BG32">
    <cfRule type="cellIs" dxfId="12847" priority="3963" operator="lessThan">
      <formula>$C$4</formula>
    </cfRule>
  </conditionalFormatting>
  <conditionalFormatting sqref="BG32">
    <cfRule type="cellIs" dxfId="12846" priority="3964" operator="lessThan">
      <formula>$C$4</formula>
    </cfRule>
  </conditionalFormatting>
  <conditionalFormatting sqref="BG33">
    <cfRule type="cellIs" dxfId="12845" priority="3965" operator="lessThan">
      <formula>$C$4</formula>
    </cfRule>
  </conditionalFormatting>
  <conditionalFormatting sqref="BG33">
    <cfRule type="cellIs" dxfId="12844" priority="3966" operator="lessThan">
      <formula>$C$4</formula>
    </cfRule>
  </conditionalFormatting>
  <conditionalFormatting sqref="BG34">
    <cfRule type="cellIs" dxfId="12843" priority="3967" operator="lessThan">
      <formula>$C$4</formula>
    </cfRule>
  </conditionalFormatting>
  <conditionalFormatting sqref="BG34">
    <cfRule type="cellIs" dxfId="12842" priority="3968" operator="lessThan">
      <formula>$C$4</formula>
    </cfRule>
  </conditionalFormatting>
  <conditionalFormatting sqref="BG35">
    <cfRule type="cellIs" dxfId="12841" priority="3969" operator="lessThan">
      <formula>$C$4</formula>
    </cfRule>
  </conditionalFormatting>
  <conditionalFormatting sqref="BG35">
    <cfRule type="cellIs" dxfId="12840" priority="3970" operator="lessThan">
      <formula>$C$4</formula>
    </cfRule>
  </conditionalFormatting>
  <conditionalFormatting sqref="BG36">
    <cfRule type="cellIs" dxfId="12839" priority="3971" operator="lessThan">
      <formula>$C$4</formula>
    </cfRule>
  </conditionalFormatting>
  <conditionalFormatting sqref="BG36">
    <cfRule type="cellIs" dxfId="12838" priority="3972" operator="lessThan">
      <formula>$C$4</formula>
    </cfRule>
  </conditionalFormatting>
  <conditionalFormatting sqref="BG37">
    <cfRule type="cellIs" dxfId="12837" priority="3973" operator="lessThan">
      <formula>$C$4</formula>
    </cfRule>
  </conditionalFormatting>
  <conditionalFormatting sqref="BG37">
    <cfRule type="cellIs" dxfId="12836" priority="3974" operator="lessThan">
      <formula>$C$4</formula>
    </cfRule>
  </conditionalFormatting>
  <conditionalFormatting sqref="BG38">
    <cfRule type="cellIs" dxfId="12835" priority="3975" operator="lessThan">
      <formula>$C$4</formula>
    </cfRule>
  </conditionalFormatting>
  <conditionalFormatting sqref="BG38">
    <cfRule type="cellIs" dxfId="12834" priority="3976" operator="lessThan">
      <formula>$C$4</formula>
    </cfRule>
  </conditionalFormatting>
  <conditionalFormatting sqref="BG39">
    <cfRule type="cellIs" dxfId="12833" priority="3977" operator="lessThan">
      <formula>$C$4</formula>
    </cfRule>
  </conditionalFormatting>
  <conditionalFormatting sqref="BG39">
    <cfRule type="cellIs" dxfId="12832" priority="3978" operator="lessThan">
      <formula>$C$4</formula>
    </cfRule>
  </conditionalFormatting>
  <conditionalFormatting sqref="BG40">
    <cfRule type="cellIs" dxfId="12831" priority="3979" operator="lessThan">
      <formula>$C$4</formula>
    </cfRule>
  </conditionalFormatting>
  <conditionalFormatting sqref="BG40">
    <cfRule type="cellIs" dxfId="12830" priority="3980" operator="lessThan">
      <formula>$C$4</formula>
    </cfRule>
  </conditionalFormatting>
  <conditionalFormatting sqref="BG41">
    <cfRule type="cellIs" dxfId="12829" priority="3981" operator="lessThan">
      <formula>$C$4</formula>
    </cfRule>
  </conditionalFormatting>
  <conditionalFormatting sqref="BG41">
    <cfRule type="cellIs" dxfId="12828" priority="3982" operator="lessThan">
      <formula>$C$4</formula>
    </cfRule>
  </conditionalFormatting>
  <conditionalFormatting sqref="BG42">
    <cfRule type="cellIs" dxfId="12827" priority="3983" operator="lessThan">
      <formula>$C$4</formula>
    </cfRule>
  </conditionalFormatting>
  <conditionalFormatting sqref="BG42">
    <cfRule type="cellIs" dxfId="12826" priority="3984" operator="lessThan">
      <formula>$C$4</formula>
    </cfRule>
  </conditionalFormatting>
  <conditionalFormatting sqref="BG43">
    <cfRule type="cellIs" dxfId="12825" priority="3985" operator="lessThan">
      <formula>$C$4</formula>
    </cfRule>
  </conditionalFormatting>
  <conditionalFormatting sqref="BG43">
    <cfRule type="cellIs" dxfId="12824" priority="3986" operator="lessThan">
      <formula>$C$4</formula>
    </cfRule>
  </conditionalFormatting>
  <conditionalFormatting sqref="BG44">
    <cfRule type="cellIs" dxfId="12823" priority="3987" operator="lessThan">
      <formula>$C$4</formula>
    </cfRule>
  </conditionalFormatting>
  <conditionalFormatting sqref="BG44">
    <cfRule type="cellIs" dxfId="12822" priority="3988" operator="lessThan">
      <formula>$C$4</formula>
    </cfRule>
  </conditionalFormatting>
  <conditionalFormatting sqref="BG45">
    <cfRule type="cellIs" dxfId="12821" priority="3989" operator="lessThan">
      <formula>$C$4</formula>
    </cfRule>
  </conditionalFormatting>
  <conditionalFormatting sqref="BG45">
    <cfRule type="cellIs" dxfId="12820" priority="3990" operator="lessThan">
      <formula>$C$4</formula>
    </cfRule>
  </conditionalFormatting>
  <conditionalFormatting sqref="BG46">
    <cfRule type="cellIs" dxfId="12819" priority="3991" operator="lessThan">
      <formula>$C$4</formula>
    </cfRule>
  </conditionalFormatting>
  <conditionalFormatting sqref="BG46">
    <cfRule type="cellIs" dxfId="12818" priority="3992" operator="lessThan">
      <formula>$C$4</formula>
    </cfRule>
  </conditionalFormatting>
  <conditionalFormatting sqref="BG47">
    <cfRule type="cellIs" dxfId="12817" priority="3993" operator="lessThan">
      <formula>$C$4</formula>
    </cfRule>
  </conditionalFormatting>
  <conditionalFormatting sqref="BG47">
    <cfRule type="cellIs" dxfId="12816" priority="3994" operator="lessThan">
      <formula>$C$4</formula>
    </cfRule>
  </conditionalFormatting>
  <conditionalFormatting sqref="BG48">
    <cfRule type="cellIs" dxfId="12815" priority="3995" operator="lessThan">
      <formula>$C$4</formula>
    </cfRule>
  </conditionalFormatting>
  <conditionalFormatting sqref="BG48">
    <cfRule type="cellIs" dxfId="12814" priority="3996" operator="lessThan">
      <formula>$C$4</formula>
    </cfRule>
  </conditionalFormatting>
  <conditionalFormatting sqref="BG49">
    <cfRule type="cellIs" dxfId="12813" priority="3997" operator="lessThan">
      <formula>$C$4</formula>
    </cfRule>
  </conditionalFormatting>
  <conditionalFormatting sqref="BG49">
    <cfRule type="cellIs" dxfId="12812" priority="3998" operator="lessThan">
      <formula>$C$4</formula>
    </cfRule>
  </conditionalFormatting>
  <conditionalFormatting sqref="BG50">
    <cfRule type="cellIs" dxfId="12811" priority="3999" operator="lessThan">
      <formula>$C$4</formula>
    </cfRule>
  </conditionalFormatting>
  <conditionalFormatting sqref="BG50">
    <cfRule type="cellIs" dxfId="12810" priority="4000" operator="lessThan">
      <formula>$C$4</formula>
    </cfRule>
  </conditionalFormatting>
  <conditionalFormatting sqref="BG51">
    <cfRule type="cellIs" dxfId="12809" priority="4001" operator="lessThan">
      <formula>$C$4</formula>
    </cfRule>
  </conditionalFormatting>
  <conditionalFormatting sqref="BG51">
    <cfRule type="cellIs" dxfId="12808" priority="4002" operator="lessThan">
      <formula>$C$4</formula>
    </cfRule>
  </conditionalFormatting>
  <conditionalFormatting sqref="BG52">
    <cfRule type="cellIs" dxfId="12807" priority="4003" operator="lessThan">
      <formula>$C$4</formula>
    </cfRule>
  </conditionalFormatting>
  <conditionalFormatting sqref="BG52">
    <cfRule type="cellIs" dxfId="12806" priority="4004" operator="lessThan">
      <formula>$C$4</formula>
    </cfRule>
  </conditionalFormatting>
  <conditionalFormatting sqref="BG53">
    <cfRule type="cellIs" dxfId="12805" priority="4005" operator="lessThan">
      <formula>$C$4</formula>
    </cfRule>
  </conditionalFormatting>
  <conditionalFormatting sqref="BG53">
    <cfRule type="cellIs" dxfId="12804" priority="4006" operator="lessThan">
      <formula>$C$4</formula>
    </cfRule>
  </conditionalFormatting>
  <conditionalFormatting sqref="BG54">
    <cfRule type="cellIs" dxfId="12803" priority="4007" operator="lessThan">
      <formula>$C$4</formula>
    </cfRule>
  </conditionalFormatting>
  <conditionalFormatting sqref="BG54">
    <cfRule type="cellIs" dxfId="12802" priority="4008" operator="lessThan">
      <formula>$C$4</formula>
    </cfRule>
  </conditionalFormatting>
  <conditionalFormatting sqref="BG55">
    <cfRule type="cellIs" dxfId="12801" priority="4009" operator="lessThan">
      <formula>$C$4</formula>
    </cfRule>
  </conditionalFormatting>
  <conditionalFormatting sqref="BG55">
    <cfRule type="cellIs" dxfId="12800" priority="4010" operator="lessThan">
      <formula>$C$4</formula>
    </cfRule>
  </conditionalFormatting>
  <conditionalFormatting sqref="BG56">
    <cfRule type="cellIs" dxfId="12799" priority="4011" operator="lessThan">
      <formula>$C$4</formula>
    </cfRule>
  </conditionalFormatting>
  <conditionalFormatting sqref="BG56">
    <cfRule type="cellIs" dxfId="12798" priority="4012" operator="lessThan">
      <formula>$C$4</formula>
    </cfRule>
  </conditionalFormatting>
  <conditionalFormatting sqref="BG57">
    <cfRule type="cellIs" dxfId="12797" priority="4013" operator="lessThan">
      <formula>$C$4</formula>
    </cfRule>
  </conditionalFormatting>
  <conditionalFormatting sqref="BG57">
    <cfRule type="cellIs" dxfId="12796" priority="4014" operator="lessThan">
      <formula>$C$4</formula>
    </cfRule>
  </conditionalFormatting>
  <conditionalFormatting sqref="BG58">
    <cfRule type="cellIs" dxfId="12795" priority="4015" operator="lessThan">
      <formula>$C$4</formula>
    </cfRule>
  </conditionalFormatting>
  <conditionalFormatting sqref="BG58">
    <cfRule type="cellIs" dxfId="12794" priority="4016" operator="lessThan">
      <formula>$C$4</formula>
    </cfRule>
  </conditionalFormatting>
  <conditionalFormatting sqref="BG59">
    <cfRule type="cellIs" dxfId="12793" priority="4017" operator="lessThan">
      <formula>$C$4</formula>
    </cfRule>
  </conditionalFormatting>
  <conditionalFormatting sqref="BG59">
    <cfRule type="cellIs" dxfId="12792" priority="4018" operator="lessThan">
      <formula>$C$4</formula>
    </cfRule>
  </conditionalFormatting>
  <conditionalFormatting sqref="BG60">
    <cfRule type="cellIs" dxfId="12791" priority="4019" operator="lessThan">
      <formula>$C$4</formula>
    </cfRule>
  </conditionalFormatting>
  <conditionalFormatting sqref="BG60">
    <cfRule type="cellIs" dxfId="12790" priority="4020" operator="lessThan">
      <formula>$C$4</formula>
    </cfRule>
  </conditionalFormatting>
  <conditionalFormatting sqref="BH11">
    <cfRule type="cellIs" dxfId="12789" priority="4021" operator="lessThan">
      <formula>$C$4</formula>
    </cfRule>
  </conditionalFormatting>
  <conditionalFormatting sqref="BH11">
    <cfRule type="cellIs" dxfId="12788" priority="4022" operator="lessThan">
      <formula>$C$4</formula>
    </cfRule>
  </conditionalFormatting>
  <conditionalFormatting sqref="BH12">
    <cfRule type="cellIs" dxfId="12787" priority="4023" operator="lessThan">
      <formula>$C$4</formula>
    </cfRule>
  </conditionalFormatting>
  <conditionalFormatting sqref="BH12">
    <cfRule type="cellIs" dxfId="12786" priority="4024" operator="lessThan">
      <formula>$C$4</formula>
    </cfRule>
  </conditionalFormatting>
  <conditionalFormatting sqref="BH13">
    <cfRule type="cellIs" dxfId="12785" priority="4025" operator="lessThan">
      <formula>$C$4</formula>
    </cfRule>
  </conditionalFormatting>
  <conditionalFormatting sqref="BH13">
    <cfRule type="cellIs" dxfId="12784" priority="4026" operator="lessThan">
      <formula>$C$4</formula>
    </cfRule>
  </conditionalFormatting>
  <conditionalFormatting sqref="BH14">
    <cfRule type="cellIs" dxfId="12783" priority="4027" operator="lessThan">
      <formula>$C$4</formula>
    </cfRule>
  </conditionalFormatting>
  <conditionalFormatting sqref="BH14">
    <cfRule type="cellIs" dxfId="12782" priority="4028" operator="lessThan">
      <formula>$C$4</formula>
    </cfRule>
  </conditionalFormatting>
  <conditionalFormatting sqref="BH15">
    <cfRule type="cellIs" dxfId="12781" priority="4029" operator="lessThan">
      <formula>$C$4</formula>
    </cfRule>
  </conditionalFormatting>
  <conditionalFormatting sqref="BH15">
    <cfRule type="cellIs" dxfId="12780" priority="4030" operator="lessThan">
      <formula>$C$4</formula>
    </cfRule>
  </conditionalFormatting>
  <conditionalFormatting sqref="BH16">
    <cfRule type="cellIs" dxfId="12779" priority="4031" operator="lessThan">
      <formula>$C$4</formula>
    </cfRule>
  </conditionalFormatting>
  <conditionalFormatting sqref="BH16">
    <cfRule type="cellIs" dxfId="12778" priority="4032" operator="lessThan">
      <formula>$C$4</formula>
    </cfRule>
  </conditionalFormatting>
  <conditionalFormatting sqref="BH17">
    <cfRule type="cellIs" dxfId="12777" priority="4033" operator="lessThan">
      <formula>$C$4</formula>
    </cfRule>
  </conditionalFormatting>
  <conditionalFormatting sqref="BH17">
    <cfRule type="cellIs" dxfId="12776" priority="4034" operator="lessThan">
      <formula>$C$4</formula>
    </cfRule>
  </conditionalFormatting>
  <conditionalFormatting sqref="BH18">
    <cfRule type="cellIs" dxfId="12775" priority="4035" operator="lessThan">
      <formula>$C$4</formula>
    </cfRule>
  </conditionalFormatting>
  <conditionalFormatting sqref="BH18">
    <cfRule type="cellIs" dxfId="12774" priority="4036" operator="lessThan">
      <formula>$C$4</formula>
    </cfRule>
  </conditionalFormatting>
  <conditionalFormatting sqref="BH19">
    <cfRule type="cellIs" dxfId="12773" priority="4037" operator="lessThan">
      <formula>$C$4</formula>
    </cfRule>
  </conditionalFormatting>
  <conditionalFormatting sqref="BH19">
    <cfRule type="cellIs" dxfId="12772" priority="4038" operator="lessThan">
      <formula>$C$4</formula>
    </cfRule>
  </conditionalFormatting>
  <conditionalFormatting sqref="BH20">
    <cfRule type="cellIs" dxfId="12771" priority="4039" operator="lessThan">
      <formula>$C$4</formula>
    </cfRule>
  </conditionalFormatting>
  <conditionalFormatting sqref="BH20">
    <cfRule type="cellIs" dxfId="12770" priority="4040" operator="lessThan">
      <formula>$C$4</formula>
    </cfRule>
  </conditionalFormatting>
  <conditionalFormatting sqref="BH21">
    <cfRule type="cellIs" dxfId="12769" priority="4041" operator="lessThan">
      <formula>$C$4</formula>
    </cfRule>
  </conditionalFormatting>
  <conditionalFormatting sqref="BH21">
    <cfRule type="cellIs" dxfId="12768" priority="4042" operator="lessThan">
      <formula>$C$4</formula>
    </cfRule>
  </conditionalFormatting>
  <conditionalFormatting sqref="BH22">
    <cfRule type="cellIs" dxfId="12767" priority="4043" operator="lessThan">
      <formula>$C$4</formula>
    </cfRule>
  </conditionalFormatting>
  <conditionalFormatting sqref="BH22">
    <cfRule type="cellIs" dxfId="12766" priority="4044" operator="lessThan">
      <formula>$C$4</formula>
    </cfRule>
  </conditionalFormatting>
  <conditionalFormatting sqref="BH23">
    <cfRule type="cellIs" dxfId="12765" priority="4045" operator="lessThan">
      <formula>$C$4</formula>
    </cfRule>
  </conditionalFormatting>
  <conditionalFormatting sqref="BH23">
    <cfRule type="cellIs" dxfId="12764" priority="4046" operator="lessThan">
      <formula>$C$4</formula>
    </cfRule>
  </conditionalFormatting>
  <conditionalFormatting sqref="BH24">
    <cfRule type="cellIs" dxfId="12763" priority="4047" operator="lessThan">
      <formula>$C$4</formula>
    </cfRule>
  </conditionalFormatting>
  <conditionalFormatting sqref="BH24">
    <cfRule type="cellIs" dxfId="12762" priority="4048" operator="lessThan">
      <formula>$C$4</formula>
    </cfRule>
  </conditionalFormatting>
  <conditionalFormatting sqref="BH25">
    <cfRule type="cellIs" dxfId="12761" priority="4049" operator="lessThan">
      <formula>$C$4</formula>
    </cfRule>
  </conditionalFormatting>
  <conditionalFormatting sqref="BH25">
    <cfRule type="cellIs" dxfId="12760" priority="4050" operator="lessThan">
      <formula>$C$4</formula>
    </cfRule>
  </conditionalFormatting>
  <conditionalFormatting sqref="BH26">
    <cfRule type="cellIs" dxfId="12759" priority="4051" operator="lessThan">
      <formula>$C$4</formula>
    </cfRule>
  </conditionalFormatting>
  <conditionalFormatting sqref="BH26">
    <cfRule type="cellIs" dxfId="12758" priority="4052" operator="lessThan">
      <formula>$C$4</formula>
    </cfRule>
  </conditionalFormatting>
  <conditionalFormatting sqref="BH27">
    <cfRule type="cellIs" dxfId="12757" priority="4053" operator="lessThan">
      <formula>$C$4</formula>
    </cfRule>
  </conditionalFormatting>
  <conditionalFormatting sqref="BH27">
    <cfRule type="cellIs" dxfId="12756" priority="4054" operator="lessThan">
      <formula>$C$4</formula>
    </cfRule>
  </conditionalFormatting>
  <conditionalFormatting sqref="BH28">
    <cfRule type="cellIs" dxfId="12755" priority="4055" operator="lessThan">
      <formula>$C$4</formula>
    </cfRule>
  </conditionalFormatting>
  <conditionalFormatting sqref="BH28">
    <cfRule type="cellIs" dxfId="12754" priority="4056" operator="lessThan">
      <formula>$C$4</formula>
    </cfRule>
  </conditionalFormatting>
  <conditionalFormatting sqref="BH29">
    <cfRule type="cellIs" dxfId="12753" priority="4057" operator="lessThan">
      <formula>$C$4</formula>
    </cfRule>
  </conditionalFormatting>
  <conditionalFormatting sqref="BH29">
    <cfRule type="cellIs" dxfId="12752" priority="4058" operator="lessThan">
      <formula>$C$4</formula>
    </cfRule>
  </conditionalFormatting>
  <conditionalFormatting sqref="BH30">
    <cfRule type="cellIs" dxfId="12751" priority="4059" operator="lessThan">
      <formula>$C$4</formula>
    </cfRule>
  </conditionalFormatting>
  <conditionalFormatting sqref="BH30">
    <cfRule type="cellIs" dxfId="12750" priority="4060" operator="lessThan">
      <formula>$C$4</formula>
    </cfRule>
  </conditionalFormatting>
  <conditionalFormatting sqref="BH31">
    <cfRule type="cellIs" dxfId="12749" priority="4061" operator="lessThan">
      <formula>$C$4</formula>
    </cfRule>
  </conditionalFormatting>
  <conditionalFormatting sqref="BH31">
    <cfRule type="cellIs" dxfId="12748" priority="4062" operator="lessThan">
      <formula>$C$4</formula>
    </cfRule>
  </conditionalFormatting>
  <conditionalFormatting sqref="BH32">
    <cfRule type="cellIs" dxfId="12747" priority="4063" operator="lessThan">
      <formula>$C$4</formula>
    </cfRule>
  </conditionalFormatting>
  <conditionalFormatting sqref="BH32">
    <cfRule type="cellIs" dxfId="12746" priority="4064" operator="lessThan">
      <formula>$C$4</formula>
    </cfRule>
  </conditionalFormatting>
  <conditionalFormatting sqref="BH33">
    <cfRule type="cellIs" dxfId="12745" priority="4065" operator="lessThan">
      <formula>$C$4</formula>
    </cfRule>
  </conditionalFormatting>
  <conditionalFormatting sqref="BH33">
    <cfRule type="cellIs" dxfId="12744" priority="4066" operator="lessThan">
      <formula>$C$4</formula>
    </cfRule>
  </conditionalFormatting>
  <conditionalFormatting sqref="BH34">
    <cfRule type="cellIs" dxfId="12743" priority="4067" operator="lessThan">
      <formula>$C$4</formula>
    </cfRule>
  </conditionalFormatting>
  <conditionalFormatting sqref="BH34">
    <cfRule type="cellIs" dxfId="12742" priority="4068" operator="lessThan">
      <formula>$C$4</formula>
    </cfRule>
  </conditionalFormatting>
  <conditionalFormatting sqref="BH35">
    <cfRule type="cellIs" dxfId="12741" priority="4069" operator="lessThan">
      <formula>$C$4</formula>
    </cfRule>
  </conditionalFormatting>
  <conditionalFormatting sqref="BH35">
    <cfRule type="cellIs" dxfId="12740" priority="4070" operator="lessThan">
      <formula>$C$4</formula>
    </cfRule>
  </conditionalFormatting>
  <conditionalFormatting sqref="BH36">
    <cfRule type="cellIs" dxfId="12739" priority="4071" operator="lessThan">
      <formula>$C$4</formula>
    </cfRule>
  </conditionalFormatting>
  <conditionalFormatting sqref="BH36">
    <cfRule type="cellIs" dxfId="12738" priority="4072" operator="lessThan">
      <formula>$C$4</formula>
    </cfRule>
  </conditionalFormatting>
  <conditionalFormatting sqref="BH37">
    <cfRule type="cellIs" dxfId="12737" priority="4073" operator="lessThan">
      <formula>$C$4</formula>
    </cfRule>
  </conditionalFormatting>
  <conditionalFormatting sqref="BH37">
    <cfRule type="cellIs" dxfId="12736" priority="4074" operator="lessThan">
      <formula>$C$4</formula>
    </cfRule>
  </conditionalFormatting>
  <conditionalFormatting sqref="BH38">
    <cfRule type="cellIs" dxfId="12735" priority="4075" operator="lessThan">
      <formula>$C$4</formula>
    </cfRule>
  </conditionalFormatting>
  <conditionalFormatting sqref="BH38">
    <cfRule type="cellIs" dxfId="12734" priority="4076" operator="lessThan">
      <formula>$C$4</formula>
    </cfRule>
  </conditionalFormatting>
  <conditionalFormatting sqref="BH39">
    <cfRule type="cellIs" dxfId="12733" priority="4077" operator="lessThan">
      <formula>$C$4</formula>
    </cfRule>
  </conditionalFormatting>
  <conditionalFormatting sqref="BH39">
    <cfRule type="cellIs" dxfId="12732" priority="4078" operator="lessThan">
      <formula>$C$4</formula>
    </cfRule>
  </conditionalFormatting>
  <conditionalFormatting sqref="BH40">
    <cfRule type="cellIs" dxfId="12731" priority="4079" operator="lessThan">
      <formula>$C$4</formula>
    </cfRule>
  </conditionalFormatting>
  <conditionalFormatting sqref="BH40">
    <cfRule type="cellIs" dxfId="12730" priority="4080" operator="lessThan">
      <formula>$C$4</formula>
    </cfRule>
  </conditionalFormatting>
  <conditionalFormatting sqref="BH41">
    <cfRule type="cellIs" dxfId="12729" priority="4081" operator="lessThan">
      <formula>$C$4</formula>
    </cfRule>
  </conditionalFormatting>
  <conditionalFormatting sqref="BH41">
    <cfRule type="cellIs" dxfId="12728" priority="4082" operator="lessThan">
      <formula>$C$4</formula>
    </cfRule>
  </conditionalFormatting>
  <conditionalFormatting sqref="BH42">
    <cfRule type="cellIs" dxfId="12727" priority="4083" operator="lessThan">
      <formula>$C$4</formula>
    </cfRule>
  </conditionalFormatting>
  <conditionalFormatting sqref="BH42">
    <cfRule type="cellIs" dxfId="12726" priority="4084" operator="lessThan">
      <formula>$C$4</formula>
    </cfRule>
  </conditionalFormatting>
  <conditionalFormatting sqref="BH43">
    <cfRule type="cellIs" dxfId="12725" priority="4085" operator="lessThan">
      <formula>$C$4</formula>
    </cfRule>
  </conditionalFormatting>
  <conditionalFormatting sqref="BH43">
    <cfRule type="cellIs" dxfId="12724" priority="4086" operator="lessThan">
      <formula>$C$4</formula>
    </cfRule>
  </conditionalFormatting>
  <conditionalFormatting sqref="BH44">
    <cfRule type="cellIs" dxfId="12723" priority="4087" operator="lessThan">
      <formula>$C$4</formula>
    </cfRule>
  </conditionalFormatting>
  <conditionalFormatting sqref="BH44">
    <cfRule type="cellIs" dxfId="12722" priority="4088" operator="lessThan">
      <formula>$C$4</formula>
    </cfRule>
  </conditionalFormatting>
  <conditionalFormatting sqref="BH45">
    <cfRule type="cellIs" dxfId="12721" priority="4089" operator="lessThan">
      <formula>$C$4</formula>
    </cfRule>
  </conditionalFormatting>
  <conditionalFormatting sqref="BH45">
    <cfRule type="cellIs" dxfId="12720" priority="4090" operator="lessThan">
      <formula>$C$4</formula>
    </cfRule>
  </conditionalFormatting>
  <conditionalFormatting sqref="BH46">
    <cfRule type="cellIs" dxfId="12719" priority="4091" operator="lessThan">
      <formula>$C$4</formula>
    </cfRule>
  </conditionalFormatting>
  <conditionalFormatting sqref="BH46">
    <cfRule type="cellIs" dxfId="12718" priority="4092" operator="lessThan">
      <formula>$C$4</formula>
    </cfRule>
  </conditionalFormatting>
  <conditionalFormatting sqref="BH47">
    <cfRule type="cellIs" dxfId="12717" priority="4093" operator="lessThan">
      <formula>$C$4</formula>
    </cfRule>
  </conditionalFormatting>
  <conditionalFormatting sqref="BH47">
    <cfRule type="cellIs" dxfId="12716" priority="4094" operator="lessThan">
      <formula>$C$4</formula>
    </cfRule>
  </conditionalFormatting>
  <conditionalFormatting sqref="BH48">
    <cfRule type="cellIs" dxfId="12715" priority="4095" operator="lessThan">
      <formula>$C$4</formula>
    </cfRule>
  </conditionalFormatting>
  <conditionalFormatting sqref="BH48">
    <cfRule type="cellIs" dxfId="12714" priority="4096" operator="lessThan">
      <formula>$C$4</formula>
    </cfRule>
  </conditionalFormatting>
  <conditionalFormatting sqref="BH49">
    <cfRule type="cellIs" dxfId="12713" priority="4097" operator="lessThan">
      <formula>$C$4</formula>
    </cfRule>
  </conditionalFormatting>
  <conditionalFormatting sqref="BH49">
    <cfRule type="cellIs" dxfId="12712" priority="4098" operator="lessThan">
      <formula>$C$4</formula>
    </cfRule>
  </conditionalFormatting>
  <conditionalFormatting sqref="BH50">
    <cfRule type="cellIs" dxfId="12711" priority="4099" operator="lessThan">
      <formula>$C$4</formula>
    </cfRule>
  </conditionalFormatting>
  <conditionalFormatting sqref="BH50">
    <cfRule type="cellIs" dxfId="12710" priority="4100" operator="lessThan">
      <formula>$C$4</formula>
    </cfRule>
  </conditionalFormatting>
  <conditionalFormatting sqref="BH51">
    <cfRule type="cellIs" dxfId="12709" priority="4101" operator="lessThan">
      <formula>$C$4</formula>
    </cfRule>
  </conditionalFormatting>
  <conditionalFormatting sqref="BH51">
    <cfRule type="cellIs" dxfId="12708" priority="4102" operator="lessThan">
      <formula>$C$4</formula>
    </cfRule>
  </conditionalFormatting>
  <conditionalFormatting sqref="BH52">
    <cfRule type="cellIs" dxfId="12707" priority="4103" operator="lessThan">
      <formula>$C$4</formula>
    </cfRule>
  </conditionalFormatting>
  <conditionalFormatting sqref="BH52">
    <cfRule type="cellIs" dxfId="12706" priority="4104" operator="lessThan">
      <formula>$C$4</formula>
    </cfRule>
  </conditionalFormatting>
  <conditionalFormatting sqref="BH53">
    <cfRule type="cellIs" dxfId="12705" priority="4105" operator="lessThan">
      <formula>$C$4</formula>
    </cfRule>
  </conditionalFormatting>
  <conditionalFormatting sqref="BH53">
    <cfRule type="cellIs" dxfId="12704" priority="4106" operator="lessThan">
      <formula>$C$4</formula>
    </cfRule>
  </conditionalFormatting>
  <conditionalFormatting sqref="BH54">
    <cfRule type="cellIs" dxfId="12703" priority="4107" operator="lessThan">
      <formula>$C$4</formula>
    </cfRule>
  </conditionalFormatting>
  <conditionalFormatting sqref="BH54">
    <cfRule type="cellIs" dxfId="12702" priority="4108" operator="lessThan">
      <formula>$C$4</formula>
    </cfRule>
  </conditionalFormatting>
  <conditionalFormatting sqref="BH55">
    <cfRule type="cellIs" dxfId="12701" priority="4109" operator="lessThan">
      <formula>$C$4</formula>
    </cfRule>
  </conditionalFormatting>
  <conditionalFormatting sqref="BH55">
    <cfRule type="cellIs" dxfId="12700" priority="4110" operator="lessThan">
      <formula>$C$4</formula>
    </cfRule>
  </conditionalFormatting>
  <conditionalFormatting sqref="BH56">
    <cfRule type="cellIs" dxfId="12699" priority="4111" operator="lessThan">
      <formula>$C$4</formula>
    </cfRule>
  </conditionalFormatting>
  <conditionalFormatting sqref="BH56">
    <cfRule type="cellIs" dxfId="12698" priority="4112" operator="lessThan">
      <formula>$C$4</formula>
    </cfRule>
  </conditionalFormatting>
  <conditionalFormatting sqref="BH57">
    <cfRule type="cellIs" dxfId="12697" priority="4113" operator="lessThan">
      <formula>$C$4</formula>
    </cfRule>
  </conditionalFormatting>
  <conditionalFormatting sqref="BH57">
    <cfRule type="cellIs" dxfId="12696" priority="4114" operator="lessThan">
      <formula>$C$4</formula>
    </cfRule>
  </conditionalFormatting>
  <conditionalFormatting sqref="BH58">
    <cfRule type="cellIs" dxfId="12695" priority="4115" operator="lessThan">
      <formula>$C$4</formula>
    </cfRule>
  </conditionalFormatting>
  <conditionalFormatting sqref="BH58">
    <cfRule type="cellIs" dxfId="12694" priority="4116" operator="lessThan">
      <formula>$C$4</formula>
    </cfRule>
  </conditionalFormatting>
  <conditionalFormatting sqref="BH59">
    <cfRule type="cellIs" dxfId="12693" priority="4117" operator="lessThan">
      <formula>$C$4</formula>
    </cfRule>
  </conditionalFormatting>
  <conditionalFormatting sqref="BH59">
    <cfRule type="cellIs" dxfId="12692" priority="4118" operator="lessThan">
      <formula>$C$4</formula>
    </cfRule>
  </conditionalFormatting>
  <conditionalFormatting sqref="BH60">
    <cfRule type="cellIs" dxfId="12691" priority="4119" operator="lessThan">
      <formula>$C$4</formula>
    </cfRule>
  </conditionalFormatting>
  <conditionalFormatting sqref="BH60">
    <cfRule type="cellIs" dxfId="12690" priority="4120" operator="lessThan">
      <formula>$C$4</formula>
    </cfRule>
  </conditionalFormatting>
  <conditionalFormatting sqref="BI11">
    <cfRule type="cellIs" dxfId="12689" priority="4121" operator="lessThan">
      <formula>$C$4</formula>
    </cfRule>
  </conditionalFormatting>
  <conditionalFormatting sqref="BI11">
    <cfRule type="cellIs" dxfId="12688" priority="4122" operator="lessThan">
      <formula>$C$4</formula>
    </cfRule>
  </conditionalFormatting>
  <conditionalFormatting sqref="BI12">
    <cfRule type="cellIs" dxfId="12687" priority="4123" operator="lessThan">
      <formula>$C$4</formula>
    </cfRule>
  </conditionalFormatting>
  <conditionalFormatting sqref="BI12">
    <cfRule type="cellIs" dxfId="12686" priority="4124" operator="lessThan">
      <formula>$C$4</formula>
    </cfRule>
  </conditionalFormatting>
  <conditionalFormatting sqref="BI13">
    <cfRule type="cellIs" dxfId="12685" priority="4125" operator="lessThan">
      <formula>$C$4</formula>
    </cfRule>
  </conditionalFormatting>
  <conditionalFormatting sqref="BI13">
    <cfRule type="cellIs" dxfId="12684" priority="4126" operator="lessThan">
      <formula>$C$4</formula>
    </cfRule>
  </conditionalFormatting>
  <conditionalFormatting sqref="BI14">
    <cfRule type="cellIs" dxfId="12683" priority="4127" operator="lessThan">
      <formula>$C$4</formula>
    </cfRule>
  </conditionalFormatting>
  <conditionalFormatting sqref="BI14">
    <cfRule type="cellIs" dxfId="12682" priority="4128" operator="lessThan">
      <formula>$C$4</formula>
    </cfRule>
  </conditionalFormatting>
  <conditionalFormatting sqref="BI15">
    <cfRule type="cellIs" dxfId="12681" priority="4129" operator="lessThan">
      <formula>$C$4</formula>
    </cfRule>
  </conditionalFormatting>
  <conditionalFormatting sqref="BI15">
    <cfRule type="cellIs" dxfId="12680" priority="4130" operator="lessThan">
      <formula>$C$4</formula>
    </cfRule>
  </conditionalFormatting>
  <conditionalFormatting sqref="BI16">
    <cfRule type="cellIs" dxfId="12679" priority="4131" operator="lessThan">
      <formula>$C$4</formula>
    </cfRule>
  </conditionalFormatting>
  <conditionalFormatting sqref="BI16">
    <cfRule type="cellIs" dxfId="12678" priority="4132" operator="lessThan">
      <formula>$C$4</formula>
    </cfRule>
  </conditionalFormatting>
  <conditionalFormatting sqref="BI17">
    <cfRule type="cellIs" dxfId="12677" priority="4133" operator="lessThan">
      <formula>$C$4</formula>
    </cfRule>
  </conditionalFormatting>
  <conditionalFormatting sqref="BI17">
    <cfRule type="cellIs" dxfId="12676" priority="4134" operator="lessThan">
      <formula>$C$4</formula>
    </cfRule>
  </conditionalFormatting>
  <conditionalFormatting sqref="BI18">
    <cfRule type="cellIs" dxfId="12675" priority="4135" operator="lessThan">
      <formula>$C$4</formula>
    </cfRule>
  </conditionalFormatting>
  <conditionalFormatting sqref="BI18">
    <cfRule type="cellIs" dxfId="12674" priority="4136" operator="lessThan">
      <formula>$C$4</formula>
    </cfRule>
  </conditionalFormatting>
  <conditionalFormatting sqref="BI19">
    <cfRule type="cellIs" dxfId="12673" priority="4137" operator="lessThan">
      <formula>$C$4</formula>
    </cfRule>
  </conditionalFormatting>
  <conditionalFormatting sqref="BI19">
    <cfRule type="cellIs" dxfId="12672" priority="4138" operator="lessThan">
      <formula>$C$4</formula>
    </cfRule>
  </conditionalFormatting>
  <conditionalFormatting sqref="BI20">
    <cfRule type="cellIs" dxfId="12671" priority="4139" operator="lessThan">
      <formula>$C$4</formula>
    </cfRule>
  </conditionalFormatting>
  <conditionalFormatting sqref="BI20">
    <cfRule type="cellIs" dxfId="12670" priority="4140" operator="lessThan">
      <formula>$C$4</formula>
    </cfRule>
  </conditionalFormatting>
  <conditionalFormatting sqref="BI21">
    <cfRule type="cellIs" dxfId="12669" priority="4141" operator="lessThan">
      <formula>$C$4</formula>
    </cfRule>
  </conditionalFormatting>
  <conditionalFormatting sqref="BI21">
    <cfRule type="cellIs" dxfId="12668" priority="4142" operator="lessThan">
      <formula>$C$4</formula>
    </cfRule>
  </conditionalFormatting>
  <conditionalFormatting sqref="BI22">
    <cfRule type="cellIs" dxfId="12667" priority="4143" operator="lessThan">
      <formula>$C$4</formula>
    </cfRule>
  </conditionalFormatting>
  <conditionalFormatting sqref="BI22">
    <cfRule type="cellIs" dxfId="12666" priority="4144" operator="lessThan">
      <formula>$C$4</formula>
    </cfRule>
  </conditionalFormatting>
  <conditionalFormatting sqref="BI23">
    <cfRule type="cellIs" dxfId="12665" priority="4145" operator="lessThan">
      <formula>$C$4</formula>
    </cfRule>
  </conditionalFormatting>
  <conditionalFormatting sqref="BI23">
    <cfRule type="cellIs" dxfId="12664" priority="4146" operator="lessThan">
      <formula>$C$4</formula>
    </cfRule>
  </conditionalFormatting>
  <conditionalFormatting sqref="BI24">
    <cfRule type="cellIs" dxfId="12663" priority="4147" operator="lessThan">
      <formula>$C$4</formula>
    </cfRule>
  </conditionalFormatting>
  <conditionalFormatting sqref="BI24">
    <cfRule type="cellIs" dxfId="12662" priority="4148" operator="lessThan">
      <formula>$C$4</formula>
    </cfRule>
  </conditionalFormatting>
  <conditionalFormatting sqref="BI25">
    <cfRule type="cellIs" dxfId="12661" priority="4149" operator="lessThan">
      <formula>$C$4</formula>
    </cfRule>
  </conditionalFormatting>
  <conditionalFormatting sqref="BI25">
    <cfRule type="cellIs" dxfId="12660" priority="4150" operator="lessThan">
      <formula>$C$4</formula>
    </cfRule>
  </conditionalFormatting>
  <conditionalFormatting sqref="BI26">
    <cfRule type="cellIs" dxfId="12659" priority="4151" operator="lessThan">
      <formula>$C$4</formula>
    </cfRule>
  </conditionalFormatting>
  <conditionalFormatting sqref="BI26">
    <cfRule type="cellIs" dxfId="12658" priority="4152" operator="lessThan">
      <formula>$C$4</formula>
    </cfRule>
  </conditionalFormatting>
  <conditionalFormatting sqref="BI27">
    <cfRule type="cellIs" dxfId="12657" priority="4153" operator="lessThan">
      <formula>$C$4</formula>
    </cfRule>
  </conditionalFormatting>
  <conditionalFormatting sqref="BI27">
    <cfRule type="cellIs" dxfId="12656" priority="4154" operator="lessThan">
      <formula>$C$4</formula>
    </cfRule>
  </conditionalFormatting>
  <conditionalFormatting sqref="BI28">
    <cfRule type="cellIs" dxfId="12655" priority="4155" operator="lessThan">
      <formula>$C$4</formula>
    </cfRule>
  </conditionalFormatting>
  <conditionalFormatting sqref="BI28">
    <cfRule type="cellIs" dxfId="12654" priority="4156" operator="lessThan">
      <formula>$C$4</formula>
    </cfRule>
  </conditionalFormatting>
  <conditionalFormatting sqref="BI29">
    <cfRule type="cellIs" dxfId="12653" priority="4157" operator="lessThan">
      <formula>$C$4</formula>
    </cfRule>
  </conditionalFormatting>
  <conditionalFormatting sqref="BI29">
    <cfRule type="cellIs" dxfId="12652" priority="4158" operator="lessThan">
      <formula>$C$4</formula>
    </cfRule>
  </conditionalFormatting>
  <conditionalFormatting sqref="BI30">
    <cfRule type="cellIs" dxfId="12651" priority="4159" operator="lessThan">
      <formula>$C$4</formula>
    </cfRule>
  </conditionalFormatting>
  <conditionalFormatting sqref="BI30">
    <cfRule type="cellIs" dxfId="12650" priority="4160" operator="lessThan">
      <formula>$C$4</formula>
    </cfRule>
  </conditionalFormatting>
  <conditionalFormatting sqref="BI31">
    <cfRule type="cellIs" dxfId="12649" priority="4161" operator="lessThan">
      <formula>$C$4</formula>
    </cfRule>
  </conditionalFormatting>
  <conditionalFormatting sqref="BI31">
    <cfRule type="cellIs" dxfId="12648" priority="4162" operator="lessThan">
      <formula>$C$4</formula>
    </cfRule>
  </conditionalFormatting>
  <conditionalFormatting sqref="BI32">
    <cfRule type="cellIs" dxfId="12647" priority="4163" operator="lessThan">
      <formula>$C$4</formula>
    </cfRule>
  </conditionalFormatting>
  <conditionalFormatting sqref="BI32">
    <cfRule type="cellIs" dxfId="12646" priority="4164" operator="lessThan">
      <formula>$C$4</formula>
    </cfRule>
  </conditionalFormatting>
  <conditionalFormatting sqref="BI33">
    <cfRule type="cellIs" dxfId="12645" priority="4165" operator="lessThan">
      <formula>$C$4</formula>
    </cfRule>
  </conditionalFormatting>
  <conditionalFormatting sqref="BI33">
    <cfRule type="cellIs" dxfId="12644" priority="4166" operator="lessThan">
      <formula>$C$4</formula>
    </cfRule>
  </conditionalFormatting>
  <conditionalFormatting sqref="BI34">
    <cfRule type="cellIs" dxfId="12643" priority="4167" operator="lessThan">
      <formula>$C$4</formula>
    </cfRule>
  </conditionalFormatting>
  <conditionalFormatting sqref="BI34">
    <cfRule type="cellIs" dxfId="12642" priority="4168" operator="lessThan">
      <formula>$C$4</formula>
    </cfRule>
  </conditionalFormatting>
  <conditionalFormatting sqref="BI35">
    <cfRule type="cellIs" dxfId="12641" priority="4169" operator="lessThan">
      <formula>$C$4</formula>
    </cfRule>
  </conditionalFormatting>
  <conditionalFormatting sqref="BI35">
    <cfRule type="cellIs" dxfId="12640" priority="4170" operator="lessThan">
      <formula>$C$4</formula>
    </cfRule>
  </conditionalFormatting>
  <conditionalFormatting sqref="BI36">
    <cfRule type="cellIs" dxfId="12639" priority="4171" operator="lessThan">
      <formula>$C$4</formula>
    </cfRule>
  </conditionalFormatting>
  <conditionalFormatting sqref="BI36">
    <cfRule type="cellIs" dxfId="12638" priority="4172" operator="lessThan">
      <formula>$C$4</formula>
    </cfRule>
  </conditionalFormatting>
  <conditionalFormatting sqref="BI37">
    <cfRule type="cellIs" dxfId="12637" priority="4173" operator="lessThan">
      <formula>$C$4</formula>
    </cfRule>
  </conditionalFormatting>
  <conditionalFormatting sqref="BI37">
    <cfRule type="cellIs" dxfId="12636" priority="4174" operator="lessThan">
      <formula>$C$4</formula>
    </cfRule>
  </conditionalFormatting>
  <conditionalFormatting sqref="BI38">
    <cfRule type="cellIs" dxfId="12635" priority="4175" operator="lessThan">
      <formula>$C$4</formula>
    </cfRule>
  </conditionalFormatting>
  <conditionalFormatting sqref="BI38">
    <cfRule type="cellIs" dxfId="12634" priority="4176" operator="lessThan">
      <formula>$C$4</formula>
    </cfRule>
  </conditionalFormatting>
  <conditionalFormatting sqref="BI39">
    <cfRule type="cellIs" dxfId="12633" priority="4177" operator="lessThan">
      <formula>$C$4</formula>
    </cfRule>
  </conditionalFormatting>
  <conditionalFormatting sqref="BI39">
    <cfRule type="cellIs" dxfId="12632" priority="4178" operator="lessThan">
      <formula>$C$4</formula>
    </cfRule>
  </conditionalFormatting>
  <conditionalFormatting sqref="BI40">
    <cfRule type="cellIs" dxfId="12631" priority="4179" operator="lessThan">
      <formula>$C$4</formula>
    </cfRule>
  </conditionalFormatting>
  <conditionalFormatting sqref="BI40">
    <cfRule type="cellIs" dxfId="12630" priority="4180" operator="lessThan">
      <formula>$C$4</formula>
    </cfRule>
  </conditionalFormatting>
  <conditionalFormatting sqref="BI41">
    <cfRule type="cellIs" dxfId="12629" priority="4181" operator="lessThan">
      <formula>$C$4</formula>
    </cfRule>
  </conditionalFormatting>
  <conditionalFormatting sqref="BI41">
    <cfRule type="cellIs" dxfId="12628" priority="4182" operator="lessThan">
      <formula>$C$4</formula>
    </cfRule>
  </conditionalFormatting>
  <conditionalFormatting sqref="BI42">
    <cfRule type="cellIs" dxfId="12627" priority="4183" operator="lessThan">
      <formula>$C$4</formula>
    </cfRule>
  </conditionalFormatting>
  <conditionalFormatting sqref="BI42">
    <cfRule type="cellIs" dxfId="12626" priority="4184" operator="lessThan">
      <formula>$C$4</formula>
    </cfRule>
  </conditionalFormatting>
  <conditionalFormatting sqref="BI43">
    <cfRule type="cellIs" dxfId="12625" priority="4185" operator="lessThan">
      <formula>$C$4</formula>
    </cfRule>
  </conditionalFormatting>
  <conditionalFormatting sqref="BI43">
    <cfRule type="cellIs" dxfId="12624" priority="4186" operator="lessThan">
      <formula>$C$4</formula>
    </cfRule>
  </conditionalFormatting>
  <conditionalFormatting sqref="BI44">
    <cfRule type="cellIs" dxfId="12623" priority="4187" operator="lessThan">
      <formula>$C$4</formula>
    </cfRule>
  </conditionalFormatting>
  <conditionalFormatting sqref="BI44">
    <cfRule type="cellIs" dxfId="12622" priority="4188" operator="lessThan">
      <formula>$C$4</formula>
    </cfRule>
  </conditionalFormatting>
  <conditionalFormatting sqref="BI45">
    <cfRule type="cellIs" dxfId="12621" priority="4189" operator="lessThan">
      <formula>$C$4</formula>
    </cfRule>
  </conditionalFormatting>
  <conditionalFormatting sqref="BI45">
    <cfRule type="cellIs" dxfId="12620" priority="4190" operator="lessThan">
      <formula>$C$4</formula>
    </cfRule>
  </conditionalFormatting>
  <conditionalFormatting sqref="BI46">
    <cfRule type="cellIs" dxfId="12619" priority="4191" operator="lessThan">
      <formula>$C$4</formula>
    </cfRule>
  </conditionalFormatting>
  <conditionalFormatting sqref="BI46">
    <cfRule type="cellIs" dxfId="12618" priority="4192" operator="lessThan">
      <formula>$C$4</formula>
    </cfRule>
  </conditionalFormatting>
  <conditionalFormatting sqref="BI47">
    <cfRule type="cellIs" dxfId="12617" priority="4193" operator="lessThan">
      <formula>$C$4</formula>
    </cfRule>
  </conditionalFormatting>
  <conditionalFormatting sqref="BI47">
    <cfRule type="cellIs" dxfId="12616" priority="4194" operator="lessThan">
      <formula>$C$4</formula>
    </cfRule>
  </conditionalFormatting>
  <conditionalFormatting sqref="BI48">
    <cfRule type="cellIs" dxfId="12615" priority="4195" operator="lessThan">
      <formula>$C$4</formula>
    </cfRule>
  </conditionalFormatting>
  <conditionalFormatting sqref="BI48">
    <cfRule type="cellIs" dxfId="12614" priority="4196" operator="lessThan">
      <formula>$C$4</formula>
    </cfRule>
  </conditionalFormatting>
  <conditionalFormatting sqref="BI49">
    <cfRule type="cellIs" dxfId="12613" priority="4197" operator="lessThan">
      <formula>$C$4</formula>
    </cfRule>
  </conditionalFormatting>
  <conditionalFormatting sqref="BI49">
    <cfRule type="cellIs" dxfId="12612" priority="4198" operator="lessThan">
      <formula>$C$4</formula>
    </cfRule>
  </conditionalFormatting>
  <conditionalFormatting sqref="BI50">
    <cfRule type="cellIs" dxfId="12611" priority="4199" operator="lessThan">
      <formula>$C$4</formula>
    </cfRule>
  </conditionalFormatting>
  <conditionalFormatting sqref="BI50">
    <cfRule type="cellIs" dxfId="12610" priority="4200" operator="lessThan">
      <formula>$C$4</formula>
    </cfRule>
  </conditionalFormatting>
  <conditionalFormatting sqref="BI51">
    <cfRule type="cellIs" dxfId="12609" priority="4201" operator="lessThan">
      <formula>$C$4</formula>
    </cfRule>
  </conditionalFormatting>
  <conditionalFormatting sqref="BI51">
    <cfRule type="cellIs" dxfId="12608" priority="4202" operator="lessThan">
      <formula>$C$4</formula>
    </cfRule>
  </conditionalFormatting>
  <conditionalFormatting sqref="BI52">
    <cfRule type="cellIs" dxfId="12607" priority="4203" operator="lessThan">
      <formula>$C$4</formula>
    </cfRule>
  </conditionalFormatting>
  <conditionalFormatting sqref="BI52">
    <cfRule type="cellIs" dxfId="12606" priority="4204" operator="lessThan">
      <formula>$C$4</formula>
    </cfRule>
  </conditionalFormatting>
  <conditionalFormatting sqref="BI53">
    <cfRule type="cellIs" dxfId="12605" priority="4205" operator="lessThan">
      <formula>$C$4</formula>
    </cfRule>
  </conditionalFormatting>
  <conditionalFormatting sqref="BI53">
    <cfRule type="cellIs" dxfId="12604" priority="4206" operator="lessThan">
      <formula>$C$4</formula>
    </cfRule>
  </conditionalFormatting>
  <conditionalFormatting sqref="BI54">
    <cfRule type="cellIs" dxfId="12603" priority="4207" operator="lessThan">
      <formula>$C$4</formula>
    </cfRule>
  </conditionalFormatting>
  <conditionalFormatting sqref="BI54">
    <cfRule type="cellIs" dxfId="12602" priority="4208" operator="lessThan">
      <formula>$C$4</formula>
    </cfRule>
  </conditionalFormatting>
  <conditionalFormatting sqref="BI55">
    <cfRule type="cellIs" dxfId="12601" priority="4209" operator="lessThan">
      <formula>$C$4</formula>
    </cfRule>
  </conditionalFormatting>
  <conditionalFormatting sqref="BI55">
    <cfRule type="cellIs" dxfId="12600" priority="4210" operator="lessThan">
      <formula>$C$4</formula>
    </cfRule>
  </conditionalFormatting>
  <conditionalFormatting sqref="BI56">
    <cfRule type="cellIs" dxfId="12599" priority="4211" operator="lessThan">
      <formula>$C$4</formula>
    </cfRule>
  </conditionalFormatting>
  <conditionalFormatting sqref="BI56">
    <cfRule type="cellIs" dxfId="12598" priority="4212" operator="lessThan">
      <formula>$C$4</formula>
    </cfRule>
  </conditionalFormatting>
  <conditionalFormatting sqref="BI57">
    <cfRule type="cellIs" dxfId="12597" priority="4213" operator="lessThan">
      <formula>$C$4</formula>
    </cfRule>
  </conditionalFormatting>
  <conditionalFormatting sqref="BI57">
    <cfRule type="cellIs" dxfId="12596" priority="4214" operator="lessThan">
      <formula>$C$4</formula>
    </cfRule>
  </conditionalFormatting>
  <conditionalFormatting sqref="BI58">
    <cfRule type="cellIs" dxfId="12595" priority="4215" operator="lessThan">
      <formula>$C$4</formula>
    </cfRule>
  </conditionalFormatting>
  <conditionalFormatting sqref="BI58">
    <cfRule type="cellIs" dxfId="12594" priority="4216" operator="lessThan">
      <formula>$C$4</formula>
    </cfRule>
  </conditionalFormatting>
  <conditionalFormatting sqref="BI59">
    <cfRule type="cellIs" dxfId="12593" priority="4217" operator="lessThan">
      <formula>$C$4</formula>
    </cfRule>
  </conditionalFormatting>
  <conditionalFormatting sqref="BI59">
    <cfRule type="cellIs" dxfId="12592" priority="4218" operator="lessThan">
      <formula>$C$4</formula>
    </cfRule>
  </conditionalFormatting>
  <conditionalFormatting sqref="BI60">
    <cfRule type="cellIs" dxfId="12591" priority="4219" operator="lessThan">
      <formula>$C$4</formula>
    </cfRule>
  </conditionalFormatting>
  <conditionalFormatting sqref="BI60">
    <cfRule type="cellIs" dxfId="12590" priority="4220" operator="lessThan">
      <formula>$C$4</formula>
    </cfRule>
  </conditionalFormatting>
  <conditionalFormatting sqref="BJ11">
    <cfRule type="cellIs" dxfId="12589" priority="4221" operator="lessThan">
      <formula>$C$4</formula>
    </cfRule>
  </conditionalFormatting>
  <conditionalFormatting sqref="BJ11">
    <cfRule type="cellIs" dxfId="12588" priority="4222" operator="lessThan">
      <formula>$C$4</formula>
    </cfRule>
  </conditionalFormatting>
  <conditionalFormatting sqref="BJ12">
    <cfRule type="cellIs" dxfId="12587" priority="4223" operator="lessThan">
      <formula>$C$4</formula>
    </cfRule>
  </conditionalFormatting>
  <conditionalFormatting sqref="BJ12">
    <cfRule type="cellIs" dxfId="12586" priority="4224" operator="lessThan">
      <formula>$C$4</formula>
    </cfRule>
  </conditionalFormatting>
  <conditionalFormatting sqref="BJ13">
    <cfRule type="cellIs" dxfId="12585" priority="4225" operator="lessThan">
      <formula>$C$4</formula>
    </cfRule>
  </conditionalFormatting>
  <conditionalFormatting sqref="BJ13">
    <cfRule type="cellIs" dxfId="12584" priority="4226" operator="lessThan">
      <formula>$C$4</formula>
    </cfRule>
  </conditionalFormatting>
  <conditionalFormatting sqref="BJ14">
    <cfRule type="cellIs" dxfId="12583" priority="4227" operator="lessThan">
      <formula>$C$4</formula>
    </cfRule>
  </conditionalFormatting>
  <conditionalFormatting sqref="BJ14">
    <cfRule type="cellIs" dxfId="12582" priority="4228" operator="lessThan">
      <formula>$C$4</formula>
    </cfRule>
  </conditionalFormatting>
  <conditionalFormatting sqref="BJ15">
    <cfRule type="cellIs" dxfId="12581" priority="4229" operator="lessThan">
      <formula>$C$4</formula>
    </cfRule>
  </conditionalFormatting>
  <conditionalFormatting sqref="BJ15">
    <cfRule type="cellIs" dxfId="12580" priority="4230" operator="lessThan">
      <formula>$C$4</formula>
    </cfRule>
  </conditionalFormatting>
  <conditionalFormatting sqref="BJ16">
    <cfRule type="cellIs" dxfId="12579" priority="4231" operator="lessThan">
      <formula>$C$4</formula>
    </cfRule>
  </conditionalFormatting>
  <conditionalFormatting sqref="BJ16">
    <cfRule type="cellIs" dxfId="12578" priority="4232" operator="lessThan">
      <formula>$C$4</formula>
    </cfRule>
  </conditionalFormatting>
  <conditionalFormatting sqref="BJ17">
    <cfRule type="cellIs" dxfId="12577" priority="4233" operator="lessThan">
      <formula>$C$4</formula>
    </cfRule>
  </conditionalFormatting>
  <conditionalFormatting sqref="BJ17">
    <cfRule type="cellIs" dxfId="12576" priority="4234" operator="lessThan">
      <formula>$C$4</formula>
    </cfRule>
  </conditionalFormatting>
  <conditionalFormatting sqref="BJ18">
    <cfRule type="cellIs" dxfId="12575" priority="4235" operator="lessThan">
      <formula>$C$4</formula>
    </cfRule>
  </conditionalFormatting>
  <conditionalFormatting sqref="BJ18">
    <cfRule type="cellIs" dxfId="12574" priority="4236" operator="lessThan">
      <formula>$C$4</formula>
    </cfRule>
  </conditionalFormatting>
  <conditionalFormatting sqref="BJ19">
    <cfRule type="cellIs" dxfId="12573" priority="4237" operator="lessThan">
      <formula>$C$4</formula>
    </cfRule>
  </conditionalFormatting>
  <conditionalFormatting sqref="BJ19">
    <cfRule type="cellIs" dxfId="12572" priority="4238" operator="lessThan">
      <formula>$C$4</formula>
    </cfRule>
  </conditionalFormatting>
  <conditionalFormatting sqref="BJ20">
    <cfRule type="cellIs" dxfId="12571" priority="4239" operator="lessThan">
      <formula>$C$4</formula>
    </cfRule>
  </conditionalFormatting>
  <conditionalFormatting sqref="BJ20">
    <cfRule type="cellIs" dxfId="12570" priority="4240" operator="lessThan">
      <formula>$C$4</formula>
    </cfRule>
  </conditionalFormatting>
  <conditionalFormatting sqref="BJ21">
    <cfRule type="cellIs" dxfId="12569" priority="4241" operator="lessThan">
      <formula>$C$4</formula>
    </cfRule>
  </conditionalFormatting>
  <conditionalFormatting sqref="BJ21">
    <cfRule type="cellIs" dxfId="12568" priority="4242" operator="lessThan">
      <formula>$C$4</formula>
    </cfRule>
  </conditionalFormatting>
  <conditionalFormatting sqref="BJ22">
    <cfRule type="cellIs" dxfId="12567" priority="4243" operator="lessThan">
      <formula>$C$4</formula>
    </cfRule>
  </conditionalFormatting>
  <conditionalFormatting sqref="BJ22">
    <cfRule type="cellIs" dxfId="12566" priority="4244" operator="lessThan">
      <formula>$C$4</formula>
    </cfRule>
  </conditionalFormatting>
  <conditionalFormatting sqref="BJ23">
    <cfRule type="cellIs" dxfId="12565" priority="4245" operator="lessThan">
      <formula>$C$4</formula>
    </cfRule>
  </conditionalFormatting>
  <conditionalFormatting sqref="BJ23">
    <cfRule type="cellIs" dxfId="12564" priority="4246" operator="lessThan">
      <formula>$C$4</formula>
    </cfRule>
  </conditionalFormatting>
  <conditionalFormatting sqref="BJ24">
    <cfRule type="cellIs" dxfId="12563" priority="4247" operator="lessThan">
      <formula>$C$4</formula>
    </cfRule>
  </conditionalFormatting>
  <conditionalFormatting sqref="BJ24">
    <cfRule type="cellIs" dxfId="12562" priority="4248" operator="lessThan">
      <formula>$C$4</formula>
    </cfRule>
  </conditionalFormatting>
  <conditionalFormatting sqref="BJ25">
    <cfRule type="cellIs" dxfId="12561" priority="4249" operator="lessThan">
      <formula>$C$4</formula>
    </cfRule>
  </conditionalFormatting>
  <conditionalFormatting sqref="BJ25">
    <cfRule type="cellIs" dxfId="12560" priority="4250" operator="lessThan">
      <formula>$C$4</formula>
    </cfRule>
  </conditionalFormatting>
  <conditionalFormatting sqref="BJ26">
    <cfRule type="cellIs" dxfId="12559" priority="4251" operator="lessThan">
      <formula>$C$4</formula>
    </cfRule>
  </conditionalFormatting>
  <conditionalFormatting sqref="BJ26">
    <cfRule type="cellIs" dxfId="12558" priority="4252" operator="lessThan">
      <formula>$C$4</formula>
    </cfRule>
  </conditionalFormatting>
  <conditionalFormatting sqref="BJ27">
    <cfRule type="cellIs" dxfId="12557" priority="4253" operator="lessThan">
      <formula>$C$4</formula>
    </cfRule>
  </conditionalFormatting>
  <conditionalFormatting sqref="BJ27">
    <cfRule type="cellIs" dxfId="12556" priority="4254" operator="lessThan">
      <formula>$C$4</formula>
    </cfRule>
  </conditionalFormatting>
  <conditionalFormatting sqref="BJ28">
    <cfRule type="cellIs" dxfId="12555" priority="4255" operator="lessThan">
      <formula>$C$4</formula>
    </cfRule>
  </conditionalFormatting>
  <conditionalFormatting sqref="BJ28">
    <cfRule type="cellIs" dxfId="12554" priority="4256" operator="lessThan">
      <formula>$C$4</formula>
    </cfRule>
  </conditionalFormatting>
  <conditionalFormatting sqref="BJ29">
    <cfRule type="cellIs" dxfId="12553" priority="4257" operator="lessThan">
      <formula>$C$4</formula>
    </cfRule>
  </conditionalFormatting>
  <conditionalFormatting sqref="BJ29">
    <cfRule type="cellIs" dxfId="12552" priority="4258" operator="lessThan">
      <formula>$C$4</formula>
    </cfRule>
  </conditionalFormatting>
  <conditionalFormatting sqref="BJ30">
    <cfRule type="cellIs" dxfId="12551" priority="4259" operator="lessThan">
      <formula>$C$4</formula>
    </cfRule>
  </conditionalFormatting>
  <conditionalFormatting sqref="BJ30">
    <cfRule type="cellIs" dxfId="12550" priority="4260" operator="lessThan">
      <formula>$C$4</formula>
    </cfRule>
  </conditionalFormatting>
  <conditionalFormatting sqref="BJ31">
    <cfRule type="cellIs" dxfId="12549" priority="4261" operator="lessThan">
      <formula>$C$4</formula>
    </cfRule>
  </conditionalFormatting>
  <conditionalFormatting sqref="BJ31">
    <cfRule type="cellIs" dxfId="12548" priority="4262" operator="lessThan">
      <formula>$C$4</formula>
    </cfRule>
  </conditionalFormatting>
  <conditionalFormatting sqref="BJ32">
    <cfRule type="cellIs" dxfId="12547" priority="4263" operator="lessThan">
      <formula>$C$4</formula>
    </cfRule>
  </conditionalFormatting>
  <conditionalFormatting sqref="BJ32">
    <cfRule type="cellIs" dxfId="12546" priority="4264" operator="lessThan">
      <formula>$C$4</formula>
    </cfRule>
  </conditionalFormatting>
  <conditionalFormatting sqref="BJ33">
    <cfRule type="cellIs" dxfId="12545" priority="4265" operator="lessThan">
      <formula>$C$4</formula>
    </cfRule>
  </conditionalFormatting>
  <conditionalFormatting sqref="BJ33">
    <cfRule type="cellIs" dxfId="12544" priority="4266" operator="lessThan">
      <formula>$C$4</formula>
    </cfRule>
  </conditionalFormatting>
  <conditionalFormatting sqref="BJ34">
    <cfRule type="cellIs" dxfId="12543" priority="4267" operator="lessThan">
      <formula>$C$4</formula>
    </cfRule>
  </conditionalFormatting>
  <conditionalFormatting sqref="BJ34">
    <cfRule type="cellIs" dxfId="12542" priority="4268" operator="lessThan">
      <formula>$C$4</formula>
    </cfRule>
  </conditionalFormatting>
  <conditionalFormatting sqref="BJ35">
    <cfRule type="cellIs" dxfId="12541" priority="4269" operator="lessThan">
      <formula>$C$4</formula>
    </cfRule>
  </conditionalFormatting>
  <conditionalFormatting sqref="BJ35">
    <cfRule type="cellIs" dxfId="12540" priority="4270" operator="lessThan">
      <formula>$C$4</formula>
    </cfRule>
  </conditionalFormatting>
  <conditionalFormatting sqref="BJ36">
    <cfRule type="cellIs" dxfId="12539" priority="4271" operator="lessThan">
      <formula>$C$4</formula>
    </cfRule>
  </conditionalFormatting>
  <conditionalFormatting sqref="BJ36">
    <cfRule type="cellIs" dxfId="12538" priority="4272" operator="lessThan">
      <formula>$C$4</formula>
    </cfRule>
  </conditionalFormatting>
  <conditionalFormatting sqref="BJ37">
    <cfRule type="cellIs" dxfId="12537" priority="4273" operator="lessThan">
      <formula>$C$4</formula>
    </cfRule>
  </conditionalFormatting>
  <conditionalFormatting sqref="BJ37">
    <cfRule type="cellIs" dxfId="12536" priority="4274" operator="lessThan">
      <formula>$C$4</formula>
    </cfRule>
  </conditionalFormatting>
  <conditionalFormatting sqref="BJ38">
    <cfRule type="cellIs" dxfId="12535" priority="4275" operator="lessThan">
      <formula>$C$4</formula>
    </cfRule>
  </conditionalFormatting>
  <conditionalFormatting sqref="BJ38">
    <cfRule type="cellIs" dxfId="12534" priority="4276" operator="lessThan">
      <formula>$C$4</formula>
    </cfRule>
  </conditionalFormatting>
  <conditionalFormatting sqref="BJ39">
    <cfRule type="cellIs" dxfId="12533" priority="4277" operator="lessThan">
      <formula>$C$4</formula>
    </cfRule>
  </conditionalFormatting>
  <conditionalFormatting sqref="BJ39">
    <cfRule type="cellIs" dxfId="12532" priority="4278" operator="lessThan">
      <formula>$C$4</formula>
    </cfRule>
  </conditionalFormatting>
  <conditionalFormatting sqref="BJ40">
    <cfRule type="cellIs" dxfId="12531" priority="4279" operator="lessThan">
      <formula>$C$4</formula>
    </cfRule>
  </conditionalFormatting>
  <conditionalFormatting sqref="BJ40">
    <cfRule type="cellIs" dxfId="12530" priority="4280" operator="lessThan">
      <formula>$C$4</formula>
    </cfRule>
  </conditionalFormatting>
  <conditionalFormatting sqref="BJ41">
    <cfRule type="cellIs" dxfId="12529" priority="4281" operator="lessThan">
      <formula>$C$4</formula>
    </cfRule>
  </conditionalFormatting>
  <conditionalFormatting sqref="BJ41">
    <cfRule type="cellIs" dxfId="12528" priority="4282" operator="lessThan">
      <formula>$C$4</formula>
    </cfRule>
  </conditionalFormatting>
  <conditionalFormatting sqref="BJ42">
    <cfRule type="cellIs" dxfId="12527" priority="4283" operator="lessThan">
      <formula>$C$4</formula>
    </cfRule>
  </conditionalFormatting>
  <conditionalFormatting sqref="BJ42">
    <cfRule type="cellIs" dxfId="12526" priority="4284" operator="lessThan">
      <formula>$C$4</formula>
    </cfRule>
  </conditionalFormatting>
  <conditionalFormatting sqref="BJ43">
    <cfRule type="cellIs" dxfId="12525" priority="4285" operator="lessThan">
      <formula>$C$4</formula>
    </cfRule>
  </conditionalFormatting>
  <conditionalFormatting sqref="BJ43">
    <cfRule type="cellIs" dxfId="12524" priority="4286" operator="lessThan">
      <formula>$C$4</formula>
    </cfRule>
  </conditionalFormatting>
  <conditionalFormatting sqref="BJ44">
    <cfRule type="cellIs" dxfId="12523" priority="4287" operator="lessThan">
      <formula>$C$4</formula>
    </cfRule>
  </conditionalFormatting>
  <conditionalFormatting sqref="BJ44">
    <cfRule type="cellIs" dxfId="12522" priority="4288" operator="lessThan">
      <formula>$C$4</formula>
    </cfRule>
  </conditionalFormatting>
  <conditionalFormatting sqref="BJ45">
    <cfRule type="cellIs" dxfId="12521" priority="4289" operator="lessThan">
      <formula>$C$4</formula>
    </cfRule>
  </conditionalFormatting>
  <conditionalFormatting sqref="BJ45">
    <cfRule type="cellIs" dxfId="12520" priority="4290" operator="lessThan">
      <formula>$C$4</formula>
    </cfRule>
  </conditionalFormatting>
  <conditionalFormatting sqref="BJ46">
    <cfRule type="cellIs" dxfId="12519" priority="4291" operator="lessThan">
      <formula>$C$4</formula>
    </cfRule>
  </conditionalFormatting>
  <conditionalFormatting sqref="BJ46">
    <cfRule type="cellIs" dxfId="12518" priority="4292" operator="lessThan">
      <formula>$C$4</formula>
    </cfRule>
  </conditionalFormatting>
  <conditionalFormatting sqref="BJ47">
    <cfRule type="cellIs" dxfId="12517" priority="4293" operator="lessThan">
      <formula>$C$4</formula>
    </cfRule>
  </conditionalFormatting>
  <conditionalFormatting sqref="BJ47">
    <cfRule type="cellIs" dxfId="12516" priority="4294" operator="lessThan">
      <formula>$C$4</formula>
    </cfRule>
  </conditionalFormatting>
  <conditionalFormatting sqref="BJ48">
    <cfRule type="cellIs" dxfId="12515" priority="4295" operator="lessThan">
      <formula>$C$4</formula>
    </cfRule>
  </conditionalFormatting>
  <conditionalFormatting sqref="BJ48">
    <cfRule type="cellIs" dxfId="12514" priority="4296" operator="lessThan">
      <formula>$C$4</formula>
    </cfRule>
  </conditionalFormatting>
  <conditionalFormatting sqref="BJ49">
    <cfRule type="cellIs" dxfId="12513" priority="4297" operator="lessThan">
      <formula>$C$4</formula>
    </cfRule>
  </conditionalFormatting>
  <conditionalFormatting sqref="BJ49">
    <cfRule type="cellIs" dxfId="12512" priority="4298" operator="lessThan">
      <formula>$C$4</formula>
    </cfRule>
  </conditionalFormatting>
  <conditionalFormatting sqref="BJ50">
    <cfRule type="cellIs" dxfId="12511" priority="4299" operator="lessThan">
      <formula>$C$4</formula>
    </cfRule>
  </conditionalFormatting>
  <conditionalFormatting sqref="BJ50">
    <cfRule type="cellIs" dxfId="12510" priority="4300" operator="lessThan">
      <formula>$C$4</formula>
    </cfRule>
  </conditionalFormatting>
  <conditionalFormatting sqref="BJ51">
    <cfRule type="cellIs" dxfId="12509" priority="4301" operator="lessThan">
      <formula>$C$4</formula>
    </cfRule>
  </conditionalFormatting>
  <conditionalFormatting sqref="BJ51">
    <cfRule type="cellIs" dxfId="12508" priority="4302" operator="lessThan">
      <formula>$C$4</formula>
    </cfRule>
  </conditionalFormatting>
  <conditionalFormatting sqref="BJ52">
    <cfRule type="cellIs" dxfId="12507" priority="4303" operator="lessThan">
      <formula>$C$4</formula>
    </cfRule>
  </conditionalFormatting>
  <conditionalFormatting sqref="BJ52">
    <cfRule type="cellIs" dxfId="12506" priority="4304" operator="lessThan">
      <formula>$C$4</formula>
    </cfRule>
  </conditionalFormatting>
  <conditionalFormatting sqref="BJ53">
    <cfRule type="cellIs" dxfId="12505" priority="4305" operator="lessThan">
      <formula>$C$4</formula>
    </cfRule>
  </conditionalFormatting>
  <conditionalFormatting sqref="BJ53">
    <cfRule type="cellIs" dxfId="12504" priority="4306" operator="lessThan">
      <formula>$C$4</formula>
    </cfRule>
  </conditionalFormatting>
  <conditionalFormatting sqref="BJ54">
    <cfRule type="cellIs" dxfId="12503" priority="4307" operator="lessThan">
      <formula>$C$4</formula>
    </cfRule>
  </conditionalFormatting>
  <conditionalFormatting sqref="BJ54">
    <cfRule type="cellIs" dxfId="12502" priority="4308" operator="lessThan">
      <formula>$C$4</formula>
    </cfRule>
  </conditionalFormatting>
  <conditionalFormatting sqref="BJ55">
    <cfRule type="cellIs" dxfId="12501" priority="4309" operator="lessThan">
      <formula>$C$4</formula>
    </cfRule>
  </conditionalFormatting>
  <conditionalFormatting sqref="BJ55">
    <cfRule type="cellIs" dxfId="12500" priority="4310" operator="lessThan">
      <formula>$C$4</formula>
    </cfRule>
  </conditionalFormatting>
  <conditionalFormatting sqref="BJ56">
    <cfRule type="cellIs" dxfId="12499" priority="4311" operator="lessThan">
      <formula>$C$4</formula>
    </cfRule>
  </conditionalFormatting>
  <conditionalFormatting sqref="BJ56">
    <cfRule type="cellIs" dxfId="12498" priority="4312" operator="lessThan">
      <formula>$C$4</formula>
    </cfRule>
  </conditionalFormatting>
  <conditionalFormatting sqref="BJ57">
    <cfRule type="cellIs" dxfId="12497" priority="4313" operator="lessThan">
      <formula>$C$4</formula>
    </cfRule>
  </conditionalFormatting>
  <conditionalFormatting sqref="BJ57">
    <cfRule type="cellIs" dxfId="12496" priority="4314" operator="lessThan">
      <formula>$C$4</formula>
    </cfRule>
  </conditionalFormatting>
  <conditionalFormatting sqref="BJ58">
    <cfRule type="cellIs" dxfId="12495" priority="4315" operator="lessThan">
      <formula>$C$4</formula>
    </cfRule>
  </conditionalFormatting>
  <conditionalFormatting sqref="BJ58">
    <cfRule type="cellIs" dxfId="12494" priority="4316" operator="lessThan">
      <formula>$C$4</formula>
    </cfRule>
  </conditionalFormatting>
  <conditionalFormatting sqref="BJ59">
    <cfRule type="cellIs" dxfId="12493" priority="4317" operator="lessThan">
      <formula>$C$4</formula>
    </cfRule>
  </conditionalFormatting>
  <conditionalFormatting sqref="BJ59">
    <cfRule type="cellIs" dxfId="12492" priority="4318" operator="lessThan">
      <formula>$C$4</formula>
    </cfRule>
  </conditionalFormatting>
  <conditionalFormatting sqref="BJ60">
    <cfRule type="cellIs" dxfId="12491" priority="4319" operator="lessThan">
      <formula>$C$4</formula>
    </cfRule>
  </conditionalFormatting>
  <conditionalFormatting sqref="BJ60">
    <cfRule type="cellIs" dxfId="12490" priority="4320" operator="lessThan">
      <formula>$C$4</formula>
    </cfRule>
  </conditionalFormatting>
  <conditionalFormatting sqref="BK11">
    <cfRule type="cellIs" dxfId="12489" priority="4321" operator="lessThan">
      <formula>$C$4</formula>
    </cfRule>
  </conditionalFormatting>
  <conditionalFormatting sqref="BK11">
    <cfRule type="cellIs" dxfId="12488" priority="4322" operator="lessThan">
      <formula>$C$4</formula>
    </cfRule>
  </conditionalFormatting>
  <conditionalFormatting sqref="BK12">
    <cfRule type="cellIs" dxfId="12487" priority="4323" operator="lessThan">
      <formula>$C$4</formula>
    </cfRule>
  </conditionalFormatting>
  <conditionalFormatting sqref="BK12">
    <cfRule type="cellIs" dxfId="12486" priority="4324" operator="lessThan">
      <formula>$C$4</formula>
    </cfRule>
  </conditionalFormatting>
  <conditionalFormatting sqref="BK13">
    <cfRule type="cellIs" dxfId="12485" priority="4325" operator="lessThan">
      <formula>$C$4</formula>
    </cfRule>
  </conditionalFormatting>
  <conditionalFormatting sqref="BK13">
    <cfRule type="cellIs" dxfId="12484" priority="4326" operator="lessThan">
      <formula>$C$4</formula>
    </cfRule>
  </conditionalFormatting>
  <conditionalFormatting sqref="BK14">
    <cfRule type="cellIs" dxfId="12483" priority="4327" operator="lessThan">
      <formula>$C$4</formula>
    </cfRule>
  </conditionalFormatting>
  <conditionalFormatting sqref="BK14">
    <cfRule type="cellIs" dxfId="12482" priority="4328" operator="lessThan">
      <formula>$C$4</formula>
    </cfRule>
  </conditionalFormatting>
  <conditionalFormatting sqref="BK15">
    <cfRule type="cellIs" dxfId="12481" priority="4329" operator="lessThan">
      <formula>$C$4</formula>
    </cfRule>
  </conditionalFormatting>
  <conditionalFormatting sqref="BK15">
    <cfRule type="cellIs" dxfId="12480" priority="4330" operator="lessThan">
      <formula>$C$4</formula>
    </cfRule>
  </conditionalFormatting>
  <conditionalFormatting sqref="BK16">
    <cfRule type="cellIs" dxfId="12479" priority="4331" operator="lessThan">
      <formula>$C$4</formula>
    </cfRule>
  </conditionalFormatting>
  <conditionalFormatting sqref="BK16">
    <cfRule type="cellIs" dxfId="12478" priority="4332" operator="lessThan">
      <formula>$C$4</formula>
    </cfRule>
  </conditionalFormatting>
  <conditionalFormatting sqref="BK17">
    <cfRule type="cellIs" dxfId="12477" priority="4333" operator="lessThan">
      <formula>$C$4</formula>
    </cfRule>
  </conditionalFormatting>
  <conditionalFormatting sqref="BK17">
    <cfRule type="cellIs" dxfId="12476" priority="4334" operator="lessThan">
      <formula>$C$4</formula>
    </cfRule>
  </conditionalFormatting>
  <conditionalFormatting sqref="BK18">
    <cfRule type="cellIs" dxfId="12475" priority="4335" operator="lessThan">
      <formula>$C$4</formula>
    </cfRule>
  </conditionalFormatting>
  <conditionalFormatting sqref="BK18">
    <cfRule type="cellIs" dxfId="12474" priority="4336" operator="lessThan">
      <formula>$C$4</formula>
    </cfRule>
  </conditionalFormatting>
  <conditionalFormatting sqref="BK19">
    <cfRule type="cellIs" dxfId="12473" priority="4337" operator="lessThan">
      <formula>$C$4</formula>
    </cfRule>
  </conditionalFormatting>
  <conditionalFormatting sqref="BK19">
    <cfRule type="cellIs" dxfId="12472" priority="4338" operator="lessThan">
      <formula>$C$4</formula>
    </cfRule>
  </conditionalFormatting>
  <conditionalFormatting sqref="BK20">
    <cfRule type="cellIs" dxfId="12471" priority="4339" operator="lessThan">
      <formula>$C$4</formula>
    </cfRule>
  </conditionalFormatting>
  <conditionalFormatting sqref="BK20">
    <cfRule type="cellIs" dxfId="12470" priority="4340" operator="lessThan">
      <formula>$C$4</formula>
    </cfRule>
  </conditionalFormatting>
  <conditionalFormatting sqref="BK21">
    <cfRule type="cellIs" dxfId="12469" priority="4341" operator="lessThan">
      <formula>$C$4</formula>
    </cfRule>
  </conditionalFormatting>
  <conditionalFormatting sqref="BK21">
    <cfRule type="cellIs" dxfId="12468" priority="4342" operator="lessThan">
      <formula>$C$4</formula>
    </cfRule>
  </conditionalFormatting>
  <conditionalFormatting sqref="BK22">
    <cfRule type="cellIs" dxfId="12467" priority="4343" operator="lessThan">
      <formula>$C$4</formula>
    </cfRule>
  </conditionalFormatting>
  <conditionalFormatting sqref="BK22">
    <cfRule type="cellIs" dxfId="12466" priority="4344" operator="lessThan">
      <formula>$C$4</formula>
    </cfRule>
  </conditionalFormatting>
  <conditionalFormatting sqref="BK23">
    <cfRule type="cellIs" dxfId="12465" priority="4345" operator="lessThan">
      <formula>$C$4</formula>
    </cfRule>
  </conditionalFormatting>
  <conditionalFormatting sqref="BK23">
    <cfRule type="cellIs" dxfId="12464" priority="4346" operator="lessThan">
      <formula>$C$4</formula>
    </cfRule>
  </conditionalFormatting>
  <conditionalFormatting sqref="BK24">
    <cfRule type="cellIs" dxfId="12463" priority="4347" operator="lessThan">
      <formula>$C$4</formula>
    </cfRule>
  </conditionalFormatting>
  <conditionalFormatting sqref="BK24">
    <cfRule type="cellIs" dxfId="12462" priority="4348" operator="lessThan">
      <formula>$C$4</formula>
    </cfRule>
  </conditionalFormatting>
  <conditionalFormatting sqref="BK25">
    <cfRule type="cellIs" dxfId="12461" priority="4349" operator="lessThan">
      <formula>$C$4</formula>
    </cfRule>
  </conditionalFormatting>
  <conditionalFormatting sqref="BK25">
    <cfRule type="cellIs" dxfId="12460" priority="4350" operator="lessThan">
      <formula>$C$4</formula>
    </cfRule>
  </conditionalFormatting>
  <conditionalFormatting sqref="BK26">
    <cfRule type="cellIs" dxfId="12459" priority="4351" operator="lessThan">
      <formula>$C$4</formula>
    </cfRule>
  </conditionalFormatting>
  <conditionalFormatting sqref="BK26">
    <cfRule type="cellIs" dxfId="12458" priority="4352" operator="lessThan">
      <formula>$C$4</formula>
    </cfRule>
  </conditionalFormatting>
  <conditionalFormatting sqref="BK27">
    <cfRule type="cellIs" dxfId="12457" priority="4353" operator="lessThan">
      <formula>$C$4</formula>
    </cfRule>
  </conditionalFormatting>
  <conditionalFormatting sqref="BK27">
    <cfRule type="cellIs" dxfId="12456" priority="4354" operator="lessThan">
      <formula>$C$4</formula>
    </cfRule>
  </conditionalFormatting>
  <conditionalFormatting sqref="BK28">
    <cfRule type="cellIs" dxfId="12455" priority="4355" operator="lessThan">
      <formula>$C$4</formula>
    </cfRule>
  </conditionalFormatting>
  <conditionalFormatting sqref="BK28">
    <cfRule type="cellIs" dxfId="12454" priority="4356" operator="lessThan">
      <formula>$C$4</formula>
    </cfRule>
  </conditionalFormatting>
  <conditionalFormatting sqref="BK29">
    <cfRule type="cellIs" dxfId="12453" priority="4357" operator="lessThan">
      <formula>$C$4</formula>
    </cfRule>
  </conditionalFormatting>
  <conditionalFormatting sqref="BK29">
    <cfRule type="cellIs" dxfId="12452" priority="4358" operator="lessThan">
      <formula>$C$4</formula>
    </cfRule>
  </conditionalFormatting>
  <conditionalFormatting sqref="BK30">
    <cfRule type="cellIs" dxfId="12451" priority="4359" operator="lessThan">
      <formula>$C$4</formula>
    </cfRule>
  </conditionalFormatting>
  <conditionalFormatting sqref="BK30">
    <cfRule type="cellIs" dxfId="12450" priority="4360" operator="lessThan">
      <formula>$C$4</formula>
    </cfRule>
  </conditionalFormatting>
  <conditionalFormatting sqref="BK31">
    <cfRule type="cellIs" dxfId="12449" priority="4361" operator="lessThan">
      <formula>$C$4</formula>
    </cfRule>
  </conditionalFormatting>
  <conditionalFormatting sqref="BK31">
    <cfRule type="cellIs" dxfId="12448" priority="4362" operator="lessThan">
      <formula>$C$4</formula>
    </cfRule>
  </conditionalFormatting>
  <conditionalFormatting sqref="BK32">
    <cfRule type="cellIs" dxfId="12447" priority="4363" operator="lessThan">
      <formula>$C$4</formula>
    </cfRule>
  </conditionalFormatting>
  <conditionalFormatting sqref="BK32">
    <cfRule type="cellIs" dxfId="12446" priority="4364" operator="lessThan">
      <formula>$C$4</formula>
    </cfRule>
  </conditionalFormatting>
  <conditionalFormatting sqref="BK33">
    <cfRule type="cellIs" dxfId="12445" priority="4365" operator="lessThan">
      <formula>$C$4</formula>
    </cfRule>
  </conditionalFormatting>
  <conditionalFormatting sqref="BK33">
    <cfRule type="cellIs" dxfId="12444" priority="4366" operator="lessThan">
      <formula>$C$4</formula>
    </cfRule>
  </conditionalFormatting>
  <conditionalFormatting sqref="BK34">
    <cfRule type="cellIs" dxfId="12443" priority="4367" operator="lessThan">
      <formula>$C$4</formula>
    </cfRule>
  </conditionalFormatting>
  <conditionalFormatting sqref="BK34">
    <cfRule type="cellIs" dxfId="12442" priority="4368" operator="lessThan">
      <formula>$C$4</formula>
    </cfRule>
  </conditionalFormatting>
  <conditionalFormatting sqref="BK35">
    <cfRule type="cellIs" dxfId="12441" priority="4369" operator="lessThan">
      <formula>$C$4</formula>
    </cfRule>
  </conditionalFormatting>
  <conditionalFormatting sqref="BK35">
    <cfRule type="cellIs" dxfId="12440" priority="4370" operator="lessThan">
      <formula>$C$4</formula>
    </cfRule>
  </conditionalFormatting>
  <conditionalFormatting sqref="BK36">
    <cfRule type="cellIs" dxfId="12439" priority="4371" operator="lessThan">
      <formula>$C$4</formula>
    </cfRule>
  </conditionalFormatting>
  <conditionalFormatting sqref="BK36">
    <cfRule type="cellIs" dxfId="12438" priority="4372" operator="lessThan">
      <formula>$C$4</formula>
    </cfRule>
  </conditionalFormatting>
  <conditionalFormatting sqref="BK37">
    <cfRule type="cellIs" dxfId="12437" priority="4373" operator="lessThan">
      <formula>$C$4</formula>
    </cfRule>
  </conditionalFormatting>
  <conditionalFormatting sqref="BK37">
    <cfRule type="cellIs" dxfId="12436" priority="4374" operator="lessThan">
      <formula>$C$4</formula>
    </cfRule>
  </conditionalFormatting>
  <conditionalFormatting sqref="BK38">
    <cfRule type="cellIs" dxfId="12435" priority="4375" operator="lessThan">
      <formula>$C$4</formula>
    </cfRule>
  </conditionalFormatting>
  <conditionalFormatting sqref="BK38">
    <cfRule type="cellIs" dxfId="12434" priority="4376" operator="lessThan">
      <formula>$C$4</formula>
    </cfRule>
  </conditionalFormatting>
  <conditionalFormatting sqref="BK39">
    <cfRule type="cellIs" dxfId="12433" priority="4377" operator="lessThan">
      <formula>$C$4</formula>
    </cfRule>
  </conditionalFormatting>
  <conditionalFormatting sqref="BK39">
    <cfRule type="cellIs" dxfId="12432" priority="4378" operator="lessThan">
      <formula>$C$4</formula>
    </cfRule>
  </conditionalFormatting>
  <conditionalFormatting sqref="BK40">
    <cfRule type="cellIs" dxfId="12431" priority="4379" operator="lessThan">
      <formula>$C$4</formula>
    </cfRule>
  </conditionalFormatting>
  <conditionalFormatting sqref="BK40">
    <cfRule type="cellIs" dxfId="12430" priority="4380" operator="lessThan">
      <formula>$C$4</formula>
    </cfRule>
  </conditionalFormatting>
  <conditionalFormatting sqref="BK41">
    <cfRule type="cellIs" dxfId="12429" priority="4381" operator="lessThan">
      <formula>$C$4</formula>
    </cfRule>
  </conditionalFormatting>
  <conditionalFormatting sqref="BK41">
    <cfRule type="cellIs" dxfId="12428" priority="4382" operator="lessThan">
      <formula>$C$4</formula>
    </cfRule>
  </conditionalFormatting>
  <conditionalFormatting sqref="BK42">
    <cfRule type="cellIs" dxfId="12427" priority="4383" operator="lessThan">
      <formula>$C$4</formula>
    </cfRule>
  </conditionalFormatting>
  <conditionalFormatting sqref="BK42">
    <cfRule type="cellIs" dxfId="12426" priority="4384" operator="lessThan">
      <formula>$C$4</formula>
    </cfRule>
  </conditionalFormatting>
  <conditionalFormatting sqref="BK43">
    <cfRule type="cellIs" dxfId="12425" priority="4385" operator="lessThan">
      <formula>$C$4</formula>
    </cfRule>
  </conditionalFormatting>
  <conditionalFormatting sqref="BK43">
    <cfRule type="cellIs" dxfId="12424" priority="4386" operator="lessThan">
      <formula>$C$4</formula>
    </cfRule>
  </conditionalFormatting>
  <conditionalFormatting sqref="BK44">
    <cfRule type="cellIs" dxfId="12423" priority="4387" operator="lessThan">
      <formula>$C$4</formula>
    </cfRule>
  </conditionalFormatting>
  <conditionalFormatting sqref="BK44">
    <cfRule type="cellIs" dxfId="12422" priority="4388" operator="lessThan">
      <formula>$C$4</formula>
    </cfRule>
  </conditionalFormatting>
  <conditionalFormatting sqref="BK45">
    <cfRule type="cellIs" dxfId="12421" priority="4389" operator="lessThan">
      <formula>$C$4</formula>
    </cfRule>
  </conditionalFormatting>
  <conditionalFormatting sqref="BK45">
    <cfRule type="cellIs" dxfId="12420" priority="4390" operator="lessThan">
      <formula>$C$4</formula>
    </cfRule>
  </conditionalFormatting>
  <conditionalFormatting sqref="BK46">
    <cfRule type="cellIs" dxfId="12419" priority="4391" operator="lessThan">
      <formula>$C$4</formula>
    </cfRule>
  </conditionalFormatting>
  <conditionalFormatting sqref="BK46">
    <cfRule type="cellIs" dxfId="12418" priority="4392" operator="lessThan">
      <formula>$C$4</formula>
    </cfRule>
  </conditionalFormatting>
  <conditionalFormatting sqref="BK47">
    <cfRule type="cellIs" dxfId="12417" priority="4393" operator="lessThan">
      <formula>$C$4</formula>
    </cfRule>
  </conditionalFormatting>
  <conditionalFormatting sqref="BK47">
    <cfRule type="cellIs" dxfId="12416" priority="4394" operator="lessThan">
      <formula>$C$4</formula>
    </cfRule>
  </conditionalFormatting>
  <conditionalFormatting sqref="BK48">
    <cfRule type="cellIs" dxfId="12415" priority="4395" operator="lessThan">
      <formula>$C$4</formula>
    </cfRule>
  </conditionalFormatting>
  <conditionalFormatting sqref="BK48">
    <cfRule type="cellIs" dxfId="12414" priority="4396" operator="lessThan">
      <formula>$C$4</formula>
    </cfRule>
  </conditionalFormatting>
  <conditionalFormatting sqref="BK49">
    <cfRule type="cellIs" dxfId="12413" priority="4397" operator="lessThan">
      <formula>$C$4</formula>
    </cfRule>
  </conditionalFormatting>
  <conditionalFormatting sqref="BK49">
    <cfRule type="cellIs" dxfId="12412" priority="4398" operator="lessThan">
      <formula>$C$4</formula>
    </cfRule>
  </conditionalFormatting>
  <conditionalFormatting sqref="BK50">
    <cfRule type="cellIs" dxfId="12411" priority="4399" operator="lessThan">
      <formula>$C$4</formula>
    </cfRule>
  </conditionalFormatting>
  <conditionalFormatting sqref="BK50">
    <cfRule type="cellIs" dxfId="12410" priority="4400" operator="lessThan">
      <formula>$C$4</formula>
    </cfRule>
  </conditionalFormatting>
  <conditionalFormatting sqref="BK51">
    <cfRule type="cellIs" dxfId="12409" priority="4401" operator="lessThan">
      <formula>$C$4</formula>
    </cfRule>
  </conditionalFormatting>
  <conditionalFormatting sqref="BK51">
    <cfRule type="cellIs" dxfId="12408" priority="4402" operator="lessThan">
      <formula>$C$4</formula>
    </cfRule>
  </conditionalFormatting>
  <conditionalFormatting sqref="BK52">
    <cfRule type="cellIs" dxfId="12407" priority="4403" operator="lessThan">
      <formula>$C$4</formula>
    </cfRule>
  </conditionalFormatting>
  <conditionalFormatting sqref="BK52">
    <cfRule type="cellIs" dxfId="12406" priority="4404" operator="lessThan">
      <formula>$C$4</formula>
    </cfRule>
  </conditionalFormatting>
  <conditionalFormatting sqref="BK53">
    <cfRule type="cellIs" dxfId="12405" priority="4405" operator="lessThan">
      <formula>$C$4</formula>
    </cfRule>
  </conditionalFormatting>
  <conditionalFormatting sqref="BK53">
    <cfRule type="cellIs" dxfId="12404" priority="4406" operator="lessThan">
      <formula>$C$4</formula>
    </cfRule>
  </conditionalFormatting>
  <conditionalFormatting sqref="BK54">
    <cfRule type="cellIs" dxfId="12403" priority="4407" operator="lessThan">
      <formula>$C$4</formula>
    </cfRule>
  </conditionalFormatting>
  <conditionalFormatting sqref="BK54">
    <cfRule type="cellIs" dxfId="12402" priority="4408" operator="lessThan">
      <formula>$C$4</formula>
    </cfRule>
  </conditionalFormatting>
  <conditionalFormatting sqref="BK55">
    <cfRule type="cellIs" dxfId="12401" priority="4409" operator="lessThan">
      <formula>$C$4</formula>
    </cfRule>
  </conditionalFormatting>
  <conditionalFormatting sqref="BK55">
    <cfRule type="cellIs" dxfId="12400" priority="4410" operator="lessThan">
      <formula>$C$4</formula>
    </cfRule>
  </conditionalFormatting>
  <conditionalFormatting sqref="BK56">
    <cfRule type="cellIs" dxfId="12399" priority="4411" operator="lessThan">
      <formula>$C$4</formula>
    </cfRule>
  </conditionalFormatting>
  <conditionalFormatting sqref="BK56">
    <cfRule type="cellIs" dxfId="12398" priority="4412" operator="lessThan">
      <formula>$C$4</formula>
    </cfRule>
  </conditionalFormatting>
  <conditionalFormatting sqref="BK57">
    <cfRule type="cellIs" dxfId="12397" priority="4413" operator="lessThan">
      <formula>$C$4</formula>
    </cfRule>
  </conditionalFormatting>
  <conditionalFormatting sqref="BK57">
    <cfRule type="cellIs" dxfId="12396" priority="4414" operator="lessThan">
      <formula>$C$4</formula>
    </cfRule>
  </conditionalFormatting>
  <conditionalFormatting sqref="BK58">
    <cfRule type="cellIs" dxfId="12395" priority="4415" operator="lessThan">
      <formula>$C$4</formula>
    </cfRule>
  </conditionalFormatting>
  <conditionalFormatting sqref="BK58">
    <cfRule type="cellIs" dxfId="12394" priority="4416" operator="lessThan">
      <formula>$C$4</formula>
    </cfRule>
  </conditionalFormatting>
  <conditionalFormatting sqref="BK59">
    <cfRule type="cellIs" dxfId="12393" priority="4417" operator="lessThan">
      <formula>$C$4</formula>
    </cfRule>
  </conditionalFormatting>
  <conditionalFormatting sqref="BK59">
    <cfRule type="cellIs" dxfId="12392" priority="4418" operator="lessThan">
      <formula>$C$4</formula>
    </cfRule>
  </conditionalFormatting>
  <conditionalFormatting sqref="BK60">
    <cfRule type="cellIs" dxfId="12391" priority="4419" operator="lessThan">
      <formula>$C$4</formula>
    </cfRule>
  </conditionalFormatting>
  <conditionalFormatting sqref="BK60">
    <cfRule type="cellIs" dxfId="12390" priority="4420" operator="lessThan">
      <formula>$C$4</formula>
    </cfRule>
  </conditionalFormatting>
  <conditionalFormatting sqref="BL11">
    <cfRule type="cellIs" dxfId="12389" priority="4421" operator="lessThan">
      <formula>$C$4</formula>
    </cfRule>
  </conditionalFormatting>
  <conditionalFormatting sqref="BL11">
    <cfRule type="cellIs" dxfId="12388" priority="4422" operator="lessThan">
      <formula>$C$4</formula>
    </cfRule>
  </conditionalFormatting>
  <conditionalFormatting sqref="BL12">
    <cfRule type="cellIs" dxfId="12387" priority="4423" operator="lessThan">
      <formula>$C$4</formula>
    </cfRule>
  </conditionalFormatting>
  <conditionalFormatting sqref="BL12">
    <cfRule type="cellIs" dxfId="12386" priority="4424" operator="lessThan">
      <formula>$C$4</formula>
    </cfRule>
  </conditionalFormatting>
  <conditionalFormatting sqref="BL13">
    <cfRule type="cellIs" dxfId="12385" priority="4425" operator="lessThan">
      <formula>$C$4</formula>
    </cfRule>
  </conditionalFormatting>
  <conditionalFormatting sqref="BL13">
    <cfRule type="cellIs" dxfId="12384" priority="4426" operator="lessThan">
      <formula>$C$4</formula>
    </cfRule>
  </conditionalFormatting>
  <conditionalFormatting sqref="BL14">
    <cfRule type="cellIs" dxfId="12383" priority="4427" operator="lessThan">
      <formula>$C$4</formula>
    </cfRule>
  </conditionalFormatting>
  <conditionalFormatting sqref="BL14">
    <cfRule type="cellIs" dxfId="12382" priority="4428" operator="lessThan">
      <formula>$C$4</formula>
    </cfRule>
  </conditionalFormatting>
  <conditionalFormatting sqref="BL15">
    <cfRule type="cellIs" dxfId="12381" priority="4429" operator="lessThan">
      <formula>$C$4</formula>
    </cfRule>
  </conditionalFormatting>
  <conditionalFormatting sqref="BL15">
    <cfRule type="cellIs" dxfId="12380" priority="4430" operator="lessThan">
      <formula>$C$4</formula>
    </cfRule>
  </conditionalFormatting>
  <conditionalFormatting sqref="BL16">
    <cfRule type="cellIs" dxfId="12379" priority="4431" operator="lessThan">
      <formula>$C$4</formula>
    </cfRule>
  </conditionalFormatting>
  <conditionalFormatting sqref="BL16">
    <cfRule type="cellIs" dxfId="12378" priority="4432" operator="lessThan">
      <formula>$C$4</formula>
    </cfRule>
  </conditionalFormatting>
  <conditionalFormatting sqref="BL17">
    <cfRule type="cellIs" dxfId="12377" priority="4433" operator="lessThan">
      <formula>$C$4</formula>
    </cfRule>
  </conditionalFormatting>
  <conditionalFormatting sqref="BL17">
    <cfRule type="cellIs" dxfId="12376" priority="4434" operator="lessThan">
      <formula>$C$4</formula>
    </cfRule>
  </conditionalFormatting>
  <conditionalFormatting sqref="BL18">
    <cfRule type="cellIs" dxfId="12375" priority="4435" operator="lessThan">
      <formula>$C$4</formula>
    </cfRule>
  </conditionalFormatting>
  <conditionalFormatting sqref="BL18">
    <cfRule type="cellIs" dxfId="12374" priority="4436" operator="lessThan">
      <formula>$C$4</formula>
    </cfRule>
  </conditionalFormatting>
  <conditionalFormatting sqref="BL19">
    <cfRule type="cellIs" dxfId="12373" priority="4437" operator="lessThan">
      <formula>$C$4</formula>
    </cfRule>
  </conditionalFormatting>
  <conditionalFormatting sqref="BL19">
    <cfRule type="cellIs" dxfId="12372" priority="4438" operator="lessThan">
      <formula>$C$4</formula>
    </cfRule>
  </conditionalFormatting>
  <conditionalFormatting sqref="BL20">
    <cfRule type="cellIs" dxfId="12371" priority="4439" operator="lessThan">
      <formula>$C$4</formula>
    </cfRule>
  </conditionalFormatting>
  <conditionalFormatting sqref="BL20">
    <cfRule type="cellIs" dxfId="12370" priority="4440" operator="lessThan">
      <formula>$C$4</formula>
    </cfRule>
  </conditionalFormatting>
  <conditionalFormatting sqref="BL21">
    <cfRule type="cellIs" dxfId="12369" priority="4441" operator="lessThan">
      <formula>$C$4</formula>
    </cfRule>
  </conditionalFormatting>
  <conditionalFormatting sqref="BL21">
    <cfRule type="cellIs" dxfId="12368" priority="4442" operator="lessThan">
      <formula>$C$4</formula>
    </cfRule>
  </conditionalFormatting>
  <conditionalFormatting sqref="BL22">
    <cfRule type="cellIs" dxfId="12367" priority="4443" operator="lessThan">
      <formula>$C$4</formula>
    </cfRule>
  </conditionalFormatting>
  <conditionalFormatting sqref="BL22">
    <cfRule type="cellIs" dxfId="12366" priority="4444" operator="lessThan">
      <formula>$C$4</formula>
    </cfRule>
  </conditionalFormatting>
  <conditionalFormatting sqref="BL23">
    <cfRule type="cellIs" dxfId="12365" priority="4445" operator="lessThan">
      <formula>$C$4</formula>
    </cfRule>
  </conditionalFormatting>
  <conditionalFormatting sqref="BL23">
    <cfRule type="cellIs" dxfId="12364" priority="4446" operator="lessThan">
      <formula>$C$4</formula>
    </cfRule>
  </conditionalFormatting>
  <conditionalFormatting sqref="BL24">
    <cfRule type="cellIs" dxfId="12363" priority="4447" operator="lessThan">
      <formula>$C$4</formula>
    </cfRule>
  </conditionalFormatting>
  <conditionalFormatting sqref="BL24">
    <cfRule type="cellIs" dxfId="12362" priority="4448" operator="lessThan">
      <formula>$C$4</formula>
    </cfRule>
  </conditionalFormatting>
  <conditionalFormatting sqref="BL25">
    <cfRule type="cellIs" dxfId="12361" priority="4449" operator="lessThan">
      <formula>$C$4</formula>
    </cfRule>
  </conditionalFormatting>
  <conditionalFormatting sqref="BL25">
    <cfRule type="cellIs" dxfId="12360" priority="4450" operator="lessThan">
      <formula>$C$4</formula>
    </cfRule>
  </conditionalFormatting>
  <conditionalFormatting sqref="BL26">
    <cfRule type="cellIs" dxfId="12359" priority="4451" operator="lessThan">
      <formula>$C$4</formula>
    </cfRule>
  </conditionalFormatting>
  <conditionalFormatting sqref="BL26">
    <cfRule type="cellIs" dxfId="12358" priority="4452" operator="lessThan">
      <formula>$C$4</formula>
    </cfRule>
  </conditionalFormatting>
  <conditionalFormatting sqref="BL27">
    <cfRule type="cellIs" dxfId="12357" priority="4453" operator="lessThan">
      <formula>$C$4</formula>
    </cfRule>
  </conditionalFormatting>
  <conditionalFormatting sqref="BL27">
    <cfRule type="cellIs" dxfId="12356" priority="4454" operator="lessThan">
      <formula>$C$4</formula>
    </cfRule>
  </conditionalFormatting>
  <conditionalFormatting sqref="BL28">
    <cfRule type="cellIs" dxfId="12355" priority="4455" operator="lessThan">
      <formula>$C$4</formula>
    </cfRule>
  </conditionalFormatting>
  <conditionalFormatting sqref="BL28">
    <cfRule type="cellIs" dxfId="12354" priority="4456" operator="lessThan">
      <formula>$C$4</formula>
    </cfRule>
  </conditionalFormatting>
  <conditionalFormatting sqref="BL29">
    <cfRule type="cellIs" dxfId="12353" priority="4457" operator="lessThan">
      <formula>$C$4</formula>
    </cfRule>
  </conditionalFormatting>
  <conditionalFormatting sqref="BL29">
    <cfRule type="cellIs" dxfId="12352" priority="4458" operator="lessThan">
      <formula>$C$4</formula>
    </cfRule>
  </conditionalFormatting>
  <conditionalFormatting sqref="BL30">
    <cfRule type="cellIs" dxfId="12351" priority="4459" operator="lessThan">
      <formula>$C$4</formula>
    </cfRule>
  </conditionalFormatting>
  <conditionalFormatting sqref="BL30">
    <cfRule type="cellIs" dxfId="12350" priority="4460" operator="lessThan">
      <formula>$C$4</formula>
    </cfRule>
  </conditionalFormatting>
  <conditionalFormatting sqref="BL31">
    <cfRule type="cellIs" dxfId="12349" priority="4461" operator="lessThan">
      <formula>$C$4</formula>
    </cfRule>
  </conditionalFormatting>
  <conditionalFormatting sqref="BL31">
    <cfRule type="cellIs" dxfId="12348" priority="4462" operator="lessThan">
      <formula>$C$4</formula>
    </cfRule>
  </conditionalFormatting>
  <conditionalFormatting sqref="BL32">
    <cfRule type="cellIs" dxfId="12347" priority="4463" operator="lessThan">
      <formula>$C$4</formula>
    </cfRule>
  </conditionalFormatting>
  <conditionalFormatting sqref="BL32">
    <cfRule type="cellIs" dxfId="12346" priority="4464" operator="lessThan">
      <formula>$C$4</formula>
    </cfRule>
  </conditionalFormatting>
  <conditionalFormatting sqref="BL33">
    <cfRule type="cellIs" dxfId="12345" priority="4465" operator="lessThan">
      <formula>$C$4</formula>
    </cfRule>
  </conditionalFormatting>
  <conditionalFormatting sqref="BL33">
    <cfRule type="cellIs" dxfId="12344" priority="4466" operator="lessThan">
      <formula>$C$4</formula>
    </cfRule>
  </conditionalFormatting>
  <conditionalFormatting sqref="BL34">
    <cfRule type="cellIs" dxfId="12343" priority="4467" operator="lessThan">
      <formula>$C$4</formula>
    </cfRule>
  </conditionalFormatting>
  <conditionalFormatting sqref="BL34">
    <cfRule type="cellIs" dxfId="12342" priority="4468" operator="lessThan">
      <formula>$C$4</formula>
    </cfRule>
  </conditionalFormatting>
  <conditionalFormatting sqref="BL35">
    <cfRule type="cellIs" dxfId="12341" priority="4469" operator="lessThan">
      <formula>$C$4</formula>
    </cfRule>
  </conditionalFormatting>
  <conditionalFormatting sqref="BL35">
    <cfRule type="cellIs" dxfId="12340" priority="4470" operator="lessThan">
      <formula>$C$4</formula>
    </cfRule>
  </conditionalFormatting>
  <conditionalFormatting sqref="BL36">
    <cfRule type="cellIs" dxfId="12339" priority="4471" operator="lessThan">
      <formula>$C$4</formula>
    </cfRule>
  </conditionalFormatting>
  <conditionalFormatting sqref="BL36">
    <cfRule type="cellIs" dxfId="12338" priority="4472" operator="lessThan">
      <formula>$C$4</formula>
    </cfRule>
  </conditionalFormatting>
  <conditionalFormatting sqref="BL37">
    <cfRule type="cellIs" dxfId="12337" priority="4473" operator="lessThan">
      <formula>$C$4</formula>
    </cfRule>
  </conditionalFormatting>
  <conditionalFormatting sqref="BL37">
    <cfRule type="cellIs" dxfId="12336" priority="4474" operator="lessThan">
      <formula>$C$4</formula>
    </cfRule>
  </conditionalFormatting>
  <conditionalFormatting sqref="BL38">
    <cfRule type="cellIs" dxfId="12335" priority="4475" operator="lessThan">
      <formula>$C$4</formula>
    </cfRule>
  </conditionalFormatting>
  <conditionalFormatting sqref="BL38">
    <cfRule type="cellIs" dxfId="12334" priority="4476" operator="lessThan">
      <formula>$C$4</formula>
    </cfRule>
  </conditionalFormatting>
  <conditionalFormatting sqref="BL39">
    <cfRule type="cellIs" dxfId="12333" priority="4477" operator="lessThan">
      <formula>$C$4</formula>
    </cfRule>
  </conditionalFormatting>
  <conditionalFormatting sqref="BL39">
    <cfRule type="cellIs" dxfId="12332" priority="4478" operator="lessThan">
      <formula>$C$4</formula>
    </cfRule>
  </conditionalFormatting>
  <conditionalFormatting sqref="BL40">
    <cfRule type="cellIs" dxfId="12331" priority="4479" operator="lessThan">
      <formula>$C$4</formula>
    </cfRule>
  </conditionalFormatting>
  <conditionalFormatting sqref="BL40">
    <cfRule type="cellIs" dxfId="12330" priority="4480" operator="lessThan">
      <formula>$C$4</formula>
    </cfRule>
  </conditionalFormatting>
  <conditionalFormatting sqref="BL41">
    <cfRule type="cellIs" dxfId="12329" priority="4481" operator="lessThan">
      <formula>$C$4</formula>
    </cfRule>
  </conditionalFormatting>
  <conditionalFormatting sqref="BL41">
    <cfRule type="cellIs" dxfId="12328" priority="4482" operator="lessThan">
      <formula>$C$4</formula>
    </cfRule>
  </conditionalFormatting>
  <conditionalFormatting sqref="BL42">
    <cfRule type="cellIs" dxfId="12327" priority="4483" operator="lessThan">
      <formula>$C$4</formula>
    </cfRule>
  </conditionalFormatting>
  <conditionalFormatting sqref="BL42">
    <cfRule type="cellIs" dxfId="12326" priority="4484" operator="lessThan">
      <formula>$C$4</formula>
    </cfRule>
  </conditionalFormatting>
  <conditionalFormatting sqref="BL43">
    <cfRule type="cellIs" dxfId="12325" priority="4485" operator="lessThan">
      <formula>$C$4</formula>
    </cfRule>
  </conditionalFormatting>
  <conditionalFormatting sqref="BL43">
    <cfRule type="cellIs" dxfId="12324" priority="4486" operator="lessThan">
      <formula>$C$4</formula>
    </cfRule>
  </conditionalFormatting>
  <conditionalFormatting sqref="BL44">
    <cfRule type="cellIs" dxfId="12323" priority="4487" operator="lessThan">
      <formula>$C$4</formula>
    </cfRule>
  </conditionalFormatting>
  <conditionalFormatting sqref="BL44">
    <cfRule type="cellIs" dxfId="12322" priority="4488" operator="lessThan">
      <formula>$C$4</formula>
    </cfRule>
  </conditionalFormatting>
  <conditionalFormatting sqref="BL45">
    <cfRule type="cellIs" dxfId="12321" priority="4489" operator="lessThan">
      <formula>$C$4</formula>
    </cfRule>
  </conditionalFormatting>
  <conditionalFormatting sqref="BL45">
    <cfRule type="cellIs" dxfId="12320" priority="4490" operator="lessThan">
      <formula>$C$4</formula>
    </cfRule>
  </conditionalFormatting>
  <conditionalFormatting sqref="BL46">
    <cfRule type="cellIs" dxfId="12319" priority="4491" operator="lessThan">
      <formula>$C$4</formula>
    </cfRule>
  </conditionalFormatting>
  <conditionalFormatting sqref="BL46">
    <cfRule type="cellIs" dxfId="12318" priority="4492" operator="lessThan">
      <formula>$C$4</formula>
    </cfRule>
  </conditionalFormatting>
  <conditionalFormatting sqref="BL47">
    <cfRule type="cellIs" dxfId="12317" priority="4493" operator="lessThan">
      <formula>$C$4</formula>
    </cfRule>
  </conditionalFormatting>
  <conditionalFormatting sqref="BL47">
    <cfRule type="cellIs" dxfId="12316" priority="4494" operator="lessThan">
      <formula>$C$4</formula>
    </cfRule>
  </conditionalFormatting>
  <conditionalFormatting sqref="BL48">
    <cfRule type="cellIs" dxfId="12315" priority="4495" operator="lessThan">
      <formula>$C$4</formula>
    </cfRule>
  </conditionalFormatting>
  <conditionalFormatting sqref="BL48">
    <cfRule type="cellIs" dxfId="12314" priority="4496" operator="lessThan">
      <formula>$C$4</formula>
    </cfRule>
  </conditionalFormatting>
  <conditionalFormatting sqref="BL49">
    <cfRule type="cellIs" dxfId="12313" priority="4497" operator="lessThan">
      <formula>$C$4</formula>
    </cfRule>
  </conditionalFormatting>
  <conditionalFormatting sqref="BL49">
    <cfRule type="cellIs" dxfId="12312" priority="4498" operator="lessThan">
      <formula>$C$4</formula>
    </cfRule>
  </conditionalFormatting>
  <conditionalFormatting sqref="BL50">
    <cfRule type="cellIs" dxfId="12311" priority="4499" operator="lessThan">
      <formula>$C$4</formula>
    </cfRule>
  </conditionalFormatting>
  <conditionalFormatting sqref="BL50">
    <cfRule type="cellIs" dxfId="12310" priority="4500" operator="lessThan">
      <formula>$C$4</formula>
    </cfRule>
  </conditionalFormatting>
  <conditionalFormatting sqref="BL51">
    <cfRule type="cellIs" dxfId="12309" priority="4501" operator="lessThan">
      <formula>$C$4</formula>
    </cfRule>
  </conditionalFormatting>
  <conditionalFormatting sqref="BL51">
    <cfRule type="cellIs" dxfId="12308" priority="4502" operator="lessThan">
      <formula>$C$4</formula>
    </cfRule>
  </conditionalFormatting>
  <conditionalFormatting sqref="BL52">
    <cfRule type="cellIs" dxfId="12307" priority="4503" operator="lessThan">
      <formula>$C$4</formula>
    </cfRule>
  </conditionalFormatting>
  <conditionalFormatting sqref="BL52">
    <cfRule type="cellIs" dxfId="12306" priority="4504" operator="lessThan">
      <formula>$C$4</formula>
    </cfRule>
  </conditionalFormatting>
  <conditionalFormatting sqref="BL53">
    <cfRule type="cellIs" dxfId="12305" priority="4505" operator="lessThan">
      <formula>$C$4</formula>
    </cfRule>
  </conditionalFormatting>
  <conditionalFormatting sqref="BL53">
    <cfRule type="cellIs" dxfId="12304" priority="4506" operator="lessThan">
      <formula>$C$4</formula>
    </cfRule>
  </conditionalFormatting>
  <conditionalFormatting sqref="BL54">
    <cfRule type="cellIs" dxfId="12303" priority="4507" operator="lessThan">
      <formula>$C$4</formula>
    </cfRule>
  </conditionalFormatting>
  <conditionalFormatting sqref="BL54">
    <cfRule type="cellIs" dxfId="12302" priority="4508" operator="lessThan">
      <formula>$C$4</formula>
    </cfRule>
  </conditionalFormatting>
  <conditionalFormatting sqref="BL55">
    <cfRule type="cellIs" dxfId="12301" priority="4509" operator="lessThan">
      <formula>$C$4</formula>
    </cfRule>
  </conditionalFormatting>
  <conditionalFormatting sqref="BL55">
    <cfRule type="cellIs" dxfId="12300" priority="4510" operator="lessThan">
      <formula>$C$4</formula>
    </cfRule>
  </conditionalFormatting>
  <conditionalFormatting sqref="BL56">
    <cfRule type="cellIs" dxfId="12299" priority="4511" operator="lessThan">
      <formula>$C$4</formula>
    </cfRule>
  </conditionalFormatting>
  <conditionalFormatting sqref="BL56">
    <cfRule type="cellIs" dxfId="12298" priority="4512" operator="lessThan">
      <formula>$C$4</formula>
    </cfRule>
  </conditionalFormatting>
  <conditionalFormatting sqref="BL57">
    <cfRule type="cellIs" dxfId="12297" priority="4513" operator="lessThan">
      <formula>$C$4</formula>
    </cfRule>
  </conditionalFormatting>
  <conditionalFormatting sqref="BL57">
    <cfRule type="cellIs" dxfId="12296" priority="4514" operator="lessThan">
      <formula>$C$4</formula>
    </cfRule>
  </conditionalFormatting>
  <conditionalFormatting sqref="BL58">
    <cfRule type="cellIs" dxfId="12295" priority="4515" operator="lessThan">
      <formula>$C$4</formula>
    </cfRule>
  </conditionalFormatting>
  <conditionalFormatting sqref="BL58">
    <cfRule type="cellIs" dxfId="12294" priority="4516" operator="lessThan">
      <formula>$C$4</formula>
    </cfRule>
  </conditionalFormatting>
  <conditionalFormatting sqref="BL59">
    <cfRule type="cellIs" dxfId="12293" priority="4517" operator="lessThan">
      <formula>$C$4</formula>
    </cfRule>
  </conditionalFormatting>
  <conditionalFormatting sqref="BL59">
    <cfRule type="cellIs" dxfId="12292" priority="4518" operator="lessThan">
      <formula>$C$4</formula>
    </cfRule>
  </conditionalFormatting>
  <conditionalFormatting sqref="BL60">
    <cfRule type="cellIs" dxfId="12291" priority="4519" operator="lessThan">
      <formula>$C$4</formula>
    </cfRule>
  </conditionalFormatting>
  <conditionalFormatting sqref="BL60">
    <cfRule type="cellIs" dxfId="12290" priority="4520" operator="lessThan">
      <formula>$C$4</formula>
    </cfRule>
  </conditionalFormatting>
  <conditionalFormatting sqref="BM11">
    <cfRule type="cellIs" dxfId="12289" priority="4521" operator="lessThan">
      <formula>$C$4</formula>
    </cfRule>
  </conditionalFormatting>
  <conditionalFormatting sqref="BM11">
    <cfRule type="cellIs" dxfId="12288" priority="4522" operator="lessThan">
      <formula>$C$4</formula>
    </cfRule>
  </conditionalFormatting>
  <conditionalFormatting sqref="BM12">
    <cfRule type="cellIs" dxfId="12287" priority="4523" operator="lessThan">
      <formula>$C$4</formula>
    </cfRule>
  </conditionalFormatting>
  <conditionalFormatting sqref="BM12">
    <cfRule type="cellIs" dxfId="12286" priority="4524" operator="lessThan">
      <formula>$C$4</formula>
    </cfRule>
  </conditionalFormatting>
  <conditionalFormatting sqref="BM13">
    <cfRule type="cellIs" dxfId="12285" priority="4525" operator="lessThan">
      <formula>$C$4</formula>
    </cfRule>
  </conditionalFormatting>
  <conditionalFormatting sqref="BM13">
    <cfRule type="cellIs" dxfId="12284" priority="4526" operator="lessThan">
      <formula>$C$4</formula>
    </cfRule>
  </conditionalFormatting>
  <conditionalFormatting sqref="BM14">
    <cfRule type="cellIs" dxfId="12283" priority="4527" operator="lessThan">
      <formula>$C$4</formula>
    </cfRule>
  </conditionalFormatting>
  <conditionalFormatting sqref="BM14">
    <cfRule type="cellIs" dxfId="12282" priority="4528" operator="lessThan">
      <formula>$C$4</formula>
    </cfRule>
  </conditionalFormatting>
  <conditionalFormatting sqref="BM15">
    <cfRule type="cellIs" dxfId="12281" priority="4529" operator="lessThan">
      <formula>$C$4</formula>
    </cfRule>
  </conditionalFormatting>
  <conditionalFormatting sqref="BM15">
    <cfRule type="cellIs" dxfId="12280" priority="4530" operator="lessThan">
      <formula>$C$4</formula>
    </cfRule>
  </conditionalFormatting>
  <conditionalFormatting sqref="BM16">
    <cfRule type="cellIs" dxfId="12279" priority="4531" operator="lessThan">
      <formula>$C$4</formula>
    </cfRule>
  </conditionalFormatting>
  <conditionalFormatting sqref="BM16">
    <cfRule type="cellIs" dxfId="12278" priority="4532" operator="lessThan">
      <formula>$C$4</formula>
    </cfRule>
  </conditionalFormatting>
  <conditionalFormatting sqref="BM17">
    <cfRule type="cellIs" dxfId="12277" priority="4533" operator="lessThan">
      <formula>$C$4</formula>
    </cfRule>
  </conditionalFormatting>
  <conditionalFormatting sqref="BM17">
    <cfRule type="cellIs" dxfId="12276" priority="4534" operator="lessThan">
      <formula>$C$4</formula>
    </cfRule>
  </conditionalFormatting>
  <conditionalFormatting sqref="BM18">
    <cfRule type="cellIs" dxfId="12275" priority="4535" operator="lessThan">
      <formula>$C$4</formula>
    </cfRule>
  </conditionalFormatting>
  <conditionalFormatting sqref="BM18">
    <cfRule type="cellIs" dxfId="12274" priority="4536" operator="lessThan">
      <formula>$C$4</formula>
    </cfRule>
  </conditionalFormatting>
  <conditionalFormatting sqref="BM19">
    <cfRule type="cellIs" dxfId="12273" priority="4537" operator="lessThan">
      <formula>$C$4</formula>
    </cfRule>
  </conditionalFormatting>
  <conditionalFormatting sqref="BM19">
    <cfRule type="cellIs" dxfId="12272" priority="4538" operator="lessThan">
      <formula>$C$4</formula>
    </cfRule>
  </conditionalFormatting>
  <conditionalFormatting sqref="BM20">
    <cfRule type="cellIs" dxfId="12271" priority="4539" operator="lessThan">
      <formula>$C$4</formula>
    </cfRule>
  </conditionalFormatting>
  <conditionalFormatting sqref="BM20">
    <cfRule type="cellIs" dxfId="12270" priority="4540" operator="lessThan">
      <formula>$C$4</formula>
    </cfRule>
  </conditionalFormatting>
  <conditionalFormatting sqref="BM21">
    <cfRule type="cellIs" dxfId="12269" priority="4541" operator="lessThan">
      <formula>$C$4</formula>
    </cfRule>
  </conditionalFormatting>
  <conditionalFormatting sqref="BM21">
    <cfRule type="cellIs" dxfId="12268" priority="4542" operator="lessThan">
      <formula>$C$4</formula>
    </cfRule>
  </conditionalFormatting>
  <conditionalFormatting sqref="BM22">
    <cfRule type="cellIs" dxfId="12267" priority="4543" operator="lessThan">
      <formula>$C$4</formula>
    </cfRule>
  </conditionalFormatting>
  <conditionalFormatting sqref="BM22">
    <cfRule type="cellIs" dxfId="12266" priority="4544" operator="lessThan">
      <formula>$C$4</formula>
    </cfRule>
  </conditionalFormatting>
  <conditionalFormatting sqref="BM23">
    <cfRule type="cellIs" dxfId="12265" priority="4545" operator="lessThan">
      <formula>$C$4</formula>
    </cfRule>
  </conditionalFormatting>
  <conditionalFormatting sqref="BM23">
    <cfRule type="cellIs" dxfId="12264" priority="4546" operator="lessThan">
      <formula>$C$4</formula>
    </cfRule>
  </conditionalFormatting>
  <conditionalFormatting sqref="BM24">
    <cfRule type="cellIs" dxfId="12263" priority="4547" operator="lessThan">
      <formula>$C$4</formula>
    </cfRule>
  </conditionalFormatting>
  <conditionalFormatting sqref="BM24">
    <cfRule type="cellIs" dxfId="12262" priority="4548" operator="lessThan">
      <formula>$C$4</formula>
    </cfRule>
  </conditionalFormatting>
  <conditionalFormatting sqref="BM25">
    <cfRule type="cellIs" dxfId="12261" priority="4549" operator="lessThan">
      <formula>$C$4</formula>
    </cfRule>
  </conditionalFormatting>
  <conditionalFormatting sqref="BM25">
    <cfRule type="cellIs" dxfId="12260" priority="4550" operator="lessThan">
      <formula>$C$4</formula>
    </cfRule>
  </conditionalFormatting>
  <conditionalFormatting sqref="BM26">
    <cfRule type="cellIs" dxfId="12259" priority="4551" operator="lessThan">
      <formula>$C$4</formula>
    </cfRule>
  </conditionalFormatting>
  <conditionalFormatting sqref="BM26">
    <cfRule type="cellIs" dxfId="12258" priority="4552" operator="lessThan">
      <formula>$C$4</formula>
    </cfRule>
  </conditionalFormatting>
  <conditionalFormatting sqref="BM27">
    <cfRule type="cellIs" dxfId="12257" priority="4553" operator="lessThan">
      <formula>$C$4</formula>
    </cfRule>
  </conditionalFormatting>
  <conditionalFormatting sqref="BM27">
    <cfRule type="cellIs" dxfId="12256" priority="4554" operator="lessThan">
      <formula>$C$4</formula>
    </cfRule>
  </conditionalFormatting>
  <conditionalFormatting sqref="BM28">
    <cfRule type="cellIs" dxfId="12255" priority="4555" operator="lessThan">
      <formula>$C$4</formula>
    </cfRule>
  </conditionalFormatting>
  <conditionalFormatting sqref="BM28">
    <cfRule type="cellIs" dxfId="12254" priority="4556" operator="lessThan">
      <formula>$C$4</formula>
    </cfRule>
  </conditionalFormatting>
  <conditionalFormatting sqref="BM29">
    <cfRule type="cellIs" dxfId="12253" priority="4557" operator="lessThan">
      <formula>$C$4</formula>
    </cfRule>
  </conditionalFormatting>
  <conditionalFormatting sqref="BM29">
    <cfRule type="cellIs" dxfId="12252" priority="4558" operator="lessThan">
      <formula>$C$4</formula>
    </cfRule>
  </conditionalFormatting>
  <conditionalFormatting sqref="BM30">
    <cfRule type="cellIs" dxfId="12251" priority="4559" operator="lessThan">
      <formula>$C$4</formula>
    </cfRule>
  </conditionalFormatting>
  <conditionalFormatting sqref="BM30">
    <cfRule type="cellIs" dxfId="12250" priority="4560" operator="lessThan">
      <formula>$C$4</formula>
    </cfRule>
  </conditionalFormatting>
  <conditionalFormatting sqref="BM31">
    <cfRule type="cellIs" dxfId="12249" priority="4561" operator="lessThan">
      <formula>$C$4</formula>
    </cfRule>
  </conditionalFormatting>
  <conditionalFormatting sqref="BM31">
    <cfRule type="cellIs" dxfId="12248" priority="4562" operator="lessThan">
      <formula>$C$4</formula>
    </cfRule>
  </conditionalFormatting>
  <conditionalFormatting sqref="BM32">
    <cfRule type="cellIs" dxfId="12247" priority="4563" operator="lessThan">
      <formula>$C$4</formula>
    </cfRule>
  </conditionalFormatting>
  <conditionalFormatting sqref="BM32">
    <cfRule type="cellIs" dxfId="12246" priority="4564" operator="lessThan">
      <formula>$C$4</formula>
    </cfRule>
  </conditionalFormatting>
  <conditionalFormatting sqref="BM33">
    <cfRule type="cellIs" dxfId="12245" priority="4565" operator="lessThan">
      <formula>$C$4</formula>
    </cfRule>
  </conditionalFormatting>
  <conditionalFormatting sqref="BM33">
    <cfRule type="cellIs" dxfId="12244" priority="4566" operator="lessThan">
      <formula>$C$4</formula>
    </cfRule>
  </conditionalFormatting>
  <conditionalFormatting sqref="BM34">
    <cfRule type="cellIs" dxfId="12243" priority="4567" operator="lessThan">
      <formula>$C$4</formula>
    </cfRule>
  </conditionalFormatting>
  <conditionalFormatting sqref="BM34">
    <cfRule type="cellIs" dxfId="12242" priority="4568" operator="lessThan">
      <formula>$C$4</formula>
    </cfRule>
  </conditionalFormatting>
  <conditionalFormatting sqref="BM35">
    <cfRule type="cellIs" dxfId="12241" priority="4569" operator="lessThan">
      <formula>$C$4</formula>
    </cfRule>
  </conditionalFormatting>
  <conditionalFormatting sqref="BM35">
    <cfRule type="cellIs" dxfId="12240" priority="4570" operator="lessThan">
      <formula>$C$4</formula>
    </cfRule>
  </conditionalFormatting>
  <conditionalFormatting sqref="BM36">
    <cfRule type="cellIs" dxfId="12239" priority="4571" operator="lessThan">
      <formula>$C$4</formula>
    </cfRule>
  </conditionalFormatting>
  <conditionalFormatting sqref="BM36">
    <cfRule type="cellIs" dxfId="12238" priority="4572" operator="lessThan">
      <formula>$C$4</formula>
    </cfRule>
  </conditionalFormatting>
  <conditionalFormatting sqref="BM37">
    <cfRule type="cellIs" dxfId="12237" priority="4573" operator="lessThan">
      <formula>$C$4</formula>
    </cfRule>
  </conditionalFormatting>
  <conditionalFormatting sqref="BM37">
    <cfRule type="cellIs" dxfId="12236" priority="4574" operator="lessThan">
      <formula>$C$4</formula>
    </cfRule>
  </conditionalFormatting>
  <conditionalFormatting sqref="BM38">
    <cfRule type="cellIs" dxfId="12235" priority="4575" operator="lessThan">
      <formula>$C$4</formula>
    </cfRule>
  </conditionalFormatting>
  <conditionalFormatting sqref="BM38">
    <cfRule type="cellIs" dxfId="12234" priority="4576" operator="lessThan">
      <formula>$C$4</formula>
    </cfRule>
  </conditionalFormatting>
  <conditionalFormatting sqref="BM39">
    <cfRule type="cellIs" dxfId="12233" priority="4577" operator="lessThan">
      <formula>$C$4</formula>
    </cfRule>
  </conditionalFormatting>
  <conditionalFormatting sqref="BM39">
    <cfRule type="cellIs" dxfId="12232" priority="4578" operator="lessThan">
      <formula>$C$4</formula>
    </cfRule>
  </conditionalFormatting>
  <conditionalFormatting sqref="BM40">
    <cfRule type="cellIs" dxfId="12231" priority="4579" operator="lessThan">
      <formula>$C$4</formula>
    </cfRule>
  </conditionalFormatting>
  <conditionalFormatting sqref="BM40">
    <cfRule type="cellIs" dxfId="12230" priority="4580" operator="lessThan">
      <formula>$C$4</formula>
    </cfRule>
  </conditionalFormatting>
  <conditionalFormatting sqref="BM41">
    <cfRule type="cellIs" dxfId="12229" priority="4581" operator="lessThan">
      <formula>$C$4</formula>
    </cfRule>
  </conditionalFormatting>
  <conditionalFormatting sqref="BM41">
    <cfRule type="cellIs" dxfId="12228" priority="4582" operator="lessThan">
      <formula>$C$4</formula>
    </cfRule>
  </conditionalFormatting>
  <conditionalFormatting sqref="BM42">
    <cfRule type="cellIs" dxfId="12227" priority="4583" operator="lessThan">
      <formula>$C$4</formula>
    </cfRule>
  </conditionalFormatting>
  <conditionalFormatting sqref="BM42">
    <cfRule type="cellIs" dxfId="12226" priority="4584" operator="lessThan">
      <formula>$C$4</formula>
    </cfRule>
  </conditionalFormatting>
  <conditionalFormatting sqref="BM43">
    <cfRule type="cellIs" dxfId="12225" priority="4585" operator="lessThan">
      <formula>$C$4</formula>
    </cfRule>
  </conditionalFormatting>
  <conditionalFormatting sqref="BM43">
    <cfRule type="cellIs" dxfId="12224" priority="4586" operator="lessThan">
      <formula>$C$4</formula>
    </cfRule>
  </conditionalFormatting>
  <conditionalFormatting sqref="BM44">
    <cfRule type="cellIs" dxfId="12223" priority="4587" operator="lessThan">
      <formula>$C$4</formula>
    </cfRule>
  </conditionalFormatting>
  <conditionalFormatting sqref="BM44">
    <cfRule type="cellIs" dxfId="12222" priority="4588" operator="lessThan">
      <formula>$C$4</formula>
    </cfRule>
  </conditionalFormatting>
  <conditionalFormatting sqref="BM45">
    <cfRule type="cellIs" dxfId="12221" priority="4589" operator="lessThan">
      <formula>$C$4</formula>
    </cfRule>
  </conditionalFormatting>
  <conditionalFormatting sqref="BM45">
    <cfRule type="cellIs" dxfId="12220" priority="4590" operator="lessThan">
      <formula>$C$4</formula>
    </cfRule>
  </conditionalFormatting>
  <conditionalFormatting sqref="BM46">
    <cfRule type="cellIs" dxfId="12219" priority="4591" operator="lessThan">
      <formula>$C$4</formula>
    </cfRule>
  </conditionalFormatting>
  <conditionalFormatting sqref="BM46">
    <cfRule type="cellIs" dxfId="12218" priority="4592" operator="lessThan">
      <formula>$C$4</formula>
    </cfRule>
  </conditionalFormatting>
  <conditionalFormatting sqref="BM47">
    <cfRule type="cellIs" dxfId="12217" priority="4593" operator="lessThan">
      <formula>$C$4</formula>
    </cfRule>
  </conditionalFormatting>
  <conditionalFormatting sqref="BM47">
    <cfRule type="cellIs" dxfId="12216" priority="4594" operator="lessThan">
      <formula>$C$4</formula>
    </cfRule>
  </conditionalFormatting>
  <conditionalFormatting sqref="BM48">
    <cfRule type="cellIs" dxfId="12215" priority="4595" operator="lessThan">
      <formula>$C$4</formula>
    </cfRule>
  </conditionalFormatting>
  <conditionalFormatting sqref="BM48">
    <cfRule type="cellIs" dxfId="12214" priority="4596" operator="lessThan">
      <formula>$C$4</formula>
    </cfRule>
  </conditionalFormatting>
  <conditionalFormatting sqref="BM49">
    <cfRule type="cellIs" dxfId="12213" priority="4597" operator="lessThan">
      <formula>$C$4</formula>
    </cfRule>
  </conditionalFormatting>
  <conditionalFormatting sqref="BM49">
    <cfRule type="cellIs" dxfId="12212" priority="4598" operator="lessThan">
      <formula>$C$4</formula>
    </cfRule>
  </conditionalFormatting>
  <conditionalFormatting sqref="BM50">
    <cfRule type="cellIs" dxfId="12211" priority="4599" operator="lessThan">
      <formula>$C$4</formula>
    </cfRule>
  </conditionalFormatting>
  <conditionalFormatting sqref="BM50">
    <cfRule type="cellIs" dxfId="12210" priority="4600" operator="lessThan">
      <formula>$C$4</formula>
    </cfRule>
  </conditionalFormatting>
  <conditionalFormatting sqref="BM51">
    <cfRule type="cellIs" dxfId="12209" priority="4601" operator="lessThan">
      <formula>$C$4</formula>
    </cfRule>
  </conditionalFormatting>
  <conditionalFormatting sqref="BM51">
    <cfRule type="cellIs" dxfId="12208" priority="4602" operator="lessThan">
      <formula>$C$4</formula>
    </cfRule>
  </conditionalFormatting>
  <conditionalFormatting sqref="BM52">
    <cfRule type="cellIs" dxfId="12207" priority="4603" operator="lessThan">
      <formula>$C$4</formula>
    </cfRule>
  </conditionalFormatting>
  <conditionalFormatting sqref="BM52">
    <cfRule type="cellIs" dxfId="12206" priority="4604" operator="lessThan">
      <formula>$C$4</formula>
    </cfRule>
  </conditionalFormatting>
  <conditionalFormatting sqref="BM53">
    <cfRule type="cellIs" dxfId="12205" priority="4605" operator="lessThan">
      <formula>$C$4</formula>
    </cfRule>
  </conditionalFormatting>
  <conditionalFormatting sqref="BM53">
    <cfRule type="cellIs" dxfId="12204" priority="4606" operator="lessThan">
      <formula>$C$4</formula>
    </cfRule>
  </conditionalFormatting>
  <conditionalFormatting sqref="BM54">
    <cfRule type="cellIs" dxfId="12203" priority="4607" operator="lessThan">
      <formula>$C$4</formula>
    </cfRule>
  </conditionalFormatting>
  <conditionalFormatting sqref="BM54">
    <cfRule type="cellIs" dxfId="12202" priority="4608" operator="lessThan">
      <formula>$C$4</formula>
    </cfRule>
  </conditionalFormatting>
  <conditionalFormatting sqref="BM55">
    <cfRule type="cellIs" dxfId="12201" priority="4609" operator="lessThan">
      <formula>$C$4</formula>
    </cfRule>
  </conditionalFormatting>
  <conditionalFormatting sqref="BM55">
    <cfRule type="cellIs" dxfId="12200" priority="4610" operator="lessThan">
      <formula>$C$4</formula>
    </cfRule>
  </conditionalFormatting>
  <conditionalFormatting sqref="BM56">
    <cfRule type="cellIs" dxfId="12199" priority="4611" operator="lessThan">
      <formula>$C$4</formula>
    </cfRule>
  </conditionalFormatting>
  <conditionalFormatting sqref="BM56">
    <cfRule type="cellIs" dxfId="12198" priority="4612" operator="lessThan">
      <formula>$C$4</formula>
    </cfRule>
  </conditionalFormatting>
  <conditionalFormatting sqref="BM57">
    <cfRule type="cellIs" dxfId="12197" priority="4613" operator="lessThan">
      <formula>$C$4</formula>
    </cfRule>
  </conditionalFormatting>
  <conditionalFormatting sqref="BM57">
    <cfRule type="cellIs" dxfId="12196" priority="4614" operator="lessThan">
      <formula>$C$4</formula>
    </cfRule>
  </conditionalFormatting>
  <conditionalFormatting sqref="BM58">
    <cfRule type="cellIs" dxfId="12195" priority="4615" operator="lessThan">
      <formula>$C$4</formula>
    </cfRule>
  </conditionalFormatting>
  <conditionalFormatting sqref="BM58">
    <cfRule type="cellIs" dxfId="12194" priority="4616" operator="lessThan">
      <formula>$C$4</formula>
    </cfRule>
  </conditionalFormatting>
  <conditionalFormatting sqref="BM59">
    <cfRule type="cellIs" dxfId="12193" priority="4617" operator="lessThan">
      <formula>$C$4</formula>
    </cfRule>
  </conditionalFormatting>
  <conditionalFormatting sqref="BM59">
    <cfRule type="cellIs" dxfId="12192" priority="4618" operator="lessThan">
      <formula>$C$4</formula>
    </cfRule>
  </conditionalFormatting>
  <conditionalFormatting sqref="BM60">
    <cfRule type="cellIs" dxfId="12191" priority="4619" operator="lessThan">
      <formula>$C$4</formula>
    </cfRule>
  </conditionalFormatting>
  <conditionalFormatting sqref="BM60">
    <cfRule type="cellIs" dxfId="12190" priority="4620" operator="lessThan">
      <formula>$C$4</formula>
    </cfRule>
  </conditionalFormatting>
  <conditionalFormatting sqref="BN11">
    <cfRule type="cellIs" dxfId="12189" priority="4621" operator="lessThan">
      <formula>$C$4</formula>
    </cfRule>
  </conditionalFormatting>
  <conditionalFormatting sqref="BN11">
    <cfRule type="cellIs" dxfId="12188" priority="4622" operator="lessThan">
      <formula>$C$4</formula>
    </cfRule>
  </conditionalFormatting>
  <conditionalFormatting sqref="BN12">
    <cfRule type="cellIs" dxfId="12187" priority="4623" operator="lessThan">
      <formula>$C$4</formula>
    </cfRule>
  </conditionalFormatting>
  <conditionalFormatting sqref="BN12">
    <cfRule type="cellIs" dxfId="12186" priority="4624" operator="lessThan">
      <formula>$C$4</formula>
    </cfRule>
  </conditionalFormatting>
  <conditionalFormatting sqref="BN13">
    <cfRule type="cellIs" dxfId="12185" priority="4625" operator="lessThan">
      <formula>$C$4</formula>
    </cfRule>
  </conditionalFormatting>
  <conditionalFormatting sqref="BN13">
    <cfRule type="cellIs" dxfId="12184" priority="4626" operator="lessThan">
      <formula>$C$4</formula>
    </cfRule>
  </conditionalFormatting>
  <conditionalFormatting sqref="BN14">
    <cfRule type="cellIs" dxfId="12183" priority="4627" operator="lessThan">
      <formula>$C$4</formula>
    </cfRule>
  </conditionalFormatting>
  <conditionalFormatting sqref="BN14">
    <cfRule type="cellIs" dxfId="12182" priority="4628" operator="lessThan">
      <formula>$C$4</formula>
    </cfRule>
  </conditionalFormatting>
  <conditionalFormatting sqref="BN15">
    <cfRule type="cellIs" dxfId="12181" priority="4629" operator="lessThan">
      <formula>$C$4</formula>
    </cfRule>
  </conditionalFormatting>
  <conditionalFormatting sqref="BN15">
    <cfRule type="cellIs" dxfId="12180" priority="4630" operator="lessThan">
      <formula>$C$4</formula>
    </cfRule>
  </conditionalFormatting>
  <conditionalFormatting sqref="BN16">
    <cfRule type="cellIs" dxfId="12179" priority="4631" operator="lessThan">
      <formula>$C$4</formula>
    </cfRule>
  </conditionalFormatting>
  <conditionalFormatting sqref="BN16">
    <cfRule type="cellIs" dxfId="12178" priority="4632" operator="lessThan">
      <formula>$C$4</formula>
    </cfRule>
  </conditionalFormatting>
  <conditionalFormatting sqref="BN17">
    <cfRule type="cellIs" dxfId="12177" priority="4633" operator="lessThan">
      <formula>$C$4</formula>
    </cfRule>
  </conditionalFormatting>
  <conditionalFormatting sqref="BN17">
    <cfRule type="cellIs" dxfId="12176" priority="4634" operator="lessThan">
      <formula>$C$4</formula>
    </cfRule>
  </conditionalFormatting>
  <conditionalFormatting sqref="BN18">
    <cfRule type="cellIs" dxfId="12175" priority="4635" operator="lessThan">
      <formula>$C$4</formula>
    </cfRule>
  </conditionalFormatting>
  <conditionalFormatting sqref="BN18">
    <cfRule type="cellIs" dxfId="12174" priority="4636" operator="lessThan">
      <formula>$C$4</formula>
    </cfRule>
  </conditionalFormatting>
  <conditionalFormatting sqref="BN19">
    <cfRule type="cellIs" dxfId="12173" priority="4637" operator="lessThan">
      <formula>$C$4</formula>
    </cfRule>
  </conditionalFormatting>
  <conditionalFormatting sqref="BN19">
    <cfRule type="cellIs" dxfId="12172" priority="4638" operator="lessThan">
      <formula>$C$4</formula>
    </cfRule>
  </conditionalFormatting>
  <conditionalFormatting sqref="BN20">
    <cfRule type="cellIs" dxfId="12171" priority="4639" operator="lessThan">
      <formula>$C$4</formula>
    </cfRule>
  </conditionalFormatting>
  <conditionalFormatting sqref="BN20">
    <cfRule type="cellIs" dxfId="12170" priority="4640" operator="lessThan">
      <formula>$C$4</formula>
    </cfRule>
  </conditionalFormatting>
  <conditionalFormatting sqref="BN21">
    <cfRule type="cellIs" dxfId="12169" priority="4641" operator="lessThan">
      <formula>$C$4</formula>
    </cfRule>
  </conditionalFormatting>
  <conditionalFormatting sqref="BN21">
    <cfRule type="cellIs" dxfId="12168" priority="4642" operator="lessThan">
      <formula>$C$4</formula>
    </cfRule>
  </conditionalFormatting>
  <conditionalFormatting sqref="BN22">
    <cfRule type="cellIs" dxfId="12167" priority="4643" operator="lessThan">
      <formula>$C$4</formula>
    </cfRule>
  </conditionalFormatting>
  <conditionalFormatting sqref="BN22">
    <cfRule type="cellIs" dxfId="12166" priority="4644" operator="lessThan">
      <formula>$C$4</formula>
    </cfRule>
  </conditionalFormatting>
  <conditionalFormatting sqref="BN23">
    <cfRule type="cellIs" dxfId="12165" priority="4645" operator="lessThan">
      <formula>$C$4</formula>
    </cfRule>
  </conditionalFormatting>
  <conditionalFormatting sqref="BN23">
    <cfRule type="cellIs" dxfId="12164" priority="4646" operator="lessThan">
      <formula>$C$4</formula>
    </cfRule>
  </conditionalFormatting>
  <conditionalFormatting sqref="BN24">
    <cfRule type="cellIs" dxfId="12163" priority="4647" operator="lessThan">
      <formula>$C$4</formula>
    </cfRule>
  </conditionalFormatting>
  <conditionalFormatting sqref="BN24">
    <cfRule type="cellIs" dxfId="12162" priority="4648" operator="lessThan">
      <formula>$C$4</formula>
    </cfRule>
  </conditionalFormatting>
  <conditionalFormatting sqref="BN25">
    <cfRule type="cellIs" dxfId="12161" priority="4649" operator="lessThan">
      <formula>$C$4</formula>
    </cfRule>
  </conditionalFormatting>
  <conditionalFormatting sqref="BN25">
    <cfRule type="cellIs" dxfId="12160" priority="4650" operator="lessThan">
      <formula>$C$4</formula>
    </cfRule>
  </conditionalFormatting>
  <conditionalFormatting sqref="BN26">
    <cfRule type="cellIs" dxfId="12159" priority="4651" operator="lessThan">
      <formula>$C$4</formula>
    </cfRule>
  </conditionalFormatting>
  <conditionalFormatting sqref="BN26">
    <cfRule type="cellIs" dxfId="12158" priority="4652" operator="lessThan">
      <formula>$C$4</formula>
    </cfRule>
  </conditionalFormatting>
  <conditionalFormatting sqref="BN27">
    <cfRule type="cellIs" dxfId="12157" priority="4653" operator="lessThan">
      <formula>$C$4</formula>
    </cfRule>
  </conditionalFormatting>
  <conditionalFormatting sqref="BN27">
    <cfRule type="cellIs" dxfId="12156" priority="4654" operator="lessThan">
      <formula>$C$4</formula>
    </cfRule>
  </conditionalFormatting>
  <conditionalFormatting sqref="BN28">
    <cfRule type="cellIs" dxfId="12155" priority="4655" operator="lessThan">
      <formula>$C$4</formula>
    </cfRule>
  </conditionalFormatting>
  <conditionalFormatting sqref="BN28">
    <cfRule type="cellIs" dxfId="12154" priority="4656" operator="lessThan">
      <formula>$C$4</formula>
    </cfRule>
  </conditionalFormatting>
  <conditionalFormatting sqref="BN29">
    <cfRule type="cellIs" dxfId="12153" priority="4657" operator="lessThan">
      <formula>$C$4</formula>
    </cfRule>
  </conditionalFormatting>
  <conditionalFormatting sqref="BN29">
    <cfRule type="cellIs" dxfId="12152" priority="4658" operator="lessThan">
      <formula>$C$4</formula>
    </cfRule>
  </conditionalFormatting>
  <conditionalFormatting sqref="BN30">
    <cfRule type="cellIs" dxfId="12151" priority="4659" operator="lessThan">
      <formula>$C$4</formula>
    </cfRule>
  </conditionalFormatting>
  <conditionalFormatting sqref="BN30">
    <cfRule type="cellIs" dxfId="12150" priority="4660" operator="lessThan">
      <formula>$C$4</formula>
    </cfRule>
  </conditionalFormatting>
  <conditionalFormatting sqref="BN31">
    <cfRule type="cellIs" dxfId="12149" priority="4661" operator="lessThan">
      <formula>$C$4</formula>
    </cfRule>
  </conditionalFormatting>
  <conditionalFormatting sqref="BN31">
    <cfRule type="cellIs" dxfId="12148" priority="4662" operator="lessThan">
      <formula>$C$4</formula>
    </cfRule>
  </conditionalFormatting>
  <conditionalFormatting sqref="BN32">
    <cfRule type="cellIs" dxfId="12147" priority="4663" operator="lessThan">
      <formula>$C$4</formula>
    </cfRule>
  </conditionalFormatting>
  <conditionalFormatting sqref="BN32">
    <cfRule type="cellIs" dxfId="12146" priority="4664" operator="lessThan">
      <formula>$C$4</formula>
    </cfRule>
  </conditionalFormatting>
  <conditionalFormatting sqref="BN33">
    <cfRule type="cellIs" dxfId="12145" priority="4665" operator="lessThan">
      <formula>$C$4</formula>
    </cfRule>
  </conditionalFormatting>
  <conditionalFormatting sqref="BN33">
    <cfRule type="cellIs" dxfId="12144" priority="4666" operator="lessThan">
      <formula>$C$4</formula>
    </cfRule>
  </conditionalFormatting>
  <conditionalFormatting sqref="BN34">
    <cfRule type="cellIs" dxfId="12143" priority="4667" operator="lessThan">
      <formula>$C$4</formula>
    </cfRule>
  </conditionalFormatting>
  <conditionalFormatting sqref="BN34">
    <cfRule type="cellIs" dxfId="12142" priority="4668" operator="lessThan">
      <formula>$C$4</formula>
    </cfRule>
  </conditionalFormatting>
  <conditionalFormatting sqref="BN35">
    <cfRule type="cellIs" dxfId="12141" priority="4669" operator="lessThan">
      <formula>$C$4</formula>
    </cfRule>
  </conditionalFormatting>
  <conditionalFormatting sqref="BN35">
    <cfRule type="cellIs" dxfId="12140" priority="4670" operator="lessThan">
      <formula>$C$4</formula>
    </cfRule>
  </conditionalFormatting>
  <conditionalFormatting sqref="BN36">
    <cfRule type="cellIs" dxfId="12139" priority="4671" operator="lessThan">
      <formula>$C$4</formula>
    </cfRule>
  </conditionalFormatting>
  <conditionalFormatting sqref="BN36">
    <cfRule type="cellIs" dxfId="12138" priority="4672" operator="lessThan">
      <formula>$C$4</formula>
    </cfRule>
  </conditionalFormatting>
  <conditionalFormatting sqref="BN37">
    <cfRule type="cellIs" dxfId="12137" priority="4673" operator="lessThan">
      <formula>$C$4</formula>
    </cfRule>
  </conditionalFormatting>
  <conditionalFormatting sqref="BN37">
    <cfRule type="cellIs" dxfId="12136" priority="4674" operator="lessThan">
      <formula>$C$4</formula>
    </cfRule>
  </conditionalFormatting>
  <conditionalFormatting sqref="BN38">
    <cfRule type="cellIs" dxfId="12135" priority="4675" operator="lessThan">
      <formula>$C$4</formula>
    </cfRule>
  </conditionalFormatting>
  <conditionalFormatting sqref="BN38">
    <cfRule type="cellIs" dxfId="12134" priority="4676" operator="lessThan">
      <formula>$C$4</formula>
    </cfRule>
  </conditionalFormatting>
  <conditionalFormatting sqref="BN39">
    <cfRule type="cellIs" dxfId="12133" priority="4677" operator="lessThan">
      <formula>$C$4</formula>
    </cfRule>
  </conditionalFormatting>
  <conditionalFormatting sqref="BN39">
    <cfRule type="cellIs" dxfId="12132" priority="4678" operator="lessThan">
      <formula>$C$4</formula>
    </cfRule>
  </conditionalFormatting>
  <conditionalFormatting sqref="BN40">
    <cfRule type="cellIs" dxfId="12131" priority="4679" operator="lessThan">
      <formula>$C$4</formula>
    </cfRule>
  </conditionalFormatting>
  <conditionalFormatting sqref="BN40">
    <cfRule type="cellIs" dxfId="12130" priority="4680" operator="lessThan">
      <formula>$C$4</formula>
    </cfRule>
  </conditionalFormatting>
  <conditionalFormatting sqref="BN41">
    <cfRule type="cellIs" dxfId="12129" priority="4681" operator="lessThan">
      <formula>$C$4</formula>
    </cfRule>
  </conditionalFormatting>
  <conditionalFormatting sqref="BN41">
    <cfRule type="cellIs" dxfId="12128" priority="4682" operator="lessThan">
      <formula>$C$4</formula>
    </cfRule>
  </conditionalFormatting>
  <conditionalFormatting sqref="BN42">
    <cfRule type="cellIs" dxfId="12127" priority="4683" operator="lessThan">
      <formula>$C$4</formula>
    </cfRule>
  </conditionalFormatting>
  <conditionalFormatting sqref="BN42">
    <cfRule type="cellIs" dxfId="12126" priority="4684" operator="lessThan">
      <formula>$C$4</formula>
    </cfRule>
  </conditionalFormatting>
  <conditionalFormatting sqref="BN43">
    <cfRule type="cellIs" dxfId="12125" priority="4685" operator="lessThan">
      <formula>$C$4</formula>
    </cfRule>
  </conditionalFormatting>
  <conditionalFormatting sqref="BN43">
    <cfRule type="cellIs" dxfId="12124" priority="4686" operator="lessThan">
      <formula>$C$4</formula>
    </cfRule>
  </conditionalFormatting>
  <conditionalFormatting sqref="BN44">
    <cfRule type="cellIs" dxfId="12123" priority="4687" operator="lessThan">
      <formula>$C$4</formula>
    </cfRule>
  </conditionalFormatting>
  <conditionalFormatting sqref="BN44">
    <cfRule type="cellIs" dxfId="12122" priority="4688" operator="lessThan">
      <formula>$C$4</formula>
    </cfRule>
  </conditionalFormatting>
  <conditionalFormatting sqref="BN45">
    <cfRule type="cellIs" dxfId="12121" priority="4689" operator="lessThan">
      <formula>$C$4</formula>
    </cfRule>
  </conditionalFormatting>
  <conditionalFormatting sqref="BN45">
    <cfRule type="cellIs" dxfId="12120" priority="4690" operator="lessThan">
      <formula>$C$4</formula>
    </cfRule>
  </conditionalFormatting>
  <conditionalFormatting sqref="BN46">
    <cfRule type="cellIs" dxfId="12119" priority="4691" operator="lessThan">
      <formula>$C$4</formula>
    </cfRule>
  </conditionalFormatting>
  <conditionalFormatting sqref="BN46">
    <cfRule type="cellIs" dxfId="12118" priority="4692" operator="lessThan">
      <formula>$C$4</formula>
    </cfRule>
  </conditionalFormatting>
  <conditionalFormatting sqref="BN47">
    <cfRule type="cellIs" dxfId="12117" priority="4693" operator="lessThan">
      <formula>$C$4</formula>
    </cfRule>
  </conditionalFormatting>
  <conditionalFormatting sqref="BN47">
    <cfRule type="cellIs" dxfId="12116" priority="4694" operator="lessThan">
      <formula>$C$4</formula>
    </cfRule>
  </conditionalFormatting>
  <conditionalFormatting sqref="BN48">
    <cfRule type="cellIs" dxfId="12115" priority="4695" operator="lessThan">
      <formula>$C$4</formula>
    </cfRule>
  </conditionalFormatting>
  <conditionalFormatting sqref="BN48">
    <cfRule type="cellIs" dxfId="12114" priority="4696" operator="lessThan">
      <formula>$C$4</formula>
    </cfRule>
  </conditionalFormatting>
  <conditionalFormatting sqref="BN49">
    <cfRule type="cellIs" dxfId="12113" priority="4697" operator="lessThan">
      <formula>$C$4</formula>
    </cfRule>
  </conditionalFormatting>
  <conditionalFormatting sqref="BN49">
    <cfRule type="cellIs" dxfId="12112" priority="4698" operator="lessThan">
      <formula>$C$4</formula>
    </cfRule>
  </conditionalFormatting>
  <conditionalFormatting sqref="BN50">
    <cfRule type="cellIs" dxfId="12111" priority="4699" operator="lessThan">
      <formula>$C$4</formula>
    </cfRule>
  </conditionalFormatting>
  <conditionalFormatting sqref="BN50">
    <cfRule type="cellIs" dxfId="12110" priority="4700" operator="lessThan">
      <formula>$C$4</formula>
    </cfRule>
  </conditionalFormatting>
  <conditionalFormatting sqref="BN51">
    <cfRule type="cellIs" dxfId="12109" priority="4701" operator="lessThan">
      <formula>$C$4</formula>
    </cfRule>
  </conditionalFormatting>
  <conditionalFormatting sqref="BN51">
    <cfRule type="cellIs" dxfId="12108" priority="4702" operator="lessThan">
      <formula>$C$4</formula>
    </cfRule>
  </conditionalFormatting>
  <conditionalFormatting sqref="BN52">
    <cfRule type="cellIs" dxfId="12107" priority="4703" operator="lessThan">
      <formula>$C$4</formula>
    </cfRule>
  </conditionalFormatting>
  <conditionalFormatting sqref="BN52">
    <cfRule type="cellIs" dxfId="12106" priority="4704" operator="lessThan">
      <formula>$C$4</formula>
    </cfRule>
  </conditionalFormatting>
  <conditionalFormatting sqref="BN53">
    <cfRule type="cellIs" dxfId="12105" priority="4705" operator="lessThan">
      <formula>$C$4</formula>
    </cfRule>
  </conditionalFormatting>
  <conditionalFormatting sqref="BN53">
    <cfRule type="cellIs" dxfId="12104" priority="4706" operator="lessThan">
      <formula>$C$4</formula>
    </cfRule>
  </conditionalFormatting>
  <conditionalFormatting sqref="BN54">
    <cfRule type="cellIs" dxfId="12103" priority="4707" operator="lessThan">
      <formula>$C$4</formula>
    </cfRule>
  </conditionalFormatting>
  <conditionalFormatting sqref="BN54">
    <cfRule type="cellIs" dxfId="12102" priority="4708" operator="lessThan">
      <formula>$C$4</formula>
    </cfRule>
  </conditionalFormatting>
  <conditionalFormatting sqref="BN55">
    <cfRule type="cellIs" dxfId="12101" priority="4709" operator="lessThan">
      <formula>$C$4</formula>
    </cfRule>
  </conditionalFormatting>
  <conditionalFormatting sqref="BN55">
    <cfRule type="cellIs" dxfId="12100" priority="4710" operator="lessThan">
      <formula>$C$4</formula>
    </cfRule>
  </conditionalFormatting>
  <conditionalFormatting sqref="BN56">
    <cfRule type="cellIs" dxfId="12099" priority="4711" operator="lessThan">
      <formula>$C$4</formula>
    </cfRule>
  </conditionalFormatting>
  <conditionalFormatting sqref="BN56">
    <cfRule type="cellIs" dxfId="12098" priority="4712" operator="lessThan">
      <formula>$C$4</formula>
    </cfRule>
  </conditionalFormatting>
  <conditionalFormatting sqref="BN57">
    <cfRule type="cellIs" dxfId="12097" priority="4713" operator="lessThan">
      <formula>$C$4</formula>
    </cfRule>
  </conditionalFormatting>
  <conditionalFormatting sqref="BN57">
    <cfRule type="cellIs" dxfId="12096" priority="4714" operator="lessThan">
      <formula>$C$4</formula>
    </cfRule>
  </conditionalFormatting>
  <conditionalFormatting sqref="BN58">
    <cfRule type="cellIs" dxfId="12095" priority="4715" operator="lessThan">
      <formula>$C$4</formula>
    </cfRule>
  </conditionalFormatting>
  <conditionalFormatting sqref="BN58">
    <cfRule type="cellIs" dxfId="12094" priority="4716" operator="lessThan">
      <formula>$C$4</formula>
    </cfRule>
  </conditionalFormatting>
  <conditionalFormatting sqref="BN59">
    <cfRule type="cellIs" dxfId="12093" priority="4717" operator="lessThan">
      <formula>$C$4</formula>
    </cfRule>
  </conditionalFormatting>
  <conditionalFormatting sqref="BN59">
    <cfRule type="cellIs" dxfId="12092" priority="4718" operator="lessThan">
      <formula>$C$4</formula>
    </cfRule>
  </conditionalFormatting>
  <conditionalFormatting sqref="BN60">
    <cfRule type="cellIs" dxfId="12091" priority="4719" operator="lessThan">
      <formula>$C$4</formula>
    </cfRule>
  </conditionalFormatting>
  <conditionalFormatting sqref="BN60">
    <cfRule type="cellIs" dxfId="12090" priority="4720" operator="lessThan">
      <formula>$C$4</formula>
    </cfRule>
  </conditionalFormatting>
  <conditionalFormatting sqref="BO11">
    <cfRule type="cellIs" dxfId="12089" priority="4721" operator="lessThan">
      <formula>$C$4</formula>
    </cfRule>
  </conditionalFormatting>
  <conditionalFormatting sqref="BO11">
    <cfRule type="cellIs" dxfId="12088" priority="4722" operator="lessThan">
      <formula>$C$4</formula>
    </cfRule>
  </conditionalFormatting>
  <conditionalFormatting sqref="BO12">
    <cfRule type="cellIs" dxfId="12087" priority="4723" operator="lessThan">
      <formula>$C$4</formula>
    </cfRule>
  </conditionalFormatting>
  <conditionalFormatting sqref="BO12">
    <cfRule type="cellIs" dxfId="12086" priority="4724" operator="lessThan">
      <formula>$C$4</formula>
    </cfRule>
  </conditionalFormatting>
  <conditionalFormatting sqref="BO13">
    <cfRule type="cellIs" dxfId="12085" priority="4725" operator="lessThan">
      <formula>$C$4</formula>
    </cfRule>
  </conditionalFormatting>
  <conditionalFormatting sqref="BO13">
    <cfRule type="cellIs" dxfId="12084" priority="4726" operator="lessThan">
      <formula>$C$4</formula>
    </cfRule>
  </conditionalFormatting>
  <conditionalFormatting sqref="BO14">
    <cfRule type="cellIs" dxfId="12083" priority="4727" operator="lessThan">
      <formula>$C$4</formula>
    </cfRule>
  </conditionalFormatting>
  <conditionalFormatting sqref="BO14">
    <cfRule type="cellIs" dxfId="12082" priority="4728" operator="lessThan">
      <formula>$C$4</formula>
    </cfRule>
  </conditionalFormatting>
  <conditionalFormatting sqref="BO15">
    <cfRule type="cellIs" dxfId="12081" priority="4729" operator="lessThan">
      <formula>$C$4</formula>
    </cfRule>
  </conditionalFormatting>
  <conditionalFormatting sqref="BO15">
    <cfRule type="cellIs" dxfId="12080" priority="4730" operator="lessThan">
      <formula>$C$4</formula>
    </cfRule>
  </conditionalFormatting>
  <conditionalFormatting sqref="BO16">
    <cfRule type="cellIs" dxfId="12079" priority="4731" operator="lessThan">
      <formula>$C$4</formula>
    </cfRule>
  </conditionalFormatting>
  <conditionalFormatting sqref="BO16">
    <cfRule type="cellIs" dxfId="12078" priority="4732" operator="lessThan">
      <formula>$C$4</formula>
    </cfRule>
  </conditionalFormatting>
  <conditionalFormatting sqref="BO17">
    <cfRule type="cellIs" dxfId="12077" priority="4733" operator="lessThan">
      <formula>$C$4</formula>
    </cfRule>
  </conditionalFormatting>
  <conditionalFormatting sqref="BO17">
    <cfRule type="cellIs" dxfId="12076" priority="4734" operator="lessThan">
      <formula>$C$4</formula>
    </cfRule>
  </conditionalFormatting>
  <conditionalFormatting sqref="BO18">
    <cfRule type="cellIs" dxfId="12075" priority="4735" operator="lessThan">
      <formula>$C$4</formula>
    </cfRule>
  </conditionalFormatting>
  <conditionalFormatting sqref="BO18">
    <cfRule type="cellIs" dxfId="12074" priority="4736" operator="lessThan">
      <formula>$C$4</formula>
    </cfRule>
  </conditionalFormatting>
  <conditionalFormatting sqref="BO19">
    <cfRule type="cellIs" dxfId="12073" priority="4737" operator="lessThan">
      <formula>$C$4</formula>
    </cfRule>
  </conditionalFormatting>
  <conditionalFormatting sqref="BO19">
    <cfRule type="cellIs" dxfId="12072" priority="4738" operator="lessThan">
      <formula>$C$4</formula>
    </cfRule>
  </conditionalFormatting>
  <conditionalFormatting sqref="BO20">
    <cfRule type="cellIs" dxfId="12071" priority="4739" operator="lessThan">
      <formula>$C$4</formula>
    </cfRule>
  </conditionalFormatting>
  <conditionalFormatting sqref="BO20">
    <cfRule type="cellIs" dxfId="12070" priority="4740" operator="lessThan">
      <formula>$C$4</formula>
    </cfRule>
  </conditionalFormatting>
  <conditionalFormatting sqref="BO21">
    <cfRule type="cellIs" dxfId="12069" priority="4741" operator="lessThan">
      <formula>$C$4</formula>
    </cfRule>
  </conditionalFormatting>
  <conditionalFormatting sqref="BO21">
    <cfRule type="cellIs" dxfId="12068" priority="4742" operator="lessThan">
      <formula>$C$4</formula>
    </cfRule>
  </conditionalFormatting>
  <conditionalFormatting sqref="BO22">
    <cfRule type="cellIs" dxfId="12067" priority="4743" operator="lessThan">
      <formula>$C$4</formula>
    </cfRule>
  </conditionalFormatting>
  <conditionalFormatting sqref="BO22">
    <cfRule type="cellIs" dxfId="12066" priority="4744" operator="lessThan">
      <formula>$C$4</formula>
    </cfRule>
  </conditionalFormatting>
  <conditionalFormatting sqref="BO23">
    <cfRule type="cellIs" dxfId="12065" priority="4745" operator="lessThan">
      <formula>$C$4</formula>
    </cfRule>
  </conditionalFormatting>
  <conditionalFormatting sqref="BO23">
    <cfRule type="cellIs" dxfId="12064" priority="4746" operator="lessThan">
      <formula>$C$4</formula>
    </cfRule>
  </conditionalFormatting>
  <conditionalFormatting sqref="BO24">
    <cfRule type="cellIs" dxfId="12063" priority="4747" operator="lessThan">
      <formula>$C$4</formula>
    </cfRule>
  </conditionalFormatting>
  <conditionalFormatting sqref="BO24">
    <cfRule type="cellIs" dxfId="12062" priority="4748" operator="lessThan">
      <formula>$C$4</formula>
    </cfRule>
  </conditionalFormatting>
  <conditionalFormatting sqref="BO25">
    <cfRule type="cellIs" dxfId="12061" priority="4749" operator="lessThan">
      <formula>$C$4</formula>
    </cfRule>
  </conditionalFormatting>
  <conditionalFormatting sqref="BO25">
    <cfRule type="cellIs" dxfId="12060" priority="4750" operator="lessThan">
      <formula>$C$4</formula>
    </cfRule>
  </conditionalFormatting>
  <conditionalFormatting sqref="BO26">
    <cfRule type="cellIs" dxfId="12059" priority="4751" operator="lessThan">
      <formula>$C$4</formula>
    </cfRule>
  </conditionalFormatting>
  <conditionalFormatting sqref="BO26">
    <cfRule type="cellIs" dxfId="12058" priority="4752" operator="lessThan">
      <formula>$C$4</formula>
    </cfRule>
  </conditionalFormatting>
  <conditionalFormatting sqref="BO27">
    <cfRule type="cellIs" dxfId="12057" priority="4753" operator="lessThan">
      <formula>$C$4</formula>
    </cfRule>
  </conditionalFormatting>
  <conditionalFormatting sqref="BO27">
    <cfRule type="cellIs" dxfId="12056" priority="4754" operator="lessThan">
      <formula>$C$4</formula>
    </cfRule>
  </conditionalFormatting>
  <conditionalFormatting sqref="BO28">
    <cfRule type="cellIs" dxfId="12055" priority="4755" operator="lessThan">
      <formula>$C$4</formula>
    </cfRule>
  </conditionalFormatting>
  <conditionalFormatting sqref="BO28">
    <cfRule type="cellIs" dxfId="12054" priority="4756" operator="lessThan">
      <formula>$C$4</formula>
    </cfRule>
  </conditionalFormatting>
  <conditionalFormatting sqref="BO29">
    <cfRule type="cellIs" dxfId="12053" priority="4757" operator="lessThan">
      <formula>$C$4</formula>
    </cfRule>
  </conditionalFormatting>
  <conditionalFormatting sqref="BO29">
    <cfRule type="cellIs" dxfId="12052" priority="4758" operator="lessThan">
      <formula>$C$4</formula>
    </cfRule>
  </conditionalFormatting>
  <conditionalFormatting sqref="BO30">
    <cfRule type="cellIs" dxfId="12051" priority="4759" operator="lessThan">
      <formula>$C$4</formula>
    </cfRule>
  </conditionalFormatting>
  <conditionalFormatting sqref="BO30">
    <cfRule type="cellIs" dxfId="12050" priority="4760" operator="lessThan">
      <formula>$C$4</formula>
    </cfRule>
  </conditionalFormatting>
  <conditionalFormatting sqref="BO31">
    <cfRule type="cellIs" dxfId="12049" priority="4761" operator="lessThan">
      <formula>$C$4</formula>
    </cfRule>
  </conditionalFormatting>
  <conditionalFormatting sqref="BO31">
    <cfRule type="cellIs" dxfId="12048" priority="4762" operator="lessThan">
      <formula>$C$4</formula>
    </cfRule>
  </conditionalFormatting>
  <conditionalFormatting sqref="BO32">
    <cfRule type="cellIs" dxfId="12047" priority="4763" operator="lessThan">
      <formula>$C$4</formula>
    </cfRule>
  </conditionalFormatting>
  <conditionalFormatting sqref="BO32">
    <cfRule type="cellIs" dxfId="12046" priority="4764" operator="lessThan">
      <formula>$C$4</formula>
    </cfRule>
  </conditionalFormatting>
  <conditionalFormatting sqref="BO33">
    <cfRule type="cellIs" dxfId="12045" priority="4765" operator="lessThan">
      <formula>$C$4</formula>
    </cfRule>
  </conditionalFormatting>
  <conditionalFormatting sqref="BO33">
    <cfRule type="cellIs" dxfId="12044" priority="4766" operator="lessThan">
      <formula>$C$4</formula>
    </cfRule>
  </conditionalFormatting>
  <conditionalFormatting sqref="BO34">
    <cfRule type="cellIs" dxfId="12043" priority="4767" operator="lessThan">
      <formula>$C$4</formula>
    </cfRule>
  </conditionalFormatting>
  <conditionalFormatting sqref="BO34">
    <cfRule type="cellIs" dxfId="12042" priority="4768" operator="lessThan">
      <formula>$C$4</formula>
    </cfRule>
  </conditionalFormatting>
  <conditionalFormatting sqref="BO35">
    <cfRule type="cellIs" dxfId="12041" priority="4769" operator="lessThan">
      <formula>$C$4</formula>
    </cfRule>
  </conditionalFormatting>
  <conditionalFormatting sqref="BO35">
    <cfRule type="cellIs" dxfId="12040" priority="4770" operator="lessThan">
      <formula>$C$4</formula>
    </cfRule>
  </conditionalFormatting>
  <conditionalFormatting sqref="BO36">
    <cfRule type="cellIs" dxfId="12039" priority="4771" operator="lessThan">
      <formula>$C$4</formula>
    </cfRule>
  </conditionalFormatting>
  <conditionalFormatting sqref="BO36">
    <cfRule type="cellIs" dxfId="12038" priority="4772" operator="lessThan">
      <formula>$C$4</formula>
    </cfRule>
  </conditionalFormatting>
  <conditionalFormatting sqref="BO37">
    <cfRule type="cellIs" dxfId="12037" priority="4773" operator="lessThan">
      <formula>$C$4</formula>
    </cfRule>
  </conditionalFormatting>
  <conditionalFormatting sqref="BO37">
    <cfRule type="cellIs" dxfId="12036" priority="4774" operator="lessThan">
      <formula>$C$4</formula>
    </cfRule>
  </conditionalFormatting>
  <conditionalFormatting sqref="BO38">
    <cfRule type="cellIs" dxfId="12035" priority="4775" operator="lessThan">
      <formula>$C$4</formula>
    </cfRule>
  </conditionalFormatting>
  <conditionalFormatting sqref="BO38">
    <cfRule type="cellIs" dxfId="12034" priority="4776" operator="lessThan">
      <formula>$C$4</formula>
    </cfRule>
  </conditionalFormatting>
  <conditionalFormatting sqref="BO39">
    <cfRule type="cellIs" dxfId="12033" priority="4777" operator="lessThan">
      <formula>$C$4</formula>
    </cfRule>
  </conditionalFormatting>
  <conditionalFormatting sqref="BO39">
    <cfRule type="cellIs" dxfId="12032" priority="4778" operator="lessThan">
      <formula>$C$4</formula>
    </cfRule>
  </conditionalFormatting>
  <conditionalFormatting sqref="BO40">
    <cfRule type="cellIs" dxfId="12031" priority="4779" operator="lessThan">
      <formula>$C$4</formula>
    </cfRule>
  </conditionalFormatting>
  <conditionalFormatting sqref="BO40">
    <cfRule type="cellIs" dxfId="12030" priority="4780" operator="lessThan">
      <formula>$C$4</formula>
    </cfRule>
  </conditionalFormatting>
  <conditionalFormatting sqref="BO41">
    <cfRule type="cellIs" dxfId="12029" priority="4781" operator="lessThan">
      <formula>$C$4</formula>
    </cfRule>
  </conditionalFormatting>
  <conditionalFormatting sqref="BO41">
    <cfRule type="cellIs" dxfId="12028" priority="4782" operator="lessThan">
      <formula>$C$4</formula>
    </cfRule>
  </conditionalFormatting>
  <conditionalFormatting sqref="BO42">
    <cfRule type="cellIs" dxfId="12027" priority="4783" operator="lessThan">
      <formula>$C$4</formula>
    </cfRule>
  </conditionalFormatting>
  <conditionalFormatting sqref="BO42">
    <cfRule type="cellIs" dxfId="12026" priority="4784" operator="lessThan">
      <formula>$C$4</formula>
    </cfRule>
  </conditionalFormatting>
  <conditionalFormatting sqref="BO43">
    <cfRule type="cellIs" dxfId="12025" priority="4785" operator="lessThan">
      <formula>$C$4</formula>
    </cfRule>
  </conditionalFormatting>
  <conditionalFormatting sqref="BO43">
    <cfRule type="cellIs" dxfId="12024" priority="4786" operator="lessThan">
      <formula>$C$4</formula>
    </cfRule>
  </conditionalFormatting>
  <conditionalFormatting sqref="BO44">
    <cfRule type="cellIs" dxfId="12023" priority="4787" operator="lessThan">
      <formula>$C$4</formula>
    </cfRule>
  </conditionalFormatting>
  <conditionalFormatting sqref="BO44">
    <cfRule type="cellIs" dxfId="12022" priority="4788" operator="lessThan">
      <formula>$C$4</formula>
    </cfRule>
  </conditionalFormatting>
  <conditionalFormatting sqref="BO45">
    <cfRule type="cellIs" dxfId="12021" priority="4789" operator="lessThan">
      <formula>$C$4</formula>
    </cfRule>
  </conditionalFormatting>
  <conditionalFormatting sqref="BO45">
    <cfRule type="cellIs" dxfId="12020" priority="4790" operator="lessThan">
      <formula>$C$4</formula>
    </cfRule>
  </conditionalFormatting>
  <conditionalFormatting sqref="BO46">
    <cfRule type="cellIs" dxfId="12019" priority="4791" operator="lessThan">
      <formula>$C$4</formula>
    </cfRule>
  </conditionalFormatting>
  <conditionalFormatting sqref="BO46">
    <cfRule type="cellIs" dxfId="12018" priority="4792" operator="lessThan">
      <formula>$C$4</formula>
    </cfRule>
  </conditionalFormatting>
  <conditionalFormatting sqref="BO47">
    <cfRule type="cellIs" dxfId="12017" priority="4793" operator="lessThan">
      <formula>$C$4</formula>
    </cfRule>
  </conditionalFormatting>
  <conditionalFormatting sqref="BO47">
    <cfRule type="cellIs" dxfId="12016" priority="4794" operator="lessThan">
      <formula>$C$4</formula>
    </cfRule>
  </conditionalFormatting>
  <conditionalFormatting sqref="BO48">
    <cfRule type="cellIs" dxfId="12015" priority="4795" operator="lessThan">
      <formula>$C$4</formula>
    </cfRule>
  </conditionalFormatting>
  <conditionalFormatting sqref="BO48">
    <cfRule type="cellIs" dxfId="12014" priority="4796" operator="lessThan">
      <formula>$C$4</formula>
    </cfRule>
  </conditionalFormatting>
  <conditionalFormatting sqref="BO49">
    <cfRule type="cellIs" dxfId="12013" priority="4797" operator="lessThan">
      <formula>$C$4</formula>
    </cfRule>
  </conditionalFormatting>
  <conditionalFormatting sqref="BO49">
    <cfRule type="cellIs" dxfId="12012" priority="4798" operator="lessThan">
      <formula>$C$4</formula>
    </cfRule>
  </conditionalFormatting>
  <conditionalFormatting sqref="BO50">
    <cfRule type="cellIs" dxfId="12011" priority="4799" operator="lessThan">
      <formula>$C$4</formula>
    </cfRule>
  </conditionalFormatting>
  <conditionalFormatting sqref="BO50">
    <cfRule type="cellIs" dxfId="12010" priority="4800" operator="lessThan">
      <formula>$C$4</formula>
    </cfRule>
  </conditionalFormatting>
  <conditionalFormatting sqref="BO51">
    <cfRule type="cellIs" dxfId="12009" priority="4801" operator="lessThan">
      <formula>$C$4</formula>
    </cfRule>
  </conditionalFormatting>
  <conditionalFormatting sqref="BO51">
    <cfRule type="cellIs" dxfId="12008" priority="4802" operator="lessThan">
      <formula>$C$4</formula>
    </cfRule>
  </conditionalFormatting>
  <conditionalFormatting sqref="BO52">
    <cfRule type="cellIs" dxfId="12007" priority="4803" operator="lessThan">
      <formula>$C$4</formula>
    </cfRule>
  </conditionalFormatting>
  <conditionalFormatting sqref="BO52">
    <cfRule type="cellIs" dxfId="12006" priority="4804" operator="lessThan">
      <formula>$C$4</formula>
    </cfRule>
  </conditionalFormatting>
  <conditionalFormatting sqref="BO53">
    <cfRule type="cellIs" dxfId="12005" priority="4805" operator="lessThan">
      <formula>$C$4</formula>
    </cfRule>
  </conditionalFormatting>
  <conditionalFormatting sqref="BO53">
    <cfRule type="cellIs" dxfId="12004" priority="4806" operator="lessThan">
      <formula>$C$4</formula>
    </cfRule>
  </conditionalFormatting>
  <conditionalFormatting sqref="BO54">
    <cfRule type="cellIs" dxfId="12003" priority="4807" operator="lessThan">
      <formula>$C$4</formula>
    </cfRule>
  </conditionalFormatting>
  <conditionalFormatting sqref="BO54">
    <cfRule type="cellIs" dxfId="12002" priority="4808" operator="lessThan">
      <formula>$C$4</formula>
    </cfRule>
  </conditionalFormatting>
  <conditionalFormatting sqref="BO55">
    <cfRule type="cellIs" dxfId="12001" priority="4809" operator="lessThan">
      <formula>$C$4</formula>
    </cfRule>
  </conditionalFormatting>
  <conditionalFormatting sqref="BO55">
    <cfRule type="cellIs" dxfId="12000" priority="4810" operator="lessThan">
      <formula>$C$4</formula>
    </cfRule>
  </conditionalFormatting>
  <conditionalFormatting sqref="BO56">
    <cfRule type="cellIs" dxfId="11999" priority="4811" operator="lessThan">
      <formula>$C$4</formula>
    </cfRule>
  </conditionalFormatting>
  <conditionalFormatting sqref="BO56">
    <cfRule type="cellIs" dxfId="11998" priority="4812" operator="lessThan">
      <formula>$C$4</formula>
    </cfRule>
  </conditionalFormatting>
  <conditionalFormatting sqref="BO57">
    <cfRule type="cellIs" dxfId="11997" priority="4813" operator="lessThan">
      <formula>$C$4</formula>
    </cfRule>
  </conditionalFormatting>
  <conditionalFormatting sqref="BO57">
    <cfRule type="cellIs" dxfId="11996" priority="4814" operator="lessThan">
      <formula>$C$4</formula>
    </cfRule>
  </conditionalFormatting>
  <conditionalFormatting sqref="BO58">
    <cfRule type="cellIs" dxfId="11995" priority="4815" operator="lessThan">
      <formula>$C$4</formula>
    </cfRule>
  </conditionalFormatting>
  <conditionalFormatting sqref="BO58">
    <cfRule type="cellIs" dxfId="11994" priority="4816" operator="lessThan">
      <formula>$C$4</formula>
    </cfRule>
  </conditionalFormatting>
  <conditionalFormatting sqref="BO59">
    <cfRule type="cellIs" dxfId="11993" priority="4817" operator="lessThan">
      <formula>$C$4</formula>
    </cfRule>
  </conditionalFormatting>
  <conditionalFormatting sqref="BO59">
    <cfRule type="cellIs" dxfId="11992" priority="4818" operator="lessThan">
      <formula>$C$4</formula>
    </cfRule>
  </conditionalFormatting>
  <conditionalFormatting sqref="BO60">
    <cfRule type="cellIs" dxfId="11991" priority="4819" operator="lessThan">
      <formula>$C$4</formula>
    </cfRule>
  </conditionalFormatting>
  <conditionalFormatting sqref="BO60">
    <cfRule type="cellIs" dxfId="11990" priority="4820" operator="lessThan">
      <formula>$C$4</formula>
    </cfRule>
  </conditionalFormatting>
  <conditionalFormatting sqref="BP11">
    <cfRule type="cellIs" dxfId="11989" priority="4821" operator="lessThan">
      <formula>$C$4</formula>
    </cfRule>
  </conditionalFormatting>
  <conditionalFormatting sqref="BP11">
    <cfRule type="cellIs" dxfId="11988" priority="4822" operator="lessThan">
      <formula>$C$4</formula>
    </cfRule>
  </conditionalFormatting>
  <conditionalFormatting sqref="BP12">
    <cfRule type="cellIs" dxfId="11987" priority="4823" operator="lessThan">
      <formula>$C$4</formula>
    </cfRule>
  </conditionalFormatting>
  <conditionalFormatting sqref="BP12">
    <cfRule type="cellIs" dxfId="11986" priority="4824" operator="lessThan">
      <formula>$C$4</formula>
    </cfRule>
  </conditionalFormatting>
  <conditionalFormatting sqref="BP13">
    <cfRule type="cellIs" dxfId="11985" priority="4825" operator="lessThan">
      <formula>$C$4</formula>
    </cfRule>
  </conditionalFormatting>
  <conditionalFormatting sqref="BP13">
    <cfRule type="cellIs" dxfId="11984" priority="4826" operator="lessThan">
      <formula>$C$4</formula>
    </cfRule>
  </conditionalFormatting>
  <conditionalFormatting sqref="BP14">
    <cfRule type="cellIs" dxfId="11983" priority="4827" operator="lessThan">
      <formula>$C$4</formula>
    </cfRule>
  </conditionalFormatting>
  <conditionalFormatting sqref="BP14">
    <cfRule type="cellIs" dxfId="11982" priority="4828" operator="lessThan">
      <formula>$C$4</formula>
    </cfRule>
  </conditionalFormatting>
  <conditionalFormatting sqref="BP15">
    <cfRule type="cellIs" dxfId="11981" priority="4829" operator="lessThan">
      <formula>$C$4</formula>
    </cfRule>
  </conditionalFormatting>
  <conditionalFormatting sqref="BP15">
    <cfRule type="cellIs" dxfId="11980" priority="4830" operator="lessThan">
      <formula>$C$4</formula>
    </cfRule>
  </conditionalFormatting>
  <conditionalFormatting sqref="BP16">
    <cfRule type="cellIs" dxfId="11979" priority="4831" operator="lessThan">
      <formula>$C$4</formula>
    </cfRule>
  </conditionalFormatting>
  <conditionalFormatting sqref="BP16">
    <cfRule type="cellIs" dxfId="11978" priority="4832" operator="lessThan">
      <formula>$C$4</formula>
    </cfRule>
  </conditionalFormatting>
  <conditionalFormatting sqref="BP17">
    <cfRule type="cellIs" dxfId="11977" priority="4833" operator="lessThan">
      <formula>$C$4</formula>
    </cfRule>
  </conditionalFormatting>
  <conditionalFormatting sqref="BP17">
    <cfRule type="cellIs" dxfId="11976" priority="4834" operator="lessThan">
      <formula>$C$4</formula>
    </cfRule>
  </conditionalFormatting>
  <conditionalFormatting sqref="BP18">
    <cfRule type="cellIs" dxfId="11975" priority="4835" operator="lessThan">
      <formula>$C$4</formula>
    </cfRule>
  </conditionalFormatting>
  <conditionalFormatting sqref="BP18">
    <cfRule type="cellIs" dxfId="11974" priority="4836" operator="lessThan">
      <formula>$C$4</formula>
    </cfRule>
  </conditionalFormatting>
  <conditionalFormatting sqref="BP19">
    <cfRule type="cellIs" dxfId="11973" priority="4837" operator="lessThan">
      <formula>$C$4</formula>
    </cfRule>
  </conditionalFormatting>
  <conditionalFormatting sqref="BP19">
    <cfRule type="cellIs" dxfId="11972" priority="4838" operator="lessThan">
      <formula>$C$4</formula>
    </cfRule>
  </conditionalFormatting>
  <conditionalFormatting sqref="BP20">
    <cfRule type="cellIs" dxfId="11971" priority="4839" operator="lessThan">
      <formula>$C$4</formula>
    </cfRule>
  </conditionalFormatting>
  <conditionalFormatting sqref="BP20">
    <cfRule type="cellIs" dxfId="11970" priority="4840" operator="lessThan">
      <formula>$C$4</formula>
    </cfRule>
  </conditionalFormatting>
  <conditionalFormatting sqref="BP21">
    <cfRule type="cellIs" dxfId="11969" priority="4841" operator="lessThan">
      <formula>$C$4</formula>
    </cfRule>
  </conditionalFormatting>
  <conditionalFormatting sqref="BP21">
    <cfRule type="cellIs" dxfId="11968" priority="4842" operator="lessThan">
      <formula>$C$4</formula>
    </cfRule>
  </conditionalFormatting>
  <conditionalFormatting sqref="BP22">
    <cfRule type="cellIs" dxfId="11967" priority="4843" operator="lessThan">
      <formula>$C$4</formula>
    </cfRule>
  </conditionalFormatting>
  <conditionalFormatting sqref="BP22">
    <cfRule type="cellIs" dxfId="11966" priority="4844" operator="lessThan">
      <formula>$C$4</formula>
    </cfRule>
  </conditionalFormatting>
  <conditionalFormatting sqref="BP23">
    <cfRule type="cellIs" dxfId="11965" priority="4845" operator="lessThan">
      <formula>$C$4</formula>
    </cfRule>
  </conditionalFormatting>
  <conditionalFormatting sqref="BP23">
    <cfRule type="cellIs" dxfId="11964" priority="4846" operator="lessThan">
      <formula>$C$4</formula>
    </cfRule>
  </conditionalFormatting>
  <conditionalFormatting sqref="BP24">
    <cfRule type="cellIs" dxfId="11963" priority="4847" operator="lessThan">
      <formula>$C$4</formula>
    </cfRule>
  </conditionalFormatting>
  <conditionalFormatting sqref="BP24">
    <cfRule type="cellIs" dxfId="11962" priority="4848" operator="lessThan">
      <formula>$C$4</formula>
    </cfRule>
  </conditionalFormatting>
  <conditionalFormatting sqref="BP25">
    <cfRule type="cellIs" dxfId="11961" priority="4849" operator="lessThan">
      <formula>$C$4</formula>
    </cfRule>
  </conditionalFormatting>
  <conditionalFormatting sqref="BP25">
    <cfRule type="cellIs" dxfId="11960" priority="4850" operator="lessThan">
      <formula>$C$4</formula>
    </cfRule>
  </conditionalFormatting>
  <conditionalFormatting sqref="BP26">
    <cfRule type="cellIs" dxfId="11959" priority="4851" operator="lessThan">
      <formula>$C$4</formula>
    </cfRule>
  </conditionalFormatting>
  <conditionalFormatting sqref="BP26">
    <cfRule type="cellIs" dxfId="11958" priority="4852" operator="lessThan">
      <formula>$C$4</formula>
    </cfRule>
  </conditionalFormatting>
  <conditionalFormatting sqref="BP27">
    <cfRule type="cellIs" dxfId="11957" priority="4853" operator="lessThan">
      <formula>$C$4</formula>
    </cfRule>
  </conditionalFormatting>
  <conditionalFormatting sqref="BP27">
    <cfRule type="cellIs" dxfId="11956" priority="4854" operator="lessThan">
      <formula>$C$4</formula>
    </cfRule>
  </conditionalFormatting>
  <conditionalFormatting sqref="BP28">
    <cfRule type="cellIs" dxfId="11955" priority="4855" operator="lessThan">
      <formula>$C$4</formula>
    </cfRule>
  </conditionalFormatting>
  <conditionalFormatting sqref="BP28">
    <cfRule type="cellIs" dxfId="11954" priority="4856" operator="lessThan">
      <formula>$C$4</formula>
    </cfRule>
  </conditionalFormatting>
  <conditionalFormatting sqref="BP29">
    <cfRule type="cellIs" dxfId="11953" priority="4857" operator="lessThan">
      <formula>$C$4</formula>
    </cfRule>
  </conditionalFormatting>
  <conditionalFormatting sqref="BP29">
    <cfRule type="cellIs" dxfId="11952" priority="4858" operator="lessThan">
      <formula>$C$4</formula>
    </cfRule>
  </conditionalFormatting>
  <conditionalFormatting sqref="BP30">
    <cfRule type="cellIs" dxfId="11951" priority="4859" operator="lessThan">
      <formula>$C$4</formula>
    </cfRule>
  </conditionalFormatting>
  <conditionalFormatting sqref="BP30">
    <cfRule type="cellIs" dxfId="11950" priority="4860" operator="lessThan">
      <formula>$C$4</formula>
    </cfRule>
  </conditionalFormatting>
  <conditionalFormatting sqref="BP31">
    <cfRule type="cellIs" dxfId="11949" priority="4861" operator="lessThan">
      <formula>$C$4</formula>
    </cfRule>
  </conditionalFormatting>
  <conditionalFormatting sqref="BP31">
    <cfRule type="cellIs" dxfId="11948" priority="4862" operator="lessThan">
      <formula>$C$4</formula>
    </cfRule>
  </conditionalFormatting>
  <conditionalFormatting sqref="BP32">
    <cfRule type="cellIs" dxfId="11947" priority="4863" operator="lessThan">
      <formula>$C$4</formula>
    </cfRule>
  </conditionalFormatting>
  <conditionalFormatting sqref="BP32">
    <cfRule type="cellIs" dxfId="11946" priority="4864" operator="lessThan">
      <formula>$C$4</formula>
    </cfRule>
  </conditionalFormatting>
  <conditionalFormatting sqref="BP33">
    <cfRule type="cellIs" dxfId="11945" priority="4865" operator="lessThan">
      <formula>$C$4</formula>
    </cfRule>
  </conditionalFormatting>
  <conditionalFormatting sqref="BP33">
    <cfRule type="cellIs" dxfId="11944" priority="4866" operator="lessThan">
      <formula>$C$4</formula>
    </cfRule>
  </conditionalFormatting>
  <conditionalFormatting sqref="BP34">
    <cfRule type="cellIs" dxfId="11943" priority="4867" operator="lessThan">
      <formula>$C$4</formula>
    </cfRule>
  </conditionalFormatting>
  <conditionalFormatting sqref="BP34">
    <cfRule type="cellIs" dxfId="11942" priority="4868" operator="lessThan">
      <formula>$C$4</formula>
    </cfRule>
  </conditionalFormatting>
  <conditionalFormatting sqref="BP35">
    <cfRule type="cellIs" dxfId="11941" priority="4869" operator="lessThan">
      <formula>$C$4</formula>
    </cfRule>
  </conditionalFormatting>
  <conditionalFormatting sqref="BP35">
    <cfRule type="cellIs" dxfId="11940" priority="4870" operator="lessThan">
      <formula>$C$4</formula>
    </cfRule>
  </conditionalFormatting>
  <conditionalFormatting sqref="BP36">
    <cfRule type="cellIs" dxfId="11939" priority="4871" operator="lessThan">
      <formula>$C$4</formula>
    </cfRule>
  </conditionalFormatting>
  <conditionalFormatting sqref="BP36">
    <cfRule type="cellIs" dxfId="11938" priority="4872" operator="lessThan">
      <formula>$C$4</formula>
    </cfRule>
  </conditionalFormatting>
  <conditionalFormatting sqref="BP37">
    <cfRule type="cellIs" dxfId="11937" priority="4873" operator="lessThan">
      <formula>$C$4</formula>
    </cfRule>
  </conditionalFormatting>
  <conditionalFormatting sqref="BP37">
    <cfRule type="cellIs" dxfId="11936" priority="4874" operator="lessThan">
      <formula>$C$4</formula>
    </cfRule>
  </conditionalFormatting>
  <conditionalFormatting sqref="BP38">
    <cfRule type="cellIs" dxfId="11935" priority="4875" operator="lessThan">
      <formula>$C$4</formula>
    </cfRule>
  </conditionalFormatting>
  <conditionalFormatting sqref="BP38">
    <cfRule type="cellIs" dxfId="11934" priority="4876" operator="lessThan">
      <formula>$C$4</formula>
    </cfRule>
  </conditionalFormatting>
  <conditionalFormatting sqref="BP39">
    <cfRule type="cellIs" dxfId="11933" priority="4877" operator="lessThan">
      <formula>$C$4</formula>
    </cfRule>
  </conditionalFormatting>
  <conditionalFormatting sqref="BP39">
    <cfRule type="cellIs" dxfId="11932" priority="4878" operator="lessThan">
      <formula>$C$4</formula>
    </cfRule>
  </conditionalFormatting>
  <conditionalFormatting sqref="BP40">
    <cfRule type="cellIs" dxfId="11931" priority="4879" operator="lessThan">
      <formula>$C$4</formula>
    </cfRule>
  </conditionalFormatting>
  <conditionalFormatting sqref="BP40">
    <cfRule type="cellIs" dxfId="11930" priority="4880" operator="lessThan">
      <formula>$C$4</formula>
    </cfRule>
  </conditionalFormatting>
  <conditionalFormatting sqref="BP41">
    <cfRule type="cellIs" dxfId="11929" priority="4881" operator="lessThan">
      <formula>$C$4</formula>
    </cfRule>
  </conditionalFormatting>
  <conditionalFormatting sqref="BP41">
    <cfRule type="cellIs" dxfId="11928" priority="4882" operator="lessThan">
      <formula>$C$4</formula>
    </cfRule>
  </conditionalFormatting>
  <conditionalFormatting sqref="BP42">
    <cfRule type="cellIs" dxfId="11927" priority="4883" operator="lessThan">
      <formula>$C$4</formula>
    </cfRule>
  </conditionalFormatting>
  <conditionalFormatting sqref="BP42">
    <cfRule type="cellIs" dxfId="11926" priority="4884" operator="lessThan">
      <formula>$C$4</formula>
    </cfRule>
  </conditionalFormatting>
  <conditionalFormatting sqref="BP43">
    <cfRule type="cellIs" dxfId="11925" priority="4885" operator="lessThan">
      <formula>$C$4</formula>
    </cfRule>
  </conditionalFormatting>
  <conditionalFormatting sqref="BP43">
    <cfRule type="cellIs" dxfId="11924" priority="4886" operator="lessThan">
      <formula>$C$4</formula>
    </cfRule>
  </conditionalFormatting>
  <conditionalFormatting sqref="BP44">
    <cfRule type="cellIs" dxfId="11923" priority="4887" operator="lessThan">
      <formula>$C$4</formula>
    </cfRule>
  </conditionalFormatting>
  <conditionalFormatting sqref="BP44">
    <cfRule type="cellIs" dxfId="11922" priority="4888" operator="lessThan">
      <formula>$C$4</formula>
    </cfRule>
  </conditionalFormatting>
  <conditionalFormatting sqref="BP45">
    <cfRule type="cellIs" dxfId="11921" priority="4889" operator="lessThan">
      <formula>$C$4</formula>
    </cfRule>
  </conditionalFormatting>
  <conditionalFormatting sqref="BP45">
    <cfRule type="cellIs" dxfId="11920" priority="4890" operator="lessThan">
      <formula>$C$4</formula>
    </cfRule>
  </conditionalFormatting>
  <conditionalFormatting sqref="BP46">
    <cfRule type="cellIs" dxfId="11919" priority="4891" operator="lessThan">
      <formula>$C$4</formula>
    </cfRule>
  </conditionalFormatting>
  <conditionalFormatting sqref="BP46">
    <cfRule type="cellIs" dxfId="11918" priority="4892" operator="lessThan">
      <formula>$C$4</formula>
    </cfRule>
  </conditionalFormatting>
  <conditionalFormatting sqref="BP47">
    <cfRule type="cellIs" dxfId="11917" priority="4893" operator="lessThan">
      <formula>$C$4</formula>
    </cfRule>
  </conditionalFormatting>
  <conditionalFormatting sqref="BP47">
    <cfRule type="cellIs" dxfId="11916" priority="4894" operator="lessThan">
      <formula>$C$4</formula>
    </cfRule>
  </conditionalFormatting>
  <conditionalFormatting sqref="BP48">
    <cfRule type="cellIs" dxfId="11915" priority="4895" operator="lessThan">
      <formula>$C$4</formula>
    </cfRule>
  </conditionalFormatting>
  <conditionalFormatting sqref="BP48">
    <cfRule type="cellIs" dxfId="11914" priority="4896" operator="lessThan">
      <formula>$C$4</formula>
    </cfRule>
  </conditionalFormatting>
  <conditionalFormatting sqref="BP49">
    <cfRule type="cellIs" dxfId="11913" priority="4897" operator="lessThan">
      <formula>$C$4</formula>
    </cfRule>
  </conditionalFormatting>
  <conditionalFormatting sqref="BP49">
    <cfRule type="cellIs" dxfId="11912" priority="4898" operator="lessThan">
      <formula>$C$4</formula>
    </cfRule>
  </conditionalFormatting>
  <conditionalFormatting sqref="BP50">
    <cfRule type="cellIs" dxfId="11911" priority="4899" operator="lessThan">
      <formula>$C$4</formula>
    </cfRule>
  </conditionalFormatting>
  <conditionalFormatting sqref="BP50">
    <cfRule type="cellIs" dxfId="11910" priority="4900" operator="lessThan">
      <formula>$C$4</formula>
    </cfRule>
  </conditionalFormatting>
  <conditionalFormatting sqref="BP51">
    <cfRule type="cellIs" dxfId="11909" priority="4901" operator="lessThan">
      <formula>$C$4</formula>
    </cfRule>
  </conditionalFormatting>
  <conditionalFormatting sqref="BP51">
    <cfRule type="cellIs" dxfId="11908" priority="4902" operator="lessThan">
      <formula>$C$4</formula>
    </cfRule>
  </conditionalFormatting>
  <conditionalFormatting sqref="BP52">
    <cfRule type="cellIs" dxfId="11907" priority="4903" operator="lessThan">
      <formula>$C$4</formula>
    </cfRule>
  </conditionalFormatting>
  <conditionalFormatting sqref="BP52">
    <cfRule type="cellIs" dxfId="11906" priority="4904" operator="lessThan">
      <formula>$C$4</formula>
    </cfRule>
  </conditionalFormatting>
  <conditionalFormatting sqref="BP53">
    <cfRule type="cellIs" dxfId="11905" priority="4905" operator="lessThan">
      <formula>$C$4</formula>
    </cfRule>
  </conditionalFormatting>
  <conditionalFormatting sqref="BP53">
    <cfRule type="cellIs" dxfId="11904" priority="4906" operator="lessThan">
      <formula>$C$4</formula>
    </cfRule>
  </conditionalFormatting>
  <conditionalFormatting sqref="BP54">
    <cfRule type="cellIs" dxfId="11903" priority="4907" operator="lessThan">
      <formula>$C$4</formula>
    </cfRule>
  </conditionalFormatting>
  <conditionalFormatting sqref="BP54">
    <cfRule type="cellIs" dxfId="11902" priority="4908" operator="lessThan">
      <formula>$C$4</formula>
    </cfRule>
  </conditionalFormatting>
  <conditionalFormatting sqref="BP55">
    <cfRule type="cellIs" dxfId="11901" priority="4909" operator="lessThan">
      <formula>$C$4</formula>
    </cfRule>
  </conditionalFormatting>
  <conditionalFormatting sqref="BP55">
    <cfRule type="cellIs" dxfId="11900" priority="4910" operator="lessThan">
      <formula>$C$4</formula>
    </cfRule>
  </conditionalFormatting>
  <conditionalFormatting sqref="BP56">
    <cfRule type="cellIs" dxfId="11899" priority="4911" operator="lessThan">
      <formula>$C$4</formula>
    </cfRule>
  </conditionalFormatting>
  <conditionalFormatting sqref="BP56">
    <cfRule type="cellIs" dxfId="11898" priority="4912" operator="lessThan">
      <formula>$C$4</formula>
    </cfRule>
  </conditionalFormatting>
  <conditionalFormatting sqref="BP57">
    <cfRule type="cellIs" dxfId="11897" priority="4913" operator="lessThan">
      <formula>$C$4</formula>
    </cfRule>
  </conditionalFormatting>
  <conditionalFormatting sqref="BP57">
    <cfRule type="cellIs" dxfId="11896" priority="4914" operator="lessThan">
      <formula>$C$4</formula>
    </cfRule>
  </conditionalFormatting>
  <conditionalFormatting sqref="BP58">
    <cfRule type="cellIs" dxfId="11895" priority="4915" operator="lessThan">
      <formula>$C$4</formula>
    </cfRule>
  </conditionalFormatting>
  <conditionalFormatting sqref="BP58">
    <cfRule type="cellIs" dxfId="11894" priority="4916" operator="lessThan">
      <formula>$C$4</formula>
    </cfRule>
  </conditionalFormatting>
  <conditionalFormatting sqref="BP59">
    <cfRule type="cellIs" dxfId="11893" priority="4917" operator="lessThan">
      <formula>$C$4</formula>
    </cfRule>
  </conditionalFormatting>
  <conditionalFormatting sqref="BP59">
    <cfRule type="cellIs" dxfId="11892" priority="4918" operator="lessThan">
      <formula>$C$4</formula>
    </cfRule>
  </conditionalFormatting>
  <conditionalFormatting sqref="BP60">
    <cfRule type="cellIs" dxfId="11891" priority="4919" operator="lessThan">
      <formula>$C$4</formula>
    </cfRule>
  </conditionalFormatting>
  <conditionalFormatting sqref="BP60">
    <cfRule type="cellIs" dxfId="11890" priority="4920" operator="lessThan">
      <formula>$C$4</formula>
    </cfRule>
  </conditionalFormatting>
  <conditionalFormatting sqref="BQ11">
    <cfRule type="cellIs" dxfId="11889" priority="4921" operator="lessThan">
      <formula>$C$4</formula>
    </cfRule>
  </conditionalFormatting>
  <conditionalFormatting sqref="BQ11">
    <cfRule type="cellIs" dxfId="11888" priority="4922" operator="lessThan">
      <formula>$C$4</formula>
    </cfRule>
  </conditionalFormatting>
  <conditionalFormatting sqref="BQ12">
    <cfRule type="cellIs" dxfId="11887" priority="4923" operator="lessThan">
      <formula>$C$4</formula>
    </cfRule>
  </conditionalFormatting>
  <conditionalFormatting sqref="BQ12">
    <cfRule type="cellIs" dxfId="11886" priority="4924" operator="lessThan">
      <formula>$C$4</formula>
    </cfRule>
  </conditionalFormatting>
  <conditionalFormatting sqref="BQ13">
    <cfRule type="cellIs" dxfId="11885" priority="4925" operator="lessThan">
      <formula>$C$4</formula>
    </cfRule>
  </conditionalFormatting>
  <conditionalFormatting sqref="BQ13">
    <cfRule type="cellIs" dxfId="11884" priority="4926" operator="lessThan">
      <formula>$C$4</formula>
    </cfRule>
  </conditionalFormatting>
  <conditionalFormatting sqref="BQ14">
    <cfRule type="cellIs" dxfId="11883" priority="4927" operator="lessThan">
      <formula>$C$4</formula>
    </cfRule>
  </conditionalFormatting>
  <conditionalFormatting sqref="BQ14">
    <cfRule type="cellIs" dxfId="11882" priority="4928" operator="lessThan">
      <formula>$C$4</formula>
    </cfRule>
  </conditionalFormatting>
  <conditionalFormatting sqref="BQ15">
    <cfRule type="cellIs" dxfId="11881" priority="4929" operator="lessThan">
      <formula>$C$4</formula>
    </cfRule>
  </conditionalFormatting>
  <conditionalFormatting sqref="BQ15">
    <cfRule type="cellIs" dxfId="11880" priority="4930" operator="lessThan">
      <formula>$C$4</formula>
    </cfRule>
  </conditionalFormatting>
  <conditionalFormatting sqref="BQ16">
    <cfRule type="cellIs" dxfId="11879" priority="4931" operator="lessThan">
      <formula>$C$4</formula>
    </cfRule>
  </conditionalFormatting>
  <conditionalFormatting sqref="BQ16">
    <cfRule type="cellIs" dxfId="11878" priority="4932" operator="lessThan">
      <formula>$C$4</formula>
    </cfRule>
  </conditionalFormatting>
  <conditionalFormatting sqref="BQ17">
    <cfRule type="cellIs" dxfId="11877" priority="4933" operator="lessThan">
      <formula>$C$4</formula>
    </cfRule>
  </conditionalFormatting>
  <conditionalFormatting sqref="BQ17">
    <cfRule type="cellIs" dxfId="11876" priority="4934" operator="lessThan">
      <formula>$C$4</formula>
    </cfRule>
  </conditionalFormatting>
  <conditionalFormatting sqref="BQ18">
    <cfRule type="cellIs" dxfId="11875" priority="4935" operator="lessThan">
      <formula>$C$4</formula>
    </cfRule>
  </conditionalFormatting>
  <conditionalFormatting sqref="BQ18">
    <cfRule type="cellIs" dxfId="11874" priority="4936" operator="lessThan">
      <formula>$C$4</formula>
    </cfRule>
  </conditionalFormatting>
  <conditionalFormatting sqref="BQ19">
    <cfRule type="cellIs" dxfId="11873" priority="4937" operator="lessThan">
      <formula>$C$4</formula>
    </cfRule>
  </conditionalFormatting>
  <conditionalFormatting sqref="BQ19">
    <cfRule type="cellIs" dxfId="11872" priority="4938" operator="lessThan">
      <formula>$C$4</formula>
    </cfRule>
  </conditionalFormatting>
  <conditionalFormatting sqref="BQ20">
    <cfRule type="cellIs" dxfId="11871" priority="4939" operator="lessThan">
      <formula>$C$4</formula>
    </cfRule>
  </conditionalFormatting>
  <conditionalFormatting sqref="BQ20">
    <cfRule type="cellIs" dxfId="11870" priority="4940" operator="lessThan">
      <formula>$C$4</formula>
    </cfRule>
  </conditionalFormatting>
  <conditionalFormatting sqref="BQ21">
    <cfRule type="cellIs" dxfId="11869" priority="4941" operator="lessThan">
      <formula>$C$4</formula>
    </cfRule>
  </conditionalFormatting>
  <conditionalFormatting sqref="BQ21">
    <cfRule type="cellIs" dxfId="11868" priority="4942" operator="lessThan">
      <formula>$C$4</formula>
    </cfRule>
  </conditionalFormatting>
  <conditionalFormatting sqref="BQ22">
    <cfRule type="cellIs" dxfId="11867" priority="4943" operator="lessThan">
      <formula>$C$4</formula>
    </cfRule>
  </conditionalFormatting>
  <conditionalFormatting sqref="BQ22">
    <cfRule type="cellIs" dxfId="11866" priority="4944" operator="lessThan">
      <formula>$C$4</formula>
    </cfRule>
  </conditionalFormatting>
  <conditionalFormatting sqref="BQ23">
    <cfRule type="cellIs" dxfId="11865" priority="4945" operator="lessThan">
      <formula>$C$4</formula>
    </cfRule>
  </conditionalFormatting>
  <conditionalFormatting sqref="BQ23">
    <cfRule type="cellIs" dxfId="11864" priority="4946" operator="lessThan">
      <formula>$C$4</formula>
    </cfRule>
  </conditionalFormatting>
  <conditionalFormatting sqref="BQ24">
    <cfRule type="cellIs" dxfId="11863" priority="4947" operator="lessThan">
      <formula>$C$4</formula>
    </cfRule>
  </conditionalFormatting>
  <conditionalFormatting sqref="BQ24">
    <cfRule type="cellIs" dxfId="11862" priority="4948" operator="lessThan">
      <formula>$C$4</formula>
    </cfRule>
  </conditionalFormatting>
  <conditionalFormatting sqref="BQ25">
    <cfRule type="cellIs" dxfId="11861" priority="4949" operator="lessThan">
      <formula>$C$4</formula>
    </cfRule>
  </conditionalFormatting>
  <conditionalFormatting sqref="BQ25">
    <cfRule type="cellIs" dxfId="11860" priority="4950" operator="lessThan">
      <formula>$C$4</formula>
    </cfRule>
  </conditionalFormatting>
  <conditionalFormatting sqref="BQ26">
    <cfRule type="cellIs" dxfId="11859" priority="4951" operator="lessThan">
      <formula>$C$4</formula>
    </cfRule>
  </conditionalFormatting>
  <conditionalFormatting sqref="BQ26">
    <cfRule type="cellIs" dxfId="11858" priority="4952" operator="lessThan">
      <formula>$C$4</formula>
    </cfRule>
  </conditionalFormatting>
  <conditionalFormatting sqref="BQ27">
    <cfRule type="cellIs" dxfId="11857" priority="4953" operator="lessThan">
      <formula>$C$4</formula>
    </cfRule>
  </conditionalFormatting>
  <conditionalFormatting sqref="BQ27">
    <cfRule type="cellIs" dxfId="11856" priority="4954" operator="lessThan">
      <formula>$C$4</formula>
    </cfRule>
  </conditionalFormatting>
  <conditionalFormatting sqref="BQ28">
    <cfRule type="cellIs" dxfId="11855" priority="4955" operator="lessThan">
      <formula>$C$4</formula>
    </cfRule>
  </conditionalFormatting>
  <conditionalFormatting sqref="BQ28">
    <cfRule type="cellIs" dxfId="11854" priority="4956" operator="lessThan">
      <formula>$C$4</formula>
    </cfRule>
  </conditionalFormatting>
  <conditionalFormatting sqref="BQ29">
    <cfRule type="cellIs" dxfId="11853" priority="4957" operator="lessThan">
      <formula>$C$4</formula>
    </cfRule>
  </conditionalFormatting>
  <conditionalFormatting sqref="BQ29">
    <cfRule type="cellIs" dxfId="11852" priority="4958" operator="lessThan">
      <formula>$C$4</formula>
    </cfRule>
  </conditionalFormatting>
  <conditionalFormatting sqref="BQ30">
    <cfRule type="cellIs" dxfId="11851" priority="4959" operator="lessThan">
      <formula>$C$4</formula>
    </cfRule>
  </conditionalFormatting>
  <conditionalFormatting sqref="BQ30">
    <cfRule type="cellIs" dxfId="11850" priority="4960" operator="lessThan">
      <formula>$C$4</formula>
    </cfRule>
  </conditionalFormatting>
  <conditionalFormatting sqref="BQ31">
    <cfRule type="cellIs" dxfId="11849" priority="4961" operator="lessThan">
      <formula>$C$4</formula>
    </cfRule>
  </conditionalFormatting>
  <conditionalFormatting sqref="BQ31">
    <cfRule type="cellIs" dxfId="11848" priority="4962" operator="lessThan">
      <formula>$C$4</formula>
    </cfRule>
  </conditionalFormatting>
  <conditionalFormatting sqref="BQ32">
    <cfRule type="cellIs" dxfId="11847" priority="4963" operator="lessThan">
      <formula>$C$4</formula>
    </cfRule>
  </conditionalFormatting>
  <conditionalFormatting sqref="BQ32">
    <cfRule type="cellIs" dxfId="11846" priority="4964" operator="lessThan">
      <formula>$C$4</formula>
    </cfRule>
  </conditionalFormatting>
  <conditionalFormatting sqref="BQ33">
    <cfRule type="cellIs" dxfId="11845" priority="4965" operator="lessThan">
      <formula>$C$4</formula>
    </cfRule>
  </conditionalFormatting>
  <conditionalFormatting sqref="BQ33">
    <cfRule type="cellIs" dxfId="11844" priority="4966" operator="lessThan">
      <formula>$C$4</formula>
    </cfRule>
  </conditionalFormatting>
  <conditionalFormatting sqref="BQ34">
    <cfRule type="cellIs" dxfId="11843" priority="4967" operator="lessThan">
      <formula>$C$4</formula>
    </cfRule>
  </conditionalFormatting>
  <conditionalFormatting sqref="BQ34">
    <cfRule type="cellIs" dxfId="11842" priority="4968" operator="lessThan">
      <formula>$C$4</formula>
    </cfRule>
  </conditionalFormatting>
  <conditionalFormatting sqref="BQ35">
    <cfRule type="cellIs" dxfId="11841" priority="4969" operator="lessThan">
      <formula>$C$4</formula>
    </cfRule>
  </conditionalFormatting>
  <conditionalFormatting sqref="BQ35">
    <cfRule type="cellIs" dxfId="11840" priority="4970" operator="lessThan">
      <formula>$C$4</formula>
    </cfRule>
  </conditionalFormatting>
  <conditionalFormatting sqref="BQ36">
    <cfRule type="cellIs" dxfId="11839" priority="4971" operator="lessThan">
      <formula>$C$4</formula>
    </cfRule>
  </conditionalFormatting>
  <conditionalFormatting sqref="BQ36">
    <cfRule type="cellIs" dxfId="11838" priority="4972" operator="lessThan">
      <formula>$C$4</formula>
    </cfRule>
  </conditionalFormatting>
  <conditionalFormatting sqref="BQ37">
    <cfRule type="cellIs" dxfId="11837" priority="4973" operator="lessThan">
      <formula>$C$4</formula>
    </cfRule>
  </conditionalFormatting>
  <conditionalFormatting sqref="BQ37">
    <cfRule type="cellIs" dxfId="11836" priority="4974" operator="lessThan">
      <formula>$C$4</formula>
    </cfRule>
  </conditionalFormatting>
  <conditionalFormatting sqref="BQ38">
    <cfRule type="cellIs" dxfId="11835" priority="4975" operator="lessThan">
      <formula>$C$4</formula>
    </cfRule>
  </conditionalFormatting>
  <conditionalFormatting sqref="BQ38">
    <cfRule type="cellIs" dxfId="11834" priority="4976" operator="lessThan">
      <formula>$C$4</formula>
    </cfRule>
  </conditionalFormatting>
  <conditionalFormatting sqref="BQ39">
    <cfRule type="cellIs" dxfId="11833" priority="4977" operator="lessThan">
      <formula>$C$4</formula>
    </cfRule>
  </conditionalFormatting>
  <conditionalFormatting sqref="BQ39">
    <cfRule type="cellIs" dxfId="11832" priority="4978" operator="lessThan">
      <formula>$C$4</formula>
    </cfRule>
  </conditionalFormatting>
  <conditionalFormatting sqref="BQ40">
    <cfRule type="cellIs" dxfId="11831" priority="4979" operator="lessThan">
      <formula>$C$4</formula>
    </cfRule>
  </conditionalFormatting>
  <conditionalFormatting sqref="BQ40">
    <cfRule type="cellIs" dxfId="11830" priority="4980" operator="lessThan">
      <formula>$C$4</formula>
    </cfRule>
  </conditionalFormatting>
  <conditionalFormatting sqref="BQ41">
    <cfRule type="cellIs" dxfId="11829" priority="4981" operator="lessThan">
      <formula>$C$4</formula>
    </cfRule>
  </conditionalFormatting>
  <conditionalFormatting sqref="BQ41">
    <cfRule type="cellIs" dxfId="11828" priority="4982" operator="lessThan">
      <formula>$C$4</formula>
    </cfRule>
  </conditionalFormatting>
  <conditionalFormatting sqref="BQ42">
    <cfRule type="cellIs" dxfId="11827" priority="4983" operator="lessThan">
      <formula>$C$4</formula>
    </cfRule>
  </conditionalFormatting>
  <conditionalFormatting sqref="BQ42">
    <cfRule type="cellIs" dxfId="11826" priority="4984" operator="lessThan">
      <formula>$C$4</formula>
    </cfRule>
  </conditionalFormatting>
  <conditionalFormatting sqref="BQ43">
    <cfRule type="cellIs" dxfId="11825" priority="4985" operator="lessThan">
      <formula>$C$4</formula>
    </cfRule>
  </conditionalFormatting>
  <conditionalFormatting sqref="BQ43">
    <cfRule type="cellIs" dxfId="11824" priority="4986" operator="lessThan">
      <formula>$C$4</formula>
    </cfRule>
  </conditionalFormatting>
  <conditionalFormatting sqref="BQ44">
    <cfRule type="cellIs" dxfId="11823" priority="4987" operator="lessThan">
      <formula>$C$4</formula>
    </cfRule>
  </conditionalFormatting>
  <conditionalFormatting sqref="BQ44">
    <cfRule type="cellIs" dxfId="11822" priority="4988" operator="lessThan">
      <formula>$C$4</formula>
    </cfRule>
  </conditionalFormatting>
  <conditionalFormatting sqref="BQ45">
    <cfRule type="cellIs" dxfId="11821" priority="4989" operator="lessThan">
      <formula>$C$4</formula>
    </cfRule>
  </conditionalFormatting>
  <conditionalFormatting sqref="BQ45">
    <cfRule type="cellIs" dxfId="11820" priority="4990" operator="lessThan">
      <formula>$C$4</formula>
    </cfRule>
  </conditionalFormatting>
  <conditionalFormatting sqref="BQ46">
    <cfRule type="cellIs" dxfId="11819" priority="4991" operator="lessThan">
      <formula>$C$4</formula>
    </cfRule>
  </conditionalFormatting>
  <conditionalFormatting sqref="BQ46">
    <cfRule type="cellIs" dxfId="11818" priority="4992" operator="lessThan">
      <formula>$C$4</formula>
    </cfRule>
  </conditionalFormatting>
  <conditionalFormatting sqref="BQ47">
    <cfRule type="cellIs" dxfId="11817" priority="4993" operator="lessThan">
      <formula>$C$4</formula>
    </cfRule>
  </conditionalFormatting>
  <conditionalFormatting sqref="BQ47">
    <cfRule type="cellIs" dxfId="11816" priority="4994" operator="lessThan">
      <formula>$C$4</formula>
    </cfRule>
  </conditionalFormatting>
  <conditionalFormatting sqref="BQ48">
    <cfRule type="cellIs" dxfId="11815" priority="4995" operator="lessThan">
      <formula>$C$4</formula>
    </cfRule>
  </conditionalFormatting>
  <conditionalFormatting sqref="BQ48">
    <cfRule type="cellIs" dxfId="11814" priority="4996" operator="lessThan">
      <formula>$C$4</formula>
    </cfRule>
  </conditionalFormatting>
  <conditionalFormatting sqref="BQ49">
    <cfRule type="cellIs" dxfId="11813" priority="4997" operator="lessThan">
      <formula>$C$4</formula>
    </cfRule>
  </conditionalFormatting>
  <conditionalFormatting sqref="BQ49">
    <cfRule type="cellIs" dxfId="11812" priority="4998" operator="lessThan">
      <formula>$C$4</formula>
    </cfRule>
  </conditionalFormatting>
  <conditionalFormatting sqref="BQ50">
    <cfRule type="cellIs" dxfId="11811" priority="4999" operator="lessThan">
      <formula>$C$4</formula>
    </cfRule>
  </conditionalFormatting>
  <conditionalFormatting sqref="BQ50">
    <cfRule type="cellIs" dxfId="11810" priority="5000" operator="lessThan">
      <formula>$C$4</formula>
    </cfRule>
  </conditionalFormatting>
  <conditionalFormatting sqref="BQ51">
    <cfRule type="cellIs" dxfId="11809" priority="5001" operator="lessThan">
      <formula>$C$4</formula>
    </cfRule>
  </conditionalFormatting>
  <conditionalFormatting sqref="BQ51">
    <cfRule type="cellIs" dxfId="11808" priority="5002" operator="lessThan">
      <formula>$C$4</formula>
    </cfRule>
  </conditionalFormatting>
  <conditionalFormatting sqref="BQ52">
    <cfRule type="cellIs" dxfId="11807" priority="5003" operator="lessThan">
      <formula>$C$4</formula>
    </cfRule>
  </conditionalFormatting>
  <conditionalFormatting sqref="BQ52">
    <cfRule type="cellIs" dxfId="11806" priority="5004" operator="lessThan">
      <formula>$C$4</formula>
    </cfRule>
  </conditionalFormatting>
  <conditionalFormatting sqref="BQ53">
    <cfRule type="cellIs" dxfId="11805" priority="5005" operator="lessThan">
      <formula>$C$4</formula>
    </cfRule>
  </conditionalFormatting>
  <conditionalFormatting sqref="BQ53">
    <cfRule type="cellIs" dxfId="11804" priority="5006" operator="lessThan">
      <formula>$C$4</formula>
    </cfRule>
  </conditionalFormatting>
  <conditionalFormatting sqref="BQ54">
    <cfRule type="cellIs" dxfId="11803" priority="5007" operator="lessThan">
      <formula>$C$4</formula>
    </cfRule>
  </conditionalFormatting>
  <conditionalFormatting sqref="BQ54">
    <cfRule type="cellIs" dxfId="11802" priority="5008" operator="lessThan">
      <formula>$C$4</formula>
    </cfRule>
  </conditionalFormatting>
  <conditionalFormatting sqref="BQ55">
    <cfRule type="cellIs" dxfId="11801" priority="5009" operator="lessThan">
      <formula>$C$4</formula>
    </cfRule>
  </conditionalFormatting>
  <conditionalFormatting sqref="BQ55">
    <cfRule type="cellIs" dxfId="11800" priority="5010" operator="lessThan">
      <formula>$C$4</formula>
    </cfRule>
  </conditionalFormatting>
  <conditionalFormatting sqref="BQ56">
    <cfRule type="cellIs" dxfId="11799" priority="5011" operator="lessThan">
      <formula>$C$4</formula>
    </cfRule>
  </conditionalFormatting>
  <conditionalFormatting sqref="BQ56">
    <cfRule type="cellIs" dxfId="11798" priority="5012" operator="lessThan">
      <formula>$C$4</formula>
    </cfRule>
  </conditionalFormatting>
  <conditionalFormatting sqref="BQ57">
    <cfRule type="cellIs" dxfId="11797" priority="5013" operator="lessThan">
      <formula>$C$4</formula>
    </cfRule>
  </conditionalFormatting>
  <conditionalFormatting sqref="BQ57">
    <cfRule type="cellIs" dxfId="11796" priority="5014" operator="lessThan">
      <formula>$C$4</formula>
    </cfRule>
  </conditionalFormatting>
  <conditionalFormatting sqref="BQ58">
    <cfRule type="cellIs" dxfId="11795" priority="5015" operator="lessThan">
      <formula>$C$4</formula>
    </cfRule>
  </conditionalFormatting>
  <conditionalFormatting sqref="BQ58">
    <cfRule type="cellIs" dxfId="11794" priority="5016" operator="lessThan">
      <formula>$C$4</formula>
    </cfRule>
  </conditionalFormatting>
  <conditionalFormatting sqref="BQ59">
    <cfRule type="cellIs" dxfId="11793" priority="5017" operator="lessThan">
      <formula>$C$4</formula>
    </cfRule>
  </conditionalFormatting>
  <conditionalFormatting sqref="BQ59">
    <cfRule type="cellIs" dxfId="11792" priority="5018" operator="lessThan">
      <formula>$C$4</formula>
    </cfRule>
  </conditionalFormatting>
  <conditionalFormatting sqref="BQ60">
    <cfRule type="cellIs" dxfId="11791" priority="5019" operator="lessThan">
      <formula>$C$4</formula>
    </cfRule>
  </conditionalFormatting>
  <conditionalFormatting sqref="BQ60">
    <cfRule type="cellIs" dxfId="11790" priority="5020" operator="lessThan">
      <formula>$C$4</formula>
    </cfRule>
  </conditionalFormatting>
  <conditionalFormatting sqref="CP11">
    <cfRule type="cellIs" dxfId="11789" priority="5021" operator="lessThan">
      <formula>$C$4</formula>
    </cfRule>
  </conditionalFormatting>
  <conditionalFormatting sqref="CP11">
    <cfRule type="cellIs" dxfId="11788" priority="5022" operator="lessThan">
      <formula>$C$4</formula>
    </cfRule>
  </conditionalFormatting>
  <conditionalFormatting sqref="CP12">
    <cfRule type="cellIs" dxfId="11787" priority="5023" operator="lessThan">
      <formula>$C$4</formula>
    </cfRule>
  </conditionalFormatting>
  <conditionalFormatting sqref="CP12">
    <cfRule type="cellIs" dxfId="11786" priority="5024" operator="lessThan">
      <formula>$C$4</formula>
    </cfRule>
  </conditionalFormatting>
  <conditionalFormatting sqref="CP13">
    <cfRule type="cellIs" dxfId="11785" priority="5025" operator="lessThan">
      <formula>$C$4</formula>
    </cfRule>
  </conditionalFormatting>
  <conditionalFormatting sqref="CP13">
    <cfRule type="cellIs" dxfId="11784" priority="5026" operator="lessThan">
      <formula>$C$4</formula>
    </cfRule>
  </conditionalFormatting>
  <conditionalFormatting sqref="CP14">
    <cfRule type="cellIs" dxfId="11783" priority="5027" operator="lessThan">
      <formula>$C$4</formula>
    </cfRule>
  </conditionalFormatting>
  <conditionalFormatting sqref="CP14">
    <cfRule type="cellIs" dxfId="11782" priority="5028" operator="lessThan">
      <formula>$C$4</formula>
    </cfRule>
  </conditionalFormatting>
  <conditionalFormatting sqref="CP15">
    <cfRule type="cellIs" dxfId="11781" priority="5029" operator="lessThan">
      <formula>$C$4</formula>
    </cfRule>
  </conditionalFormatting>
  <conditionalFormatting sqref="CP15">
    <cfRule type="cellIs" dxfId="11780" priority="5030" operator="lessThan">
      <formula>$C$4</formula>
    </cfRule>
  </conditionalFormatting>
  <conditionalFormatting sqref="CP16">
    <cfRule type="cellIs" dxfId="11779" priority="5031" operator="lessThan">
      <formula>$C$4</formula>
    </cfRule>
  </conditionalFormatting>
  <conditionalFormatting sqref="CP16">
    <cfRule type="cellIs" dxfId="11778" priority="5032" operator="lessThan">
      <formula>$C$4</formula>
    </cfRule>
  </conditionalFormatting>
  <conditionalFormatting sqref="CP17">
    <cfRule type="cellIs" dxfId="11777" priority="5033" operator="lessThan">
      <formula>$C$4</formula>
    </cfRule>
  </conditionalFormatting>
  <conditionalFormatting sqref="CP17">
    <cfRule type="cellIs" dxfId="11776" priority="5034" operator="lessThan">
      <formula>$C$4</formula>
    </cfRule>
  </conditionalFormatting>
  <conditionalFormatting sqref="CP18">
    <cfRule type="cellIs" dxfId="11775" priority="5035" operator="lessThan">
      <formula>$C$4</formula>
    </cfRule>
  </conditionalFormatting>
  <conditionalFormatting sqref="CP18">
    <cfRule type="cellIs" dxfId="11774" priority="5036" operator="lessThan">
      <formula>$C$4</formula>
    </cfRule>
  </conditionalFormatting>
  <conditionalFormatting sqref="CP19">
    <cfRule type="cellIs" dxfId="11773" priority="5037" operator="lessThan">
      <formula>$C$4</formula>
    </cfRule>
  </conditionalFormatting>
  <conditionalFormatting sqref="CP19">
    <cfRule type="cellIs" dxfId="11772" priority="5038" operator="lessThan">
      <formula>$C$4</formula>
    </cfRule>
  </conditionalFormatting>
  <conditionalFormatting sqref="CP20">
    <cfRule type="cellIs" dxfId="11771" priority="5039" operator="lessThan">
      <formula>$C$4</formula>
    </cfRule>
  </conditionalFormatting>
  <conditionalFormatting sqref="CP20">
    <cfRule type="cellIs" dxfId="11770" priority="5040" operator="lessThan">
      <formula>$C$4</formula>
    </cfRule>
  </conditionalFormatting>
  <conditionalFormatting sqref="CP21">
    <cfRule type="cellIs" dxfId="11769" priority="5041" operator="lessThan">
      <formula>$C$4</formula>
    </cfRule>
  </conditionalFormatting>
  <conditionalFormatting sqref="CP21">
    <cfRule type="cellIs" dxfId="11768" priority="5042" operator="lessThan">
      <formula>$C$4</formula>
    </cfRule>
  </conditionalFormatting>
  <conditionalFormatting sqref="CP22">
    <cfRule type="cellIs" dxfId="11767" priority="5043" operator="lessThan">
      <formula>$C$4</formula>
    </cfRule>
  </conditionalFormatting>
  <conditionalFormatting sqref="CP22">
    <cfRule type="cellIs" dxfId="11766" priority="5044" operator="lessThan">
      <formula>$C$4</formula>
    </cfRule>
  </conditionalFormatting>
  <conditionalFormatting sqref="CP23">
    <cfRule type="cellIs" dxfId="11765" priority="5045" operator="lessThan">
      <formula>$C$4</formula>
    </cfRule>
  </conditionalFormatting>
  <conditionalFormatting sqref="CP23">
    <cfRule type="cellIs" dxfId="11764" priority="5046" operator="lessThan">
      <formula>$C$4</formula>
    </cfRule>
  </conditionalFormatting>
  <conditionalFormatting sqref="CP24">
    <cfRule type="cellIs" dxfId="11763" priority="5047" operator="lessThan">
      <formula>$C$4</formula>
    </cfRule>
  </conditionalFormatting>
  <conditionalFormatting sqref="CP24">
    <cfRule type="cellIs" dxfId="11762" priority="5048" operator="lessThan">
      <formula>$C$4</formula>
    </cfRule>
  </conditionalFormatting>
  <conditionalFormatting sqref="CP25">
    <cfRule type="cellIs" dxfId="11761" priority="5049" operator="lessThan">
      <formula>$C$4</formula>
    </cfRule>
  </conditionalFormatting>
  <conditionalFormatting sqref="CP25">
    <cfRule type="cellIs" dxfId="11760" priority="5050" operator="lessThan">
      <formula>$C$4</formula>
    </cfRule>
  </conditionalFormatting>
  <conditionalFormatting sqref="CP26">
    <cfRule type="cellIs" dxfId="11759" priority="5051" operator="lessThan">
      <formula>$C$4</formula>
    </cfRule>
  </conditionalFormatting>
  <conditionalFormatting sqref="CP26">
    <cfRule type="cellIs" dxfId="11758" priority="5052" operator="lessThan">
      <formula>$C$4</formula>
    </cfRule>
  </conditionalFormatting>
  <conditionalFormatting sqref="CP27">
    <cfRule type="cellIs" dxfId="11757" priority="5053" operator="lessThan">
      <formula>$C$4</formula>
    </cfRule>
  </conditionalFormatting>
  <conditionalFormatting sqref="CP27">
    <cfRule type="cellIs" dxfId="11756" priority="5054" operator="lessThan">
      <formula>$C$4</formula>
    </cfRule>
  </conditionalFormatting>
  <conditionalFormatting sqref="CP28">
    <cfRule type="cellIs" dxfId="11755" priority="5055" operator="lessThan">
      <formula>$C$4</formula>
    </cfRule>
  </conditionalFormatting>
  <conditionalFormatting sqref="CP28">
    <cfRule type="cellIs" dxfId="11754" priority="5056" operator="lessThan">
      <formula>$C$4</formula>
    </cfRule>
  </conditionalFormatting>
  <conditionalFormatting sqref="CP29">
    <cfRule type="cellIs" dxfId="11753" priority="5057" operator="lessThan">
      <formula>$C$4</formula>
    </cfRule>
  </conditionalFormatting>
  <conditionalFormatting sqref="CP29">
    <cfRule type="cellIs" dxfId="11752" priority="5058" operator="lessThan">
      <formula>$C$4</formula>
    </cfRule>
  </conditionalFormatting>
  <conditionalFormatting sqref="CP30">
    <cfRule type="cellIs" dxfId="11751" priority="5059" operator="lessThan">
      <formula>$C$4</formula>
    </cfRule>
  </conditionalFormatting>
  <conditionalFormatting sqref="CP30">
    <cfRule type="cellIs" dxfId="11750" priority="5060" operator="lessThan">
      <formula>$C$4</formula>
    </cfRule>
  </conditionalFormatting>
  <conditionalFormatting sqref="CP31">
    <cfRule type="cellIs" dxfId="11749" priority="5061" operator="lessThan">
      <formula>$C$4</formula>
    </cfRule>
  </conditionalFormatting>
  <conditionalFormatting sqref="CP31">
    <cfRule type="cellIs" dxfId="11748" priority="5062" operator="lessThan">
      <formula>$C$4</formula>
    </cfRule>
  </conditionalFormatting>
  <conditionalFormatting sqref="CP32">
    <cfRule type="cellIs" dxfId="11747" priority="5063" operator="lessThan">
      <formula>$C$4</formula>
    </cfRule>
  </conditionalFormatting>
  <conditionalFormatting sqref="CP32">
    <cfRule type="cellIs" dxfId="11746" priority="5064" operator="lessThan">
      <formula>$C$4</formula>
    </cfRule>
  </conditionalFormatting>
  <conditionalFormatting sqref="CP33">
    <cfRule type="cellIs" dxfId="11745" priority="5065" operator="lessThan">
      <formula>$C$4</formula>
    </cfRule>
  </conditionalFormatting>
  <conditionalFormatting sqref="CP33">
    <cfRule type="cellIs" dxfId="11744" priority="5066" operator="lessThan">
      <formula>$C$4</formula>
    </cfRule>
  </conditionalFormatting>
  <conditionalFormatting sqref="CP34">
    <cfRule type="cellIs" dxfId="11743" priority="5067" operator="lessThan">
      <formula>$C$4</formula>
    </cfRule>
  </conditionalFormatting>
  <conditionalFormatting sqref="CP34">
    <cfRule type="cellIs" dxfId="11742" priority="5068" operator="lessThan">
      <formula>$C$4</formula>
    </cfRule>
  </conditionalFormatting>
  <conditionalFormatting sqref="CP35">
    <cfRule type="cellIs" dxfId="11741" priority="5069" operator="lessThan">
      <formula>$C$4</formula>
    </cfRule>
  </conditionalFormatting>
  <conditionalFormatting sqref="CP35">
    <cfRule type="cellIs" dxfId="11740" priority="5070" operator="lessThan">
      <formula>$C$4</formula>
    </cfRule>
  </conditionalFormatting>
  <conditionalFormatting sqref="CP36">
    <cfRule type="cellIs" dxfId="11739" priority="5071" operator="lessThan">
      <formula>$C$4</formula>
    </cfRule>
  </conditionalFormatting>
  <conditionalFormatting sqref="CP36">
    <cfRule type="cellIs" dxfId="11738" priority="5072" operator="lessThan">
      <formula>$C$4</formula>
    </cfRule>
  </conditionalFormatting>
  <conditionalFormatting sqref="CP37">
    <cfRule type="cellIs" dxfId="11737" priority="5073" operator="lessThan">
      <formula>$C$4</formula>
    </cfRule>
  </conditionalFormatting>
  <conditionalFormatting sqref="CP37">
    <cfRule type="cellIs" dxfId="11736" priority="5074" operator="lessThan">
      <formula>$C$4</formula>
    </cfRule>
  </conditionalFormatting>
  <conditionalFormatting sqref="CP38">
    <cfRule type="cellIs" dxfId="11735" priority="5075" operator="lessThan">
      <formula>$C$4</formula>
    </cfRule>
  </conditionalFormatting>
  <conditionalFormatting sqref="CP38">
    <cfRule type="cellIs" dxfId="11734" priority="5076" operator="lessThan">
      <formula>$C$4</formula>
    </cfRule>
  </conditionalFormatting>
  <conditionalFormatting sqref="CP39">
    <cfRule type="cellIs" dxfId="11733" priority="5077" operator="lessThan">
      <formula>$C$4</formula>
    </cfRule>
  </conditionalFormatting>
  <conditionalFormatting sqref="CP39">
    <cfRule type="cellIs" dxfId="11732" priority="5078" operator="lessThan">
      <formula>$C$4</formula>
    </cfRule>
  </conditionalFormatting>
  <conditionalFormatting sqref="CP40">
    <cfRule type="cellIs" dxfId="11731" priority="5079" operator="lessThan">
      <formula>$C$4</formula>
    </cfRule>
  </conditionalFormatting>
  <conditionalFormatting sqref="CP40">
    <cfRule type="cellIs" dxfId="11730" priority="5080" operator="lessThan">
      <formula>$C$4</formula>
    </cfRule>
  </conditionalFormatting>
  <conditionalFormatting sqref="CP41">
    <cfRule type="cellIs" dxfId="11729" priority="5081" operator="lessThan">
      <formula>$C$4</formula>
    </cfRule>
  </conditionalFormatting>
  <conditionalFormatting sqref="CP41">
    <cfRule type="cellIs" dxfId="11728" priority="5082" operator="lessThan">
      <formula>$C$4</formula>
    </cfRule>
  </conditionalFormatting>
  <conditionalFormatting sqref="CP42">
    <cfRule type="cellIs" dxfId="11727" priority="5083" operator="lessThan">
      <formula>$C$4</formula>
    </cfRule>
  </conditionalFormatting>
  <conditionalFormatting sqref="CP42">
    <cfRule type="cellIs" dxfId="11726" priority="5084" operator="lessThan">
      <formula>$C$4</formula>
    </cfRule>
  </conditionalFormatting>
  <conditionalFormatting sqref="CP43">
    <cfRule type="cellIs" dxfId="11725" priority="5085" operator="lessThan">
      <formula>$C$4</formula>
    </cfRule>
  </conditionalFormatting>
  <conditionalFormatting sqref="CP43">
    <cfRule type="cellIs" dxfId="11724" priority="5086" operator="lessThan">
      <formula>$C$4</formula>
    </cfRule>
  </conditionalFormatting>
  <conditionalFormatting sqref="CP44">
    <cfRule type="cellIs" dxfId="11723" priority="5087" operator="lessThan">
      <formula>$C$4</formula>
    </cfRule>
  </conditionalFormatting>
  <conditionalFormatting sqref="CP44">
    <cfRule type="cellIs" dxfId="11722" priority="5088" operator="lessThan">
      <formula>$C$4</formula>
    </cfRule>
  </conditionalFormatting>
  <conditionalFormatting sqref="CP45">
    <cfRule type="cellIs" dxfId="11721" priority="5089" operator="lessThan">
      <formula>$C$4</formula>
    </cfRule>
  </conditionalFormatting>
  <conditionalFormatting sqref="CP45">
    <cfRule type="cellIs" dxfId="11720" priority="5090" operator="lessThan">
      <formula>$C$4</formula>
    </cfRule>
  </conditionalFormatting>
  <conditionalFormatting sqref="CP46">
    <cfRule type="cellIs" dxfId="11719" priority="5091" operator="lessThan">
      <formula>$C$4</formula>
    </cfRule>
  </conditionalFormatting>
  <conditionalFormatting sqref="CP46">
    <cfRule type="cellIs" dxfId="11718" priority="5092" operator="lessThan">
      <formula>$C$4</formula>
    </cfRule>
  </conditionalFormatting>
  <conditionalFormatting sqref="CP47">
    <cfRule type="cellIs" dxfId="11717" priority="5093" operator="lessThan">
      <formula>$C$4</formula>
    </cfRule>
  </conditionalFormatting>
  <conditionalFormatting sqref="CP47">
    <cfRule type="cellIs" dxfId="11716" priority="5094" operator="lessThan">
      <formula>$C$4</formula>
    </cfRule>
  </conditionalFormatting>
  <conditionalFormatting sqref="CP48">
    <cfRule type="cellIs" dxfId="11715" priority="5095" operator="lessThan">
      <formula>$C$4</formula>
    </cfRule>
  </conditionalFormatting>
  <conditionalFormatting sqref="CP48">
    <cfRule type="cellIs" dxfId="11714" priority="5096" operator="lessThan">
      <formula>$C$4</formula>
    </cfRule>
  </conditionalFormatting>
  <conditionalFormatting sqref="CP49">
    <cfRule type="cellIs" dxfId="11713" priority="5097" operator="lessThan">
      <formula>$C$4</formula>
    </cfRule>
  </conditionalFormatting>
  <conditionalFormatting sqref="CP49">
    <cfRule type="cellIs" dxfId="11712" priority="5098" operator="lessThan">
      <formula>$C$4</formula>
    </cfRule>
  </conditionalFormatting>
  <conditionalFormatting sqref="CP50">
    <cfRule type="cellIs" dxfId="11711" priority="5099" operator="lessThan">
      <formula>$C$4</formula>
    </cfRule>
  </conditionalFormatting>
  <conditionalFormatting sqref="CP50">
    <cfRule type="cellIs" dxfId="11710" priority="5100" operator="lessThan">
      <formula>$C$4</formula>
    </cfRule>
  </conditionalFormatting>
  <conditionalFormatting sqref="CP51">
    <cfRule type="cellIs" dxfId="11709" priority="5101" operator="lessThan">
      <formula>$C$4</formula>
    </cfRule>
  </conditionalFormatting>
  <conditionalFormatting sqref="CP51">
    <cfRule type="cellIs" dxfId="11708" priority="5102" operator="lessThan">
      <formula>$C$4</formula>
    </cfRule>
  </conditionalFormatting>
  <conditionalFormatting sqref="CP52">
    <cfRule type="cellIs" dxfId="11707" priority="5103" operator="lessThan">
      <formula>$C$4</formula>
    </cfRule>
  </conditionalFormatting>
  <conditionalFormatting sqref="CP52">
    <cfRule type="cellIs" dxfId="11706" priority="5104" operator="lessThan">
      <formula>$C$4</formula>
    </cfRule>
  </conditionalFormatting>
  <conditionalFormatting sqref="CP53">
    <cfRule type="cellIs" dxfId="11705" priority="5105" operator="lessThan">
      <formula>$C$4</formula>
    </cfRule>
  </conditionalFormatting>
  <conditionalFormatting sqref="CP53">
    <cfRule type="cellIs" dxfId="11704" priority="5106" operator="lessThan">
      <formula>$C$4</formula>
    </cfRule>
  </conditionalFormatting>
  <conditionalFormatting sqref="CP54">
    <cfRule type="cellIs" dxfId="11703" priority="5107" operator="lessThan">
      <formula>$C$4</formula>
    </cfRule>
  </conditionalFormatting>
  <conditionalFormatting sqref="CP54">
    <cfRule type="cellIs" dxfId="11702" priority="5108" operator="lessThan">
      <formula>$C$4</formula>
    </cfRule>
  </conditionalFormatting>
  <conditionalFormatting sqref="CP55">
    <cfRule type="cellIs" dxfId="11701" priority="5109" operator="lessThan">
      <formula>$C$4</formula>
    </cfRule>
  </conditionalFormatting>
  <conditionalFormatting sqref="CP55">
    <cfRule type="cellIs" dxfId="11700" priority="5110" operator="lessThan">
      <formula>$C$4</formula>
    </cfRule>
  </conditionalFormatting>
  <conditionalFormatting sqref="CP56">
    <cfRule type="cellIs" dxfId="11699" priority="5111" operator="lessThan">
      <formula>$C$4</formula>
    </cfRule>
  </conditionalFormatting>
  <conditionalFormatting sqref="CP56">
    <cfRule type="cellIs" dxfId="11698" priority="5112" operator="lessThan">
      <formula>$C$4</formula>
    </cfRule>
  </conditionalFormatting>
  <conditionalFormatting sqref="CP57">
    <cfRule type="cellIs" dxfId="11697" priority="5113" operator="lessThan">
      <formula>$C$4</formula>
    </cfRule>
  </conditionalFormatting>
  <conditionalFormatting sqref="CP57">
    <cfRule type="cellIs" dxfId="11696" priority="5114" operator="lessThan">
      <formula>$C$4</formula>
    </cfRule>
  </conditionalFormatting>
  <conditionalFormatting sqref="CP58">
    <cfRule type="cellIs" dxfId="11695" priority="5115" operator="lessThan">
      <formula>$C$4</formula>
    </cfRule>
  </conditionalFormatting>
  <conditionalFormatting sqref="CP58">
    <cfRule type="cellIs" dxfId="11694" priority="5116" operator="lessThan">
      <formula>$C$4</formula>
    </cfRule>
  </conditionalFormatting>
  <conditionalFormatting sqref="CP59">
    <cfRule type="cellIs" dxfId="11693" priority="5117" operator="lessThan">
      <formula>$C$4</formula>
    </cfRule>
  </conditionalFormatting>
  <conditionalFormatting sqref="CP59">
    <cfRule type="cellIs" dxfId="11692" priority="5118" operator="lessThan">
      <formula>$C$4</formula>
    </cfRule>
  </conditionalFormatting>
  <conditionalFormatting sqref="CP60">
    <cfRule type="cellIs" dxfId="11691" priority="5119" operator="lessThan">
      <formula>$C$4</formula>
    </cfRule>
  </conditionalFormatting>
  <conditionalFormatting sqref="CP60">
    <cfRule type="cellIs" dxfId="11690" priority="5120" operator="lessThan">
      <formula>$C$4</formula>
    </cfRule>
  </conditionalFormatting>
  <conditionalFormatting sqref="CS11">
    <cfRule type="cellIs" dxfId="11689" priority="5121" operator="lessThan">
      <formula>$C$4</formula>
    </cfRule>
  </conditionalFormatting>
  <conditionalFormatting sqref="CS11">
    <cfRule type="cellIs" dxfId="11688" priority="5122" operator="lessThan">
      <formula>$C$4</formula>
    </cfRule>
  </conditionalFormatting>
  <conditionalFormatting sqref="CS12">
    <cfRule type="cellIs" dxfId="11687" priority="5123" operator="lessThan">
      <formula>$C$4</formula>
    </cfRule>
  </conditionalFormatting>
  <conditionalFormatting sqref="CS12">
    <cfRule type="cellIs" dxfId="11686" priority="5124" operator="lessThan">
      <formula>$C$4</formula>
    </cfRule>
  </conditionalFormatting>
  <conditionalFormatting sqref="CS13">
    <cfRule type="cellIs" dxfId="11685" priority="5125" operator="lessThan">
      <formula>$C$4</formula>
    </cfRule>
  </conditionalFormatting>
  <conditionalFormatting sqref="CS13">
    <cfRule type="cellIs" dxfId="11684" priority="5126" operator="lessThan">
      <formula>$C$4</formula>
    </cfRule>
  </conditionalFormatting>
  <conditionalFormatting sqref="CS14">
    <cfRule type="cellIs" dxfId="11683" priority="5127" operator="lessThan">
      <formula>$C$4</formula>
    </cfRule>
  </conditionalFormatting>
  <conditionalFormatting sqref="CS14">
    <cfRule type="cellIs" dxfId="11682" priority="5128" operator="lessThan">
      <formula>$C$4</formula>
    </cfRule>
  </conditionalFormatting>
  <conditionalFormatting sqref="CS15">
    <cfRule type="cellIs" dxfId="11681" priority="5129" operator="lessThan">
      <formula>$C$4</formula>
    </cfRule>
  </conditionalFormatting>
  <conditionalFormatting sqref="CS15">
    <cfRule type="cellIs" dxfId="11680" priority="5130" operator="lessThan">
      <formula>$C$4</formula>
    </cfRule>
  </conditionalFormatting>
  <conditionalFormatting sqref="CS16">
    <cfRule type="cellIs" dxfId="11679" priority="5131" operator="lessThan">
      <formula>$C$4</formula>
    </cfRule>
  </conditionalFormatting>
  <conditionalFormatting sqref="CS16">
    <cfRule type="cellIs" dxfId="11678" priority="5132" operator="lessThan">
      <formula>$C$4</formula>
    </cfRule>
  </conditionalFormatting>
  <conditionalFormatting sqref="CS17">
    <cfRule type="cellIs" dxfId="11677" priority="5133" operator="lessThan">
      <formula>$C$4</formula>
    </cfRule>
  </conditionalFormatting>
  <conditionalFormatting sqref="CS17">
    <cfRule type="cellIs" dxfId="11676" priority="5134" operator="lessThan">
      <formula>$C$4</formula>
    </cfRule>
  </conditionalFormatting>
  <conditionalFormatting sqref="CS18">
    <cfRule type="cellIs" dxfId="11675" priority="5135" operator="lessThan">
      <formula>$C$4</formula>
    </cfRule>
  </conditionalFormatting>
  <conditionalFormatting sqref="CS18">
    <cfRule type="cellIs" dxfId="11674" priority="5136" operator="lessThan">
      <formula>$C$4</formula>
    </cfRule>
  </conditionalFormatting>
  <conditionalFormatting sqref="CS19">
    <cfRule type="cellIs" dxfId="11673" priority="5137" operator="lessThan">
      <formula>$C$4</formula>
    </cfRule>
  </conditionalFormatting>
  <conditionalFormatting sqref="CS19">
    <cfRule type="cellIs" dxfId="11672" priority="5138" operator="lessThan">
      <formula>$C$4</formula>
    </cfRule>
  </conditionalFormatting>
  <conditionalFormatting sqref="CS20">
    <cfRule type="cellIs" dxfId="11671" priority="5139" operator="lessThan">
      <formula>$C$4</formula>
    </cfRule>
  </conditionalFormatting>
  <conditionalFormatting sqref="CS20">
    <cfRule type="cellIs" dxfId="11670" priority="5140" operator="lessThan">
      <formula>$C$4</formula>
    </cfRule>
  </conditionalFormatting>
  <conditionalFormatting sqref="CS21">
    <cfRule type="cellIs" dxfId="11669" priority="5141" operator="lessThan">
      <formula>$C$4</formula>
    </cfRule>
  </conditionalFormatting>
  <conditionalFormatting sqref="CS21">
    <cfRule type="cellIs" dxfId="11668" priority="5142" operator="lessThan">
      <formula>$C$4</formula>
    </cfRule>
  </conditionalFormatting>
  <conditionalFormatting sqref="CS22">
    <cfRule type="cellIs" dxfId="11667" priority="5143" operator="lessThan">
      <formula>$C$4</formula>
    </cfRule>
  </conditionalFormatting>
  <conditionalFormatting sqref="CS22">
    <cfRule type="cellIs" dxfId="11666" priority="5144" operator="lessThan">
      <formula>$C$4</formula>
    </cfRule>
  </conditionalFormatting>
  <conditionalFormatting sqref="CS23">
    <cfRule type="cellIs" dxfId="11665" priority="5145" operator="lessThan">
      <formula>$C$4</formula>
    </cfRule>
  </conditionalFormatting>
  <conditionalFormatting sqref="CS23">
    <cfRule type="cellIs" dxfId="11664" priority="5146" operator="lessThan">
      <formula>$C$4</formula>
    </cfRule>
  </conditionalFormatting>
  <conditionalFormatting sqref="CS24">
    <cfRule type="cellIs" dxfId="11663" priority="5147" operator="lessThan">
      <formula>$C$4</formula>
    </cfRule>
  </conditionalFormatting>
  <conditionalFormatting sqref="CS24">
    <cfRule type="cellIs" dxfId="11662" priority="5148" operator="lessThan">
      <formula>$C$4</formula>
    </cfRule>
  </conditionalFormatting>
  <conditionalFormatting sqref="CS25">
    <cfRule type="cellIs" dxfId="11661" priority="5149" operator="lessThan">
      <formula>$C$4</formula>
    </cfRule>
  </conditionalFormatting>
  <conditionalFormatting sqref="CS25">
    <cfRule type="cellIs" dxfId="11660" priority="5150" operator="lessThan">
      <formula>$C$4</formula>
    </cfRule>
  </conditionalFormatting>
  <conditionalFormatting sqref="CS26">
    <cfRule type="cellIs" dxfId="11659" priority="5151" operator="lessThan">
      <formula>$C$4</formula>
    </cfRule>
  </conditionalFormatting>
  <conditionalFormatting sqref="CS26">
    <cfRule type="cellIs" dxfId="11658" priority="5152" operator="lessThan">
      <formula>$C$4</formula>
    </cfRule>
  </conditionalFormatting>
  <conditionalFormatting sqref="CS27">
    <cfRule type="cellIs" dxfId="11657" priority="5153" operator="lessThan">
      <formula>$C$4</formula>
    </cfRule>
  </conditionalFormatting>
  <conditionalFormatting sqref="CS27">
    <cfRule type="cellIs" dxfId="11656" priority="5154" operator="lessThan">
      <formula>$C$4</formula>
    </cfRule>
  </conditionalFormatting>
  <conditionalFormatting sqref="CS28">
    <cfRule type="cellIs" dxfId="11655" priority="5155" operator="lessThan">
      <formula>$C$4</formula>
    </cfRule>
  </conditionalFormatting>
  <conditionalFormatting sqref="CS28">
    <cfRule type="cellIs" dxfId="11654" priority="5156" operator="lessThan">
      <formula>$C$4</formula>
    </cfRule>
  </conditionalFormatting>
  <conditionalFormatting sqref="CS29">
    <cfRule type="cellIs" dxfId="11653" priority="5157" operator="lessThan">
      <formula>$C$4</formula>
    </cfRule>
  </conditionalFormatting>
  <conditionalFormatting sqref="CS29">
    <cfRule type="cellIs" dxfId="11652" priority="5158" operator="lessThan">
      <formula>$C$4</formula>
    </cfRule>
  </conditionalFormatting>
  <conditionalFormatting sqref="CS30">
    <cfRule type="cellIs" dxfId="11651" priority="5159" operator="lessThan">
      <formula>$C$4</formula>
    </cfRule>
  </conditionalFormatting>
  <conditionalFormatting sqref="CS30">
    <cfRule type="cellIs" dxfId="11650" priority="5160" operator="lessThan">
      <formula>$C$4</formula>
    </cfRule>
  </conditionalFormatting>
  <conditionalFormatting sqref="CS31">
    <cfRule type="cellIs" dxfId="11649" priority="5161" operator="lessThan">
      <formula>$C$4</formula>
    </cfRule>
  </conditionalFormatting>
  <conditionalFormatting sqref="CS31">
    <cfRule type="cellIs" dxfId="11648" priority="5162" operator="lessThan">
      <formula>$C$4</formula>
    </cfRule>
  </conditionalFormatting>
  <conditionalFormatting sqref="CS32">
    <cfRule type="cellIs" dxfId="11647" priority="5163" operator="lessThan">
      <formula>$C$4</formula>
    </cfRule>
  </conditionalFormatting>
  <conditionalFormatting sqref="CS32">
    <cfRule type="cellIs" dxfId="11646" priority="5164" operator="lessThan">
      <formula>$C$4</formula>
    </cfRule>
  </conditionalFormatting>
  <conditionalFormatting sqref="CS33">
    <cfRule type="cellIs" dxfId="11645" priority="5165" operator="lessThan">
      <formula>$C$4</formula>
    </cfRule>
  </conditionalFormatting>
  <conditionalFormatting sqref="CS33">
    <cfRule type="cellIs" dxfId="11644" priority="5166" operator="lessThan">
      <formula>$C$4</formula>
    </cfRule>
  </conditionalFormatting>
  <conditionalFormatting sqref="CS34">
    <cfRule type="cellIs" dxfId="11643" priority="5167" operator="lessThan">
      <formula>$C$4</formula>
    </cfRule>
  </conditionalFormatting>
  <conditionalFormatting sqref="CS34">
    <cfRule type="cellIs" dxfId="11642" priority="5168" operator="lessThan">
      <formula>$C$4</formula>
    </cfRule>
  </conditionalFormatting>
  <conditionalFormatting sqref="CS35">
    <cfRule type="cellIs" dxfId="11641" priority="5169" operator="lessThan">
      <formula>$C$4</formula>
    </cfRule>
  </conditionalFormatting>
  <conditionalFormatting sqref="CS35">
    <cfRule type="cellIs" dxfId="11640" priority="5170" operator="lessThan">
      <formula>$C$4</formula>
    </cfRule>
  </conditionalFormatting>
  <conditionalFormatting sqref="CS36">
    <cfRule type="cellIs" dxfId="11639" priority="5171" operator="lessThan">
      <formula>$C$4</formula>
    </cfRule>
  </conditionalFormatting>
  <conditionalFormatting sqref="CS36">
    <cfRule type="cellIs" dxfId="11638" priority="5172" operator="lessThan">
      <formula>$C$4</formula>
    </cfRule>
  </conditionalFormatting>
  <conditionalFormatting sqref="CS37">
    <cfRule type="cellIs" dxfId="11637" priority="5173" operator="lessThan">
      <formula>$C$4</formula>
    </cfRule>
  </conditionalFormatting>
  <conditionalFormatting sqref="CS37">
    <cfRule type="cellIs" dxfId="11636" priority="5174" operator="lessThan">
      <formula>$C$4</formula>
    </cfRule>
  </conditionalFormatting>
  <conditionalFormatting sqref="CS38">
    <cfRule type="cellIs" dxfId="11635" priority="5175" operator="lessThan">
      <formula>$C$4</formula>
    </cfRule>
  </conditionalFormatting>
  <conditionalFormatting sqref="CS38">
    <cfRule type="cellIs" dxfId="11634" priority="5176" operator="lessThan">
      <formula>$C$4</formula>
    </cfRule>
  </conditionalFormatting>
  <conditionalFormatting sqref="CS39">
    <cfRule type="cellIs" dxfId="11633" priority="5177" operator="lessThan">
      <formula>$C$4</formula>
    </cfRule>
  </conditionalFormatting>
  <conditionalFormatting sqref="CS39">
    <cfRule type="cellIs" dxfId="11632" priority="5178" operator="lessThan">
      <formula>$C$4</formula>
    </cfRule>
  </conditionalFormatting>
  <conditionalFormatting sqref="CS40">
    <cfRule type="cellIs" dxfId="11631" priority="5179" operator="lessThan">
      <formula>$C$4</formula>
    </cfRule>
  </conditionalFormatting>
  <conditionalFormatting sqref="CS40">
    <cfRule type="cellIs" dxfId="11630" priority="5180" operator="lessThan">
      <formula>$C$4</formula>
    </cfRule>
  </conditionalFormatting>
  <conditionalFormatting sqref="CS41">
    <cfRule type="cellIs" dxfId="11629" priority="5181" operator="lessThan">
      <formula>$C$4</formula>
    </cfRule>
  </conditionalFormatting>
  <conditionalFormatting sqref="CS41">
    <cfRule type="cellIs" dxfId="11628" priority="5182" operator="lessThan">
      <formula>$C$4</formula>
    </cfRule>
  </conditionalFormatting>
  <conditionalFormatting sqref="CS42">
    <cfRule type="cellIs" dxfId="11627" priority="5183" operator="lessThan">
      <formula>$C$4</formula>
    </cfRule>
  </conditionalFormatting>
  <conditionalFormatting sqref="CS42">
    <cfRule type="cellIs" dxfId="11626" priority="5184" operator="lessThan">
      <formula>$C$4</formula>
    </cfRule>
  </conditionalFormatting>
  <conditionalFormatting sqref="CS43">
    <cfRule type="cellIs" dxfId="11625" priority="5185" operator="lessThan">
      <formula>$C$4</formula>
    </cfRule>
  </conditionalFormatting>
  <conditionalFormatting sqref="CS43">
    <cfRule type="cellIs" dxfId="11624" priority="5186" operator="lessThan">
      <formula>$C$4</formula>
    </cfRule>
  </conditionalFormatting>
  <conditionalFormatting sqref="CS44">
    <cfRule type="cellIs" dxfId="11623" priority="5187" operator="lessThan">
      <formula>$C$4</formula>
    </cfRule>
  </conditionalFormatting>
  <conditionalFormatting sqref="CS44">
    <cfRule type="cellIs" dxfId="11622" priority="5188" operator="lessThan">
      <formula>$C$4</formula>
    </cfRule>
  </conditionalFormatting>
  <conditionalFormatting sqref="CS45">
    <cfRule type="cellIs" dxfId="11621" priority="5189" operator="lessThan">
      <formula>$C$4</formula>
    </cfRule>
  </conditionalFormatting>
  <conditionalFormatting sqref="CS45">
    <cfRule type="cellIs" dxfId="11620" priority="5190" operator="lessThan">
      <formula>$C$4</formula>
    </cfRule>
  </conditionalFormatting>
  <conditionalFormatting sqref="CS46">
    <cfRule type="cellIs" dxfId="11619" priority="5191" operator="lessThan">
      <formula>$C$4</formula>
    </cfRule>
  </conditionalFormatting>
  <conditionalFormatting sqref="CS46">
    <cfRule type="cellIs" dxfId="11618" priority="5192" operator="lessThan">
      <formula>$C$4</formula>
    </cfRule>
  </conditionalFormatting>
  <conditionalFormatting sqref="CS47">
    <cfRule type="cellIs" dxfId="11617" priority="5193" operator="lessThan">
      <formula>$C$4</formula>
    </cfRule>
  </conditionalFormatting>
  <conditionalFormatting sqref="CS47">
    <cfRule type="cellIs" dxfId="11616" priority="5194" operator="lessThan">
      <formula>$C$4</formula>
    </cfRule>
  </conditionalFormatting>
  <conditionalFormatting sqref="CS48">
    <cfRule type="cellIs" dxfId="11615" priority="5195" operator="lessThan">
      <formula>$C$4</formula>
    </cfRule>
  </conditionalFormatting>
  <conditionalFormatting sqref="CS48">
    <cfRule type="cellIs" dxfId="11614" priority="5196" operator="lessThan">
      <formula>$C$4</formula>
    </cfRule>
  </conditionalFormatting>
  <conditionalFormatting sqref="CS49">
    <cfRule type="cellIs" dxfId="11613" priority="5197" operator="lessThan">
      <formula>$C$4</formula>
    </cfRule>
  </conditionalFormatting>
  <conditionalFormatting sqref="CS49">
    <cfRule type="cellIs" dxfId="11612" priority="5198" operator="lessThan">
      <formula>$C$4</formula>
    </cfRule>
  </conditionalFormatting>
  <conditionalFormatting sqref="CS50">
    <cfRule type="cellIs" dxfId="11611" priority="5199" operator="lessThan">
      <formula>$C$4</formula>
    </cfRule>
  </conditionalFormatting>
  <conditionalFormatting sqref="CS50">
    <cfRule type="cellIs" dxfId="11610" priority="5200" operator="lessThan">
      <formula>$C$4</formula>
    </cfRule>
  </conditionalFormatting>
  <conditionalFormatting sqref="CS51">
    <cfRule type="cellIs" dxfId="11609" priority="5201" operator="lessThan">
      <formula>$C$4</formula>
    </cfRule>
  </conditionalFormatting>
  <conditionalFormatting sqref="CS51">
    <cfRule type="cellIs" dxfId="11608" priority="5202" operator="lessThan">
      <formula>$C$4</formula>
    </cfRule>
  </conditionalFormatting>
  <conditionalFormatting sqref="CS52">
    <cfRule type="cellIs" dxfId="11607" priority="5203" operator="lessThan">
      <formula>$C$4</formula>
    </cfRule>
  </conditionalFormatting>
  <conditionalFormatting sqref="CS52">
    <cfRule type="cellIs" dxfId="11606" priority="5204" operator="lessThan">
      <formula>$C$4</formula>
    </cfRule>
  </conditionalFormatting>
  <conditionalFormatting sqref="CS53">
    <cfRule type="cellIs" dxfId="11605" priority="5205" operator="lessThan">
      <formula>$C$4</formula>
    </cfRule>
  </conditionalFormatting>
  <conditionalFormatting sqref="CS53">
    <cfRule type="cellIs" dxfId="11604" priority="5206" operator="lessThan">
      <formula>$C$4</formula>
    </cfRule>
  </conditionalFormatting>
  <conditionalFormatting sqref="CS54">
    <cfRule type="cellIs" dxfId="11603" priority="5207" operator="lessThan">
      <formula>$C$4</formula>
    </cfRule>
  </conditionalFormatting>
  <conditionalFormatting sqref="CS54">
    <cfRule type="cellIs" dxfId="11602" priority="5208" operator="lessThan">
      <formula>$C$4</formula>
    </cfRule>
  </conditionalFormatting>
  <conditionalFormatting sqref="CS55">
    <cfRule type="cellIs" dxfId="11601" priority="5209" operator="lessThan">
      <formula>$C$4</formula>
    </cfRule>
  </conditionalFormatting>
  <conditionalFormatting sqref="CS55">
    <cfRule type="cellIs" dxfId="11600" priority="5210" operator="lessThan">
      <formula>$C$4</formula>
    </cfRule>
  </conditionalFormatting>
  <conditionalFormatting sqref="CS56">
    <cfRule type="cellIs" dxfId="11599" priority="5211" operator="lessThan">
      <formula>$C$4</formula>
    </cfRule>
  </conditionalFormatting>
  <conditionalFormatting sqref="CS56">
    <cfRule type="cellIs" dxfId="11598" priority="5212" operator="lessThan">
      <formula>$C$4</formula>
    </cfRule>
  </conditionalFormatting>
  <conditionalFormatting sqref="CS57">
    <cfRule type="cellIs" dxfId="11597" priority="5213" operator="lessThan">
      <formula>$C$4</formula>
    </cfRule>
  </conditionalFormatting>
  <conditionalFormatting sqref="CS57">
    <cfRule type="cellIs" dxfId="11596" priority="5214" operator="lessThan">
      <formula>$C$4</formula>
    </cfRule>
  </conditionalFormatting>
  <conditionalFormatting sqref="CS58">
    <cfRule type="cellIs" dxfId="11595" priority="5215" operator="lessThan">
      <formula>$C$4</formula>
    </cfRule>
  </conditionalFormatting>
  <conditionalFormatting sqref="CS58">
    <cfRule type="cellIs" dxfId="11594" priority="5216" operator="lessThan">
      <formula>$C$4</formula>
    </cfRule>
  </conditionalFormatting>
  <conditionalFormatting sqref="CS59">
    <cfRule type="cellIs" dxfId="11593" priority="5217" operator="lessThan">
      <formula>$C$4</formula>
    </cfRule>
  </conditionalFormatting>
  <conditionalFormatting sqref="CS59">
    <cfRule type="cellIs" dxfId="11592" priority="5218" operator="lessThan">
      <formula>$C$4</formula>
    </cfRule>
  </conditionalFormatting>
  <conditionalFormatting sqref="CS60">
    <cfRule type="cellIs" dxfId="11591" priority="5219" operator="lessThan">
      <formula>$C$4</formula>
    </cfRule>
  </conditionalFormatting>
  <conditionalFormatting sqref="CS60">
    <cfRule type="cellIs" dxfId="11590" priority="5220" operator="lessThan">
      <formula>$C$4</formula>
    </cfRule>
  </conditionalFormatting>
  <conditionalFormatting sqref="CH11">
    <cfRule type="cellIs" dxfId="11589" priority="5221" operator="lessThan">
      <formula>$C$4</formula>
    </cfRule>
  </conditionalFormatting>
  <conditionalFormatting sqref="CH11">
    <cfRule type="cellIs" dxfId="11588" priority="5222" operator="lessThan">
      <formula>$C$4</formula>
    </cfRule>
  </conditionalFormatting>
  <conditionalFormatting sqref="CH12">
    <cfRule type="cellIs" dxfId="11587" priority="5223" operator="lessThan">
      <formula>$C$4</formula>
    </cfRule>
  </conditionalFormatting>
  <conditionalFormatting sqref="CH12">
    <cfRule type="cellIs" dxfId="11586" priority="5224" operator="lessThan">
      <formula>$C$4</formula>
    </cfRule>
  </conditionalFormatting>
  <conditionalFormatting sqref="CH13">
    <cfRule type="cellIs" dxfId="11585" priority="5225" operator="lessThan">
      <formula>$C$4</formula>
    </cfRule>
  </conditionalFormatting>
  <conditionalFormatting sqref="CH13">
    <cfRule type="cellIs" dxfId="11584" priority="5226" operator="lessThan">
      <formula>$C$4</formula>
    </cfRule>
  </conditionalFormatting>
  <conditionalFormatting sqref="CH14">
    <cfRule type="cellIs" dxfId="11583" priority="5227" operator="lessThan">
      <formula>$C$4</formula>
    </cfRule>
  </conditionalFormatting>
  <conditionalFormatting sqref="CH14">
    <cfRule type="cellIs" dxfId="11582" priority="5228" operator="lessThan">
      <formula>$C$4</formula>
    </cfRule>
  </conditionalFormatting>
  <conditionalFormatting sqref="CH15">
    <cfRule type="cellIs" dxfId="11581" priority="5229" operator="lessThan">
      <formula>$C$4</formula>
    </cfRule>
  </conditionalFormatting>
  <conditionalFormatting sqref="CH15">
    <cfRule type="cellIs" dxfId="11580" priority="5230" operator="lessThan">
      <formula>$C$4</formula>
    </cfRule>
  </conditionalFormatting>
  <conditionalFormatting sqref="CH16">
    <cfRule type="cellIs" dxfId="11579" priority="5231" operator="lessThan">
      <formula>$C$4</formula>
    </cfRule>
  </conditionalFormatting>
  <conditionalFormatting sqref="CH16">
    <cfRule type="cellIs" dxfId="11578" priority="5232" operator="lessThan">
      <formula>$C$4</formula>
    </cfRule>
  </conditionalFormatting>
  <conditionalFormatting sqref="CH17">
    <cfRule type="cellIs" dxfId="11577" priority="5233" operator="lessThan">
      <formula>$C$4</formula>
    </cfRule>
  </conditionalFormatting>
  <conditionalFormatting sqref="CH17">
    <cfRule type="cellIs" dxfId="11576" priority="5234" operator="lessThan">
      <formula>$C$4</formula>
    </cfRule>
  </conditionalFormatting>
  <conditionalFormatting sqref="CH18">
    <cfRule type="cellIs" dxfId="11575" priority="5235" operator="lessThan">
      <formula>$C$4</formula>
    </cfRule>
  </conditionalFormatting>
  <conditionalFormatting sqref="CH18">
    <cfRule type="cellIs" dxfId="11574" priority="5236" operator="lessThan">
      <formula>$C$4</formula>
    </cfRule>
  </conditionalFormatting>
  <conditionalFormatting sqref="CH19">
    <cfRule type="cellIs" dxfId="11573" priority="5237" operator="lessThan">
      <formula>$C$4</formula>
    </cfRule>
  </conditionalFormatting>
  <conditionalFormatting sqref="CH19">
    <cfRule type="cellIs" dxfId="11572" priority="5238" operator="lessThan">
      <formula>$C$4</formula>
    </cfRule>
  </conditionalFormatting>
  <conditionalFormatting sqref="CH20">
    <cfRule type="cellIs" dxfId="11571" priority="5239" operator="lessThan">
      <formula>$C$4</formula>
    </cfRule>
  </conditionalFormatting>
  <conditionalFormatting sqref="CH20">
    <cfRule type="cellIs" dxfId="11570" priority="5240" operator="lessThan">
      <formula>$C$4</formula>
    </cfRule>
  </conditionalFormatting>
  <conditionalFormatting sqref="CH21">
    <cfRule type="cellIs" dxfId="11569" priority="5241" operator="lessThan">
      <formula>$C$4</formula>
    </cfRule>
  </conditionalFormatting>
  <conditionalFormatting sqref="CH21">
    <cfRule type="cellIs" dxfId="11568" priority="5242" operator="lessThan">
      <formula>$C$4</formula>
    </cfRule>
  </conditionalFormatting>
  <conditionalFormatting sqref="CH22">
    <cfRule type="cellIs" dxfId="11567" priority="5243" operator="lessThan">
      <formula>$C$4</formula>
    </cfRule>
  </conditionalFormatting>
  <conditionalFormatting sqref="CH22">
    <cfRule type="cellIs" dxfId="11566" priority="5244" operator="lessThan">
      <formula>$C$4</formula>
    </cfRule>
  </conditionalFormatting>
  <conditionalFormatting sqref="CH23">
    <cfRule type="cellIs" dxfId="11565" priority="5245" operator="lessThan">
      <formula>$C$4</formula>
    </cfRule>
  </conditionalFormatting>
  <conditionalFormatting sqref="CH23">
    <cfRule type="cellIs" dxfId="11564" priority="5246" operator="lessThan">
      <formula>$C$4</formula>
    </cfRule>
  </conditionalFormatting>
  <conditionalFormatting sqref="CH24">
    <cfRule type="cellIs" dxfId="11563" priority="5247" operator="lessThan">
      <formula>$C$4</formula>
    </cfRule>
  </conditionalFormatting>
  <conditionalFormatting sqref="CH24">
    <cfRule type="cellIs" dxfId="11562" priority="5248" operator="lessThan">
      <formula>$C$4</formula>
    </cfRule>
  </conditionalFormatting>
  <conditionalFormatting sqref="CH25">
    <cfRule type="cellIs" dxfId="11561" priority="5249" operator="lessThan">
      <formula>$C$4</formula>
    </cfRule>
  </conditionalFormatting>
  <conditionalFormatting sqref="CH25">
    <cfRule type="cellIs" dxfId="11560" priority="5250" operator="lessThan">
      <formula>$C$4</formula>
    </cfRule>
  </conditionalFormatting>
  <conditionalFormatting sqref="CH26">
    <cfRule type="cellIs" dxfId="11559" priority="5251" operator="lessThan">
      <formula>$C$4</formula>
    </cfRule>
  </conditionalFormatting>
  <conditionalFormatting sqref="CH26">
    <cfRule type="cellIs" dxfId="11558" priority="5252" operator="lessThan">
      <formula>$C$4</formula>
    </cfRule>
  </conditionalFormatting>
  <conditionalFormatting sqref="CH27">
    <cfRule type="cellIs" dxfId="11557" priority="5253" operator="lessThan">
      <formula>$C$4</formula>
    </cfRule>
  </conditionalFormatting>
  <conditionalFormatting sqref="CH27">
    <cfRule type="cellIs" dxfId="11556" priority="5254" operator="lessThan">
      <formula>$C$4</formula>
    </cfRule>
  </conditionalFormatting>
  <conditionalFormatting sqref="CH28">
    <cfRule type="cellIs" dxfId="11555" priority="5255" operator="lessThan">
      <formula>$C$4</formula>
    </cfRule>
  </conditionalFormatting>
  <conditionalFormatting sqref="CH28">
    <cfRule type="cellIs" dxfId="11554" priority="5256" operator="lessThan">
      <formula>$C$4</formula>
    </cfRule>
  </conditionalFormatting>
  <conditionalFormatting sqref="CH29">
    <cfRule type="cellIs" dxfId="11553" priority="5257" operator="lessThan">
      <formula>$C$4</formula>
    </cfRule>
  </conditionalFormatting>
  <conditionalFormatting sqref="CH29">
    <cfRule type="cellIs" dxfId="11552" priority="5258" operator="lessThan">
      <formula>$C$4</formula>
    </cfRule>
  </conditionalFormatting>
  <conditionalFormatting sqref="CH30">
    <cfRule type="cellIs" dxfId="11551" priority="5259" operator="lessThan">
      <formula>$C$4</formula>
    </cfRule>
  </conditionalFormatting>
  <conditionalFormatting sqref="CH30">
    <cfRule type="cellIs" dxfId="11550" priority="5260" operator="lessThan">
      <formula>$C$4</formula>
    </cfRule>
  </conditionalFormatting>
  <conditionalFormatting sqref="CH31">
    <cfRule type="cellIs" dxfId="11549" priority="5261" operator="lessThan">
      <formula>$C$4</formula>
    </cfRule>
  </conditionalFormatting>
  <conditionalFormatting sqref="CH31">
    <cfRule type="cellIs" dxfId="11548" priority="5262" operator="lessThan">
      <formula>$C$4</formula>
    </cfRule>
  </conditionalFormatting>
  <conditionalFormatting sqref="CH32">
    <cfRule type="cellIs" dxfId="11547" priority="5263" operator="lessThan">
      <formula>$C$4</formula>
    </cfRule>
  </conditionalFormatting>
  <conditionalFormatting sqref="CH32">
    <cfRule type="cellIs" dxfId="11546" priority="5264" operator="lessThan">
      <formula>$C$4</formula>
    </cfRule>
  </conditionalFormatting>
  <conditionalFormatting sqref="CH33">
    <cfRule type="cellIs" dxfId="11545" priority="5265" operator="lessThan">
      <formula>$C$4</formula>
    </cfRule>
  </conditionalFormatting>
  <conditionalFormatting sqref="CH33">
    <cfRule type="cellIs" dxfId="11544" priority="5266" operator="lessThan">
      <formula>$C$4</formula>
    </cfRule>
  </conditionalFormatting>
  <conditionalFormatting sqref="CH34">
    <cfRule type="cellIs" dxfId="11543" priority="5267" operator="lessThan">
      <formula>$C$4</formula>
    </cfRule>
  </conditionalFormatting>
  <conditionalFormatting sqref="CH34">
    <cfRule type="cellIs" dxfId="11542" priority="5268" operator="lessThan">
      <formula>$C$4</formula>
    </cfRule>
  </conditionalFormatting>
  <conditionalFormatting sqref="CH35">
    <cfRule type="cellIs" dxfId="11541" priority="5269" operator="lessThan">
      <formula>$C$4</formula>
    </cfRule>
  </conditionalFormatting>
  <conditionalFormatting sqref="CH35">
    <cfRule type="cellIs" dxfId="11540" priority="5270" operator="lessThan">
      <formula>$C$4</formula>
    </cfRule>
  </conditionalFormatting>
  <conditionalFormatting sqref="CH36">
    <cfRule type="cellIs" dxfId="11539" priority="5271" operator="lessThan">
      <formula>$C$4</formula>
    </cfRule>
  </conditionalFormatting>
  <conditionalFormatting sqref="CH36">
    <cfRule type="cellIs" dxfId="11538" priority="5272" operator="lessThan">
      <formula>$C$4</formula>
    </cfRule>
  </conditionalFormatting>
  <conditionalFormatting sqref="CH37">
    <cfRule type="cellIs" dxfId="11537" priority="5273" operator="lessThan">
      <formula>$C$4</formula>
    </cfRule>
  </conditionalFormatting>
  <conditionalFormatting sqref="CH37">
    <cfRule type="cellIs" dxfId="11536" priority="5274" operator="lessThan">
      <formula>$C$4</formula>
    </cfRule>
  </conditionalFormatting>
  <conditionalFormatting sqref="CH38">
    <cfRule type="cellIs" dxfId="11535" priority="5275" operator="lessThan">
      <formula>$C$4</formula>
    </cfRule>
  </conditionalFormatting>
  <conditionalFormatting sqref="CH38">
    <cfRule type="cellIs" dxfId="11534" priority="5276" operator="lessThan">
      <formula>$C$4</formula>
    </cfRule>
  </conditionalFormatting>
  <conditionalFormatting sqref="CH39">
    <cfRule type="cellIs" dxfId="11533" priority="5277" operator="lessThan">
      <formula>$C$4</formula>
    </cfRule>
  </conditionalFormatting>
  <conditionalFormatting sqref="CH39">
    <cfRule type="cellIs" dxfId="11532" priority="5278" operator="lessThan">
      <formula>$C$4</formula>
    </cfRule>
  </conditionalFormatting>
  <conditionalFormatting sqref="CH40">
    <cfRule type="cellIs" dxfId="11531" priority="5279" operator="lessThan">
      <formula>$C$4</formula>
    </cfRule>
  </conditionalFormatting>
  <conditionalFormatting sqref="CH40">
    <cfRule type="cellIs" dxfId="11530" priority="5280" operator="lessThan">
      <formula>$C$4</formula>
    </cfRule>
  </conditionalFormatting>
  <conditionalFormatting sqref="CH41">
    <cfRule type="cellIs" dxfId="11529" priority="5281" operator="lessThan">
      <formula>$C$4</formula>
    </cfRule>
  </conditionalFormatting>
  <conditionalFormatting sqref="CH41">
    <cfRule type="cellIs" dxfId="11528" priority="5282" operator="lessThan">
      <formula>$C$4</formula>
    </cfRule>
  </conditionalFormatting>
  <conditionalFormatting sqref="CH42">
    <cfRule type="cellIs" dxfId="11527" priority="5283" operator="lessThan">
      <formula>$C$4</formula>
    </cfRule>
  </conditionalFormatting>
  <conditionalFormatting sqref="CH42">
    <cfRule type="cellIs" dxfId="11526" priority="5284" operator="lessThan">
      <formula>$C$4</formula>
    </cfRule>
  </conditionalFormatting>
  <conditionalFormatting sqref="CH43">
    <cfRule type="cellIs" dxfId="11525" priority="5285" operator="lessThan">
      <formula>$C$4</formula>
    </cfRule>
  </conditionalFormatting>
  <conditionalFormatting sqref="CH43">
    <cfRule type="cellIs" dxfId="11524" priority="5286" operator="lessThan">
      <formula>$C$4</formula>
    </cfRule>
  </conditionalFormatting>
  <conditionalFormatting sqref="CH44">
    <cfRule type="cellIs" dxfId="11523" priority="5287" operator="lessThan">
      <formula>$C$4</formula>
    </cfRule>
  </conditionalFormatting>
  <conditionalFormatting sqref="CH44">
    <cfRule type="cellIs" dxfId="11522" priority="5288" operator="lessThan">
      <formula>$C$4</formula>
    </cfRule>
  </conditionalFormatting>
  <conditionalFormatting sqref="CH45">
    <cfRule type="cellIs" dxfId="11521" priority="5289" operator="lessThan">
      <formula>$C$4</formula>
    </cfRule>
  </conditionalFormatting>
  <conditionalFormatting sqref="CH45">
    <cfRule type="cellIs" dxfId="11520" priority="5290" operator="lessThan">
      <formula>$C$4</formula>
    </cfRule>
  </conditionalFormatting>
  <conditionalFormatting sqref="CH46">
    <cfRule type="cellIs" dxfId="11519" priority="5291" operator="lessThan">
      <formula>$C$4</formula>
    </cfRule>
  </conditionalFormatting>
  <conditionalFormatting sqref="CH46">
    <cfRule type="cellIs" dxfId="11518" priority="5292" operator="lessThan">
      <formula>$C$4</formula>
    </cfRule>
  </conditionalFormatting>
  <conditionalFormatting sqref="CH47">
    <cfRule type="cellIs" dxfId="11517" priority="5293" operator="lessThan">
      <formula>$C$4</formula>
    </cfRule>
  </conditionalFormatting>
  <conditionalFormatting sqref="CH47">
    <cfRule type="cellIs" dxfId="11516" priority="5294" operator="lessThan">
      <formula>$C$4</formula>
    </cfRule>
  </conditionalFormatting>
  <conditionalFormatting sqref="CH48">
    <cfRule type="cellIs" dxfId="11515" priority="5295" operator="lessThan">
      <formula>$C$4</formula>
    </cfRule>
  </conditionalFormatting>
  <conditionalFormatting sqref="CH48">
    <cfRule type="cellIs" dxfId="11514" priority="5296" operator="lessThan">
      <formula>$C$4</formula>
    </cfRule>
  </conditionalFormatting>
  <conditionalFormatting sqref="CH49">
    <cfRule type="cellIs" dxfId="11513" priority="5297" operator="lessThan">
      <formula>$C$4</formula>
    </cfRule>
  </conditionalFormatting>
  <conditionalFormatting sqref="CH49">
    <cfRule type="cellIs" dxfId="11512" priority="5298" operator="lessThan">
      <formula>$C$4</formula>
    </cfRule>
  </conditionalFormatting>
  <conditionalFormatting sqref="CH50">
    <cfRule type="cellIs" dxfId="11511" priority="5299" operator="lessThan">
      <formula>$C$4</formula>
    </cfRule>
  </conditionalFormatting>
  <conditionalFormatting sqref="CH50">
    <cfRule type="cellIs" dxfId="11510" priority="5300" operator="lessThan">
      <formula>$C$4</formula>
    </cfRule>
  </conditionalFormatting>
  <conditionalFormatting sqref="CH51">
    <cfRule type="cellIs" dxfId="11509" priority="5301" operator="lessThan">
      <formula>$C$4</formula>
    </cfRule>
  </conditionalFormatting>
  <conditionalFormatting sqref="CH51">
    <cfRule type="cellIs" dxfId="11508" priority="5302" operator="lessThan">
      <formula>$C$4</formula>
    </cfRule>
  </conditionalFormatting>
  <conditionalFormatting sqref="CH52">
    <cfRule type="cellIs" dxfId="11507" priority="5303" operator="lessThan">
      <formula>$C$4</formula>
    </cfRule>
  </conditionalFormatting>
  <conditionalFormatting sqref="CH52">
    <cfRule type="cellIs" dxfId="11506" priority="5304" operator="lessThan">
      <formula>$C$4</formula>
    </cfRule>
  </conditionalFormatting>
  <conditionalFormatting sqref="CH53">
    <cfRule type="cellIs" dxfId="11505" priority="5305" operator="lessThan">
      <formula>$C$4</formula>
    </cfRule>
  </conditionalFormatting>
  <conditionalFormatting sqref="CH53">
    <cfRule type="cellIs" dxfId="11504" priority="5306" operator="lessThan">
      <formula>$C$4</formula>
    </cfRule>
  </conditionalFormatting>
  <conditionalFormatting sqref="CH54">
    <cfRule type="cellIs" dxfId="11503" priority="5307" operator="lessThan">
      <formula>$C$4</formula>
    </cfRule>
  </conditionalFormatting>
  <conditionalFormatting sqref="CH54">
    <cfRule type="cellIs" dxfId="11502" priority="5308" operator="lessThan">
      <formula>$C$4</formula>
    </cfRule>
  </conditionalFormatting>
  <conditionalFormatting sqref="CH55">
    <cfRule type="cellIs" dxfId="11501" priority="5309" operator="lessThan">
      <formula>$C$4</formula>
    </cfRule>
  </conditionalFormatting>
  <conditionalFormatting sqref="CH55">
    <cfRule type="cellIs" dxfId="11500" priority="5310" operator="lessThan">
      <formula>$C$4</formula>
    </cfRule>
  </conditionalFormatting>
  <conditionalFormatting sqref="CH56">
    <cfRule type="cellIs" dxfId="11499" priority="5311" operator="lessThan">
      <formula>$C$4</formula>
    </cfRule>
  </conditionalFormatting>
  <conditionalFormatting sqref="CH56">
    <cfRule type="cellIs" dxfId="11498" priority="5312" operator="lessThan">
      <formula>$C$4</formula>
    </cfRule>
  </conditionalFormatting>
  <conditionalFormatting sqref="CH57">
    <cfRule type="cellIs" dxfId="11497" priority="5313" operator="lessThan">
      <formula>$C$4</formula>
    </cfRule>
  </conditionalFormatting>
  <conditionalFormatting sqref="CH57">
    <cfRule type="cellIs" dxfId="11496" priority="5314" operator="lessThan">
      <formula>$C$4</formula>
    </cfRule>
  </conditionalFormatting>
  <conditionalFormatting sqref="CH58">
    <cfRule type="cellIs" dxfId="11495" priority="5315" operator="lessThan">
      <formula>$C$4</formula>
    </cfRule>
  </conditionalFormatting>
  <conditionalFormatting sqref="CH58">
    <cfRule type="cellIs" dxfId="11494" priority="5316" operator="lessThan">
      <formula>$C$4</formula>
    </cfRule>
  </conditionalFormatting>
  <conditionalFormatting sqref="CH59">
    <cfRule type="cellIs" dxfId="11493" priority="5317" operator="lessThan">
      <formula>$C$4</formula>
    </cfRule>
  </conditionalFormatting>
  <conditionalFormatting sqref="CH59">
    <cfRule type="cellIs" dxfId="11492" priority="5318" operator="lessThan">
      <formula>$C$4</formula>
    </cfRule>
  </conditionalFormatting>
  <conditionalFormatting sqref="CH60">
    <cfRule type="cellIs" dxfId="11491" priority="5319" operator="lessThan">
      <formula>$C$4</formula>
    </cfRule>
  </conditionalFormatting>
  <conditionalFormatting sqref="CH60">
    <cfRule type="cellIs" dxfId="11490" priority="5320" operator="lessThan">
      <formula>$C$4</formula>
    </cfRule>
  </conditionalFormatting>
  <conditionalFormatting sqref="CI11">
    <cfRule type="cellIs" dxfId="11489" priority="5321" operator="lessThan">
      <formula>$C$4</formula>
    </cfRule>
  </conditionalFormatting>
  <conditionalFormatting sqref="CI11">
    <cfRule type="cellIs" dxfId="11488" priority="5322" operator="lessThan">
      <formula>$C$4</formula>
    </cfRule>
  </conditionalFormatting>
  <conditionalFormatting sqref="CI12">
    <cfRule type="cellIs" dxfId="11487" priority="5323" operator="lessThan">
      <formula>$C$4</formula>
    </cfRule>
  </conditionalFormatting>
  <conditionalFormatting sqref="CI12">
    <cfRule type="cellIs" dxfId="11486" priority="5324" operator="lessThan">
      <formula>$C$4</formula>
    </cfRule>
  </conditionalFormatting>
  <conditionalFormatting sqref="CI13">
    <cfRule type="cellIs" dxfId="11485" priority="5325" operator="lessThan">
      <formula>$C$4</formula>
    </cfRule>
  </conditionalFormatting>
  <conditionalFormatting sqref="CI13">
    <cfRule type="cellIs" dxfId="11484" priority="5326" operator="lessThan">
      <formula>$C$4</formula>
    </cfRule>
  </conditionalFormatting>
  <conditionalFormatting sqref="CI14">
    <cfRule type="cellIs" dxfId="11483" priority="5327" operator="lessThan">
      <formula>$C$4</formula>
    </cfRule>
  </conditionalFormatting>
  <conditionalFormatting sqref="CI14">
    <cfRule type="cellIs" dxfId="11482" priority="5328" operator="lessThan">
      <formula>$C$4</formula>
    </cfRule>
  </conditionalFormatting>
  <conditionalFormatting sqref="CI15">
    <cfRule type="cellIs" dxfId="11481" priority="5329" operator="lessThan">
      <formula>$C$4</formula>
    </cfRule>
  </conditionalFormatting>
  <conditionalFormatting sqref="CI15">
    <cfRule type="cellIs" dxfId="11480" priority="5330" operator="lessThan">
      <formula>$C$4</formula>
    </cfRule>
  </conditionalFormatting>
  <conditionalFormatting sqref="CI16">
    <cfRule type="cellIs" dxfId="11479" priority="5331" operator="lessThan">
      <formula>$C$4</formula>
    </cfRule>
  </conditionalFormatting>
  <conditionalFormatting sqref="CI16">
    <cfRule type="cellIs" dxfId="11478" priority="5332" operator="lessThan">
      <formula>$C$4</formula>
    </cfRule>
  </conditionalFormatting>
  <conditionalFormatting sqref="CI17">
    <cfRule type="cellIs" dxfId="11477" priority="5333" operator="lessThan">
      <formula>$C$4</formula>
    </cfRule>
  </conditionalFormatting>
  <conditionalFormatting sqref="CI17">
    <cfRule type="cellIs" dxfId="11476" priority="5334" operator="lessThan">
      <formula>$C$4</formula>
    </cfRule>
  </conditionalFormatting>
  <conditionalFormatting sqref="CI18">
    <cfRule type="cellIs" dxfId="11475" priority="5335" operator="lessThan">
      <formula>$C$4</formula>
    </cfRule>
  </conditionalFormatting>
  <conditionalFormatting sqref="CI18">
    <cfRule type="cellIs" dxfId="11474" priority="5336" operator="lessThan">
      <formula>$C$4</formula>
    </cfRule>
  </conditionalFormatting>
  <conditionalFormatting sqref="CI19">
    <cfRule type="cellIs" dxfId="11473" priority="5337" operator="lessThan">
      <formula>$C$4</formula>
    </cfRule>
  </conditionalFormatting>
  <conditionalFormatting sqref="CI19">
    <cfRule type="cellIs" dxfId="11472" priority="5338" operator="lessThan">
      <formula>$C$4</formula>
    </cfRule>
  </conditionalFormatting>
  <conditionalFormatting sqref="CI20">
    <cfRule type="cellIs" dxfId="11471" priority="5339" operator="lessThan">
      <formula>$C$4</formula>
    </cfRule>
  </conditionalFormatting>
  <conditionalFormatting sqref="CI20">
    <cfRule type="cellIs" dxfId="11470" priority="5340" operator="lessThan">
      <formula>$C$4</formula>
    </cfRule>
  </conditionalFormatting>
  <conditionalFormatting sqref="CI21">
    <cfRule type="cellIs" dxfId="11469" priority="5341" operator="lessThan">
      <formula>$C$4</formula>
    </cfRule>
  </conditionalFormatting>
  <conditionalFormatting sqref="CI21">
    <cfRule type="cellIs" dxfId="11468" priority="5342" operator="lessThan">
      <formula>$C$4</formula>
    </cfRule>
  </conditionalFormatting>
  <conditionalFormatting sqref="CI22">
    <cfRule type="cellIs" dxfId="11467" priority="5343" operator="lessThan">
      <formula>$C$4</formula>
    </cfRule>
  </conditionalFormatting>
  <conditionalFormatting sqref="CI22">
    <cfRule type="cellIs" dxfId="11466" priority="5344" operator="lessThan">
      <formula>$C$4</formula>
    </cfRule>
  </conditionalFormatting>
  <conditionalFormatting sqref="CI23">
    <cfRule type="cellIs" dxfId="11465" priority="5345" operator="lessThan">
      <formula>$C$4</formula>
    </cfRule>
  </conditionalFormatting>
  <conditionalFormatting sqref="CI23">
    <cfRule type="cellIs" dxfId="11464" priority="5346" operator="lessThan">
      <formula>$C$4</formula>
    </cfRule>
  </conditionalFormatting>
  <conditionalFormatting sqref="CI24">
    <cfRule type="cellIs" dxfId="11463" priority="5347" operator="lessThan">
      <formula>$C$4</formula>
    </cfRule>
  </conditionalFormatting>
  <conditionalFormatting sqref="CI24">
    <cfRule type="cellIs" dxfId="11462" priority="5348" operator="lessThan">
      <formula>$C$4</formula>
    </cfRule>
  </conditionalFormatting>
  <conditionalFormatting sqref="CI25">
    <cfRule type="cellIs" dxfId="11461" priority="5349" operator="lessThan">
      <formula>$C$4</formula>
    </cfRule>
  </conditionalFormatting>
  <conditionalFormatting sqref="CI25">
    <cfRule type="cellIs" dxfId="11460" priority="5350" operator="lessThan">
      <formula>$C$4</formula>
    </cfRule>
  </conditionalFormatting>
  <conditionalFormatting sqref="CI26">
    <cfRule type="cellIs" dxfId="11459" priority="5351" operator="lessThan">
      <formula>$C$4</formula>
    </cfRule>
  </conditionalFormatting>
  <conditionalFormatting sqref="CI26">
    <cfRule type="cellIs" dxfId="11458" priority="5352" operator="lessThan">
      <formula>$C$4</formula>
    </cfRule>
  </conditionalFormatting>
  <conditionalFormatting sqref="CI27">
    <cfRule type="cellIs" dxfId="11457" priority="5353" operator="lessThan">
      <formula>$C$4</formula>
    </cfRule>
  </conditionalFormatting>
  <conditionalFormatting sqref="CI27">
    <cfRule type="cellIs" dxfId="11456" priority="5354" operator="lessThan">
      <formula>$C$4</formula>
    </cfRule>
  </conditionalFormatting>
  <conditionalFormatting sqref="CI28">
    <cfRule type="cellIs" dxfId="11455" priority="5355" operator="lessThan">
      <formula>$C$4</formula>
    </cfRule>
  </conditionalFormatting>
  <conditionalFormatting sqref="CI28">
    <cfRule type="cellIs" dxfId="11454" priority="5356" operator="lessThan">
      <formula>$C$4</formula>
    </cfRule>
  </conditionalFormatting>
  <conditionalFormatting sqref="CI29">
    <cfRule type="cellIs" dxfId="11453" priority="5357" operator="lessThan">
      <formula>$C$4</formula>
    </cfRule>
  </conditionalFormatting>
  <conditionalFormatting sqref="CI29">
    <cfRule type="cellIs" dxfId="11452" priority="5358" operator="lessThan">
      <formula>$C$4</formula>
    </cfRule>
  </conditionalFormatting>
  <conditionalFormatting sqref="CI30">
    <cfRule type="cellIs" dxfId="11451" priority="5359" operator="lessThan">
      <formula>$C$4</formula>
    </cfRule>
  </conditionalFormatting>
  <conditionalFormatting sqref="CI30">
    <cfRule type="cellIs" dxfId="11450" priority="5360" operator="lessThan">
      <formula>$C$4</formula>
    </cfRule>
  </conditionalFormatting>
  <conditionalFormatting sqref="CI31">
    <cfRule type="cellIs" dxfId="11449" priority="5361" operator="lessThan">
      <formula>$C$4</formula>
    </cfRule>
  </conditionalFormatting>
  <conditionalFormatting sqref="CI31">
    <cfRule type="cellIs" dxfId="11448" priority="5362" operator="lessThan">
      <formula>$C$4</formula>
    </cfRule>
  </conditionalFormatting>
  <conditionalFormatting sqref="CI32">
    <cfRule type="cellIs" dxfId="11447" priority="5363" operator="lessThan">
      <formula>$C$4</formula>
    </cfRule>
  </conditionalFormatting>
  <conditionalFormatting sqref="CI32">
    <cfRule type="cellIs" dxfId="11446" priority="5364" operator="lessThan">
      <formula>$C$4</formula>
    </cfRule>
  </conditionalFormatting>
  <conditionalFormatting sqref="CI33">
    <cfRule type="cellIs" dxfId="11445" priority="5365" operator="lessThan">
      <formula>$C$4</formula>
    </cfRule>
  </conditionalFormatting>
  <conditionalFormatting sqref="CI33">
    <cfRule type="cellIs" dxfId="11444" priority="5366" operator="lessThan">
      <formula>$C$4</formula>
    </cfRule>
  </conditionalFormatting>
  <conditionalFormatting sqref="CI34">
    <cfRule type="cellIs" dxfId="11443" priority="5367" operator="lessThan">
      <formula>$C$4</formula>
    </cfRule>
  </conditionalFormatting>
  <conditionalFormatting sqref="CI34">
    <cfRule type="cellIs" dxfId="11442" priority="5368" operator="lessThan">
      <formula>$C$4</formula>
    </cfRule>
  </conditionalFormatting>
  <conditionalFormatting sqref="CI35">
    <cfRule type="cellIs" dxfId="11441" priority="5369" operator="lessThan">
      <formula>$C$4</formula>
    </cfRule>
  </conditionalFormatting>
  <conditionalFormatting sqref="CI35">
    <cfRule type="cellIs" dxfId="11440" priority="5370" operator="lessThan">
      <formula>$C$4</formula>
    </cfRule>
  </conditionalFormatting>
  <conditionalFormatting sqref="CI36">
    <cfRule type="cellIs" dxfId="11439" priority="5371" operator="lessThan">
      <formula>$C$4</formula>
    </cfRule>
  </conditionalFormatting>
  <conditionalFormatting sqref="CI36">
    <cfRule type="cellIs" dxfId="11438" priority="5372" operator="lessThan">
      <formula>$C$4</formula>
    </cfRule>
  </conditionalFormatting>
  <conditionalFormatting sqref="CI37">
    <cfRule type="cellIs" dxfId="11437" priority="5373" operator="lessThan">
      <formula>$C$4</formula>
    </cfRule>
  </conditionalFormatting>
  <conditionalFormatting sqref="CI37">
    <cfRule type="cellIs" dxfId="11436" priority="5374" operator="lessThan">
      <formula>$C$4</formula>
    </cfRule>
  </conditionalFormatting>
  <conditionalFormatting sqref="CI38">
    <cfRule type="cellIs" dxfId="11435" priority="5375" operator="lessThan">
      <formula>$C$4</formula>
    </cfRule>
  </conditionalFormatting>
  <conditionalFormatting sqref="CI38">
    <cfRule type="cellIs" dxfId="11434" priority="5376" operator="lessThan">
      <formula>$C$4</formula>
    </cfRule>
  </conditionalFormatting>
  <conditionalFormatting sqref="CI39">
    <cfRule type="cellIs" dxfId="11433" priority="5377" operator="lessThan">
      <formula>$C$4</formula>
    </cfRule>
  </conditionalFormatting>
  <conditionalFormatting sqref="CI39">
    <cfRule type="cellIs" dxfId="11432" priority="5378" operator="lessThan">
      <formula>$C$4</formula>
    </cfRule>
  </conditionalFormatting>
  <conditionalFormatting sqref="CI40">
    <cfRule type="cellIs" dxfId="11431" priority="5379" operator="lessThan">
      <formula>$C$4</formula>
    </cfRule>
  </conditionalFormatting>
  <conditionalFormatting sqref="CI40">
    <cfRule type="cellIs" dxfId="11430" priority="5380" operator="lessThan">
      <formula>$C$4</formula>
    </cfRule>
  </conditionalFormatting>
  <conditionalFormatting sqref="CI41">
    <cfRule type="cellIs" dxfId="11429" priority="5381" operator="lessThan">
      <formula>$C$4</formula>
    </cfRule>
  </conditionalFormatting>
  <conditionalFormatting sqref="CI41">
    <cfRule type="cellIs" dxfId="11428" priority="5382" operator="lessThan">
      <formula>$C$4</formula>
    </cfRule>
  </conditionalFormatting>
  <conditionalFormatting sqref="CI42">
    <cfRule type="cellIs" dxfId="11427" priority="5383" operator="lessThan">
      <formula>$C$4</formula>
    </cfRule>
  </conditionalFormatting>
  <conditionalFormatting sqref="CI42">
    <cfRule type="cellIs" dxfId="11426" priority="5384" operator="lessThan">
      <formula>$C$4</formula>
    </cfRule>
  </conditionalFormatting>
  <conditionalFormatting sqref="CI43">
    <cfRule type="cellIs" dxfId="11425" priority="5385" operator="lessThan">
      <formula>$C$4</formula>
    </cfRule>
  </conditionalFormatting>
  <conditionalFormatting sqref="CI43">
    <cfRule type="cellIs" dxfId="11424" priority="5386" operator="lessThan">
      <formula>$C$4</formula>
    </cfRule>
  </conditionalFormatting>
  <conditionalFormatting sqref="CI44">
    <cfRule type="cellIs" dxfId="11423" priority="5387" operator="lessThan">
      <formula>$C$4</formula>
    </cfRule>
  </conditionalFormatting>
  <conditionalFormatting sqref="CI44">
    <cfRule type="cellIs" dxfId="11422" priority="5388" operator="lessThan">
      <formula>$C$4</formula>
    </cfRule>
  </conditionalFormatting>
  <conditionalFormatting sqref="CI45">
    <cfRule type="cellIs" dxfId="11421" priority="5389" operator="lessThan">
      <formula>$C$4</formula>
    </cfRule>
  </conditionalFormatting>
  <conditionalFormatting sqref="CI45">
    <cfRule type="cellIs" dxfId="11420" priority="5390" operator="lessThan">
      <formula>$C$4</formula>
    </cfRule>
  </conditionalFormatting>
  <conditionalFormatting sqref="CI46">
    <cfRule type="cellIs" dxfId="11419" priority="5391" operator="lessThan">
      <formula>$C$4</formula>
    </cfRule>
  </conditionalFormatting>
  <conditionalFormatting sqref="CI46">
    <cfRule type="cellIs" dxfId="11418" priority="5392" operator="lessThan">
      <formula>$C$4</formula>
    </cfRule>
  </conditionalFormatting>
  <conditionalFormatting sqref="CI47">
    <cfRule type="cellIs" dxfId="11417" priority="5393" operator="lessThan">
      <formula>$C$4</formula>
    </cfRule>
  </conditionalFormatting>
  <conditionalFormatting sqref="CI47">
    <cfRule type="cellIs" dxfId="11416" priority="5394" operator="lessThan">
      <formula>$C$4</formula>
    </cfRule>
  </conditionalFormatting>
  <conditionalFormatting sqref="CI48">
    <cfRule type="cellIs" dxfId="11415" priority="5395" operator="lessThan">
      <formula>$C$4</formula>
    </cfRule>
  </conditionalFormatting>
  <conditionalFormatting sqref="CI48">
    <cfRule type="cellIs" dxfId="11414" priority="5396" operator="lessThan">
      <formula>$C$4</formula>
    </cfRule>
  </conditionalFormatting>
  <conditionalFormatting sqref="CI49">
    <cfRule type="cellIs" dxfId="11413" priority="5397" operator="lessThan">
      <formula>$C$4</formula>
    </cfRule>
  </conditionalFormatting>
  <conditionalFormatting sqref="CI49">
    <cfRule type="cellIs" dxfId="11412" priority="5398" operator="lessThan">
      <formula>$C$4</formula>
    </cfRule>
  </conditionalFormatting>
  <conditionalFormatting sqref="CI50">
    <cfRule type="cellIs" dxfId="11411" priority="5399" operator="lessThan">
      <formula>$C$4</formula>
    </cfRule>
  </conditionalFormatting>
  <conditionalFormatting sqref="CI50">
    <cfRule type="cellIs" dxfId="11410" priority="5400" operator="lessThan">
      <formula>$C$4</formula>
    </cfRule>
  </conditionalFormatting>
  <conditionalFormatting sqref="CI51">
    <cfRule type="cellIs" dxfId="11409" priority="5401" operator="lessThan">
      <formula>$C$4</formula>
    </cfRule>
  </conditionalFormatting>
  <conditionalFormatting sqref="CI51">
    <cfRule type="cellIs" dxfId="11408" priority="5402" operator="lessThan">
      <formula>$C$4</formula>
    </cfRule>
  </conditionalFormatting>
  <conditionalFormatting sqref="CI52">
    <cfRule type="cellIs" dxfId="11407" priority="5403" operator="lessThan">
      <formula>$C$4</formula>
    </cfRule>
  </conditionalFormatting>
  <conditionalFormatting sqref="CI52">
    <cfRule type="cellIs" dxfId="11406" priority="5404" operator="lessThan">
      <formula>$C$4</formula>
    </cfRule>
  </conditionalFormatting>
  <conditionalFormatting sqref="CI53">
    <cfRule type="cellIs" dxfId="11405" priority="5405" operator="lessThan">
      <formula>$C$4</formula>
    </cfRule>
  </conditionalFormatting>
  <conditionalFormatting sqref="CI53">
    <cfRule type="cellIs" dxfId="11404" priority="5406" operator="lessThan">
      <formula>$C$4</formula>
    </cfRule>
  </conditionalFormatting>
  <conditionalFormatting sqref="CI54">
    <cfRule type="cellIs" dxfId="11403" priority="5407" operator="lessThan">
      <formula>$C$4</formula>
    </cfRule>
  </conditionalFormatting>
  <conditionalFormatting sqref="CI54">
    <cfRule type="cellIs" dxfId="11402" priority="5408" operator="lessThan">
      <formula>$C$4</formula>
    </cfRule>
  </conditionalFormatting>
  <conditionalFormatting sqref="CI55">
    <cfRule type="cellIs" dxfId="11401" priority="5409" operator="lessThan">
      <formula>$C$4</formula>
    </cfRule>
  </conditionalFormatting>
  <conditionalFormatting sqref="CI55">
    <cfRule type="cellIs" dxfId="11400" priority="5410" operator="lessThan">
      <formula>$C$4</formula>
    </cfRule>
  </conditionalFormatting>
  <conditionalFormatting sqref="CI56">
    <cfRule type="cellIs" dxfId="11399" priority="5411" operator="lessThan">
      <formula>$C$4</formula>
    </cfRule>
  </conditionalFormatting>
  <conditionalFormatting sqref="CI56">
    <cfRule type="cellIs" dxfId="11398" priority="5412" operator="lessThan">
      <formula>$C$4</formula>
    </cfRule>
  </conditionalFormatting>
  <conditionalFormatting sqref="CI57">
    <cfRule type="cellIs" dxfId="11397" priority="5413" operator="lessThan">
      <formula>$C$4</formula>
    </cfRule>
  </conditionalFormatting>
  <conditionalFormatting sqref="CI57">
    <cfRule type="cellIs" dxfId="11396" priority="5414" operator="lessThan">
      <formula>$C$4</formula>
    </cfRule>
  </conditionalFormatting>
  <conditionalFormatting sqref="CI58">
    <cfRule type="cellIs" dxfId="11395" priority="5415" operator="lessThan">
      <formula>$C$4</formula>
    </cfRule>
  </conditionalFormatting>
  <conditionalFormatting sqref="CI58">
    <cfRule type="cellIs" dxfId="11394" priority="5416" operator="lessThan">
      <formula>$C$4</formula>
    </cfRule>
  </conditionalFormatting>
  <conditionalFormatting sqref="CI59">
    <cfRule type="cellIs" dxfId="11393" priority="5417" operator="lessThan">
      <formula>$C$4</formula>
    </cfRule>
  </conditionalFormatting>
  <conditionalFormatting sqref="CI59">
    <cfRule type="cellIs" dxfId="11392" priority="5418" operator="lessThan">
      <formula>$C$4</formula>
    </cfRule>
  </conditionalFormatting>
  <conditionalFormatting sqref="CI60">
    <cfRule type="cellIs" dxfId="11391" priority="5419" operator="lessThan">
      <formula>$C$4</formula>
    </cfRule>
  </conditionalFormatting>
  <conditionalFormatting sqref="CI60">
    <cfRule type="cellIs" dxfId="11390" priority="5420" operator="lessThan">
      <formula>$C$4</formula>
    </cfRule>
  </conditionalFormatting>
  <conditionalFormatting sqref="CJ11">
    <cfRule type="cellIs" dxfId="11389" priority="5421" operator="lessThan">
      <formula>$C$4</formula>
    </cfRule>
  </conditionalFormatting>
  <conditionalFormatting sqref="CJ11">
    <cfRule type="cellIs" dxfId="11388" priority="5422" operator="lessThan">
      <formula>$C$4</formula>
    </cfRule>
  </conditionalFormatting>
  <conditionalFormatting sqref="CJ12">
    <cfRule type="cellIs" dxfId="11387" priority="5423" operator="lessThan">
      <formula>$C$4</formula>
    </cfRule>
  </conditionalFormatting>
  <conditionalFormatting sqref="CJ12">
    <cfRule type="cellIs" dxfId="11386" priority="5424" operator="lessThan">
      <formula>$C$4</formula>
    </cfRule>
  </conditionalFormatting>
  <conditionalFormatting sqref="CJ13">
    <cfRule type="cellIs" dxfId="11385" priority="5425" operator="lessThan">
      <formula>$C$4</formula>
    </cfRule>
  </conditionalFormatting>
  <conditionalFormatting sqref="CJ13">
    <cfRule type="cellIs" dxfId="11384" priority="5426" operator="lessThan">
      <formula>$C$4</formula>
    </cfRule>
  </conditionalFormatting>
  <conditionalFormatting sqref="CJ14">
    <cfRule type="cellIs" dxfId="11383" priority="5427" operator="lessThan">
      <formula>$C$4</formula>
    </cfRule>
  </conditionalFormatting>
  <conditionalFormatting sqref="CJ14">
    <cfRule type="cellIs" dxfId="11382" priority="5428" operator="lessThan">
      <formula>$C$4</formula>
    </cfRule>
  </conditionalFormatting>
  <conditionalFormatting sqref="CJ15">
    <cfRule type="cellIs" dxfId="11381" priority="5429" operator="lessThan">
      <formula>$C$4</formula>
    </cfRule>
  </conditionalFormatting>
  <conditionalFormatting sqref="CJ15">
    <cfRule type="cellIs" dxfId="11380" priority="5430" operator="lessThan">
      <formula>$C$4</formula>
    </cfRule>
  </conditionalFormatting>
  <conditionalFormatting sqref="CJ16">
    <cfRule type="cellIs" dxfId="11379" priority="5431" operator="lessThan">
      <formula>$C$4</formula>
    </cfRule>
  </conditionalFormatting>
  <conditionalFormatting sqref="CJ16">
    <cfRule type="cellIs" dxfId="11378" priority="5432" operator="lessThan">
      <formula>$C$4</formula>
    </cfRule>
  </conditionalFormatting>
  <conditionalFormatting sqref="CJ17">
    <cfRule type="cellIs" dxfId="11377" priority="5433" operator="lessThan">
      <formula>$C$4</formula>
    </cfRule>
  </conditionalFormatting>
  <conditionalFormatting sqref="CJ17">
    <cfRule type="cellIs" dxfId="11376" priority="5434" operator="lessThan">
      <formula>$C$4</formula>
    </cfRule>
  </conditionalFormatting>
  <conditionalFormatting sqref="CJ18">
    <cfRule type="cellIs" dxfId="11375" priority="5435" operator="lessThan">
      <formula>$C$4</formula>
    </cfRule>
  </conditionalFormatting>
  <conditionalFormatting sqref="CJ18">
    <cfRule type="cellIs" dxfId="11374" priority="5436" operator="lessThan">
      <formula>$C$4</formula>
    </cfRule>
  </conditionalFormatting>
  <conditionalFormatting sqref="CJ19">
    <cfRule type="cellIs" dxfId="11373" priority="5437" operator="lessThan">
      <formula>$C$4</formula>
    </cfRule>
  </conditionalFormatting>
  <conditionalFormatting sqref="CJ19">
    <cfRule type="cellIs" dxfId="11372" priority="5438" operator="lessThan">
      <formula>$C$4</formula>
    </cfRule>
  </conditionalFormatting>
  <conditionalFormatting sqref="CJ20">
    <cfRule type="cellIs" dxfId="11371" priority="5439" operator="lessThan">
      <formula>$C$4</formula>
    </cfRule>
  </conditionalFormatting>
  <conditionalFormatting sqref="CJ20">
    <cfRule type="cellIs" dxfId="11370" priority="5440" operator="lessThan">
      <formula>$C$4</formula>
    </cfRule>
  </conditionalFormatting>
  <conditionalFormatting sqref="CJ21">
    <cfRule type="cellIs" dxfId="11369" priority="5441" operator="lessThan">
      <formula>$C$4</formula>
    </cfRule>
  </conditionalFormatting>
  <conditionalFormatting sqref="CJ21">
    <cfRule type="cellIs" dxfId="11368" priority="5442" operator="lessThan">
      <formula>$C$4</formula>
    </cfRule>
  </conditionalFormatting>
  <conditionalFormatting sqref="CJ22">
    <cfRule type="cellIs" dxfId="11367" priority="5443" operator="lessThan">
      <formula>$C$4</formula>
    </cfRule>
  </conditionalFormatting>
  <conditionalFormatting sqref="CJ22">
    <cfRule type="cellIs" dxfId="11366" priority="5444" operator="lessThan">
      <formula>$C$4</formula>
    </cfRule>
  </conditionalFormatting>
  <conditionalFormatting sqref="CJ23">
    <cfRule type="cellIs" dxfId="11365" priority="5445" operator="lessThan">
      <formula>$C$4</formula>
    </cfRule>
  </conditionalFormatting>
  <conditionalFormatting sqref="CJ23">
    <cfRule type="cellIs" dxfId="11364" priority="5446" operator="lessThan">
      <formula>$C$4</formula>
    </cfRule>
  </conditionalFormatting>
  <conditionalFormatting sqref="CJ24">
    <cfRule type="cellIs" dxfId="11363" priority="5447" operator="lessThan">
      <formula>$C$4</formula>
    </cfRule>
  </conditionalFormatting>
  <conditionalFormatting sqref="CJ24">
    <cfRule type="cellIs" dxfId="11362" priority="5448" operator="lessThan">
      <formula>$C$4</formula>
    </cfRule>
  </conditionalFormatting>
  <conditionalFormatting sqref="CJ25">
    <cfRule type="cellIs" dxfId="11361" priority="5449" operator="lessThan">
      <formula>$C$4</formula>
    </cfRule>
  </conditionalFormatting>
  <conditionalFormatting sqref="CJ25">
    <cfRule type="cellIs" dxfId="11360" priority="5450" operator="lessThan">
      <formula>$C$4</formula>
    </cfRule>
  </conditionalFormatting>
  <conditionalFormatting sqref="CJ26">
    <cfRule type="cellIs" dxfId="11359" priority="5451" operator="lessThan">
      <formula>$C$4</formula>
    </cfRule>
  </conditionalFormatting>
  <conditionalFormatting sqref="CJ26">
    <cfRule type="cellIs" dxfId="11358" priority="5452" operator="lessThan">
      <formula>$C$4</formula>
    </cfRule>
  </conditionalFormatting>
  <conditionalFormatting sqref="CJ27">
    <cfRule type="cellIs" dxfId="11357" priority="5453" operator="lessThan">
      <formula>$C$4</formula>
    </cfRule>
  </conditionalFormatting>
  <conditionalFormatting sqref="CJ27">
    <cfRule type="cellIs" dxfId="11356" priority="5454" operator="lessThan">
      <formula>$C$4</formula>
    </cfRule>
  </conditionalFormatting>
  <conditionalFormatting sqref="CJ28">
    <cfRule type="cellIs" dxfId="11355" priority="5455" operator="lessThan">
      <formula>$C$4</formula>
    </cfRule>
  </conditionalFormatting>
  <conditionalFormatting sqref="CJ28">
    <cfRule type="cellIs" dxfId="11354" priority="5456" operator="lessThan">
      <formula>$C$4</formula>
    </cfRule>
  </conditionalFormatting>
  <conditionalFormatting sqref="CJ29">
    <cfRule type="cellIs" dxfId="11353" priority="5457" operator="lessThan">
      <formula>$C$4</formula>
    </cfRule>
  </conditionalFormatting>
  <conditionalFormatting sqref="CJ29">
    <cfRule type="cellIs" dxfId="11352" priority="5458" operator="lessThan">
      <formula>$C$4</formula>
    </cfRule>
  </conditionalFormatting>
  <conditionalFormatting sqref="CJ30">
    <cfRule type="cellIs" dxfId="11351" priority="5459" operator="lessThan">
      <formula>$C$4</formula>
    </cfRule>
  </conditionalFormatting>
  <conditionalFormatting sqref="CJ30">
    <cfRule type="cellIs" dxfId="11350" priority="5460" operator="lessThan">
      <formula>$C$4</formula>
    </cfRule>
  </conditionalFormatting>
  <conditionalFormatting sqref="CJ31">
    <cfRule type="cellIs" dxfId="11349" priority="5461" operator="lessThan">
      <formula>$C$4</formula>
    </cfRule>
  </conditionalFormatting>
  <conditionalFormatting sqref="CJ31">
    <cfRule type="cellIs" dxfId="11348" priority="5462" operator="lessThan">
      <formula>$C$4</formula>
    </cfRule>
  </conditionalFormatting>
  <conditionalFormatting sqref="CJ32">
    <cfRule type="cellIs" dxfId="11347" priority="5463" operator="lessThan">
      <formula>$C$4</formula>
    </cfRule>
  </conditionalFormatting>
  <conditionalFormatting sqref="CJ32">
    <cfRule type="cellIs" dxfId="11346" priority="5464" operator="lessThan">
      <formula>$C$4</formula>
    </cfRule>
  </conditionalFormatting>
  <conditionalFormatting sqref="CJ33">
    <cfRule type="cellIs" dxfId="11345" priority="5465" operator="lessThan">
      <formula>$C$4</formula>
    </cfRule>
  </conditionalFormatting>
  <conditionalFormatting sqref="CJ33">
    <cfRule type="cellIs" dxfId="11344" priority="5466" operator="lessThan">
      <formula>$C$4</formula>
    </cfRule>
  </conditionalFormatting>
  <conditionalFormatting sqref="CJ34">
    <cfRule type="cellIs" dxfId="11343" priority="5467" operator="lessThan">
      <formula>$C$4</formula>
    </cfRule>
  </conditionalFormatting>
  <conditionalFormatting sqref="CJ34">
    <cfRule type="cellIs" dxfId="11342" priority="5468" operator="lessThan">
      <formula>$C$4</formula>
    </cfRule>
  </conditionalFormatting>
  <conditionalFormatting sqref="CJ35">
    <cfRule type="cellIs" dxfId="11341" priority="5469" operator="lessThan">
      <formula>$C$4</formula>
    </cfRule>
  </conditionalFormatting>
  <conditionalFormatting sqref="CJ35">
    <cfRule type="cellIs" dxfId="11340" priority="5470" operator="lessThan">
      <formula>$C$4</formula>
    </cfRule>
  </conditionalFormatting>
  <conditionalFormatting sqref="CJ36">
    <cfRule type="cellIs" dxfId="11339" priority="5471" operator="lessThan">
      <formula>$C$4</formula>
    </cfRule>
  </conditionalFormatting>
  <conditionalFormatting sqref="CJ36">
    <cfRule type="cellIs" dxfId="11338" priority="5472" operator="lessThan">
      <formula>$C$4</formula>
    </cfRule>
  </conditionalFormatting>
  <conditionalFormatting sqref="CJ37">
    <cfRule type="cellIs" dxfId="11337" priority="5473" operator="lessThan">
      <formula>$C$4</formula>
    </cfRule>
  </conditionalFormatting>
  <conditionalFormatting sqref="CJ37">
    <cfRule type="cellIs" dxfId="11336" priority="5474" operator="lessThan">
      <formula>$C$4</formula>
    </cfRule>
  </conditionalFormatting>
  <conditionalFormatting sqref="CJ38">
    <cfRule type="cellIs" dxfId="11335" priority="5475" operator="lessThan">
      <formula>$C$4</formula>
    </cfRule>
  </conditionalFormatting>
  <conditionalFormatting sqref="CJ38">
    <cfRule type="cellIs" dxfId="11334" priority="5476" operator="lessThan">
      <formula>$C$4</formula>
    </cfRule>
  </conditionalFormatting>
  <conditionalFormatting sqref="CJ39">
    <cfRule type="cellIs" dxfId="11333" priority="5477" operator="lessThan">
      <formula>$C$4</formula>
    </cfRule>
  </conditionalFormatting>
  <conditionalFormatting sqref="CJ39">
    <cfRule type="cellIs" dxfId="11332" priority="5478" operator="lessThan">
      <formula>$C$4</formula>
    </cfRule>
  </conditionalFormatting>
  <conditionalFormatting sqref="CJ40">
    <cfRule type="cellIs" dxfId="11331" priority="5479" operator="lessThan">
      <formula>$C$4</formula>
    </cfRule>
  </conditionalFormatting>
  <conditionalFormatting sqref="CJ40">
    <cfRule type="cellIs" dxfId="11330" priority="5480" operator="lessThan">
      <formula>$C$4</formula>
    </cfRule>
  </conditionalFormatting>
  <conditionalFormatting sqref="CJ41">
    <cfRule type="cellIs" dxfId="11329" priority="5481" operator="lessThan">
      <formula>$C$4</formula>
    </cfRule>
  </conditionalFormatting>
  <conditionalFormatting sqref="CJ41">
    <cfRule type="cellIs" dxfId="11328" priority="5482" operator="lessThan">
      <formula>$C$4</formula>
    </cfRule>
  </conditionalFormatting>
  <conditionalFormatting sqref="CJ42">
    <cfRule type="cellIs" dxfId="11327" priority="5483" operator="lessThan">
      <formula>$C$4</formula>
    </cfRule>
  </conditionalFormatting>
  <conditionalFormatting sqref="CJ42">
    <cfRule type="cellIs" dxfId="11326" priority="5484" operator="lessThan">
      <formula>$C$4</formula>
    </cfRule>
  </conditionalFormatting>
  <conditionalFormatting sqref="CJ43">
    <cfRule type="cellIs" dxfId="11325" priority="5485" operator="lessThan">
      <formula>$C$4</formula>
    </cfRule>
  </conditionalFormatting>
  <conditionalFormatting sqref="CJ43">
    <cfRule type="cellIs" dxfId="11324" priority="5486" operator="lessThan">
      <formula>$C$4</formula>
    </cfRule>
  </conditionalFormatting>
  <conditionalFormatting sqref="CJ44">
    <cfRule type="cellIs" dxfId="11323" priority="5487" operator="lessThan">
      <formula>$C$4</formula>
    </cfRule>
  </conditionalFormatting>
  <conditionalFormatting sqref="CJ44">
    <cfRule type="cellIs" dxfId="11322" priority="5488" operator="lessThan">
      <formula>$C$4</formula>
    </cfRule>
  </conditionalFormatting>
  <conditionalFormatting sqref="CJ45">
    <cfRule type="cellIs" dxfId="11321" priority="5489" operator="lessThan">
      <formula>$C$4</formula>
    </cfRule>
  </conditionalFormatting>
  <conditionalFormatting sqref="CJ45">
    <cfRule type="cellIs" dxfId="11320" priority="5490" operator="lessThan">
      <formula>$C$4</formula>
    </cfRule>
  </conditionalFormatting>
  <conditionalFormatting sqref="CJ46">
    <cfRule type="cellIs" dxfId="11319" priority="5491" operator="lessThan">
      <formula>$C$4</formula>
    </cfRule>
  </conditionalFormatting>
  <conditionalFormatting sqref="CJ46">
    <cfRule type="cellIs" dxfId="11318" priority="5492" operator="lessThan">
      <formula>$C$4</formula>
    </cfRule>
  </conditionalFormatting>
  <conditionalFormatting sqref="CJ47">
    <cfRule type="cellIs" dxfId="11317" priority="5493" operator="lessThan">
      <formula>$C$4</formula>
    </cfRule>
  </conditionalFormatting>
  <conditionalFormatting sqref="CJ47">
    <cfRule type="cellIs" dxfId="11316" priority="5494" operator="lessThan">
      <formula>$C$4</formula>
    </cfRule>
  </conditionalFormatting>
  <conditionalFormatting sqref="CJ48">
    <cfRule type="cellIs" dxfId="11315" priority="5495" operator="lessThan">
      <formula>$C$4</formula>
    </cfRule>
  </conditionalFormatting>
  <conditionalFormatting sqref="CJ48">
    <cfRule type="cellIs" dxfId="11314" priority="5496" operator="lessThan">
      <formula>$C$4</formula>
    </cfRule>
  </conditionalFormatting>
  <conditionalFormatting sqref="CJ49">
    <cfRule type="cellIs" dxfId="11313" priority="5497" operator="lessThan">
      <formula>$C$4</formula>
    </cfRule>
  </conditionalFormatting>
  <conditionalFormatting sqref="CJ49">
    <cfRule type="cellIs" dxfId="11312" priority="5498" operator="lessThan">
      <formula>$C$4</formula>
    </cfRule>
  </conditionalFormatting>
  <conditionalFormatting sqref="CJ50">
    <cfRule type="cellIs" dxfId="11311" priority="5499" operator="lessThan">
      <formula>$C$4</formula>
    </cfRule>
  </conditionalFormatting>
  <conditionalFormatting sqref="CJ50">
    <cfRule type="cellIs" dxfId="11310" priority="5500" operator="lessThan">
      <formula>$C$4</formula>
    </cfRule>
  </conditionalFormatting>
  <conditionalFormatting sqref="CJ51">
    <cfRule type="cellIs" dxfId="11309" priority="5501" operator="lessThan">
      <formula>$C$4</formula>
    </cfRule>
  </conditionalFormatting>
  <conditionalFormatting sqref="CJ51">
    <cfRule type="cellIs" dxfId="11308" priority="5502" operator="lessThan">
      <formula>$C$4</formula>
    </cfRule>
  </conditionalFormatting>
  <conditionalFormatting sqref="CJ52">
    <cfRule type="cellIs" dxfId="11307" priority="5503" operator="lessThan">
      <formula>$C$4</formula>
    </cfRule>
  </conditionalFormatting>
  <conditionalFormatting sqref="CJ52">
    <cfRule type="cellIs" dxfId="11306" priority="5504" operator="lessThan">
      <formula>$C$4</formula>
    </cfRule>
  </conditionalFormatting>
  <conditionalFormatting sqref="CJ53">
    <cfRule type="cellIs" dxfId="11305" priority="5505" operator="lessThan">
      <formula>$C$4</formula>
    </cfRule>
  </conditionalFormatting>
  <conditionalFormatting sqref="CJ53">
    <cfRule type="cellIs" dxfId="11304" priority="5506" operator="lessThan">
      <formula>$C$4</formula>
    </cfRule>
  </conditionalFormatting>
  <conditionalFormatting sqref="CJ54">
    <cfRule type="cellIs" dxfId="11303" priority="5507" operator="lessThan">
      <formula>$C$4</formula>
    </cfRule>
  </conditionalFormatting>
  <conditionalFormatting sqref="CJ54">
    <cfRule type="cellIs" dxfId="11302" priority="5508" operator="lessThan">
      <formula>$C$4</formula>
    </cfRule>
  </conditionalFormatting>
  <conditionalFormatting sqref="CJ55">
    <cfRule type="cellIs" dxfId="11301" priority="5509" operator="lessThan">
      <formula>$C$4</formula>
    </cfRule>
  </conditionalFormatting>
  <conditionalFormatting sqref="CJ55">
    <cfRule type="cellIs" dxfId="11300" priority="5510" operator="lessThan">
      <formula>$C$4</formula>
    </cfRule>
  </conditionalFormatting>
  <conditionalFormatting sqref="CJ56">
    <cfRule type="cellIs" dxfId="11299" priority="5511" operator="lessThan">
      <formula>$C$4</formula>
    </cfRule>
  </conditionalFormatting>
  <conditionalFormatting sqref="CJ56">
    <cfRule type="cellIs" dxfId="11298" priority="5512" operator="lessThan">
      <formula>$C$4</formula>
    </cfRule>
  </conditionalFormatting>
  <conditionalFormatting sqref="CJ57">
    <cfRule type="cellIs" dxfId="11297" priority="5513" operator="lessThan">
      <formula>$C$4</formula>
    </cfRule>
  </conditionalFormatting>
  <conditionalFormatting sqref="CJ57">
    <cfRule type="cellIs" dxfId="11296" priority="5514" operator="lessThan">
      <formula>$C$4</formula>
    </cfRule>
  </conditionalFormatting>
  <conditionalFormatting sqref="CJ58">
    <cfRule type="cellIs" dxfId="11295" priority="5515" operator="lessThan">
      <formula>$C$4</formula>
    </cfRule>
  </conditionalFormatting>
  <conditionalFormatting sqref="CJ58">
    <cfRule type="cellIs" dxfId="11294" priority="5516" operator="lessThan">
      <formula>$C$4</formula>
    </cfRule>
  </conditionalFormatting>
  <conditionalFormatting sqref="CJ59">
    <cfRule type="cellIs" dxfId="11293" priority="5517" operator="lessThan">
      <formula>$C$4</formula>
    </cfRule>
  </conditionalFormatting>
  <conditionalFormatting sqref="CJ59">
    <cfRule type="cellIs" dxfId="11292" priority="5518" operator="lessThan">
      <formula>$C$4</formula>
    </cfRule>
  </conditionalFormatting>
  <conditionalFormatting sqref="CJ60">
    <cfRule type="cellIs" dxfId="11291" priority="5519" operator="lessThan">
      <formula>$C$4</formula>
    </cfRule>
  </conditionalFormatting>
  <conditionalFormatting sqref="CJ60">
    <cfRule type="cellIs" dxfId="11290" priority="5520" operator="lessThan">
      <formula>$C$4</formula>
    </cfRule>
  </conditionalFormatting>
  <conditionalFormatting sqref="CK11">
    <cfRule type="cellIs" dxfId="11289" priority="5521" operator="lessThan">
      <formula>$C$4</formula>
    </cfRule>
  </conditionalFormatting>
  <conditionalFormatting sqref="CK11">
    <cfRule type="cellIs" dxfId="11288" priority="5522" operator="lessThan">
      <formula>$C$4</formula>
    </cfRule>
  </conditionalFormatting>
  <conditionalFormatting sqref="CK12">
    <cfRule type="cellIs" dxfId="11287" priority="5523" operator="lessThan">
      <formula>$C$4</formula>
    </cfRule>
  </conditionalFormatting>
  <conditionalFormatting sqref="CK12">
    <cfRule type="cellIs" dxfId="11286" priority="5524" operator="lessThan">
      <formula>$C$4</formula>
    </cfRule>
  </conditionalFormatting>
  <conditionalFormatting sqref="CK13">
    <cfRule type="cellIs" dxfId="11285" priority="5525" operator="lessThan">
      <formula>$C$4</formula>
    </cfRule>
  </conditionalFormatting>
  <conditionalFormatting sqref="CK13">
    <cfRule type="cellIs" dxfId="11284" priority="5526" operator="lessThan">
      <formula>$C$4</formula>
    </cfRule>
  </conditionalFormatting>
  <conditionalFormatting sqref="CK14">
    <cfRule type="cellIs" dxfId="11283" priority="5527" operator="lessThan">
      <formula>$C$4</formula>
    </cfRule>
  </conditionalFormatting>
  <conditionalFormatting sqref="CK14">
    <cfRule type="cellIs" dxfId="11282" priority="5528" operator="lessThan">
      <formula>$C$4</formula>
    </cfRule>
  </conditionalFormatting>
  <conditionalFormatting sqref="CK15">
    <cfRule type="cellIs" dxfId="11281" priority="5529" operator="lessThan">
      <formula>$C$4</formula>
    </cfRule>
  </conditionalFormatting>
  <conditionalFormatting sqref="CK15">
    <cfRule type="cellIs" dxfId="11280" priority="5530" operator="lessThan">
      <formula>$C$4</formula>
    </cfRule>
  </conditionalFormatting>
  <conditionalFormatting sqref="CK16">
    <cfRule type="cellIs" dxfId="11279" priority="5531" operator="lessThan">
      <formula>$C$4</formula>
    </cfRule>
  </conditionalFormatting>
  <conditionalFormatting sqref="CK16">
    <cfRule type="cellIs" dxfId="11278" priority="5532" operator="lessThan">
      <formula>$C$4</formula>
    </cfRule>
  </conditionalFormatting>
  <conditionalFormatting sqref="CK17">
    <cfRule type="cellIs" dxfId="11277" priority="5533" operator="lessThan">
      <formula>$C$4</formula>
    </cfRule>
  </conditionalFormatting>
  <conditionalFormatting sqref="CK17">
    <cfRule type="cellIs" dxfId="11276" priority="5534" operator="lessThan">
      <formula>$C$4</formula>
    </cfRule>
  </conditionalFormatting>
  <conditionalFormatting sqref="CK18">
    <cfRule type="cellIs" dxfId="11275" priority="5535" operator="lessThan">
      <formula>$C$4</formula>
    </cfRule>
  </conditionalFormatting>
  <conditionalFormatting sqref="CK18">
    <cfRule type="cellIs" dxfId="11274" priority="5536" operator="lessThan">
      <formula>$C$4</formula>
    </cfRule>
  </conditionalFormatting>
  <conditionalFormatting sqref="CK19">
    <cfRule type="cellIs" dxfId="11273" priority="5537" operator="lessThan">
      <formula>$C$4</formula>
    </cfRule>
  </conditionalFormatting>
  <conditionalFormatting sqref="CK19">
    <cfRule type="cellIs" dxfId="11272" priority="5538" operator="lessThan">
      <formula>$C$4</formula>
    </cfRule>
  </conditionalFormatting>
  <conditionalFormatting sqref="CK20">
    <cfRule type="cellIs" dxfId="11271" priority="5539" operator="lessThan">
      <formula>$C$4</formula>
    </cfRule>
  </conditionalFormatting>
  <conditionalFormatting sqref="CK20">
    <cfRule type="cellIs" dxfId="11270" priority="5540" operator="lessThan">
      <formula>$C$4</formula>
    </cfRule>
  </conditionalFormatting>
  <conditionalFormatting sqref="CK21">
    <cfRule type="cellIs" dxfId="11269" priority="5541" operator="lessThan">
      <formula>$C$4</formula>
    </cfRule>
  </conditionalFormatting>
  <conditionalFormatting sqref="CK21">
    <cfRule type="cellIs" dxfId="11268" priority="5542" operator="lessThan">
      <formula>$C$4</formula>
    </cfRule>
  </conditionalFormatting>
  <conditionalFormatting sqref="CK22">
    <cfRule type="cellIs" dxfId="11267" priority="5543" operator="lessThan">
      <formula>$C$4</formula>
    </cfRule>
  </conditionalFormatting>
  <conditionalFormatting sqref="CK22">
    <cfRule type="cellIs" dxfId="11266" priority="5544" operator="lessThan">
      <formula>$C$4</formula>
    </cfRule>
  </conditionalFormatting>
  <conditionalFormatting sqref="CK23">
    <cfRule type="cellIs" dxfId="11265" priority="5545" operator="lessThan">
      <formula>$C$4</formula>
    </cfRule>
  </conditionalFormatting>
  <conditionalFormatting sqref="CK23">
    <cfRule type="cellIs" dxfId="11264" priority="5546" operator="lessThan">
      <formula>$C$4</formula>
    </cfRule>
  </conditionalFormatting>
  <conditionalFormatting sqref="CK24">
    <cfRule type="cellIs" dxfId="11263" priority="5547" operator="lessThan">
      <formula>$C$4</formula>
    </cfRule>
  </conditionalFormatting>
  <conditionalFormatting sqref="CK24">
    <cfRule type="cellIs" dxfId="11262" priority="5548" operator="lessThan">
      <formula>$C$4</formula>
    </cfRule>
  </conditionalFormatting>
  <conditionalFormatting sqref="CK25">
    <cfRule type="cellIs" dxfId="11261" priority="5549" operator="lessThan">
      <formula>$C$4</formula>
    </cfRule>
  </conditionalFormatting>
  <conditionalFormatting sqref="CK25">
    <cfRule type="cellIs" dxfId="11260" priority="5550" operator="lessThan">
      <formula>$C$4</formula>
    </cfRule>
  </conditionalFormatting>
  <conditionalFormatting sqref="CK26">
    <cfRule type="cellIs" dxfId="11259" priority="5551" operator="lessThan">
      <formula>$C$4</formula>
    </cfRule>
  </conditionalFormatting>
  <conditionalFormatting sqref="CK26">
    <cfRule type="cellIs" dxfId="11258" priority="5552" operator="lessThan">
      <formula>$C$4</formula>
    </cfRule>
  </conditionalFormatting>
  <conditionalFormatting sqref="CK27">
    <cfRule type="cellIs" dxfId="11257" priority="5553" operator="lessThan">
      <formula>$C$4</formula>
    </cfRule>
  </conditionalFormatting>
  <conditionalFormatting sqref="CK27">
    <cfRule type="cellIs" dxfId="11256" priority="5554" operator="lessThan">
      <formula>$C$4</formula>
    </cfRule>
  </conditionalFormatting>
  <conditionalFormatting sqref="CK28">
    <cfRule type="cellIs" dxfId="11255" priority="5555" operator="lessThan">
      <formula>$C$4</formula>
    </cfRule>
  </conditionalFormatting>
  <conditionalFormatting sqref="CK28">
    <cfRule type="cellIs" dxfId="11254" priority="5556" operator="lessThan">
      <formula>$C$4</formula>
    </cfRule>
  </conditionalFormatting>
  <conditionalFormatting sqref="CK29">
    <cfRule type="cellIs" dxfId="11253" priority="5557" operator="lessThan">
      <formula>$C$4</formula>
    </cfRule>
  </conditionalFormatting>
  <conditionalFormatting sqref="CK29">
    <cfRule type="cellIs" dxfId="11252" priority="5558" operator="lessThan">
      <formula>$C$4</formula>
    </cfRule>
  </conditionalFormatting>
  <conditionalFormatting sqref="CK30">
    <cfRule type="cellIs" dxfId="11251" priority="5559" operator="lessThan">
      <formula>$C$4</formula>
    </cfRule>
  </conditionalFormatting>
  <conditionalFormatting sqref="CK30">
    <cfRule type="cellIs" dxfId="11250" priority="5560" operator="lessThan">
      <formula>$C$4</formula>
    </cfRule>
  </conditionalFormatting>
  <conditionalFormatting sqref="CK31">
    <cfRule type="cellIs" dxfId="11249" priority="5561" operator="lessThan">
      <formula>$C$4</formula>
    </cfRule>
  </conditionalFormatting>
  <conditionalFormatting sqref="CK31">
    <cfRule type="cellIs" dxfId="11248" priority="5562" operator="lessThan">
      <formula>$C$4</formula>
    </cfRule>
  </conditionalFormatting>
  <conditionalFormatting sqref="CK32">
    <cfRule type="cellIs" dxfId="11247" priority="5563" operator="lessThan">
      <formula>$C$4</formula>
    </cfRule>
  </conditionalFormatting>
  <conditionalFormatting sqref="CK32">
    <cfRule type="cellIs" dxfId="11246" priority="5564" operator="lessThan">
      <formula>$C$4</formula>
    </cfRule>
  </conditionalFormatting>
  <conditionalFormatting sqref="CK33">
    <cfRule type="cellIs" dxfId="11245" priority="5565" operator="lessThan">
      <formula>$C$4</formula>
    </cfRule>
  </conditionalFormatting>
  <conditionalFormatting sqref="CK33">
    <cfRule type="cellIs" dxfId="11244" priority="5566" operator="lessThan">
      <formula>$C$4</formula>
    </cfRule>
  </conditionalFormatting>
  <conditionalFormatting sqref="CK34">
    <cfRule type="cellIs" dxfId="11243" priority="5567" operator="lessThan">
      <formula>$C$4</formula>
    </cfRule>
  </conditionalFormatting>
  <conditionalFormatting sqref="CK34">
    <cfRule type="cellIs" dxfId="11242" priority="5568" operator="lessThan">
      <formula>$C$4</formula>
    </cfRule>
  </conditionalFormatting>
  <conditionalFormatting sqref="CK35">
    <cfRule type="cellIs" dxfId="11241" priority="5569" operator="lessThan">
      <formula>$C$4</formula>
    </cfRule>
  </conditionalFormatting>
  <conditionalFormatting sqref="CK35">
    <cfRule type="cellIs" dxfId="11240" priority="5570" operator="lessThan">
      <formula>$C$4</formula>
    </cfRule>
  </conditionalFormatting>
  <conditionalFormatting sqref="CK36">
    <cfRule type="cellIs" dxfId="11239" priority="5571" operator="lessThan">
      <formula>$C$4</formula>
    </cfRule>
  </conditionalFormatting>
  <conditionalFormatting sqref="CK36">
    <cfRule type="cellIs" dxfId="11238" priority="5572" operator="lessThan">
      <formula>$C$4</formula>
    </cfRule>
  </conditionalFormatting>
  <conditionalFormatting sqref="CK37">
    <cfRule type="cellIs" dxfId="11237" priority="5573" operator="lessThan">
      <formula>$C$4</formula>
    </cfRule>
  </conditionalFormatting>
  <conditionalFormatting sqref="CK37">
    <cfRule type="cellIs" dxfId="11236" priority="5574" operator="lessThan">
      <formula>$C$4</formula>
    </cfRule>
  </conditionalFormatting>
  <conditionalFormatting sqref="CK38">
    <cfRule type="cellIs" dxfId="11235" priority="5575" operator="lessThan">
      <formula>$C$4</formula>
    </cfRule>
  </conditionalFormatting>
  <conditionalFormatting sqref="CK38">
    <cfRule type="cellIs" dxfId="11234" priority="5576" operator="lessThan">
      <formula>$C$4</formula>
    </cfRule>
  </conditionalFormatting>
  <conditionalFormatting sqref="CK39">
    <cfRule type="cellIs" dxfId="11233" priority="5577" operator="lessThan">
      <formula>$C$4</formula>
    </cfRule>
  </conditionalFormatting>
  <conditionalFormatting sqref="CK39">
    <cfRule type="cellIs" dxfId="11232" priority="5578" operator="lessThan">
      <formula>$C$4</formula>
    </cfRule>
  </conditionalFormatting>
  <conditionalFormatting sqref="CK40">
    <cfRule type="cellIs" dxfId="11231" priority="5579" operator="lessThan">
      <formula>$C$4</formula>
    </cfRule>
  </conditionalFormatting>
  <conditionalFormatting sqref="CK40">
    <cfRule type="cellIs" dxfId="11230" priority="5580" operator="lessThan">
      <formula>$C$4</formula>
    </cfRule>
  </conditionalFormatting>
  <conditionalFormatting sqref="CK41">
    <cfRule type="cellIs" dxfId="11229" priority="5581" operator="lessThan">
      <formula>$C$4</formula>
    </cfRule>
  </conditionalFormatting>
  <conditionalFormatting sqref="CK41">
    <cfRule type="cellIs" dxfId="11228" priority="5582" operator="lessThan">
      <formula>$C$4</formula>
    </cfRule>
  </conditionalFormatting>
  <conditionalFormatting sqref="CK42">
    <cfRule type="cellIs" dxfId="11227" priority="5583" operator="lessThan">
      <formula>$C$4</formula>
    </cfRule>
  </conditionalFormatting>
  <conditionalFormatting sqref="CK42">
    <cfRule type="cellIs" dxfId="11226" priority="5584" operator="lessThan">
      <formula>$C$4</formula>
    </cfRule>
  </conditionalFormatting>
  <conditionalFormatting sqref="CK43">
    <cfRule type="cellIs" dxfId="11225" priority="5585" operator="lessThan">
      <formula>$C$4</formula>
    </cfRule>
  </conditionalFormatting>
  <conditionalFormatting sqref="CK43">
    <cfRule type="cellIs" dxfId="11224" priority="5586" operator="lessThan">
      <formula>$C$4</formula>
    </cfRule>
  </conditionalFormatting>
  <conditionalFormatting sqref="CK44">
    <cfRule type="cellIs" dxfId="11223" priority="5587" operator="lessThan">
      <formula>$C$4</formula>
    </cfRule>
  </conditionalFormatting>
  <conditionalFormatting sqref="CK44">
    <cfRule type="cellIs" dxfId="11222" priority="5588" operator="lessThan">
      <formula>$C$4</formula>
    </cfRule>
  </conditionalFormatting>
  <conditionalFormatting sqref="CK45">
    <cfRule type="cellIs" dxfId="11221" priority="5589" operator="lessThan">
      <formula>$C$4</formula>
    </cfRule>
  </conditionalFormatting>
  <conditionalFormatting sqref="CK45">
    <cfRule type="cellIs" dxfId="11220" priority="5590" operator="lessThan">
      <formula>$C$4</formula>
    </cfRule>
  </conditionalFormatting>
  <conditionalFormatting sqref="CK46">
    <cfRule type="cellIs" dxfId="11219" priority="5591" operator="lessThan">
      <formula>$C$4</formula>
    </cfRule>
  </conditionalFormatting>
  <conditionalFormatting sqref="CK46">
    <cfRule type="cellIs" dxfId="11218" priority="5592" operator="lessThan">
      <formula>$C$4</formula>
    </cfRule>
  </conditionalFormatting>
  <conditionalFormatting sqref="CK47">
    <cfRule type="cellIs" dxfId="11217" priority="5593" operator="lessThan">
      <formula>$C$4</formula>
    </cfRule>
  </conditionalFormatting>
  <conditionalFormatting sqref="CK47">
    <cfRule type="cellIs" dxfId="11216" priority="5594" operator="lessThan">
      <formula>$C$4</formula>
    </cfRule>
  </conditionalFormatting>
  <conditionalFormatting sqref="CK48">
    <cfRule type="cellIs" dxfId="11215" priority="5595" operator="lessThan">
      <formula>$C$4</formula>
    </cfRule>
  </conditionalFormatting>
  <conditionalFormatting sqref="CK48">
    <cfRule type="cellIs" dxfId="11214" priority="5596" operator="lessThan">
      <formula>$C$4</formula>
    </cfRule>
  </conditionalFormatting>
  <conditionalFormatting sqref="CK49">
    <cfRule type="cellIs" dxfId="11213" priority="5597" operator="lessThan">
      <formula>$C$4</formula>
    </cfRule>
  </conditionalFormatting>
  <conditionalFormatting sqref="CK49">
    <cfRule type="cellIs" dxfId="11212" priority="5598" operator="lessThan">
      <formula>$C$4</formula>
    </cfRule>
  </conditionalFormatting>
  <conditionalFormatting sqref="CK50">
    <cfRule type="cellIs" dxfId="11211" priority="5599" operator="lessThan">
      <formula>$C$4</formula>
    </cfRule>
  </conditionalFormatting>
  <conditionalFormatting sqref="CK50">
    <cfRule type="cellIs" dxfId="11210" priority="5600" operator="lessThan">
      <formula>$C$4</formula>
    </cfRule>
  </conditionalFormatting>
  <conditionalFormatting sqref="CK51">
    <cfRule type="cellIs" dxfId="11209" priority="5601" operator="lessThan">
      <formula>$C$4</formula>
    </cfRule>
  </conditionalFormatting>
  <conditionalFormatting sqref="CK51">
    <cfRule type="cellIs" dxfId="11208" priority="5602" operator="lessThan">
      <formula>$C$4</formula>
    </cfRule>
  </conditionalFormatting>
  <conditionalFormatting sqref="CK52">
    <cfRule type="cellIs" dxfId="11207" priority="5603" operator="lessThan">
      <formula>$C$4</formula>
    </cfRule>
  </conditionalFormatting>
  <conditionalFormatting sqref="CK52">
    <cfRule type="cellIs" dxfId="11206" priority="5604" operator="lessThan">
      <formula>$C$4</formula>
    </cfRule>
  </conditionalFormatting>
  <conditionalFormatting sqref="CK53">
    <cfRule type="cellIs" dxfId="11205" priority="5605" operator="lessThan">
      <formula>$C$4</formula>
    </cfRule>
  </conditionalFormatting>
  <conditionalFormatting sqref="CK53">
    <cfRule type="cellIs" dxfId="11204" priority="5606" operator="lessThan">
      <formula>$C$4</formula>
    </cfRule>
  </conditionalFormatting>
  <conditionalFormatting sqref="CK54">
    <cfRule type="cellIs" dxfId="11203" priority="5607" operator="lessThan">
      <formula>$C$4</formula>
    </cfRule>
  </conditionalFormatting>
  <conditionalFormatting sqref="CK54">
    <cfRule type="cellIs" dxfId="11202" priority="5608" operator="lessThan">
      <formula>$C$4</formula>
    </cfRule>
  </conditionalFormatting>
  <conditionalFormatting sqref="CK55">
    <cfRule type="cellIs" dxfId="11201" priority="5609" operator="lessThan">
      <formula>$C$4</formula>
    </cfRule>
  </conditionalFormatting>
  <conditionalFormatting sqref="CK55">
    <cfRule type="cellIs" dxfId="11200" priority="5610" operator="lessThan">
      <formula>$C$4</formula>
    </cfRule>
  </conditionalFormatting>
  <conditionalFormatting sqref="CK56">
    <cfRule type="cellIs" dxfId="11199" priority="5611" operator="lessThan">
      <formula>$C$4</formula>
    </cfRule>
  </conditionalFormatting>
  <conditionalFormatting sqref="CK56">
    <cfRule type="cellIs" dxfId="11198" priority="5612" operator="lessThan">
      <formula>$C$4</formula>
    </cfRule>
  </conditionalFormatting>
  <conditionalFormatting sqref="CK57">
    <cfRule type="cellIs" dxfId="11197" priority="5613" operator="lessThan">
      <formula>$C$4</formula>
    </cfRule>
  </conditionalFormatting>
  <conditionalFormatting sqref="CK57">
    <cfRule type="cellIs" dxfId="11196" priority="5614" operator="lessThan">
      <formula>$C$4</formula>
    </cfRule>
  </conditionalFormatting>
  <conditionalFormatting sqref="CK58">
    <cfRule type="cellIs" dxfId="11195" priority="5615" operator="lessThan">
      <formula>$C$4</formula>
    </cfRule>
  </conditionalFormatting>
  <conditionalFormatting sqref="CK58">
    <cfRule type="cellIs" dxfId="11194" priority="5616" operator="lessThan">
      <formula>$C$4</formula>
    </cfRule>
  </conditionalFormatting>
  <conditionalFormatting sqref="CK59">
    <cfRule type="cellIs" dxfId="11193" priority="5617" operator="lessThan">
      <formula>$C$4</formula>
    </cfRule>
  </conditionalFormatting>
  <conditionalFormatting sqref="CK59">
    <cfRule type="cellIs" dxfId="11192" priority="5618" operator="lessThan">
      <formula>$C$4</formula>
    </cfRule>
  </conditionalFormatting>
  <conditionalFormatting sqref="CK60">
    <cfRule type="cellIs" dxfId="11191" priority="5619" operator="lessThan">
      <formula>$C$4</formula>
    </cfRule>
  </conditionalFormatting>
  <conditionalFormatting sqref="CK60">
    <cfRule type="cellIs" dxfId="11190" priority="5620" operator="lessThan">
      <formula>$C$4</formula>
    </cfRule>
  </conditionalFormatting>
  <conditionalFormatting sqref="CL11">
    <cfRule type="cellIs" dxfId="11189" priority="5621" operator="lessThan">
      <formula>$C$4</formula>
    </cfRule>
  </conditionalFormatting>
  <conditionalFormatting sqref="CL11">
    <cfRule type="cellIs" dxfId="11188" priority="5622" operator="lessThan">
      <formula>$C$4</formula>
    </cfRule>
  </conditionalFormatting>
  <conditionalFormatting sqref="CL12">
    <cfRule type="cellIs" dxfId="11187" priority="5623" operator="lessThan">
      <formula>$C$4</formula>
    </cfRule>
  </conditionalFormatting>
  <conditionalFormatting sqref="CL12">
    <cfRule type="cellIs" dxfId="11186" priority="5624" operator="lessThan">
      <formula>$C$4</formula>
    </cfRule>
  </conditionalFormatting>
  <conditionalFormatting sqref="CL13">
    <cfRule type="cellIs" dxfId="11185" priority="5625" operator="lessThan">
      <formula>$C$4</formula>
    </cfRule>
  </conditionalFormatting>
  <conditionalFormatting sqref="CL13">
    <cfRule type="cellIs" dxfId="11184" priority="5626" operator="lessThan">
      <formula>$C$4</formula>
    </cfRule>
  </conditionalFormatting>
  <conditionalFormatting sqref="CL14">
    <cfRule type="cellIs" dxfId="11183" priority="5627" operator="lessThan">
      <formula>$C$4</formula>
    </cfRule>
  </conditionalFormatting>
  <conditionalFormatting sqref="CL14">
    <cfRule type="cellIs" dxfId="11182" priority="5628" operator="lessThan">
      <formula>$C$4</formula>
    </cfRule>
  </conditionalFormatting>
  <conditionalFormatting sqref="CL15">
    <cfRule type="cellIs" dxfId="11181" priority="5629" operator="lessThan">
      <formula>$C$4</formula>
    </cfRule>
  </conditionalFormatting>
  <conditionalFormatting sqref="CL15">
    <cfRule type="cellIs" dxfId="11180" priority="5630" operator="lessThan">
      <formula>$C$4</formula>
    </cfRule>
  </conditionalFormatting>
  <conditionalFormatting sqref="CL16">
    <cfRule type="cellIs" dxfId="11179" priority="5631" operator="lessThan">
      <formula>$C$4</formula>
    </cfRule>
  </conditionalFormatting>
  <conditionalFormatting sqref="CL16">
    <cfRule type="cellIs" dxfId="11178" priority="5632" operator="lessThan">
      <formula>$C$4</formula>
    </cfRule>
  </conditionalFormatting>
  <conditionalFormatting sqref="CL17">
    <cfRule type="cellIs" dxfId="11177" priority="5633" operator="lessThan">
      <formula>$C$4</formula>
    </cfRule>
  </conditionalFormatting>
  <conditionalFormatting sqref="CL17">
    <cfRule type="cellIs" dxfId="11176" priority="5634" operator="lessThan">
      <formula>$C$4</formula>
    </cfRule>
  </conditionalFormatting>
  <conditionalFormatting sqref="CL18">
    <cfRule type="cellIs" dxfId="11175" priority="5635" operator="lessThan">
      <formula>$C$4</formula>
    </cfRule>
  </conditionalFormatting>
  <conditionalFormatting sqref="CL18">
    <cfRule type="cellIs" dxfId="11174" priority="5636" operator="lessThan">
      <formula>$C$4</formula>
    </cfRule>
  </conditionalFormatting>
  <conditionalFormatting sqref="CL19">
    <cfRule type="cellIs" dxfId="11173" priority="5637" operator="lessThan">
      <formula>$C$4</formula>
    </cfRule>
  </conditionalFormatting>
  <conditionalFormatting sqref="CL19">
    <cfRule type="cellIs" dxfId="11172" priority="5638" operator="lessThan">
      <formula>$C$4</formula>
    </cfRule>
  </conditionalFormatting>
  <conditionalFormatting sqref="CL20">
    <cfRule type="cellIs" dxfId="11171" priority="5639" operator="lessThan">
      <formula>$C$4</formula>
    </cfRule>
  </conditionalFormatting>
  <conditionalFormatting sqref="CL20">
    <cfRule type="cellIs" dxfId="11170" priority="5640" operator="lessThan">
      <formula>$C$4</formula>
    </cfRule>
  </conditionalFormatting>
  <conditionalFormatting sqref="CL21">
    <cfRule type="cellIs" dxfId="11169" priority="5641" operator="lessThan">
      <formula>$C$4</formula>
    </cfRule>
  </conditionalFormatting>
  <conditionalFormatting sqref="CL21">
    <cfRule type="cellIs" dxfId="11168" priority="5642" operator="lessThan">
      <formula>$C$4</formula>
    </cfRule>
  </conditionalFormatting>
  <conditionalFormatting sqref="CL22">
    <cfRule type="cellIs" dxfId="11167" priority="5643" operator="lessThan">
      <formula>$C$4</formula>
    </cfRule>
  </conditionalFormatting>
  <conditionalFormatting sqref="CL22">
    <cfRule type="cellIs" dxfId="11166" priority="5644" operator="lessThan">
      <formula>$C$4</formula>
    </cfRule>
  </conditionalFormatting>
  <conditionalFormatting sqref="CL23">
    <cfRule type="cellIs" dxfId="11165" priority="5645" operator="lessThan">
      <formula>$C$4</formula>
    </cfRule>
  </conditionalFormatting>
  <conditionalFormatting sqref="CL23">
    <cfRule type="cellIs" dxfId="11164" priority="5646" operator="lessThan">
      <formula>$C$4</formula>
    </cfRule>
  </conditionalFormatting>
  <conditionalFormatting sqref="CL24">
    <cfRule type="cellIs" dxfId="11163" priority="5647" operator="lessThan">
      <formula>$C$4</formula>
    </cfRule>
  </conditionalFormatting>
  <conditionalFormatting sqref="CL24">
    <cfRule type="cellIs" dxfId="11162" priority="5648" operator="lessThan">
      <formula>$C$4</formula>
    </cfRule>
  </conditionalFormatting>
  <conditionalFormatting sqref="CL25">
    <cfRule type="cellIs" dxfId="11161" priority="5649" operator="lessThan">
      <formula>$C$4</formula>
    </cfRule>
  </conditionalFormatting>
  <conditionalFormatting sqref="CL25">
    <cfRule type="cellIs" dxfId="11160" priority="5650" operator="lessThan">
      <formula>$C$4</formula>
    </cfRule>
  </conditionalFormatting>
  <conditionalFormatting sqref="CL26">
    <cfRule type="cellIs" dxfId="11159" priority="5651" operator="lessThan">
      <formula>$C$4</formula>
    </cfRule>
  </conditionalFormatting>
  <conditionalFormatting sqref="CL26">
    <cfRule type="cellIs" dxfId="11158" priority="5652" operator="lessThan">
      <formula>$C$4</formula>
    </cfRule>
  </conditionalFormatting>
  <conditionalFormatting sqref="CL27">
    <cfRule type="cellIs" dxfId="11157" priority="5653" operator="lessThan">
      <formula>$C$4</formula>
    </cfRule>
  </conditionalFormatting>
  <conditionalFormatting sqref="CL27">
    <cfRule type="cellIs" dxfId="11156" priority="5654" operator="lessThan">
      <formula>$C$4</formula>
    </cfRule>
  </conditionalFormatting>
  <conditionalFormatting sqref="CL28">
    <cfRule type="cellIs" dxfId="11155" priority="5655" operator="lessThan">
      <formula>$C$4</formula>
    </cfRule>
  </conditionalFormatting>
  <conditionalFormatting sqref="CL28">
    <cfRule type="cellIs" dxfId="11154" priority="5656" operator="lessThan">
      <formula>$C$4</formula>
    </cfRule>
  </conditionalFormatting>
  <conditionalFormatting sqref="CL29">
    <cfRule type="cellIs" dxfId="11153" priority="5657" operator="lessThan">
      <formula>$C$4</formula>
    </cfRule>
  </conditionalFormatting>
  <conditionalFormatting sqref="CL29">
    <cfRule type="cellIs" dxfId="11152" priority="5658" operator="lessThan">
      <formula>$C$4</formula>
    </cfRule>
  </conditionalFormatting>
  <conditionalFormatting sqref="CL30">
    <cfRule type="cellIs" dxfId="11151" priority="5659" operator="lessThan">
      <formula>$C$4</formula>
    </cfRule>
  </conditionalFormatting>
  <conditionalFormatting sqref="CL30">
    <cfRule type="cellIs" dxfId="11150" priority="5660" operator="lessThan">
      <formula>$C$4</formula>
    </cfRule>
  </conditionalFormatting>
  <conditionalFormatting sqref="CL31">
    <cfRule type="cellIs" dxfId="11149" priority="5661" operator="lessThan">
      <formula>$C$4</formula>
    </cfRule>
  </conditionalFormatting>
  <conditionalFormatting sqref="CL31">
    <cfRule type="cellIs" dxfId="11148" priority="5662" operator="lessThan">
      <formula>$C$4</formula>
    </cfRule>
  </conditionalFormatting>
  <conditionalFormatting sqref="CL32">
    <cfRule type="cellIs" dxfId="11147" priority="5663" operator="lessThan">
      <formula>$C$4</formula>
    </cfRule>
  </conditionalFormatting>
  <conditionalFormatting sqref="CL32">
    <cfRule type="cellIs" dxfId="11146" priority="5664" operator="lessThan">
      <formula>$C$4</formula>
    </cfRule>
  </conditionalFormatting>
  <conditionalFormatting sqref="CL33">
    <cfRule type="cellIs" dxfId="11145" priority="5665" operator="lessThan">
      <formula>$C$4</formula>
    </cfRule>
  </conditionalFormatting>
  <conditionalFormatting sqref="CL33">
    <cfRule type="cellIs" dxfId="11144" priority="5666" operator="lessThan">
      <formula>$C$4</formula>
    </cfRule>
  </conditionalFormatting>
  <conditionalFormatting sqref="CL34">
    <cfRule type="cellIs" dxfId="11143" priority="5667" operator="lessThan">
      <formula>$C$4</formula>
    </cfRule>
  </conditionalFormatting>
  <conditionalFormatting sqref="CL34">
    <cfRule type="cellIs" dxfId="11142" priority="5668" operator="lessThan">
      <formula>$C$4</formula>
    </cfRule>
  </conditionalFormatting>
  <conditionalFormatting sqref="CL35">
    <cfRule type="cellIs" dxfId="11141" priority="5669" operator="lessThan">
      <formula>$C$4</formula>
    </cfRule>
  </conditionalFormatting>
  <conditionalFormatting sqref="CL35">
    <cfRule type="cellIs" dxfId="11140" priority="5670" operator="lessThan">
      <formula>$C$4</formula>
    </cfRule>
  </conditionalFormatting>
  <conditionalFormatting sqref="CL36">
    <cfRule type="cellIs" dxfId="11139" priority="5671" operator="lessThan">
      <formula>$C$4</formula>
    </cfRule>
  </conditionalFormatting>
  <conditionalFormatting sqref="CL36">
    <cfRule type="cellIs" dxfId="11138" priority="5672" operator="lessThan">
      <formula>$C$4</formula>
    </cfRule>
  </conditionalFormatting>
  <conditionalFormatting sqref="CL37">
    <cfRule type="cellIs" dxfId="11137" priority="5673" operator="lessThan">
      <formula>$C$4</formula>
    </cfRule>
  </conditionalFormatting>
  <conditionalFormatting sqref="CL37">
    <cfRule type="cellIs" dxfId="11136" priority="5674" operator="lessThan">
      <formula>$C$4</formula>
    </cfRule>
  </conditionalFormatting>
  <conditionalFormatting sqref="CL38">
    <cfRule type="cellIs" dxfId="11135" priority="5675" operator="lessThan">
      <formula>$C$4</formula>
    </cfRule>
  </conditionalFormatting>
  <conditionalFormatting sqref="CL38">
    <cfRule type="cellIs" dxfId="11134" priority="5676" operator="lessThan">
      <formula>$C$4</formula>
    </cfRule>
  </conditionalFormatting>
  <conditionalFormatting sqref="CL39">
    <cfRule type="cellIs" dxfId="11133" priority="5677" operator="lessThan">
      <formula>$C$4</formula>
    </cfRule>
  </conditionalFormatting>
  <conditionalFormatting sqref="CL39">
    <cfRule type="cellIs" dxfId="11132" priority="5678" operator="lessThan">
      <formula>$C$4</formula>
    </cfRule>
  </conditionalFormatting>
  <conditionalFormatting sqref="CL40">
    <cfRule type="cellIs" dxfId="11131" priority="5679" operator="lessThan">
      <formula>$C$4</formula>
    </cfRule>
  </conditionalFormatting>
  <conditionalFormatting sqref="CL40">
    <cfRule type="cellIs" dxfId="11130" priority="5680" operator="lessThan">
      <formula>$C$4</formula>
    </cfRule>
  </conditionalFormatting>
  <conditionalFormatting sqref="CL41">
    <cfRule type="cellIs" dxfId="11129" priority="5681" operator="lessThan">
      <formula>$C$4</formula>
    </cfRule>
  </conditionalFormatting>
  <conditionalFormatting sqref="CL41">
    <cfRule type="cellIs" dxfId="11128" priority="5682" operator="lessThan">
      <formula>$C$4</formula>
    </cfRule>
  </conditionalFormatting>
  <conditionalFormatting sqref="CL42">
    <cfRule type="cellIs" dxfId="11127" priority="5683" operator="lessThan">
      <formula>$C$4</formula>
    </cfRule>
  </conditionalFormatting>
  <conditionalFormatting sqref="CL42">
    <cfRule type="cellIs" dxfId="11126" priority="5684" operator="lessThan">
      <formula>$C$4</formula>
    </cfRule>
  </conditionalFormatting>
  <conditionalFormatting sqref="CL43">
    <cfRule type="cellIs" dxfId="11125" priority="5685" operator="lessThan">
      <formula>$C$4</formula>
    </cfRule>
  </conditionalFormatting>
  <conditionalFormatting sqref="CL43">
    <cfRule type="cellIs" dxfId="11124" priority="5686" operator="lessThan">
      <formula>$C$4</formula>
    </cfRule>
  </conditionalFormatting>
  <conditionalFormatting sqref="CL44">
    <cfRule type="cellIs" dxfId="11123" priority="5687" operator="lessThan">
      <formula>$C$4</formula>
    </cfRule>
  </conditionalFormatting>
  <conditionalFormatting sqref="CL44">
    <cfRule type="cellIs" dxfId="11122" priority="5688" operator="lessThan">
      <formula>$C$4</formula>
    </cfRule>
  </conditionalFormatting>
  <conditionalFormatting sqref="CL45">
    <cfRule type="cellIs" dxfId="11121" priority="5689" operator="lessThan">
      <formula>$C$4</formula>
    </cfRule>
  </conditionalFormatting>
  <conditionalFormatting sqref="CL45">
    <cfRule type="cellIs" dxfId="11120" priority="5690" operator="lessThan">
      <formula>$C$4</formula>
    </cfRule>
  </conditionalFormatting>
  <conditionalFormatting sqref="CL46">
    <cfRule type="cellIs" dxfId="11119" priority="5691" operator="lessThan">
      <formula>$C$4</formula>
    </cfRule>
  </conditionalFormatting>
  <conditionalFormatting sqref="CL46">
    <cfRule type="cellIs" dxfId="11118" priority="5692" operator="lessThan">
      <formula>$C$4</formula>
    </cfRule>
  </conditionalFormatting>
  <conditionalFormatting sqref="CL47">
    <cfRule type="cellIs" dxfId="11117" priority="5693" operator="lessThan">
      <formula>$C$4</formula>
    </cfRule>
  </conditionalFormatting>
  <conditionalFormatting sqref="CL47">
    <cfRule type="cellIs" dxfId="11116" priority="5694" operator="lessThan">
      <formula>$C$4</formula>
    </cfRule>
  </conditionalFormatting>
  <conditionalFormatting sqref="CL48">
    <cfRule type="cellIs" dxfId="11115" priority="5695" operator="lessThan">
      <formula>$C$4</formula>
    </cfRule>
  </conditionalFormatting>
  <conditionalFormatting sqref="CL48">
    <cfRule type="cellIs" dxfId="11114" priority="5696" operator="lessThan">
      <formula>$C$4</formula>
    </cfRule>
  </conditionalFormatting>
  <conditionalFormatting sqref="CL49">
    <cfRule type="cellIs" dxfId="11113" priority="5697" operator="lessThan">
      <formula>$C$4</formula>
    </cfRule>
  </conditionalFormatting>
  <conditionalFormatting sqref="CL49">
    <cfRule type="cellIs" dxfId="11112" priority="5698" operator="lessThan">
      <formula>$C$4</formula>
    </cfRule>
  </conditionalFormatting>
  <conditionalFormatting sqref="CL50">
    <cfRule type="cellIs" dxfId="11111" priority="5699" operator="lessThan">
      <formula>$C$4</formula>
    </cfRule>
  </conditionalFormatting>
  <conditionalFormatting sqref="CL50">
    <cfRule type="cellIs" dxfId="11110" priority="5700" operator="lessThan">
      <formula>$C$4</formula>
    </cfRule>
  </conditionalFormatting>
  <conditionalFormatting sqref="CL51">
    <cfRule type="cellIs" dxfId="11109" priority="5701" operator="lessThan">
      <formula>$C$4</formula>
    </cfRule>
  </conditionalFormatting>
  <conditionalFormatting sqref="CL51">
    <cfRule type="cellIs" dxfId="11108" priority="5702" operator="lessThan">
      <formula>$C$4</formula>
    </cfRule>
  </conditionalFormatting>
  <conditionalFormatting sqref="CL52">
    <cfRule type="cellIs" dxfId="11107" priority="5703" operator="lessThan">
      <formula>$C$4</formula>
    </cfRule>
  </conditionalFormatting>
  <conditionalFormatting sqref="CL52">
    <cfRule type="cellIs" dxfId="11106" priority="5704" operator="lessThan">
      <formula>$C$4</formula>
    </cfRule>
  </conditionalFormatting>
  <conditionalFormatting sqref="CL53">
    <cfRule type="cellIs" dxfId="11105" priority="5705" operator="lessThan">
      <formula>$C$4</formula>
    </cfRule>
  </conditionalFormatting>
  <conditionalFormatting sqref="CL53">
    <cfRule type="cellIs" dxfId="11104" priority="5706" operator="lessThan">
      <formula>$C$4</formula>
    </cfRule>
  </conditionalFormatting>
  <conditionalFormatting sqref="CL54">
    <cfRule type="cellIs" dxfId="11103" priority="5707" operator="lessThan">
      <formula>$C$4</formula>
    </cfRule>
  </conditionalFormatting>
  <conditionalFormatting sqref="CL54">
    <cfRule type="cellIs" dxfId="11102" priority="5708" operator="lessThan">
      <formula>$C$4</formula>
    </cfRule>
  </conditionalFormatting>
  <conditionalFormatting sqref="CL55">
    <cfRule type="cellIs" dxfId="11101" priority="5709" operator="lessThan">
      <formula>$C$4</formula>
    </cfRule>
  </conditionalFormatting>
  <conditionalFormatting sqref="CL55">
    <cfRule type="cellIs" dxfId="11100" priority="5710" operator="lessThan">
      <formula>$C$4</formula>
    </cfRule>
  </conditionalFormatting>
  <conditionalFormatting sqref="CL56">
    <cfRule type="cellIs" dxfId="11099" priority="5711" operator="lessThan">
      <formula>$C$4</formula>
    </cfRule>
  </conditionalFormatting>
  <conditionalFormatting sqref="CL56">
    <cfRule type="cellIs" dxfId="11098" priority="5712" operator="lessThan">
      <formula>$C$4</formula>
    </cfRule>
  </conditionalFormatting>
  <conditionalFormatting sqref="CL57">
    <cfRule type="cellIs" dxfId="11097" priority="5713" operator="lessThan">
      <formula>$C$4</formula>
    </cfRule>
  </conditionalFormatting>
  <conditionalFormatting sqref="CL57">
    <cfRule type="cellIs" dxfId="11096" priority="5714" operator="lessThan">
      <formula>$C$4</formula>
    </cfRule>
  </conditionalFormatting>
  <conditionalFormatting sqref="CL58">
    <cfRule type="cellIs" dxfId="11095" priority="5715" operator="lessThan">
      <formula>$C$4</formula>
    </cfRule>
  </conditionalFormatting>
  <conditionalFormatting sqref="CL58">
    <cfRule type="cellIs" dxfId="11094" priority="5716" operator="lessThan">
      <formula>$C$4</formula>
    </cfRule>
  </conditionalFormatting>
  <conditionalFormatting sqref="CL59">
    <cfRule type="cellIs" dxfId="11093" priority="5717" operator="lessThan">
      <formula>$C$4</formula>
    </cfRule>
  </conditionalFormatting>
  <conditionalFormatting sqref="CL59">
    <cfRule type="cellIs" dxfId="11092" priority="5718" operator="lessThan">
      <formula>$C$4</formula>
    </cfRule>
  </conditionalFormatting>
  <conditionalFormatting sqref="CL60">
    <cfRule type="cellIs" dxfId="11091" priority="5719" operator="lessThan">
      <formula>$C$4</formula>
    </cfRule>
  </conditionalFormatting>
  <conditionalFormatting sqref="CL60">
    <cfRule type="cellIs" dxfId="11090" priority="5720" operator="lessThan">
      <formula>$C$4</formula>
    </cfRule>
  </conditionalFormatting>
  <dataValidations count="1">
    <dataValidation allowBlank="1" showInputMessage="1" showErrorMessage="1" sqref="T47:T60 T11:U46 CG11:CL60 BL11:BR60 CD11:CD60 CA11:CA60 BX11:BX60 BU11:BU60 AZ11:AZ60 BI11:BI60 BF11:BF60 BC11:BC60 AC11:AD60 AS11:AS60 AP11:AP60 AM11:AM60 AJ11:AJ60 AG11:AG60 Q11:Q60 AX11:AX46 Z11:Z60 W11:W6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F60"/>
  <sheetViews>
    <sheetView workbookViewId="0">
      <pane xSplit="3" ySplit="10" topLeftCell="Q11" activePane="bottomRight" state="frozen"/>
      <selection pane="topRight"/>
      <selection pane="bottomLeft"/>
      <selection pane="bottomRight" activeCell="BW48" sqref="BW48"/>
    </sheetView>
  </sheetViews>
  <sheetFormatPr defaultRowHeight="15" x14ac:dyDescent="0.2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customWidth="1"/>
    <col min="30" max="30" width="4.28515625" customWidth="1"/>
    <col min="31" max="45" width="3.28515625" customWidth="1"/>
    <col min="46" max="48" width="4.28515625" customWidth="1"/>
    <col min="49" max="64" width="3.28515625" customWidth="1"/>
    <col min="65" max="69" width="3.28515625" hidden="1" customWidth="1"/>
    <col min="70" max="70" width="4.28515625" customWidth="1"/>
    <col min="71" max="85" width="3.28515625" customWidth="1"/>
    <col min="86" max="90" width="3.28515625" hidden="1" customWidth="1"/>
    <col min="91" max="92" width="4.28515625" customWidth="1"/>
    <col min="93" max="93" width="3.28515625" customWidth="1"/>
    <col min="94" max="94" width="5.85546875" customWidth="1"/>
    <col min="95" max="95" width="51.5703125" customWidth="1"/>
    <col min="96" max="96" width="3.28515625" customWidth="1"/>
    <col min="97" max="97" width="5.85546875" customWidth="1"/>
    <col min="98" max="98" width="51.5703125" customWidth="1"/>
    <col min="99" max="100" width="8.5703125" customWidth="1"/>
    <col min="101" max="101" width="34.140625" customWidth="1"/>
    <col min="108" max="108" width="9" customWidth="1"/>
    <col min="109" max="110" width="9" hidden="1" customWidth="1"/>
    <col min="111" max="111" width="9" customWidth="1"/>
  </cols>
  <sheetData>
    <row r="1" spans="1:110" ht="20.25" customHeight="1" x14ac:dyDescent="0.3">
      <c r="A1" s="11">
        <v>566</v>
      </c>
      <c r="B1" s="10"/>
      <c r="C1" s="59" t="s">
        <v>0</v>
      </c>
      <c r="D1" s="59"/>
      <c r="E1" s="59"/>
      <c r="F1" s="59"/>
      <c r="G1" s="59"/>
      <c r="H1" s="59"/>
      <c r="I1" s="59"/>
      <c r="J1" s="59"/>
      <c r="K1" s="59"/>
      <c r="L1" s="59"/>
      <c r="M1" s="59"/>
      <c r="O1" s="25" t="s">
        <v>1</v>
      </c>
      <c r="AX1" s="25"/>
    </row>
    <row r="2" spans="1:110" x14ac:dyDescent="0.25">
      <c r="A2" s="1" t="s">
        <v>2</v>
      </c>
      <c r="B2" s="2"/>
      <c r="C2" s="3" t="s">
        <v>3</v>
      </c>
      <c r="E2" s="4" t="s">
        <v>89</v>
      </c>
      <c r="O2" t="s">
        <v>5</v>
      </c>
      <c r="P2" s="26"/>
      <c r="Q2" s="26"/>
      <c r="R2" s="26"/>
      <c r="S2" s="26" t="s">
        <v>6</v>
      </c>
      <c r="T2" s="26" t="str">
        <f>MID(E2,6,20)</f>
        <v xml:space="preserve"> X MIPA 2</v>
      </c>
      <c r="U2" s="26"/>
      <c r="V2" s="26"/>
      <c r="W2" s="26"/>
      <c r="X2" s="26"/>
      <c r="Y2" s="26"/>
      <c r="Z2" s="26"/>
      <c r="AA2" s="5"/>
      <c r="AB2" s="5"/>
      <c r="AC2" s="5"/>
      <c r="AD2" s="5"/>
      <c r="AE2" s="5"/>
      <c r="AF2" s="5"/>
      <c r="AY2" s="26"/>
      <c r="AZ2" s="26"/>
      <c r="BA2" s="26"/>
      <c r="BB2" s="26" t="s">
        <v>6</v>
      </c>
      <c r="BC2" s="26" t="str">
        <f>MID(AM2,6,20)</f>
        <v/>
      </c>
      <c r="BD2" s="26"/>
      <c r="BE2" s="26"/>
      <c r="BF2" s="26"/>
      <c r="BG2" s="26"/>
      <c r="BH2" s="26"/>
      <c r="BI2" s="26"/>
      <c r="BJ2" s="5"/>
      <c r="BK2" s="5"/>
      <c r="BL2" s="5"/>
      <c r="BM2" s="5"/>
      <c r="BN2" s="5"/>
      <c r="BO2" s="5"/>
      <c r="BP2" s="5"/>
      <c r="BQ2" s="5"/>
      <c r="BR2" s="5"/>
      <c r="BS2" s="5"/>
      <c r="BT2" s="5"/>
    </row>
    <row r="3" spans="1:110" x14ac:dyDescent="0.25">
      <c r="A3" s="1" t="s">
        <v>7</v>
      </c>
      <c r="B3" s="2"/>
      <c r="C3" s="3" t="s">
        <v>8</v>
      </c>
      <c r="E3" s="5" t="s">
        <v>9</v>
      </c>
      <c r="H3" t="s">
        <v>10</v>
      </c>
      <c r="O3" t="s">
        <v>11</v>
      </c>
      <c r="P3" s="26"/>
      <c r="Q3" s="26"/>
      <c r="R3" s="26"/>
      <c r="S3" s="26" t="s">
        <v>6</v>
      </c>
      <c r="T3" s="26"/>
      <c r="U3" s="26"/>
      <c r="V3" s="26"/>
      <c r="W3" s="26"/>
      <c r="X3" s="26"/>
      <c r="Y3" s="26"/>
      <c r="Z3" s="26"/>
      <c r="AA3" s="5"/>
      <c r="AB3" s="5"/>
      <c r="AC3" s="5"/>
      <c r="AD3" s="5"/>
      <c r="AE3" s="5"/>
      <c r="AF3" s="5"/>
      <c r="AY3" s="26"/>
      <c r="AZ3" s="26"/>
      <c r="BA3" s="26"/>
      <c r="BB3" s="26" t="s">
        <v>6</v>
      </c>
      <c r="BC3" s="26"/>
      <c r="BD3" s="26"/>
      <c r="BE3" s="26"/>
      <c r="BF3" s="26"/>
      <c r="BG3" s="26"/>
      <c r="BH3" s="26"/>
      <c r="BI3" s="26"/>
      <c r="BJ3" s="5"/>
      <c r="BK3" s="5"/>
      <c r="BL3" s="5"/>
      <c r="BM3" s="5"/>
      <c r="BN3" s="5"/>
      <c r="BO3" s="5"/>
      <c r="BP3" s="5"/>
      <c r="BQ3" s="5"/>
      <c r="BR3" s="5"/>
      <c r="BS3" s="5"/>
      <c r="BT3" s="5"/>
    </row>
    <row r="4" spans="1:110" x14ac:dyDescent="0.25">
      <c r="A4" s="6" t="s">
        <v>12</v>
      </c>
      <c r="B4" s="2"/>
      <c r="C4" s="7">
        <v>70</v>
      </c>
      <c r="H4" t="s">
        <v>13</v>
      </c>
      <c r="O4" s="27" t="s">
        <v>14</v>
      </c>
      <c r="P4" s="26"/>
      <c r="Q4" s="26"/>
      <c r="R4" s="26"/>
      <c r="S4" s="26"/>
      <c r="T4" s="26"/>
      <c r="U4" s="26"/>
      <c r="V4" s="26"/>
      <c r="W4" s="26"/>
      <c r="X4" s="26"/>
      <c r="Y4" s="26"/>
      <c r="Z4" s="26"/>
      <c r="AA4" s="5"/>
      <c r="AB4" s="5"/>
      <c r="AC4" s="5"/>
      <c r="AD4" s="5"/>
      <c r="AE4" s="5"/>
      <c r="AF4" s="5"/>
      <c r="AX4" s="27"/>
      <c r="AY4" s="26"/>
      <c r="AZ4" s="26"/>
      <c r="BA4" s="26"/>
      <c r="BB4" s="26"/>
      <c r="BC4" s="26"/>
      <c r="BD4" s="26"/>
      <c r="BE4" s="26"/>
      <c r="BF4" s="26"/>
      <c r="BG4" s="26"/>
      <c r="BH4" s="26"/>
      <c r="BI4" s="26"/>
      <c r="BJ4" s="5"/>
      <c r="BK4" s="5"/>
      <c r="BL4" s="5"/>
      <c r="BM4" s="5"/>
      <c r="BN4" s="5"/>
      <c r="BO4" s="5"/>
      <c r="BP4" s="5"/>
      <c r="BQ4" s="5"/>
      <c r="BR4" s="5"/>
      <c r="BS4" s="5"/>
      <c r="BT4" s="5"/>
    </row>
    <row r="5" spans="1:110" hidden="1" x14ac:dyDescent="0.25">
      <c r="O5" s="26"/>
      <c r="P5" s="26"/>
      <c r="Q5" s="26"/>
      <c r="R5" s="26"/>
      <c r="S5" s="26"/>
      <c r="T5" s="26"/>
      <c r="U5" s="26"/>
      <c r="V5" s="26"/>
      <c r="W5" s="26"/>
      <c r="X5" s="26"/>
      <c r="Y5" s="26"/>
      <c r="Z5" s="26"/>
      <c r="AA5" s="5"/>
      <c r="AB5" s="5"/>
      <c r="AC5" s="5"/>
      <c r="AD5" s="5"/>
      <c r="AE5" s="5"/>
      <c r="AF5" s="5"/>
      <c r="AX5" s="26"/>
      <c r="AY5" s="26"/>
      <c r="AZ5" s="26"/>
      <c r="BA5" s="26"/>
      <c r="BB5" s="26"/>
      <c r="BC5" s="26"/>
      <c r="BD5" s="26"/>
      <c r="BE5" s="26"/>
      <c r="BF5" s="26"/>
      <c r="BG5" s="26"/>
      <c r="BH5" s="26"/>
      <c r="BI5" s="26"/>
      <c r="BJ5" s="5"/>
      <c r="BK5" s="5"/>
      <c r="BL5" s="5"/>
      <c r="BM5" s="5"/>
      <c r="BN5" s="5"/>
      <c r="BO5" s="5"/>
      <c r="BP5" s="5"/>
      <c r="BQ5" s="5"/>
      <c r="BR5" s="5"/>
      <c r="BS5" s="5"/>
      <c r="BT5" s="5"/>
    </row>
    <row r="6" spans="1:110" hidden="1" x14ac:dyDescent="0.25">
      <c r="N6" s="12" t="s">
        <v>15</v>
      </c>
      <c r="O6" s="26"/>
      <c r="P6" s="26"/>
      <c r="Q6" s="26"/>
      <c r="R6" s="26"/>
      <c r="S6" s="26"/>
      <c r="T6" s="26"/>
      <c r="U6" s="26"/>
      <c r="V6" s="26"/>
      <c r="W6" s="26"/>
      <c r="X6" s="26"/>
      <c r="Y6" s="26"/>
      <c r="Z6" s="26"/>
      <c r="AA6" s="5"/>
      <c r="AB6" s="5"/>
      <c r="AC6" s="5"/>
      <c r="AD6" s="5"/>
      <c r="AE6" s="5"/>
      <c r="AF6" s="5"/>
      <c r="AX6" s="26"/>
      <c r="AY6" s="26"/>
      <c r="AZ6" s="26"/>
      <c r="BA6" s="26"/>
      <c r="BB6" s="26"/>
      <c r="BC6" s="26"/>
      <c r="BD6" s="26"/>
      <c r="BE6" s="26"/>
      <c r="BF6" s="26"/>
      <c r="BG6" s="26"/>
      <c r="BH6" s="26"/>
      <c r="BI6" s="26"/>
      <c r="BJ6" s="5"/>
      <c r="BK6" s="5"/>
      <c r="BL6" s="5"/>
      <c r="BM6" s="5"/>
      <c r="BN6" s="5"/>
      <c r="BO6" s="5"/>
      <c r="BP6" s="5"/>
      <c r="BQ6" s="5"/>
      <c r="BR6" s="5"/>
      <c r="BS6" s="5"/>
      <c r="BT6" s="5"/>
    </row>
    <row r="7" spans="1:110" ht="15" customHeight="1" x14ac:dyDescent="0.25">
      <c r="E7" s="50" t="s">
        <v>16</v>
      </c>
      <c r="F7" s="51"/>
      <c r="G7" s="51"/>
      <c r="H7" s="51"/>
      <c r="I7" s="51"/>
      <c r="J7" s="52"/>
      <c r="L7" s="60" t="s">
        <v>17</v>
      </c>
      <c r="M7" s="60"/>
      <c r="O7" s="26"/>
      <c r="P7" s="26"/>
      <c r="Q7" s="26"/>
      <c r="R7" s="26"/>
      <c r="S7" s="26"/>
      <c r="T7" s="26"/>
      <c r="U7" s="26"/>
      <c r="V7" s="26"/>
      <c r="W7" s="26"/>
      <c r="X7" s="26"/>
      <c r="Y7" s="26"/>
      <c r="Z7" s="26"/>
      <c r="AA7" s="5"/>
      <c r="AB7" s="5"/>
      <c r="AC7" s="5"/>
      <c r="AD7" s="5"/>
      <c r="AE7" s="5"/>
      <c r="AF7" s="5"/>
      <c r="AX7" s="26"/>
      <c r="AY7" s="26"/>
      <c r="AZ7" s="26"/>
      <c r="BA7" s="26"/>
      <c r="BB7" s="26"/>
      <c r="BC7" s="26"/>
      <c r="BD7" s="26"/>
      <c r="BE7" s="26"/>
      <c r="BF7" s="26"/>
      <c r="BG7" s="26"/>
      <c r="BH7" s="26"/>
      <c r="BI7" s="26"/>
      <c r="BJ7" s="5"/>
      <c r="BK7" s="5"/>
      <c r="BL7" s="5"/>
      <c r="BM7" s="5"/>
      <c r="BN7" s="5"/>
      <c r="BO7" s="5"/>
      <c r="BP7" s="5"/>
      <c r="BQ7" s="5"/>
      <c r="BR7" s="5"/>
      <c r="BS7" s="5"/>
      <c r="BT7" s="5"/>
    </row>
    <row r="8" spans="1:110" ht="18.75" customHeight="1" x14ac:dyDescent="0.3">
      <c r="A8" s="56" t="s">
        <v>18</v>
      </c>
      <c r="B8" s="57" t="s">
        <v>19</v>
      </c>
      <c r="C8" s="56" t="s">
        <v>20</v>
      </c>
      <c r="E8" s="53"/>
      <c r="F8" s="54"/>
      <c r="G8" s="54"/>
      <c r="H8" s="54"/>
      <c r="I8" s="54"/>
      <c r="J8" s="55"/>
      <c r="L8" s="60"/>
      <c r="M8" s="60"/>
      <c r="N8" s="9"/>
      <c r="O8" s="28" t="s">
        <v>21</v>
      </c>
      <c r="P8" s="29"/>
      <c r="Q8" s="29"/>
      <c r="R8" s="29"/>
      <c r="S8" s="29"/>
      <c r="T8" s="29"/>
      <c r="U8" s="29"/>
      <c r="V8" s="29"/>
      <c r="W8" s="29"/>
      <c r="X8" s="29"/>
      <c r="Y8" s="29"/>
      <c r="Z8" s="29"/>
      <c r="AA8" s="29"/>
      <c r="AB8" s="29"/>
      <c r="AC8" s="29"/>
      <c r="AD8" s="29"/>
      <c r="AE8" s="29"/>
      <c r="AF8" s="29"/>
      <c r="AG8" s="30"/>
      <c r="AH8" s="29"/>
      <c r="AI8" s="29"/>
      <c r="AJ8" s="29"/>
      <c r="AK8" s="29"/>
      <c r="AL8" s="29"/>
      <c r="AM8" s="29"/>
      <c r="AN8" s="29"/>
      <c r="AO8" s="29"/>
      <c r="AP8" s="29"/>
      <c r="AQ8" s="29"/>
      <c r="AR8" s="29"/>
      <c r="AS8" s="30"/>
      <c r="AT8" s="61" t="s">
        <v>22</v>
      </c>
      <c r="AU8" s="63" t="s">
        <v>23</v>
      </c>
      <c r="AV8" s="69" t="s">
        <v>24</v>
      </c>
      <c r="AW8" s="31"/>
      <c r="AX8" s="28" t="s">
        <v>25</v>
      </c>
      <c r="AY8" s="29"/>
      <c r="AZ8" s="29"/>
      <c r="BA8" s="29"/>
      <c r="BB8" s="29"/>
      <c r="BC8" s="29"/>
      <c r="BD8" s="29"/>
      <c r="BE8" s="29"/>
      <c r="BF8" s="29"/>
      <c r="BG8" s="29"/>
      <c r="BH8" s="29"/>
      <c r="BI8" s="29"/>
      <c r="BJ8" s="29"/>
      <c r="BK8" s="29"/>
      <c r="BL8" s="29"/>
      <c r="BM8" s="29"/>
      <c r="BN8" s="29"/>
      <c r="BO8" s="29"/>
      <c r="BP8" s="29"/>
      <c r="BQ8" s="29"/>
      <c r="BR8" s="29"/>
      <c r="BS8" s="29"/>
      <c r="BT8" s="29"/>
      <c r="BU8" s="30"/>
      <c r="BV8" s="29"/>
      <c r="BW8" s="29"/>
      <c r="BX8" s="29"/>
      <c r="BY8" s="29"/>
      <c r="BZ8" s="29"/>
      <c r="CA8" s="29"/>
      <c r="CB8" s="29"/>
      <c r="CC8" s="29"/>
      <c r="CD8" s="29"/>
      <c r="CE8" s="29"/>
      <c r="CF8" s="29"/>
      <c r="CG8" s="30"/>
      <c r="CH8" s="47"/>
      <c r="CI8" s="47"/>
      <c r="CJ8" s="47"/>
      <c r="CK8" s="47"/>
      <c r="CL8" s="47"/>
      <c r="CM8" s="63" t="s">
        <v>23</v>
      </c>
      <c r="CN8" s="69" t="s">
        <v>24</v>
      </c>
      <c r="CO8" s="31"/>
      <c r="CP8" s="68" t="s">
        <v>26</v>
      </c>
      <c r="CQ8" s="68" t="s">
        <v>27</v>
      </c>
      <c r="CR8" s="31"/>
      <c r="CS8" s="68" t="s">
        <v>26</v>
      </c>
      <c r="CT8" s="68" t="s">
        <v>28</v>
      </c>
      <c r="CV8" s="10" t="s">
        <v>29</v>
      </c>
    </row>
    <row r="9" spans="1:110" ht="15" customHeight="1" x14ac:dyDescent="0.25">
      <c r="A9" s="56"/>
      <c r="B9" s="57"/>
      <c r="C9" s="56"/>
      <c r="E9" s="58" t="s">
        <v>30</v>
      </c>
      <c r="F9" s="58"/>
      <c r="G9" s="58"/>
      <c r="H9" s="49" t="s">
        <v>31</v>
      </c>
      <c r="I9" s="49"/>
      <c r="J9" s="49"/>
      <c r="L9" s="58" t="s">
        <v>32</v>
      </c>
      <c r="M9" s="58" t="s">
        <v>22</v>
      </c>
      <c r="N9" s="9"/>
      <c r="O9" s="65">
        <v>1</v>
      </c>
      <c r="P9" s="66"/>
      <c r="Q9" s="67"/>
      <c r="R9" s="65">
        <v>2</v>
      </c>
      <c r="S9" s="66"/>
      <c r="T9" s="67"/>
      <c r="U9" s="65">
        <v>3</v>
      </c>
      <c r="V9" s="66"/>
      <c r="W9" s="67"/>
      <c r="X9" s="65">
        <v>4</v>
      </c>
      <c r="Y9" s="66"/>
      <c r="Z9" s="67"/>
      <c r="AA9" s="65">
        <v>5</v>
      </c>
      <c r="AB9" s="66"/>
      <c r="AC9" s="67"/>
      <c r="AD9" s="63" t="s">
        <v>32</v>
      </c>
      <c r="AE9" s="65">
        <v>6</v>
      </c>
      <c r="AF9" s="66"/>
      <c r="AG9" s="67"/>
      <c r="AH9" s="65">
        <v>7</v>
      </c>
      <c r="AI9" s="66"/>
      <c r="AJ9" s="67"/>
      <c r="AK9" s="65">
        <v>8</v>
      </c>
      <c r="AL9" s="66"/>
      <c r="AM9" s="67"/>
      <c r="AN9" s="65">
        <v>9</v>
      </c>
      <c r="AO9" s="66"/>
      <c r="AP9" s="67"/>
      <c r="AQ9" s="65">
        <v>10</v>
      </c>
      <c r="AR9" s="66"/>
      <c r="AS9" s="67"/>
      <c r="AT9" s="62"/>
      <c r="AU9" s="73"/>
      <c r="AV9" s="70"/>
      <c r="AW9" s="31"/>
      <c r="AX9" s="74">
        <v>1</v>
      </c>
      <c r="AY9" s="66"/>
      <c r="AZ9" s="67"/>
      <c r="BA9" s="65">
        <v>2</v>
      </c>
      <c r="BB9" s="66"/>
      <c r="BC9" s="67"/>
      <c r="BD9" s="65">
        <v>3</v>
      </c>
      <c r="BE9" s="66"/>
      <c r="BF9" s="67"/>
      <c r="BG9" s="65">
        <v>4</v>
      </c>
      <c r="BH9" s="66"/>
      <c r="BI9" s="67"/>
      <c r="BJ9" s="65">
        <v>5</v>
      </c>
      <c r="BK9" s="66"/>
      <c r="BL9" s="67"/>
      <c r="BM9" s="46"/>
      <c r="BN9" s="46"/>
      <c r="BO9" s="46"/>
      <c r="BP9" s="46"/>
      <c r="BQ9" s="46"/>
      <c r="BR9" s="63" t="s">
        <v>32</v>
      </c>
      <c r="BS9" s="65">
        <v>6</v>
      </c>
      <c r="BT9" s="66"/>
      <c r="BU9" s="67"/>
      <c r="BV9" s="65">
        <v>7</v>
      </c>
      <c r="BW9" s="66"/>
      <c r="BX9" s="67"/>
      <c r="BY9" s="65">
        <v>8</v>
      </c>
      <c r="BZ9" s="66"/>
      <c r="CA9" s="67"/>
      <c r="CB9" s="65">
        <v>9</v>
      </c>
      <c r="CC9" s="66"/>
      <c r="CD9" s="67"/>
      <c r="CE9" s="65">
        <v>10</v>
      </c>
      <c r="CF9" s="66"/>
      <c r="CG9" s="67"/>
      <c r="CH9" s="48"/>
      <c r="CI9" s="48"/>
      <c r="CJ9" s="48"/>
      <c r="CK9" s="48"/>
      <c r="CL9" s="48"/>
      <c r="CM9" s="73"/>
      <c r="CN9" s="70"/>
      <c r="CO9" s="31"/>
      <c r="CP9" s="68"/>
      <c r="CQ9" s="68"/>
      <c r="CR9" s="31"/>
      <c r="CS9" s="68"/>
      <c r="CT9" s="68"/>
      <c r="CV9" s="32" t="s">
        <v>33</v>
      </c>
      <c r="CW9" s="8" t="s">
        <v>34</v>
      </c>
      <c r="DE9">
        <v>0</v>
      </c>
      <c r="DF9" t="str">
        <f>(IF(CW10="","","Perlu peningkatan pemahaman  "))&amp;(IF(CW10="","",CW10&amp;", "))&amp;(IF(CW11="","",CW11&amp;", "))&amp;(IF(CW12="","",CW12&amp;", "))&amp;(IF(CW13="","",CW13&amp;", "))&amp;(IF(CW14="","",CW14&amp;", "))&amp;(IF(CW15="","",CW15&amp;", "))&amp;(IF(CW16="","",CW16&amp;", "))&amp;(IF(CW17="","",CW17&amp;", "))&amp;(IF(CW18="","",CW18&amp;", "))&amp;(IF(CW19="","",CW19&amp;"."))</f>
        <v xml:space="preserve">Perlu peningkatan pemahaman  Mengemukakan isi teks Serat Wedhatama Pupuh Pangkur, Mengidentifikasi unsur pembangun cerkak, Menerapkan struktur dan kaidah teks pawarta dalam penulisan pawarta, Mengenali ciri-ciri teks deskripsi omah adat joglo, Mengidentifikasi kaidah penulisan aksara mandaswara, </v>
      </c>
    </row>
    <row r="10" spans="1:110" x14ac:dyDescent="0.25">
      <c r="A10" s="56"/>
      <c r="B10" s="57"/>
      <c r="C10" s="56"/>
      <c r="E10" s="13" t="s">
        <v>35</v>
      </c>
      <c r="F10" s="13" t="s">
        <v>36</v>
      </c>
      <c r="G10" s="13" t="s">
        <v>37</v>
      </c>
      <c r="H10" s="14" t="s">
        <v>35</v>
      </c>
      <c r="I10" s="14" t="s">
        <v>36</v>
      </c>
      <c r="J10" s="14" t="s">
        <v>37</v>
      </c>
      <c r="L10" s="58"/>
      <c r="M10" s="58"/>
      <c r="N10" s="9"/>
      <c r="O10" s="33" t="s">
        <v>38</v>
      </c>
      <c r="P10" s="33" t="s">
        <v>39</v>
      </c>
      <c r="Q10" s="33" t="s">
        <v>40</v>
      </c>
      <c r="R10" s="33" t="s">
        <v>38</v>
      </c>
      <c r="S10" s="33" t="s">
        <v>39</v>
      </c>
      <c r="T10" s="33" t="s">
        <v>40</v>
      </c>
      <c r="U10" s="33" t="s">
        <v>38</v>
      </c>
      <c r="V10" s="33" t="s">
        <v>39</v>
      </c>
      <c r="W10" s="33" t="s">
        <v>40</v>
      </c>
      <c r="X10" s="33" t="s">
        <v>38</v>
      </c>
      <c r="Y10" s="33" t="s">
        <v>39</v>
      </c>
      <c r="Z10" s="33" t="s">
        <v>40</v>
      </c>
      <c r="AA10" s="33" t="s">
        <v>38</v>
      </c>
      <c r="AB10" s="33" t="s">
        <v>39</v>
      </c>
      <c r="AC10" s="33" t="s">
        <v>40</v>
      </c>
      <c r="AD10" s="64"/>
      <c r="AE10" s="33" t="s">
        <v>38</v>
      </c>
      <c r="AF10" s="33" t="s">
        <v>39</v>
      </c>
      <c r="AG10" s="33" t="s">
        <v>40</v>
      </c>
      <c r="AH10" s="33" t="s">
        <v>38</v>
      </c>
      <c r="AI10" s="33" t="s">
        <v>39</v>
      </c>
      <c r="AJ10" s="33" t="s">
        <v>40</v>
      </c>
      <c r="AK10" s="33" t="s">
        <v>38</v>
      </c>
      <c r="AL10" s="33" t="s">
        <v>39</v>
      </c>
      <c r="AM10" s="33" t="s">
        <v>40</v>
      </c>
      <c r="AN10" s="33" t="s">
        <v>38</v>
      </c>
      <c r="AO10" s="33" t="s">
        <v>39</v>
      </c>
      <c r="AP10" s="33" t="s">
        <v>40</v>
      </c>
      <c r="AQ10" s="33" t="s">
        <v>38</v>
      </c>
      <c r="AR10" s="33" t="s">
        <v>39</v>
      </c>
      <c r="AS10" s="33" t="s">
        <v>40</v>
      </c>
      <c r="AT10" s="62"/>
      <c r="AU10" s="73"/>
      <c r="AV10" s="71"/>
      <c r="AW10" s="43"/>
      <c r="AX10" s="45" t="s">
        <v>41</v>
      </c>
      <c r="AY10" s="44" t="s">
        <v>42</v>
      </c>
      <c r="AZ10" s="34" t="s">
        <v>43</v>
      </c>
      <c r="BA10" s="34" t="s">
        <v>41</v>
      </c>
      <c r="BB10" s="34" t="s">
        <v>42</v>
      </c>
      <c r="BC10" s="34" t="s">
        <v>43</v>
      </c>
      <c r="BD10" s="34" t="s">
        <v>41</v>
      </c>
      <c r="BE10" s="34" t="s">
        <v>42</v>
      </c>
      <c r="BF10" s="34" t="s">
        <v>43</v>
      </c>
      <c r="BG10" s="34" t="s">
        <v>41</v>
      </c>
      <c r="BH10" s="34" t="s">
        <v>42</v>
      </c>
      <c r="BI10" s="34" t="s">
        <v>43</v>
      </c>
      <c r="BJ10" s="34" t="s">
        <v>41</v>
      </c>
      <c r="BK10" s="34" t="s">
        <v>42</v>
      </c>
      <c r="BL10" s="34" t="s">
        <v>43</v>
      </c>
      <c r="BM10" s="34"/>
      <c r="BN10" s="34"/>
      <c r="BO10" s="34"/>
      <c r="BP10" s="34"/>
      <c r="BQ10" s="34"/>
      <c r="BR10" s="64"/>
      <c r="BS10" s="34" t="s">
        <v>41</v>
      </c>
      <c r="BT10" s="34" t="s">
        <v>42</v>
      </c>
      <c r="BU10" s="34" t="s">
        <v>43</v>
      </c>
      <c r="BV10" s="34" t="s">
        <v>41</v>
      </c>
      <c r="BW10" s="34" t="s">
        <v>42</v>
      </c>
      <c r="BX10" s="34" t="s">
        <v>43</v>
      </c>
      <c r="BY10" s="34" t="s">
        <v>41</v>
      </c>
      <c r="BZ10" s="34" t="s">
        <v>42</v>
      </c>
      <c r="CA10" s="34" t="s">
        <v>43</v>
      </c>
      <c r="CB10" s="34" t="s">
        <v>41</v>
      </c>
      <c r="CC10" s="34" t="s">
        <v>42</v>
      </c>
      <c r="CD10" s="34" t="s">
        <v>43</v>
      </c>
      <c r="CE10" s="34" t="s">
        <v>41</v>
      </c>
      <c r="CF10" s="34" t="s">
        <v>42</v>
      </c>
      <c r="CG10" s="34" t="s">
        <v>43</v>
      </c>
      <c r="CH10" s="34"/>
      <c r="CI10" s="34"/>
      <c r="CJ10" s="34"/>
      <c r="CK10" s="34"/>
      <c r="CL10" s="34"/>
      <c r="CM10" s="73"/>
      <c r="CN10" s="71"/>
      <c r="CO10" s="31"/>
      <c r="CP10" s="68"/>
      <c r="CQ10" s="68"/>
      <c r="CR10" s="31"/>
      <c r="CS10" s="68"/>
      <c r="CT10" s="68"/>
      <c r="CV10" s="35">
        <v>1</v>
      </c>
      <c r="CW10" s="36" t="s">
        <v>163</v>
      </c>
      <c r="DE10">
        <v>1</v>
      </c>
      <c r="DF10" t="str">
        <f>(IF(CW10="","","Memiliki kemampuan pemahanan "))&amp;(IF(CW11="","",CW11&amp;", "))&amp;(IF(CW12="","",CW12&amp;", "))&amp;(IF(CW13="","",CW13&amp;", "))&amp;(IF(CW14="","",CW14&amp;", "))&amp;(IF(CW15="","",CW15&amp;", "))&amp;(IF(CW16="","",CW16&amp;", "))&amp;(IF(CW17="","",CW17&amp;", "))&amp;(IF(CW18="","",CW18&amp;", "))&amp;(IF(CW19="","",CW19&amp;", "))&amp;(IF(CW10="","","Masih perlu peningkatan pemahaman "&amp;CW10&amp;"."))</f>
        <v>Memiliki kemampuan pemahanan Mengidentifikasi unsur pembangun cerkak, Menerapkan struktur dan kaidah teks pawarta dalam penulisan pawarta, Mengenali ciri-ciri teks deskripsi omah adat joglo, Mengidentifikasi kaidah penulisan aksara mandaswara, Masih perlu peningkatan pemahaman Mengemukakan isi teks Serat Wedhatama Pupuh Pangkur.</v>
      </c>
    </row>
    <row r="11" spans="1:110" x14ac:dyDescent="0.25">
      <c r="A11" s="8">
        <v>1</v>
      </c>
      <c r="B11" s="8">
        <v>95356</v>
      </c>
      <c r="C11" s="8" t="s">
        <v>90</v>
      </c>
      <c r="E11" s="42">
        <f t="shared" ref="E11:E42" si="0">AV11</f>
        <v>77</v>
      </c>
      <c r="F11" s="8" t="str">
        <f t="shared" ref="F11:F42" si="1">IF(E11="","",IF(E11&lt;=69,"D",IF(E11&lt;=75,"C",IF(E11&lt;=90,"B",IF(E11&lt;=100,"A","E")))))</f>
        <v>B</v>
      </c>
      <c r="G11" s="8" t="str">
        <f t="shared" ref="G11:G42" si="2">CQ11</f>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11" s="42">
        <f t="shared" ref="H11:H42" si="3">CN11</f>
        <v>84</v>
      </c>
      <c r="I11" s="8" t="str">
        <f t="shared" ref="I11:I42" si="4">IF(H11="","",IF(H11&lt;=69,"D",IF(H11&lt;=75,"C",IF(H11&lt;=90,"B",IF(H11&lt;=100,"A","E")))))</f>
        <v>B</v>
      </c>
      <c r="J11" s="8" t="str">
        <f t="shared" ref="J11:J42" si="5">CT11</f>
        <v xml:space="preserve">Memiliki keterampilan Melakukan penyajian tembang Pangkur secara lisan, Menulis sinopsis teks cerita cerkak, Mengenali omah adat Joglo, Membaca teks aksara Jawa yang memuat sandhangan mandaswara, </v>
      </c>
      <c r="L11" s="36">
        <f t="shared" ref="L11:L42" si="6">AD11</f>
        <v>78</v>
      </c>
      <c r="M11" s="36">
        <f t="shared" ref="M11:M42" si="7">IF(COUNTBLANK(AT11:AT11),"",AT11)</f>
        <v>70</v>
      </c>
      <c r="O11" s="36">
        <v>80</v>
      </c>
      <c r="P11" s="36"/>
      <c r="Q11" s="37"/>
      <c r="R11" s="36">
        <v>85</v>
      </c>
      <c r="S11" s="36"/>
      <c r="T11" s="37"/>
      <c r="U11" s="36">
        <v>70</v>
      </c>
      <c r="V11" s="36"/>
      <c r="W11" s="37"/>
      <c r="X11" s="36"/>
      <c r="Y11" s="36"/>
      <c r="Z11" s="37"/>
      <c r="AA11" s="36"/>
      <c r="AB11" s="36"/>
      <c r="AC11" s="37"/>
      <c r="AD11" s="37">
        <f t="shared" ref="AD11:AD42" si="8">IF(AND(O11="",P11="",Q11=""),"",ROUND(AVERAGE(O11:AC11),0))</f>
        <v>78</v>
      </c>
      <c r="AE11" s="36">
        <v>85</v>
      </c>
      <c r="AF11" s="36"/>
      <c r="AG11" s="37"/>
      <c r="AH11" s="36">
        <v>80</v>
      </c>
      <c r="AI11" s="36"/>
      <c r="AJ11" s="37"/>
      <c r="AK11" s="36">
        <v>70</v>
      </c>
      <c r="AL11" s="36"/>
      <c r="AM11" s="37"/>
      <c r="AN11" s="36"/>
      <c r="AO11" s="36"/>
      <c r="AP11" s="37"/>
      <c r="AQ11" s="36"/>
      <c r="AR11" s="36"/>
      <c r="AS11" s="37"/>
      <c r="AT11" s="36">
        <v>70</v>
      </c>
      <c r="AU11" s="38">
        <f t="shared" ref="AU11:AU42" si="9">IF(AT11="","",AVERAGE(O11:AC11,AE11:AT11))</f>
        <v>77.142857142857139</v>
      </c>
      <c r="AV11" s="39">
        <f t="shared" ref="AV11:AV42" si="10">IF(AU11="","",ROUND(AU11,0))</f>
        <v>77</v>
      </c>
      <c r="AW11" s="40"/>
      <c r="AX11" s="36">
        <v>80</v>
      </c>
      <c r="AY11" s="36"/>
      <c r="AZ11" s="37"/>
      <c r="BA11" s="36">
        <v>85</v>
      </c>
      <c r="BB11" s="36"/>
      <c r="BC11" s="37"/>
      <c r="BD11" s="36"/>
      <c r="BE11" s="36"/>
      <c r="BF11" s="37"/>
      <c r="BG11" s="36"/>
      <c r="BH11" s="36"/>
      <c r="BI11" s="37"/>
      <c r="BJ11" s="36"/>
      <c r="BK11" s="36"/>
      <c r="BL11" s="37"/>
      <c r="BM11" s="37">
        <f t="shared" ref="BM11:BM42" si="11">IF(AND(AZ11="",AY11="",AX11=""),"",MAX(AX11:AZ11))</f>
        <v>80</v>
      </c>
      <c r="BN11" s="37">
        <f t="shared" ref="BN11:BN42" si="12">IF(AND(BB11="",BC11="",BA11=""),"",MAX(BA11:BC11))</f>
        <v>85</v>
      </c>
      <c r="BO11" s="37" t="str">
        <f t="shared" ref="BO11:BO42" si="13">IF(AND(BD11="",BE11="",BF11=""),"",MAX(BD11:BF11))</f>
        <v/>
      </c>
      <c r="BP11" s="37" t="str">
        <f t="shared" ref="BP11:BP42" si="14">IF(AND(BG11="",BH11="",BI11=""),"",MAX(BG11:BI11))</f>
        <v/>
      </c>
      <c r="BQ11" s="37" t="str">
        <f t="shared" ref="BQ11:BQ42" si="15">IF(AND(BJ11="",BK11="",BL11=""),"",MAX(BJ11:BL11))</f>
        <v/>
      </c>
      <c r="BR11" s="37">
        <f t="shared" ref="BR11:BR42" si="16">IF(AND(BM11=""),"",ROUND(AVERAGE(BM11:BQ11),0))</f>
        <v>83</v>
      </c>
      <c r="BS11" s="36">
        <v>85</v>
      </c>
      <c r="BT11" s="36"/>
      <c r="BU11" s="37"/>
      <c r="BV11" s="36"/>
      <c r="BW11" s="36">
        <v>85</v>
      </c>
      <c r="BX11" s="37"/>
      <c r="BY11" s="36"/>
      <c r="BZ11" s="36"/>
      <c r="CA11" s="37"/>
      <c r="CB11" s="36"/>
      <c r="CC11" s="36"/>
      <c r="CD11" s="37"/>
      <c r="CE11" s="36"/>
      <c r="CF11" s="36"/>
      <c r="CG11" s="37"/>
      <c r="CH11" s="37">
        <f t="shared" ref="CH11:CH42" si="17">IF(AND(BU11="",BT11="",BS11=""),"",MAX(BS11:BU11))</f>
        <v>85</v>
      </c>
      <c r="CI11" s="37">
        <f t="shared" ref="CI11:CI42" si="18">IF(AND(BW11="",BX11="",BV11=""),"",MAX(BV11:BX11))</f>
        <v>85</v>
      </c>
      <c r="CJ11" s="37" t="str">
        <f t="shared" ref="CJ11:CJ42" si="19">IF(AND(BY11="",BZ11="",CA11=""),"",MAX(BY11:CA11))</f>
        <v/>
      </c>
      <c r="CK11" s="37" t="str">
        <f t="shared" ref="CK11:CK42" si="20">IF(AND(CB11="",CC11="",CD11=""),"",MAX(CB11:CD11))</f>
        <v/>
      </c>
      <c r="CL11" s="37" t="str">
        <f t="shared" ref="CL11:CL42" si="21">IF(AND(CE11="",CF11="",CG11=""),"",MAX(CE11:CG11))</f>
        <v/>
      </c>
      <c r="CM11" s="38">
        <f t="shared" ref="CM11:CM42" si="22">IF(AND(CH11=""),"",AVERAGE(BR11,CH11:CL11))</f>
        <v>84.333333333333329</v>
      </c>
      <c r="CN11" s="39">
        <f t="shared" ref="CN11:CN42" si="23">IF(CM11="","",ROUND(CM11,0))</f>
        <v>84</v>
      </c>
      <c r="CO11" s="40"/>
      <c r="CP11" s="36">
        <v>5</v>
      </c>
      <c r="CQ11" s="41" t="str">
        <f t="shared" ref="CQ11:CQ42" si="24">IF(CP11="","",VLOOKUP(CP11,$DE$9:$DF$20,2,0))</f>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11" s="40"/>
      <c r="CS11" s="36">
        <v>5</v>
      </c>
      <c r="CT11" s="41" t="str">
        <f t="shared" ref="CT11:CT42" si="25">IF(CS11="","",VLOOKUP(CS11,$DE$22:$DF$33,2,0))</f>
        <v xml:space="preserve">Memiliki keterampilan Melakukan penyajian tembang Pangkur secara lisan, Menulis sinopsis teks cerita cerkak, Mengenali omah adat Joglo, Membaca teks aksara Jawa yang memuat sandhangan mandaswara, </v>
      </c>
      <c r="CV11" s="35">
        <v>2</v>
      </c>
      <c r="CW11" s="36" t="s">
        <v>164</v>
      </c>
      <c r="CY11" s="75" t="s">
        <v>45</v>
      </c>
      <c r="CZ11" s="75"/>
      <c r="DA11" s="75"/>
      <c r="DE11">
        <v>2</v>
      </c>
      <c r="DF11" t="str">
        <f>(IF(CW11="","","Memiliki kemampuan pemahanan "))&amp;(IF(CW10="","",CW10&amp;", "))&amp;(IF(CW12="","",CW12&amp;", "))&amp;(IF(CW13="","",CW13&amp;", "))&amp;(IF(CW14="","",CW14&amp;", "))&amp;(IF(CW15="","",CW15&amp;", "))&amp;(IF(CW16="","",CW16&amp;", "))&amp;(IF(CW17="","",CW17&amp;", "))&amp;(IF(CW18="","",CW18&amp;", "))&amp;(IF(CW19="","",CW19&amp;", "))&amp;(IF(CW11="","","Masih perlu peningkatan pemahaman "&amp;CW11&amp;"."))</f>
        <v>Memiliki kemampuan pemahanan Mengemukakan isi teks Serat Wedhatama Pupuh Pangkur, Menerapkan struktur dan kaidah teks pawarta dalam penulisan pawarta, Mengenali ciri-ciri teks deskripsi omah adat joglo, Mengidentifikasi kaidah penulisan aksara mandaswara, Masih perlu peningkatan pemahaman Mengidentifikasi unsur pembangun cerkak.</v>
      </c>
    </row>
    <row r="12" spans="1:110" x14ac:dyDescent="0.25">
      <c r="A12" s="8">
        <v>2</v>
      </c>
      <c r="B12" s="8">
        <v>95372</v>
      </c>
      <c r="C12" s="8" t="s">
        <v>91</v>
      </c>
      <c r="E12" s="42">
        <f t="shared" si="0"/>
        <v>81</v>
      </c>
      <c r="F12" s="8" t="str">
        <f t="shared" si="1"/>
        <v>B</v>
      </c>
      <c r="G12"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12" s="42">
        <f t="shared" si="3"/>
        <v>85</v>
      </c>
      <c r="I12" s="8" t="str">
        <f t="shared" si="4"/>
        <v>B</v>
      </c>
      <c r="J12" s="8" t="str">
        <f t="shared" si="5"/>
        <v xml:space="preserve">Memiliki keterampilan Melakukan penyajian tembang Pangkur secara lisan, Menulis sinopsis teks cerita cerkak, Mengenali omah adat Joglo, Membaca teks aksara Jawa yang memuat sandhangan mandaswara, </v>
      </c>
      <c r="L12" s="36">
        <f t="shared" si="6"/>
        <v>79</v>
      </c>
      <c r="M12" s="36">
        <f t="shared" si="7"/>
        <v>77</v>
      </c>
      <c r="O12" s="36">
        <v>80</v>
      </c>
      <c r="P12" s="36"/>
      <c r="Q12" s="37"/>
      <c r="R12" s="36">
        <v>85</v>
      </c>
      <c r="S12" s="36"/>
      <c r="T12" s="37"/>
      <c r="U12" s="36">
        <v>72</v>
      </c>
      <c r="V12" s="36"/>
      <c r="W12" s="37"/>
      <c r="X12" s="36"/>
      <c r="Y12" s="36"/>
      <c r="Z12" s="37"/>
      <c r="AA12" s="36"/>
      <c r="AB12" s="36"/>
      <c r="AC12" s="37"/>
      <c r="AD12" s="37">
        <f t="shared" si="8"/>
        <v>79</v>
      </c>
      <c r="AE12" s="36">
        <v>85</v>
      </c>
      <c r="AF12" s="36"/>
      <c r="AG12" s="37"/>
      <c r="AH12" s="36">
        <v>90</v>
      </c>
      <c r="AI12" s="36"/>
      <c r="AJ12" s="37"/>
      <c r="AK12" s="36">
        <v>80</v>
      </c>
      <c r="AL12" s="36"/>
      <c r="AM12" s="37"/>
      <c r="AN12" s="36"/>
      <c r="AO12" s="36"/>
      <c r="AP12" s="37"/>
      <c r="AQ12" s="36"/>
      <c r="AR12" s="36"/>
      <c r="AS12" s="37"/>
      <c r="AT12" s="36">
        <v>77</v>
      </c>
      <c r="AU12" s="38">
        <f t="shared" si="9"/>
        <v>81.285714285714292</v>
      </c>
      <c r="AV12" s="39">
        <f t="shared" si="10"/>
        <v>81</v>
      </c>
      <c r="AW12" s="40"/>
      <c r="AX12" s="36">
        <v>82</v>
      </c>
      <c r="AY12" s="36"/>
      <c r="AZ12" s="37"/>
      <c r="BA12" s="36">
        <v>85</v>
      </c>
      <c r="BB12" s="36"/>
      <c r="BC12" s="37"/>
      <c r="BD12" s="36"/>
      <c r="BE12" s="36"/>
      <c r="BF12" s="37"/>
      <c r="BG12" s="36"/>
      <c r="BH12" s="36"/>
      <c r="BI12" s="37"/>
      <c r="BJ12" s="36"/>
      <c r="BK12" s="36"/>
      <c r="BL12" s="37"/>
      <c r="BM12" s="37">
        <f t="shared" si="11"/>
        <v>82</v>
      </c>
      <c r="BN12" s="37">
        <f t="shared" si="12"/>
        <v>85</v>
      </c>
      <c r="BO12" s="37" t="str">
        <f t="shared" si="13"/>
        <v/>
      </c>
      <c r="BP12" s="37" t="str">
        <f t="shared" si="14"/>
        <v/>
      </c>
      <c r="BQ12" s="37" t="str">
        <f t="shared" si="15"/>
        <v/>
      </c>
      <c r="BR12" s="37">
        <f t="shared" si="16"/>
        <v>84</v>
      </c>
      <c r="BS12" s="36">
        <v>85</v>
      </c>
      <c r="BT12" s="36"/>
      <c r="BU12" s="37"/>
      <c r="BV12" s="36"/>
      <c r="BW12" s="36">
        <v>85</v>
      </c>
      <c r="BX12" s="37"/>
      <c r="BY12" s="36"/>
      <c r="BZ12" s="36"/>
      <c r="CA12" s="37"/>
      <c r="CB12" s="36"/>
      <c r="CC12" s="36"/>
      <c r="CD12" s="37"/>
      <c r="CE12" s="36"/>
      <c r="CF12" s="36"/>
      <c r="CG12" s="37"/>
      <c r="CH12" s="37">
        <f t="shared" si="17"/>
        <v>85</v>
      </c>
      <c r="CI12" s="37">
        <f t="shared" si="18"/>
        <v>85</v>
      </c>
      <c r="CJ12" s="37" t="str">
        <f t="shared" si="19"/>
        <v/>
      </c>
      <c r="CK12" s="37" t="str">
        <f t="shared" si="20"/>
        <v/>
      </c>
      <c r="CL12" s="37" t="str">
        <f t="shared" si="21"/>
        <v/>
      </c>
      <c r="CM12" s="38">
        <f t="shared" si="22"/>
        <v>84.666666666666671</v>
      </c>
      <c r="CN12" s="39">
        <f t="shared" si="23"/>
        <v>85</v>
      </c>
      <c r="CO12" s="40"/>
      <c r="CP12" s="36">
        <v>5</v>
      </c>
      <c r="CQ12"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12" s="40"/>
      <c r="CS12" s="36">
        <v>5</v>
      </c>
      <c r="CT12" s="41" t="str">
        <f t="shared" si="25"/>
        <v xml:space="preserve">Memiliki keterampilan Melakukan penyajian tembang Pangkur secara lisan, Menulis sinopsis teks cerita cerkak, Mengenali omah adat Joglo, Membaca teks aksara Jawa yang memuat sandhangan mandaswara, </v>
      </c>
      <c r="CV12" s="35">
        <v>3</v>
      </c>
      <c r="CW12" s="36" t="s">
        <v>167</v>
      </c>
      <c r="CY12" s="15" t="s">
        <v>47</v>
      </c>
      <c r="CZ12" s="16" t="s">
        <v>48</v>
      </c>
      <c r="DA12" s="16" t="s">
        <v>49</v>
      </c>
      <c r="DE12">
        <v>3</v>
      </c>
      <c r="DF12" t="str">
        <f>(IF(CW11="","","Memiliki kemampuan pemahanan "))&amp;(IF(CW10="","",CW10&amp;", "))&amp;(IF(CW11="","",CW11&amp;", "))&amp;(IF(CW13="","",CW13&amp;", "))&amp;(IF(CW14="","",CW14&amp;", "))&amp;(IF(CW15="","",CW15&amp;", "))&amp;(IF(CW16="","",CW16&amp;", "))&amp;(IF(CW17="","",CW17&amp;", "))&amp;(IF(CW18="","",CW18&amp;", "))&amp;(IF(CW19="","",CW19&amp;", "))&amp;(IF(CW12="","","Masih perlu peningkatan pemahaman "&amp;CW12&amp;"."))</f>
        <v>Memiliki kemampuan pemahanan Mengemukakan isi teks Serat Wedhatama Pupuh Pangkur, Mengidentifikasi unsur pembangun cerkak, Mengenali ciri-ciri teks deskripsi omah adat joglo, Mengidentifikasi kaidah penulisan aksara mandaswara, Masih perlu peningkatan pemahaman Menerapkan struktur dan kaidah teks pawarta dalam penulisan pawarta.</v>
      </c>
    </row>
    <row r="13" spans="1:110" x14ac:dyDescent="0.25">
      <c r="A13" s="8">
        <v>3</v>
      </c>
      <c r="B13" s="8">
        <v>95388</v>
      </c>
      <c r="C13" s="8" t="s">
        <v>92</v>
      </c>
      <c r="E13" s="42">
        <f t="shared" si="0"/>
        <v>77</v>
      </c>
      <c r="F13" s="8" t="str">
        <f t="shared" si="1"/>
        <v>B</v>
      </c>
      <c r="G13"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13" s="42">
        <f t="shared" si="3"/>
        <v>81</v>
      </c>
      <c r="I13" s="8" t="str">
        <f t="shared" si="4"/>
        <v>B</v>
      </c>
      <c r="J13" s="8" t="str">
        <f t="shared" si="5"/>
        <v xml:space="preserve">Memiliki keterampilan Melakukan penyajian tembang Pangkur secara lisan, Menulis sinopsis teks cerita cerkak, Mengenali omah adat Joglo, Membaca teks aksara Jawa yang memuat sandhangan mandaswara, </v>
      </c>
      <c r="L13" s="36">
        <f t="shared" si="6"/>
        <v>78</v>
      </c>
      <c r="M13" s="36">
        <f t="shared" si="7"/>
        <v>58</v>
      </c>
      <c r="O13" s="36">
        <v>80</v>
      </c>
      <c r="P13" s="36"/>
      <c r="Q13" s="37"/>
      <c r="R13" s="36">
        <v>85</v>
      </c>
      <c r="S13" s="36"/>
      <c r="T13" s="37"/>
      <c r="U13" s="36">
        <v>70</v>
      </c>
      <c r="V13" s="36"/>
      <c r="W13" s="37"/>
      <c r="X13" s="36"/>
      <c r="Y13" s="36"/>
      <c r="Z13" s="37"/>
      <c r="AA13" s="36"/>
      <c r="AB13" s="36"/>
      <c r="AC13" s="37"/>
      <c r="AD13" s="37">
        <f t="shared" si="8"/>
        <v>78</v>
      </c>
      <c r="AE13" s="36">
        <v>86</v>
      </c>
      <c r="AF13" s="36"/>
      <c r="AG13" s="37"/>
      <c r="AH13" s="36">
        <v>80</v>
      </c>
      <c r="AI13" s="36"/>
      <c r="AJ13" s="37"/>
      <c r="AK13" s="36">
        <v>80</v>
      </c>
      <c r="AL13" s="36"/>
      <c r="AM13" s="37"/>
      <c r="AN13" s="36"/>
      <c r="AO13" s="36"/>
      <c r="AP13" s="37"/>
      <c r="AQ13" s="36"/>
      <c r="AR13" s="36"/>
      <c r="AS13" s="37"/>
      <c r="AT13" s="36">
        <v>58</v>
      </c>
      <c r="AU13" s="38">
        <f t="shared" si="9"/>
        <v>77</v>
      </c>
      <c r="AV13" s="39">
        <f t="shared" si="10"/>
        <v>77</v>
      </c>
      <c r="AW13" s="40"/>
      <c r="AX13" s="36">
        <v>80</v>
      </c>
      <c r="AY13" s="36"/>
      <c r="AZ13" s="37"/>
      <c r="BA13" s="36">
        <v>85</v>
      </c>
      <c r="BB13" s="36"/>
      <c r="BC13" s="37"/>
      <c r="BD13" s="36"/>
      <c r="BE13" s="36"/>
      <c r="BF13" s="37"/>
      <c r="BG13" s="36"/>
      <c r="BH13" s="36"/>
      <c r="BI13" s="37"/>
      <c r="BJ13" s="36"/>
      <c r="BK13" s="36"/>
      <c r="BL13" s="37"/>
      <c r="BM13" s="37">
        <f t="shared" si="11"/>
        <v>80</v>
      </c>
      <c r="BN13" s="37">
        <f t="shared" si="12"/>
        <v>85</v>
      </c>
      <c r="BO13" s="37" t="str">
        <f t="shared" si="13"/>
        <v/>
      </c>
      <c r="BP13" s="37" t="str">
        <f t="shared" si="14"/>
        <v/>
      </c>
      <c r="BQ13" s="37" t="str">
        <f t="shared" si="15"/>
        <v/>
      </c>
      <c r="BR13" s="37">
        <f t="shared" si="16"/>
        <v>83</v>
      </c>
      <c r="BS13" s="36">
        <v>85</v>
      </c>
      <c r="BT13" s="36"/>
      <c r="BU13" s="37"/>
      <c r="BV13" s="36"/>
      <c r="BW13" s="36">
        <v>75</v>
      </c>
      <c r="BX13" s="37"/>
      <c r="BY13" s="36"/>
      <c r="BZ13" s="36"/>
      <c r="CA13" s="37"/>
      <c r="CB13" s="36"/>
      <c r="CC13" s="36"/>
      <c r="CD13" s="37"/>
      <c r="CE13" s="36"/>
      <c r="CF13" s="36"/>
      <c r="CG13" s="37"/>
      <c r="CH13" s="37">
        <f t="shared" si="17"/>
        <v>85</v>
      </c>
      <c r="CI13" s="37">
        <f t="shared" si="18"/>
        <v>75</v>
      </c>
      <c r="CJ13" s="37" t="str">
        <f t="shared" si="19"/>
        <v/>
      </c>
      <c r="CK13" s="37" t="str">
        <f t="shared" si="20"/>
        <v/>
      </c>
      <c r="CL13" s="37" t="str">
        <f t="shared" si="21"/>
        <v/>
      </c>
      <c r="CM13" s="38">
        <f t="shared" si="22"/>
        <v>81</v>
      </c>
      <c r="CN13" s="39">
        <f t="shared" si="23"/>
        <v>81</v>
      </c>
      <c r="CO13" s="40"/>
      <c r="CP13" s="36">
        <v>5</v>
      </c>
      <c r="CQ13"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13" s="40"/>
      <c r="CS13" s="36">
        <v>5</v>
      </c>
      <c r="CT13" s="41" t="str">
        <f t="shared" si="25"/>
        <v xml:space="preserve">Memiliki keterampilan Melakukan penyajian tembang Pangkur secara lisan, Menulis sinopsis teks cerita cerkak, Mengenali omah adat Joglo, Membaca teks aksara Jawa yang memuat sandhangan mandaswara, </v>
      </c>
      <c r="CV13" s="35">
        <v>4</v>
      </c>
      <c r="CW13" s="36" t="s">
        <v>168</v>
      </c>
      <c r="CY13" s="17">
        <v>0</v>
      </c>
      <c r="CZ13" s="18">
        <v>69</v>
      </c>
      <c r="DA13" s="19" t="s">
        <v>51</v>
      </c>
      <c r="DE13">
        <v>4</v>
      </c>
      <c r="DF13" t="str">
        <f>(IF(CW11="","","Memiliki kemampuan pemahanan "))&amp;(IF(CW10="","",CW10&amp;", "))&amp;(IF(CW11="","",CW11&amp;", "))&amp;(IF(CW12="","",CW12&amp;", "))&amp;(IF(CW14="","",CW14&amp;", "))&amp;(IF(CW15="","",CW15&amp;", "))&amp;(IF(CW16="","",CW16&amp;", "))&amp;(IF(CW17="","",CW17&amp;", "))&amp;(IF(CW18="","",CW18&amp;", "))&amp;(IF(CW19="","",CW19&amp;", "))&amp;(IF(CW13="","","Masih perlu peningkatan pemahaman "&amp;CW13&amp;"."))</f>
        <v>Memiliki kemampuan pemahanan Mengemukakan isi teks Serat Wedhatama Pupuh Pangkur, Mengidentifikasi unsur pembangun cerkak, Menerapkan struktur dan kaidah teks pawarta dalam penulisan pawarta, Mengidentifikasi kaidah penulisan aksara mandaswara, Masih perlu peningkatan pemahaman Mengenali ciri-ciri teks deskripsi omah adat joglo.</v>
      </c>
    </row>
    <row r="14" spans="1:110" x14ac:dyDescent="0.25">
      <c r="A14" s="8">
        <v>4</v>
      </c>
      <c r="B14" s="8">
        <v>95404</v>
      </c>
      <c r="C14" s="8" t="s">
        <v>93</v>
      </c>
      <c r="E14" s="42">
        <f t="shared" si="0"/>
        <v>78</v>
      </c>
      <c r="F14" s="8" t="str">
        <f t="shared" si="1"/>
        <v>B</v>
      </c>
      <c r="G14"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14" s="42">
        <f t="shared" si="3"/>
        <v>86</v>
      </c>
      <c r="I14" s="8" t="str">
        <f t="shared" si="4"/>
        <v>B</v>
      </c>
      <c r="J14" s="8" t="str">
        <f t="shared" si="5"/>
        <v xml:space="preserve">Memiliki keterampilan Melakukan penyajian tembang Pangkur secara lisan, Menulis sinopsis teks cerita cerkak, Mengenali omah adat Joglo, Membaca teks aksara Jawa yang memuat sandhangan mandaswara, </v>
      </c>
      <c r="L14" s="36">
        <f t="shared" si="6"/>
        <v>78</v>
      </c>
      <c r="M14" s="36">
        <f t="shared" si="7"/>
        <v>70</v>
      </c>
      <c r="O14" s="36">
        <v>80</v>
      </c>
      <c r="P14" s="36"/>
      <c r="Q14" s="37"/>
      <c r="R14" s="36">
        <v>85</v>
      </c>
      <c r="S14" s="36"/>
      <c r="T14" s="37"/>
      <c r="U14" s="36">
        <v>70</v>
      </c>
      <c r="V14" s="36"/>
      <c r="W14" s="37"/>
      <c r="X14" s="36"/>
      <c r="Y14" s="36"/>
      <c r="Z14" s="37"/>
      <c r="AA14" s="36"/>
      <c r="AB14" s="36"/>
      <c r="AC14" s="37"/>
      <c r="AD14" s="37">
        <f t="shared" si="8"/>
        <v>78</v>
      </c>
      <c r="AE14" s="36">
        <v>84</v>
      </c>
      <c r="AF14" s="36"/>
      <c r="AG14" s="37"/>
      <c r="AH14" s="36">
        <v>85</v>
      </c>
      <c r="AI14" s="36"/>
      <c r="AJ14" s="37"/>
      <c r="AK14" s="36">
        <v>75</v>
      </c>
      <c r="AL14" s="36"/>
      <c r="AM14" s="37"/>
      <c r="AN14" s="36"/>
      <c r="AO14" s="36"/>
      <c r="AP14" s="37"/>
      <c r="AQ14" s="36"/>
      <c r="AR14" s="36"/>
      <c r="AS14" s="37"/>
      <c r="AT14" s="36">
        <v>70</v>
      </c>
      <c r="AU14" s="38">
        <f t="shared" si="9"/>
        <v>78.428571428571431</v>
      </c>
      <c r="AV14" s="39">
        <f t="shared" si="10"/>
        <v>78</v>
      </c>
      <c r="AW14" s="40"/>
      <c r="AX14" s="36">
        <v>80</v>
      </c>
      <c r="AY14" s="36"/>
      <c r="AZ14" s="37"/>
      <c r="BA14" s="36">
        <v>90</v>
      </c>
      <c r="BB14" s="36"/>
      <c r="BC14" s="37"/>
      <c r="BD14" s="36"/>
      <c r="BE14" s="36"/>
      <c r="BF14" s="37"/>
      <c r="BG14" s="36"/>
      <c r="BH14" s="36"/>
      <c r="BI14" s="37"/>
      <c r="BJ14" s="36"/>
      <c r="BK14" s="36"/>
      <c r="BL14" s="37"/>
      <c r="BM14" s="37">
        <f t="shared" si="11"/>
        <v>80</v>
      </c>
      <c r="BN14" s="37">
        <f t="shared" si="12"/>
        <v>90</v>
      </c>
      <c r="BO14" s="37" t="str">
        <f t="shared" si="13"/>
        <v/>
      </c>
      <c r="BP14" s="37" t="str">
        <f t="shared" si="14"/>
        <v/>
      </c>
      <c r="BQ14" s="37" t="str">
        <f t="shared" si="15"/>
        <v/>
      </c>
      <c r="BR14" s="37">
        <f t="shared" si="16"/>
        <v>85</v>
      </c>
      <c r="BS14" s="36">
        <v>85</v>
      </c>
      <c r="BT14" s="36"/>
      <c r="BU14" s="37"/>
      <c r="BV14" s="36"/>
      <c r="BW14" s="36">
        <v>87</v>
      </c>
      <c r="BX14" s="37"/>
      <c r="BY14" s="36"/>
      <c r="BZ14" s="36"/>
      <c r="CA14" s="37"/>
      <c r="CB14" s="36"/>
      <c r="CC14" s="36"/>
      <c r="CD14" s="37"/>
      <c r="CE14" s="36"/>
      <c r="CF14" s="36"/>
      <c r="CG14" s="37"/>
      <c r="CH14" s="37">
        <f t="shared" si="17"/>
        <v>85</v>
      </c>
      <c r="CI14" s="37">
        <f t="shared" si="18"/>
        <v>87</v>
      </c>
      <c r="CJ14" s="37" t="str">
        <f t="shared" si="19"/>
        <v/>
      </c>
      <c r="CK14" s="37" t="str">
        <f t="shared" si="20"/>
        <v/>
      </c>
      <c r="CL14" s="37" t="str">
        <f t="shared" si="21"/>
        <v/>
      </c>
      <c r="CM14" s="38">
        <f t="shared" si="22"/>
        <v>85.666666666666671</v>
      </c>
      <c r="CN14" s="39">
        <f t="shared" si="23"/>
        <v>86</v>
      </c>
      <c r="CO14" s="40"/>
      <c r="CP14" s="36">
        <v>5</v>
      </c>
      <c r="CQ14"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14" s="40"/>
      <c r="CS14" s="36">
        <v>5</v>
      </c>
      <c r="CT14" s="41" t="str">
        <f t="shared" si="25"/>
        <v xml:space="preserve">Memiliki keterampilan Melakukan penyajian tembang Pangkur secara lisan, Menulis sinopsis teks cerita cerkak, Mengenali omah adat Joglo, Membaca teks aksara Jawa yang memuat sandhangan mandaswara, </v>
      </c>
      <c r="CV14" s="35">
        <v>5</v>
      </c>
      <c r="CW14" s="36" t="s">
        <v>169</v>
      </c>
      <c r="CY14" s="17">
        <v>70</v>
      </c>
      <c r="CZ14" s="20">
        <v>75</v>
      </c>
      <c r="DA14" s="21" t="s">
        <v>53</v>
      </c>
      <c r="DE14">
        <v>5</v>
      </c>
      <c r="DF14" t="str">
        <f>(IF(CW11="","","Memiliki kemampuan pemahanan "))&amp;(IF(CW10="","",CW10&amp;", "))&amp;(IF(CW11="","",CW11&amp;", "))&amp;(IF(CW12="","",CW12&amp;", "))&amp;(IF(CW13="","",CW13&amp;", "))&amp;(IF(CW15="","",CW15&amp;", "))&amp;(IF(CW16="","",CW16&amp;", "))&amp;(IF(CW17="","",CW17&amp;", "))&amp;(IF(CW18="","",CW18&amp;", "))&amp;(IF(CW19="","",CW19&amp;", "))&amp;(IF(CW14="","","Masih perlu peningkatan pemahaman "&amp;CW14&amp;"."))</f>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row>
    <row r="15" spans="1:110" x14ac:dyDescent="0.25">
      <c r="A15" s="8">
        <v>5</v>
      </c>
      <c r="B15" s="8">
        <v>95420</v>
      </c>
      <c r="C15" s="8" t="s">
        <v>94</v>
      </c>
      <c r="E15" s="42">
        <f t="shared" si="0"/>
        <v>82</v>
      </c>
      <c r="F15" s="8" t="str">
        <f t="shared" si="1"/>
        <v>B</v>
      </c>
      <c r="G15"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15" s="42">
        <f t="shared" si="3"/>
        <v>86</v>
      </c>
      <c r="I15" s="8" t="str">
        <f t="shared" si="4"/>
        <v>B</v>
      </c>
      <c r="J15" s="8" t="str">
        <f t="shared" si="5"/>
        <v xml:space="preserve">Memiliki keterampilan Melakukan penyajian tembang Pangkur secara lisan, Menulis sinopsis teks cerita cerkak, Mengenali omah adat Joglo, Membaca teks aksara Jawa yang memuat sandhangan mandaswara, </v>
      </c>
      <c r="L15" s="36">
        <f t="shared" si="6"/>
        <v>85</v>
      </c>
      <c r="M15" s="36">
        <f t="shared" si="7"/>
        <v>70</v>
      </c>
      <c r="O15" s="36">
        <v>84</v>
      </c>
      <c r="P15" s="36"/>
      <c r="Q15" s="37"/>
      <c r="R15" s="36">
        <v>85</v>
      </c>
      <c r="S15" s="36"/>
      <c r="T15" s="37"/>
      <c r="U15" s="36">
        <v>85</v>
      </c>
      <c r="V15" s="36"/>
      <c r="W15" s="37"/>
      <c r="X15" s="36"/>
      <c r="Y15" s="36"/>
      <c r="Z15" s="37"/>
      <c r="AA15" s="36"/>
      <c r="AB15" s="36"/>
      <c r="AC15" s="37"/>
      <c r="AD15" s="37">
        <f t="shared" si="8"/>
        <v>85</v>
      </c>
      <c r="AE15" s="36">
        <v>86</v>
      </c>
      <c r="AF15" s="36"/>
      <c r="AG15" s="37"/>
      <c r="AH15" s="36">
        <v>80</v>
      </c>
      <c r="AI15" s="36"/>
      <c r="AJ15" s="37"/>
      <c r="AK15" s="36">
        <v>85</v>
      </c>
      <c r="AL15" s="36"/>
      <c r="AM15" s="37"/>
      <c r="AN15" s="36"/>
      <c r="AO15" s="36"/>
      <c r="AP15" s="37"/>
      <c r="AQ15" s="36"/>
      <c r="AR15" s="36"/>
      <c r="AS15" s="37"/>
      <c r="AT15" s="36">
        <v>70</v>
      </c>
      <c r="AU15" s="38">
        <f t="shared" si="9"/>
        <v>82.142857142857139</v>
      </c>
      <c r="AV15" s="39">
        <f t="shared" si="10"/>
        <v>82</v>
      </c>
      <c r="AW15" s="40"/>
      <c r="AX15" s="36">
        <v>82</v>
      </c>
      <c r="AY15" s="36"/>
      <c r="AZ15" s="37"/>
      <c r="BA15" s="36">
        <v>85</v>
      </c>
      <c r="BB15" s="36"/>
      <c r="BC15" s="37"/>
      <c r="BD15" s="36"/>
      <c r="BE15" s="36"/>
      <c r="BF15" s="37"/>
      <c r="BG15" s="36"/>
      <c r="BH15" s="36"/>
      <c r="BI15" s="37"/>
      <c r="BJ15" s="36"/>
      <c r="BK15" s="36"/>
      <c r="BL15" s="37"/>
      <c r="BM15" s="37">
        <f t="shared" si="11"/>
        <v>82</v>
      </c>
      <c r="BN15" s="37">
        <f t="shared" si="12"/>
        <v>85</v>
      </c>
      <c r="BO15" s="37" t="str">
        <f t="shared" si="13"/>
        <v/>
      </c>
      <c r="BP15" s="37" t="str">
        <f t="shared" si="14"/>
        <v/>
      </c>
      <c r="BQ15" s="37" t="str">
        <f t="shared" si="15"/>
        <v/>
      </c>
      <c r="BR15" s="37">
        <f t="shared" si="16"/>
        <v>84</v>
      </c>
      <c r="BS15" s="36">
        <v>85</v>
      </c>
      <c r="BT15" s="36"/>
      <c r="BU15" s="37"/>
      <c r="BV15" s="36"/>
      <c r="BW15" s="36">
        <v>90</v>
      </c>
      <c r="BX15" s="37"/>
      <c r="BY15" s="36"/>
      <c r="BZ15" s="36"/>
      <c r="CA15" s="37"/>
      <c r="CB15" s="36"/>
      <c r="CC15" s="36"/>
      <c r="CD15" s="37"/>
      <c r="CE15" s="36"/>
      <c r="CF15" s="36"/>
      <c r="CG15" s="37"/>
      <c r="CH15" s="37">
        <f t="shared" si="17"/>
        <v>85</v>
      </c>
      <c r="CI15" s="37">
        <f t="shared" si="18"/>
        <v>90</v>
      </c>
      <c r="CJ15" s="37" t="str">
        <f t="shared" si="19"/>
        <v/>
      </c>
      <c r="CK15" s="37" t="str">
        <f t="shared" si="20"/>
        <v/>
      </c>
      <c r="CL15" s="37" t="str">
        <f t="shared" si="21"/>
        <v/>
      </c>
      <c r="CM15" s="38">
        <f t="shared" si="22"/>
        <v>86.333333333333329</v>
      </c>
      <c r="CN15" s="39">
        <f t="shared" si="23"/>
        <v>86</v>
      </c>
      <c r="CO15" s="40"/>
      <c r="CP15" s="36">
        <v>5</v>
      </c>
      <c r="CQ15"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15" s="40"/>
      <c r="CS15" s="36">
        <v>5</v>
      </c>
      <c r="CT15" s="41" t="str">
        <f t="shared" si="25"/>
        <v xml:space="preserve">Memiliki keterampilan Melakukan penyajian tembang Pangkur secara lisan, Menulis sinopsis teks cerita cerkak, Mengenali omah adat Joglo, Membaca teks aksara Jawa yang memuat sandhangan mandaswara, </v>
      </c>
      <c r="CV15" s="35">
        <v>6</v>
      </c>
      <c r="CW15" s="36"/>
      <c r="CY15" s="17">
        <v>76</v>
      </c>
      <c r="CZ15" s="20">
        <v>90</v>
      </c>
      <c r="DA15" s="21" t="s">
        <v>55</v>
      </c>
      <c r="DE15">
        <v>6</v>
      </c>
      <c r="DF15" t="str">
        <f>(IF(CW11="","","Memiliki kemampuan pemahanan "))&amp;(IF(CW10="","",CW10&amp;", "))&amp;(IF(CW11="","",CW11&amp;", "))&amp;(IF(CW12="","",CW12&amp;", "))&amp;(IF(CW13="","",CW13&amp;", "))&amp;(IF(CW14="","",CW14&amp;", "))&amp;(IF(CW16="","",CW16&amp;", "))&amp;(IF(CW17="","",CW17&amp;", "))&amp;(IF(CW18="","",CW18&amp;", "))&amp;(IF(CW19="","",CW19&amp;", "))&amp;(IF(CW15="","","Masih perlu peningkatan pemahaman "&amp;CW15&amp;"."))</f>
        <v xml:space="preserve">Memiliki kemampuan pemahanan Mengemukakan isi teks Serat Wedhatama Pupuh Pangkur, Mengidentifikasi unsur pembangun cerkak, Menerapkan struktur dan kaidah teks pawarta dalam penulisan pawarta, Mengenali ciri-ciri teks deskripsi omah adat joglo, Mengidentifikasi kaidah penulisan aksara mandaswara, </v>
      </c>
    </row>
    <row r="16" spans="1:110" x14ac:dyDescent="0.25">
      <c r="A16" s="8">
        <v>6</v>
      </c>
      <c r="B16" s="8">
        <v>95436</v>
      </c>
      <c r="C16" s="8" t="s">
        <v>95</v>
      </c>
      <c r="E16" s="42">
        <f t="shared" si="0"/>
        <v>82</v>
      </c>
      <c r="F16" s="8" t="str">
        <f t="shared" si="1"/>
        <v>B</v>
      </c>
      <c r="G16"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16" s="42">
        <f t="shared" si="3"/>
        <v>86</v>
      </c>
      <c r="I16" s="8" t="str">
        <f t="shared" si="4"/>
        <v>B</v>
      </c>
      <c r="J16" s="8" t="str">
        <f t="shared" si="5"/>
        <v xml:space="preserve">Memiliki keterampilan Melakukan penyajian tembang Pangkur secara lisan, Menulis sinopsis teks cerita cerkak, Mengenali omah adat Joglo, Membaca teks aksara Jawa yang memuat sandhangan mandaswara, </v>
      </c>
      <c r="L16" s="36">
        <f t="shared" si="6"/>
        <v>83</v>
      </c>
      <c r="M16" s="36">
        <f t="shared" si="7"/>
        <v>70</v>
      </c>
      <c r="O16" s="36">
        <v>80</v>
      </c>
      <c r="P16" s="36"/>
      <c r="Q16" s="37"/>
      <c r="R16" s="36">
        <v>80</v>
      </c>
      <c r="S16" s="36"/>
      <c r="T16" s="37"/>
      <c r="U16" s="36">
        <v>90</v>
      </c>
      <c r="V16" s="36"/>
      <c r="W16" s="37"/>
      <c r="X16" s="36"/>
      <c r="Y16" s="36"/>
      <c r="Z16" s="37"/>
      <c r="AA16" s="36"/>
      <c r="AB16" s="36"/>
      <c r="AC16" s="37"/>
      <c r="AD16" s="37">
        <f t="shared" si="8"/>
        <v>83</v>
      </c>
      <c r="AE16" s="36">
        <v>86</v>
      </c>
      <c r="AF16" s="36"/>
      <c r="AG16" s="37"/>
      <c r="AH16" s="36">
        <v>75</v>
      </c>
      <c r="AI16" s="36"/>
      <c r="AJ16" s="37"/>
      <c r="AK16" s="36">
        <v>90</v>
      </c>
      <c r="AL16" s="36"/>
      <c r="AM16" s="37"/>
      <c r="AN16" s="36"/>
      <c r="AO16" s="36"/>
      <c r="AP16" s="37"/>
      <c r="AQ16" s="36"/>
      <c r="AR16" s="36"/>
      <c r="AS16" s="37"/>
      <c r="AT16" s="36">
        <v>70</v>
      </c>
      <c r="AU16" s="38">
        <f t="shared" si="9"/>
        <v>81.571428571428569</v>
      </c>
      <c r="AV16" s="39">
        <f t="shared" si="10"/>
        <v>82</v>
      </c>
      <c r="AW16" s="40"/>
      <c r="AX16" s="36">
        <v>85</v>
      </c>
      <c r="AY16" s="36"/>
      <c r="AZ16" s="37"/>
      <c r="BA16" s="36">
        <v>80</v>
      </c>
      <c r="BB16" s="36"/>
      <c r="BC16" s="37"/>
      <c r="BD16" s="36"/>
      <c r="BE16" s="36"/>
      <c r="BF16" s="37"/>
      <c r="BG16" s="36"/>
      <c r="BH16" s="36"/>
      <c r="BI16" s="37"/>
      <c r="BJ16" s="36"/>
      <c r="BK16" s="36"/>
      <c r="BL16" s="37"/>
      <c r="BM16" s="37">
        <f t="shared" si="11"/>
        <v>85</v>
      </c>
      <c r="BN16" s="37">
        <f t="shared" si="12"/>
        <v>80</v>
      </c>
      <c r="BO16" s="37" t="str">
        <f t="shared" si="13"/>
        <v/>
      </c>
      <c r="BP16" s="37" t="str">
        <f t="shared" si="14"/>
        <v/>
      </c>
      <c r="BQ16" s="37" t="str">
        <f t="shared" si="15"/>
        <v/>
      </c>
      <c r="BR16" s="37">
        <f t="shared" si="16"/>
        <v>83</v>
      </c>
      <c r="BS16" s="36">
        <v>85</v>
      </c>
      <c r="BT16" s="36"/>
      <c r="BU16" s="37"/>
      <c r="BV16" s="36"/>
      <c r="BW16" s="36">
        <v>90</v>
      </c>
      <c r="BX16" s="37"/>
      <c r="BY16" s="36"/>
      <c r="BZ16" s="36"/>
      <c r="CA16" s="37"/>
      <c r="CB16" s="36"/>
      <c r="CC16" s="36"/>
      <c r="CD16" s="37"/>
      <c r="CE16" s="36"/>
      <c r="CF16" s="36"/>
      <c r="CG16" s="37"/>
      <c r="CH16" s="37">
        <f t="shared" si="17"/>
        <v>85</v>
      </c>
      <c r="CI16" s="37">
        <f t="shared" si="18"/>
        <v>90</v>
      </c>
      <c r="CJ16" s="37" t="str">
        <f t="shared" si="19"/>
        <v/>
      </c>
      <c r="CK16" s="37" t="str">
        <f t="shared" si="20"/>
        <v/>
      </c>
      <c r="CL16" s="37" t="str">
        <f t="shared" si="21"/>
        <v/>
      </c>
      <c r="CM16" s="38">
        <f t="shared" si="22"/>
        <v>86</v>
      </c>
      <c r="CN16" s="39">
        <f t="shared" si="23"/>
        <v>86</v>
      </c>
      <c r="CO16" s="40"/>
      <c r="CP16" s="36">
        <v>5</v>
      </c>
      <c r="CQ16"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16" s="40"/>
      <c r="CS16" s="36">
        <v>5</v>
      </c>
      <c r="CT16" s="41" t="str">
        <f t="shared" si="25"/>
        <v xml:space="preserve">Memiliki keterampilan Melakukan penyajian tembang Pangkur secara lisan, Menulis sinopsis teks cerita cerkak, Mengenali omah adat Joglo, Membaca teks aksara Jawa yang memuat sandhangan mandaswara, </v>
      </c>
      <c r="CV16" s="35">
        <v>7</v>
      </c>
      <c r="CW16" s="36"/>
      <c r="CY16" s="17">
        <v>91</v>
      </c>
      <c r="CZ16" s="20">
        <v>100</v>
      </c>
      <c r="DA16" s="21" t="s">
        <v>15</v>
      </c>
      <c r="DE16">
        <v>7</v>
      </c>
      <c r="DF16" t="str">
        <f>(IF(CW11="","","Memiliki kemampuan pemahanan "))&amp;(IF(CW10="","",CW10&amp;", "))&amp;(IF(CW11="","",CW11&amp;", "))&amp;(IF(CW12="","",CW12&amp;", "))&amp;(IF(CW13="","",CW13&amp;", "))&amp;(IF(CW14="","",CW14&amp;", "))&amp;(IF(CW15="","",CW15&amp;", "))&amp;(IF(CW17="","",CW17&amp;", "))&amp;(IF(CW18="","",CW18&amp;", "))&amp;(IF(CW19="","",CW19&amp;", "))&amp;(IF(CW16="","","Masih perlu peningkatan pemahaman "&amp;CW16&amp;"."))</f>
        <v xml:space="preserve">Memiliki kemampuan pemahanan Mengemukakan isi teks Serat Wedhatama Pupuh Pangkur, Mengidentifikasi unsur pembangun cerkak, Menerapkan struktur dan kaidah teks pawarta dalam penulisan pawarta, Mengenali ciri-ciri teks deskripsi omah adat joglo, Mengidentifikasi kaidah penulisan aksara mandaswara, </v>
      </c>
    </row>
    <row r="17" spans="1:110" x14ac:dyDescent="0.25">
      <c r="A17" s="8">
        <v>7</v>
      </c>
      <c r="B17" s="8">
        <v>95452</v>
      </c>
      <c r="C17" s="8" t="s">
        <v>96</v>
      </c>
      <c r="E17" s="42">
        <f t="shared" si="0"/>
        <v>76</v>
      </c>
      <c r="F17" s="8" t="str">
        <f t="shared" si="1"/>
        <v>B</v>
      </c>
      <c r="G17"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17" s="42">
        <f t="shared" si="3"/>
        <v>84</v>
      </c>
      <c r="I17" s="8" t="str">
        <f t="shared" si="4"/>
        <v>B</v>
      </c>
      <c r="J17" s="8" t="str">
        <f t="shared" si="5"/>
        <v xml:space="preserve">Memiliki keterampilan Melakukan penyajian tembang Pangkur secara lisan, Menulis sinopsis teks cerita cerkak, Mengenali omah adat Joglo, Membaca teks aksara Jawa yang memuat sandhangan mandaswara, </v>
      </c>
      <c r="L17" s="36">
        <f t="shared" si="6"/>
        <v>77</v>
      </c>
      <c r="M17" s="36">
        <f t="shared" si="7"/>
        <v>70</v>
      </c>
      <c r="O17" s="36">
        <v>80</v>
      </c>
      <c r="P17" s="36"/>
      <c r="Q17" s="37"/>
      <c r="R17" s="36">
        <v>75</v>
      </c>
      <c r="S17" s="36"/>
      <c r="T17" s="37"/>
      <c r="U17" s="36">
        <v>75</v>
      </c>
      <c r="V17" s="36"/>
      <c r="W17" s="37"/>
      <c r="X17" s="36"/>
      <c r="Y17" s="36"/>
      <c r="Z17" s="37"/>
      <c r="AA17" s="36"/>
      <c r="AB17" s="36"/>
      <c r="AC17" s="37"/>
      <c r="AD17" s="37">
        <f t="shared" si="8"/>
        <v>77</v>
      </c>
      <c r="AE17" s="36">
        <v>75</v>
      </c>
      <c r="AF17" s="36"/>
      <c r="AG17" s="37"/>
      <c r="AH17" s="36">
        <v>80</v>
      </c>
      <c r="AI17" s="36"/>
      <c r="AJ17" s="37"/>
      <c r="AK17" s="36">
        <v>75</v>
      </c>
      <c r="AL17" s="36"/>
      <c r="AM17" s="37"/>
      <c r="AN17" s="36"/>
      <c r="AO17" s="36"/>
      <c r="AP17" s="37"/>
      <c r="AQ17" s="36"/>
      <c r="AR17" s="36"/>
      <c r="AS17" s="37"/>
      <c r="AT17" s="36">
        <v>70</v>
      </c>
      <c r="AU17" s="38">
        <f t="shared" si="9"/>
        <v>75.714285714285708</v>
      </c>
      <c r="AV17" s="39">
        <f t="shared" si="10"/>
        <v>76</v>
      </c>
      <c r="AW17" s="40"/>
      <c r="AX17" s="36">
        <v>82</v>
      </c>
      <c r="AY17" s="36"/>
      <c r="AZ17" s="37"/>
      <c r="BA17" s="36">
        <v>80</v>
      </c>
      <c r="BB17" s="36"/>
      <c r="BC17" s="37"/>
      <c r="BD17" s="36"/>
      <c r="BE17" s="36"/>
      <c r="BF17" s="37"/>
      <c r="BG17" s="36"/>
      <c r="BH17" s="36"/>
      <c r="BI17" s="37"/>
      <c r="BJ17" s="36"/>
      <c r="BK17" s="36"/>
      <c r="BL17" s="37"/>
      <c r="BM17" s="37">
        <f t="shared" si="11"/>
        <v>82</v>
      </c>
      <c r="BN17" s="37">
        <f t="shared" si="12"/>
        <v>80</v>
      </c>
      <c r="BO17" s="37" t="str">
        <f t="shared" si="13"/>
        <v/>
      </c>
      <c r="BP17" s="37" t="str">
        <f t="shared" si="14"/>
        <v/>
      </c>
      <c r="BQ17" s="37" t="str">
        <f t="shared" si="15"/>
        <v/>
      </c>
      <c r="BR17" s="37">
        <f t="shared" si="16"/>
        <v>81</v>
      </c>
      <c r="BS17" s="36">
        <v>85</v>
      </c>
      <c r="BT17" s="36"/>
      <c r="BU17" s="37"/>
      <c r="BV17" s="36"/>
      <c r="BW17" s="36">
        <v>85</v>
      </c>
      <c r="BX17" s="37"/>
      <c r="BY17" s="36"/>
      <c r="BZ17" s="36"/>
      <c r="CA17" s="37"/>
      <c r="CB17" s="36"/>
      <c r="CC17" s="36"/>
      <c r="CD17" s="37"/>
      <c r="CE17" s="36"/>
      <c r="CF17" s="36"/>
      <c r="CG17" s="37"/>
      <c r="CH17" s="37">
        <f t="shared" si="17"/>
        <v>85</v>
      </c>
      <c r="CI17" s="37">
        <f t="shared" si="18"/>
        <v>85</v>
      </c>
      <c r="CJ17" s="37" t="str">
        <f t="shared" si="19"/>
        <v/>
      </c>
      <c r="CK17" s="37" t="str">
        <f t="shared" si="20"/>
        <v/>
      </c>
      <c r="CL17" s="37" t="str">
        <f t="shared" si="21"/>
        <v/>
      </c>
      <c r="CM17" s="38">
        <f t="shared" si="22"/>
        <v>83.666666666666671</v>
      </c>
      <c r="CN17" s="39">
        <f t="shared" si="23"/>
        <v>84</v>
      </c>
      <c r="CO17" s="40"/>
      <c r="CP17" s="36">
        <v>5</v>
      </c>
      <c r="CQ17"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17" s="40"/>
      <c r="CS17" s="36">
        <v>5</v>
      </c>
      <c r="CT17" s="41" t="str">
        <f t="shared" si="25"/>
        <v xml:space="preserve">Memiliki keterampilan Melakukan penyajian tembang Pangkur secara lisan, Menulis sinopsis teks cerita cerkak, Mengenali omah adat Joglo, Membaca teks aksara Jawa yang memuat sandhangan mandaswara, </v>
      </c>
      <c r="CV17" s="35">
        <v>8</v>
      </c>
      <c r="CW17" s="36"/>
      <c r="CY17" s="22"/>
      <c r="CZ17" s="22"/>
      <c r="DA17" s="22"/>
      <c r="DE17">
        <v>8</v>
      </c>
      <c r="DF17" t="str">
        <f>(IF(CW11="","","Memiliki kemampuan pemahanan "))&amp;(IF(CW10="","",CW10&amp;", "))&amp;(IF(CW11="","",CW11&amp;", "))&amp;(IF(CW12="","",CW12&amp;", "))&amp;(IF(CW13="","",CW13&amp;", "))&amp;(IF(CW14="","",CW14&amp;", "))&amp;(IF(CW15="","",CW15&amp;", "))&amp;(IF(CW16="","",CW16&amp;", "))&amp;(IF(CW18="","",CW18&amp;", "))&amp;(IF(CW19="","",CW19&amp;", "))&amp;(IF(CW17="","","Masih perlu peningkatan pemahaman "&amp;CW17&amp;"."))</f>
        <v xml:space="preserve">Memiliki kemampuan pemahanan Mengemukakan isi teks Serat Wedhatama Pupuh Pangkur, Mengidentifikasi unsur pembangun cerkak, Menerapkan struktur dan kaidah teks pawarta dalam penulisan pawarta, Mengenali ciri-ciri teks deskripsi omah adat joglo, Mengidentifikasi kaidah penulisan aksara mandaswara, </v>
      </c>
    </row>
    <row r="18" spans="1:110" x14ac:dyDescent="0.25">
      <c r="A18" s="8">
        <v>8</v>
      </c>
      <c r="B18" s="8">
        <v>95468</v>
      </c>
      <c r="C18" s="8" t="s">
        <v>97</v>
      </c>
      <c r="E18" s="42">
        <f t="shared" si="0"/>
        <v>79</v>
      </c>
      <c r="F18" s="8" t="str">
        <f t="shared" si="1"/>
        <v>B</v>
      </c>
      <c r="G18"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18" s="42">
        <f t="shared" si="3"/>
        <v>85</v>
      </c>
      <c r="I18" s="8" t="str">
        <f t="shared" si="4"/>
        <v>B</v>
      </c>
      <c r="J18" s="8" t="str">
        <f t="shared" si="5"/>
        <v xml:space="preserve">Memiliki keterampilan Melakukan penyajian tembang Pangkur secara lisan, Menulis sinopsis teks cerita cerkak, Mengenali omah adat Joglo, Membaca teks aksara Jawa yang memuat sandhangan mandaswara, </v>
      </c>
      <c r="L18" s="36">
        <f t="shared" si="6"/>
        <v>81</v>
      </c>
      <c r="M18" s="36">
        <f t="shared" si="7"/>
        <v>70</v>
      </c>
      <c r="O18" s="36">
        <v>80</v>
      </c>
      <c r="P18" s="36"/>
      <c r="Q18" s="37"/>
      <c r="R18" s="36">
        <v>90</v>
      </c>
      <c r="S18" s="36"/>
      <c r="T18" s="37"/>
      <c r="U18" s="36">
        <v>72</v>
      </c>
      <c r="V18" s="36"/>
      <c r="W18" s="37"/>
      <c r="X18" s="36"/>
      <c r="Y18" s="36"/>
      <c r="Z18" s="37"/>
      <c r="AA18" s="36"/>
      <c r="AB18" s="36"/>
      <c r="AC18" s="37"/>
      <c r="AD18" s="37">
        <f t="shared" si="8"/>
        <v>81</v>
      </c>
      <c r="AE18" s="36">
        <v>84</v>
      </c>
      <c r="AF18" s="36"/>
      <c r="AG18" s="37"/>
      <c r="AH18" s="36">
        <v>85</v>
      </c>
      <c r="AI18" s="36"/>
      <c r="AJ18" s="37"/>
      <c r="AK18" s="36">
        <v>70</v>
      </c>
      <c r="AL18" s="36"/>
      <c r="AM18" s="37"/>
      <c r="AN18" s="36"/>
      <c r="AO18" s="36"/>
      <c r="AP18" s="37"/>
      <c r="AQ18" s="36"/>
      <c r="AR18" s="36"/>
      <c r="AS18" s="37"/>
      <c r="AT18" s="36">
        <v>70</v>
      </c>
      <c r="AU18" s="38">
        <f t="shared" si="9"/>
        <v>78.714285714285708</v>
      </c>
      <c r="AV18" s="39">
        <f t="shared" si="10"/>
        <v>79</v>
      </c>
      <c r="AW18" s="40"/>
      <c r="AX18" s="36">
        <v>82</v>
      </c>
      <c r="AY18" s="36"/>
      <c r="AZ18" s="37"/>
      <c r="BA18" s="36">
        <v>90</v>
      </c>
      <c r="BB18" s="36"/>
      <c r="BC18" s="37"/>
      <c r="BD18" s="36"/>
      <c r="BE18" s="36"/>
      <c r="BF18" s="37"/>
      <c r="BG18" s="36"/>
      <c r="BH18" s="36"/>
      <c r="BI18" s="37"/>
      <c r="BJ18" s="36"/>
      <c r="BK18" s="36"/>
      <c r="BL18" s="37"/>
      <c r="BM18" s="37">
        <f t="shared" si="11"/>
        <v>82</v>
      </c>
      <c r="BN18" s="37">
        <f t="shared" si="12"/>
        <v>90</v>
      </c>
      <c r="BO18" s="37" t="str">
        <f t="shared" si="13"/>
        <v/>
      </c>
      <c r="BP18" s="37" t="str">
        <f t="shared" si="14"/>
        <v/>
      </c>
      <c r="BQ18" s="37" t="str">
        <f t="shared" si="15"/>
        <v/>
      </c>
      <c r="BR18" s="37">
        <f t="shared" si="16"/>
        <v>86</v>
      </c>
      <c r="BS18" s="36">
        <v>85</v>
      </c>
      <c r="BT18" s="36"/>
      <c r="BU18" s="37"/>
      <c r="BV18" s="36"/>
      <c r="BW18" s="36">
        <v>85</v>
      </c>
      <c r="BX18" s="37"/>
      <c r="BY18" s="36"/>
      <c r="BZ18" s="36"/>
      <c r="CA18" s="37"/>
      <c r="CB18" s="36"/>
      <c r="CC18" s="36"/>
      <c r="CD18" s="37"/>
      <c r="CE18" s="36"/>
      <c r="CF18" s="36"/>
      <c r="CG18" s="37"/>
      <c r="CH18" s="37">
        <f t="shared" si="17"/>
        <v>85</v>
      </c>
      <c r="CI18" s="37">
        <f t="shared" si="18"/>
        <v>85</v>
      </c>
      <c r="CJ18" s="37" t="str">
        <f t="shared" si="19"/>
        <v/>
      </c>
      <c r="CK18" s="37" t="str">
        <f t="shared" si="20"/>
        <v/>
      </c>
      <c r="CL18" s="37" t="str">
        <f t="shared" si="21"/>
        <v/>
      </c>
      <c r="CM18" s="38">
        <f t="shared" si="22"/>
        <v>85.333333333333329</v>
      </c>
      <c r="CN18" s="39">
        <f t="shared" si="23"/>
        <v>85</v>
      </c>
      <c r="CO18" s="40"/>
      <c r="CP18" s="36">
        <v>5</v>
      </c>
      <c r="CQ18"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18" s="40"/>
      <c r="CS18" s="36">
        <v>5</v>
      </c>
      <c r="CT18" s="41" t="str">
        <f t="shared" si="25"/>
        <v xml:space="preserve">Memiliki keterampilan Melakukan penyajian tembang Pangkur secara lisan, Menulis sinopsis teks cerita cerkak, Mengenali omah adat Joglo, Membaca teks aksara Jawa yang memuat sandhangan mandaswara, </v>
      </c>
      <c r="CV18" s="35">
        <v>9</v>
      </c>
      <c r="CW18" s="36"/>
      <c r="CY18" s="22"/>
      <c r="CZ18" s="22"/>
      <c r="DA18" s="22"/>
      <c r="DE18">
        <v>9</v>
      </c>
      <c r="DF18" t="str">
        <f>(IF(CW11="","","Memiliki kemampuan pemahanan "))&amp;(IF(CW10="","",CW10&amp;", "))&amp;(IF(CW11="","",CW11&amp;", "))&amp;(IF(CW12="","",CW12&amp;", "))&amp;(IF(CW13="","",CW13&amp;", "))&amp;(IF(CW14="","",CW14&amp;", "))&amp;(IF(CW15="","",CW15&amp;", "))&amp;(IF(CW16="","",CW16&amp;", "))&amp;(IF(CW17="","",CW17&amp;", "))&amp;(IF(CW19="","",CW19&amp;", "))&amp;(IF(CW18="","","Masih perlu peningkatan pemahaman "&amp;CW18&amp;"."))</f>
        <v xml:space="preserve">Memiliki kemampuan pemahanan Mengemukakan isi teks Serat Wedhatama Pupuh Pangkur, Mengidentifikasi unsur pembangun cerkak, Menerapkan struktur dan kaidah teks pawarta dalam penulisan pawarta, Mengenali ciri-ciri teks deskripsi omah adat joglo, Mengidentifikasi kaidah penulisan aksara mandaswara, </v>
      </c>
    </row>
    <row r="19" spans="1:110" x14ac:dyDescent="0.25">
      <c r="A19" s="8">
        <v>9</v>
      </c>
      <c r="B19" s="8">
        <v>95484</v>
      </c>
      <c r="C19" s="8" t="s">
        <v>98</v>
      </c>
      <c r="E19" s="42">
        <f t="shared" si="0"/>
        <v>77</v>
      </c>
      <c r="F19" s="8" t="str">
        <f t="shared" si="1"/>
        <v>B</v>
      </c>
      <c r="G19"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19" s="42">
        <f t="shared" si="3"/>
        <v>86</v>
      </c>
      <c r="I19" s="8" t="str">
        <f t="shared" si="4"/>
        <v>B</v>
      </c>
      <c r="J19" s="8" t="str">
        <f t="shared" si="5"/>
        <v xml:space="preserve">Memiliki keterampilan Melakukan penyajian tembang Pangkur secara lisan, Menulis sinopsis teks cerita cerkak, Mengenali omah adat Joglo, Membaca teks aksara Jawa yang memuat sandhangan mandaswara, </v>
      </c>
      <c r="L19" s="36">
        <f t="shared" si="6"/>
        <v>79</v>
      </c>
      <c r="M19" s="36">
        <f t="shared" si="7"/>
        <v>70</v>
      </c>
      <c r="O19" s="36">
        <v>80</v>
      </c>
      <c r="P19" s="36"/>
      <c r="Q19" s="37"/>
      <c r="R19" s="36">
        <v>85</v>
      </c>
      <c r="S19" s="36"/>
      <c r="T19" s="37"/>
      <c r="U19" s="36">
        <v>72</v>
      </c>
      <c r="V19" s="36"/>
      <c r="W19" s="37"/>
      <c r="X19" s="36"/>
      <c r="Y19" s="36"/>
      <c r="Z19" s="37"/>
      <c r="AA19" s="36"/>
      <c r="AB19" s="36"/>
      <c r="AC19" s="37"/>
      <c r="AD19" s="37">
        <f t="shared" si="8"/>
        <v>79</v>
      </c>
      <c r="AE19" s="36">
        <v>85</v>
      </c>
      <c r="AF19" s="36"/>
      <c r="AG19" s="37"/>
      <c r="AH19" s="36">
        <v>80</v>
      </c>
      <c r="AI19" s="36"/>
      <c r="AJ19" s="37"/>
      <c r="AK19" s="36">
        <v>70</v>
      </c>
      <c r="AL19" s="36"/>
      <c r="AM19" s="37"/>
      <c r="AN19" s="36"/>
      <c r="AO19" s="36"/>
      <c r="AP19" s="37"/>
      <c r="AQ19" s="36"/>
      <c r="AR19" s="36"/>
      <c r="AS19" s="37"/>
      <c r="AT19" s="36">
        <v>70</v>
      </c>
      <c r="AU19" s="38">
        <f t="shared" si="9"/>
        <v>77.428571428571431</v>
      </c>
      <c r="AV19" s="39">
        <f t="shared" si="10"/>
        <v>77</v>
      </c>
      <c r="AW19" s="40"/>
      <c r="AX19" s="36">
        <v>80</v>
      </c>
      <c r="AY19" s="36"/>
      <c r="AZ19" s="37"/>
      <c r="BA19" s="36">
        <v>85</v>
      </c>
      <c r="BB19" s="36"/>
      <c r="BC19" s="37"/>
      <c r="BD19" s="36"/>
      <c r="BE19" s="36"/>
      <c r="BF19" s="37"/>
      <c r="BG19" s="36"/>
      <c r="BH19" s="36"/>
      <c r="BI19" s="37"/>
      <c r="BJ19" s="36"/>
      <c r="BK19" s="36"/>
      <c r="BL19" s="37"/>
      <c r="BM19" s="37">
        <f t="shared" si="11"/>
        <v>80</v>
      </c>
      <c r="BN19" s="37">
        <f t="shared" si="12"/>
        <v>85</v>
      </c>
      <c r="BO19" s="37" t="str">
        <f t="shared" si="13"/>
        <v/>
      </c>
      <c r="BP19" s="37" t="str">
        <f t="shared" si="14"/>
        <v/>
      </c>
      <c r="BQ19" s="37" t="str">
        <f t="shared" si="15"/>
        <v/>
      </c>
      <c r="BR19" s="37">
        <f t="shared" si="16"/>
        <v>83</v>
      </c>
      <c r="BS19" s="36">
        <v>85</v>
      </c>
      <c r="BT19" s="36"/>
      <c r="BU19" s="37"/>
      <c r="BV19" s="36"/>
      <c r="BW19" s="36">
        <v>90</v>
      </c>
      <c r="BX19" s="37"/>
      <c r="BY19" s="36"/>
      <c r="BZ19" s="36"/>
      <c r="CA19" s="37"/>
      <c r="CB19" s="36"/>
      <c r="CC19" s="36"/>
      <c r="CD19" s="37"/>
      <c r="CE19" s="36"/>
      <c r="CF19" s="36"/>
      <c r="CG19" s="37"/>
      <c r="CH19" s="37">
        <f t="shared" si="17"/>
        <v>85</v>
      </c>
      <c r="CI19" s="37">
        <f t="shared" si="18"/>
        <v>90</v>
      </c>
      <c r="CJ19" s="37" t="str">
        <f t="shared" si="19"/>
        <v/>
      </c>
      <c r="CK19" s="37" t="str">
        <f t="shared" si="20"/>
        <v/>
      </c>
      <c r="CL19" s="37" t="str">
        <f t="shared" si="21"/>
        <v/>
      </c>
      <c r="CM19" s="38">
        <f t="shared" si="22"/>
        <v>86</v>
      </c>
      <c r="CN19" s="39">
        <f t="shared" si="23"/>
        <v>86</v>
      </c>
      <c r="CO19" s="40"/>
      <c r="CP19" s="36">
        <v>5</v>
      </c>
      <c r="CQ19"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19" s="40"/>
      <c r="CS19" s="36">
        <v>5</v>
      </c>
      <c r="CT19" s="41" t="str">
        <f t="shared" si="25"/>
        <v xml:space="preserve">Memiliki keterampilan Melakukan penyajian tembang Pangkur secara lisan, Menulis sinopsis teks cerita cerkak, Mengenali omah adat Joglo, Membaca teks aksara Jawa yang memuat sandhangan mandaswara, </v>
      </c>
      <c r="CV19" s="35">
        <v>10</v>
      </c>
      <c r="CW19" s="36"/>
      <c r="CY19" s="22"/>
      <c r="CZ19" s="22"/>
      <c r="DA19" s="22"/>
      <c r="DE19">
        <v>10</v>
      </c>
      <c r="DF19" t="str">
        <f>(IF(CW11="","","Memiliki kemampuan pemahanan "))&amp;(IF(CW10="","",CW10&amp;", "))&amp;(IF(CW11="","",CW11&amp;", "))&amp;(IF(CW12="","",CW12&amp;", "))&amp;(IF(CW13="","",CW13&amp;", "))&amp;(IF(CW14="","",CW14&amp;", "))&amp;(IF(CW15="","",CW15&amp;", "))&amp;(IF(CW16="","",CW16&amp;", "))&amp;(IF(CW17="","",CW17&amp;", "))&amp;(IF(CW18="","",CW18&amp;", "))&amp;(IF(CW19="","","Masih perlu peningkatan pemahaman "&amp;CW19&amp;"."))</f>
        <v xml:space="preserve">Memiliki kemampuan pemahanan Mengemukakan isi teks Serat Wedhatama Pupuh Pangkur, Mengidentifikasi unsur pembangun cerkak, Menerapkan struktur dan kaidah teks pawarta dalam penulisan pawarta, Mengenali ciri-ciri teks deskripsi omah adat joglo, Mengidentifikasi kaidah penulisan aksara mandaswara, </v>
      </c>
    </row>
    <row r="20" spans="1:110" x14ac:dyDescent="0.25">
      <c r="A20" s="8">
        <v>10</v>
      </c>
      <c r="B20" s="8">
        <v>95500</v>
      </c>
      <c r="C20" s="8" t="s">
        <v>99</v>
      </c>
      <c r="E20" s="42">
        <f t="shared" si="0"/>
        <v>75</v>
      </c>
      <c r="F20" s="8" t="str">
        <f t="shared" si="1"/>
        <v>C</v>
      </c>
      <c r="G20"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20" s="42">
        <f t="shared" si="3"/>
        <v>75</v>
      </c>
      <c r="I20" s="8" t="str">
        <f t="shared" si="4"/>
        <v>C</v>
      </c>
      <c r="J20" s="8" t="str">
        <f t="shared" si="5"/>
        <v xml:space="preserve">Memiliki keterampilan Melakukan penyajian tembang Pangkur secara lisan, Menulis sinopsis teks cerita cerkak, Mengenali omah adat Joglo, Membaca teks aksara Jawa yang memuat sandhangan mandaswara, </v>
      </c>
      <c r="L20" s="36">
        <f t="shared" si="6"/>
        <v>76</v>
      </c>
      <c r="M20" s="36">
        <f t="shared" si="7"/>
        <v>55</v>
      </c>
      <c r="O20" s="36">
        <v>78</v>
      </c>
      <c r="P20" s="36"/>
      <c r="Q20" s="37"/>
      <c r="R20" s="36">
        <v>80</v>
      </c>
      <c r="S20" s="36"/>
      <c r="T20" s="37"/>
      <c r="U20" s="36">
        <v>70</v>
      </c>
      <c r="V20" s="36"/>
      <c r="W20" s="37"/>
      <c r="X20" s="36"/>
      <c r="Y20" s="36"/>
      <c r="Z20" s="37"/>
      <c r="AA20" s="36"/>
      <c r="AB20" s="36"/>
      <c r="AC20" s="37"/>
      <c r="AD20" s="37">
        <f t="shared" si="8"/>
        <v>76</v>
      </c>
      <c r="AE20" s="36">
        <v>85</v>
      </c>
      <c r="AF20" s="36"/>
      <c r="AG20" s="37"/>
      <c r="AH20" s="36">
        <v>80</v>
      </c>
      <c r="AI20" s="36"/>
      <c r="AJ20" s="37"/>
      <c r="AK20" s="36">
        <v>80</v>
      </c>
      <c r="AL20" s="36"/>
      <c r="AM20" s="37"/>
      <c r="AN20" s="36"/>
      <c r="AO20" s="36"/>
      <c r="AP20" s="37"/>
      <c r="AQ20" s="36"/>
      <c r="AR20" s="36"/>
      <c r="AS20" s="37"/>
      <c r="AT20" s="36">
        <v>55</v>
      </c>
      <c r="AU20" s="38">
        <f t="shared" si="9"/>
        <v>75.428571428571431</v>
      </c>
      <c r="AV20" s="39">
        <f t="shared" si="10"/>
        <v>75</v>
      </c>
      <c r="AW20" s="40"/>
      <c r="AX20" s="36">
        <v>82</v>
      </c>
      <c r="AY20" s="36"/>
      <c r="AZ20" s="37"/>
      <c r="BA20" s="36">
        <v>80</v>
      </c>
      <c r="BB20" s="36"/>
      <c r="BC20" s="37"/>
      <c r="BD20" s="36"/>
      <c r="BE20" s="36"/>
      <c r="BF20" s="37"/>
      <c r="BG20" s="36"/>
      <c r="BH20" s="36"/>
      <c r="BI20" s="37"/>
      <c r="BJ20" s="36"/>
      <c r="BK20" s="36"/>
      <c r="BL20" s="37"/>
      <c r="BM20" s="37">
        <f t="shared" si="11"/>
        <v>82</v>
      </c>
      <c r="BN20" s="37">
        <f t="shared" si="12"/>
        <v>80</v>
      </c>
      <c r="BO20" s="37" t="str">
        <f t="shared" si="13"/>
        <v/>
      </c>
      <c r="BP20" s="37" t="str">
        <f t="shared" si="14"/>
        <v/>
      </c>
      <c r="BQ20" s="37" t="str">
        <f t="shared" si="15"/>
        <v/>
      </c>
      <c r="BR20" s="37">
        <f t="shared" si="16"/>
        <v>81</v>
      </c>
      <c r="BS20" s="36">
        <v>85</v>
      </c>
      <c r="BT20" s="36"/>
      <c r="BU20" s="37"/>
      <c r="BV20" s="36"/>
      <c r="BW20" s="36">
        <v>60</v>
      </c>
      <c r="BX20" s="37"/>
      <c r="BY20" s="36"/>
      <c r="BZ20" s="36"/>
      <c r="CA20" s="37"/>
      <c r="CB20" s="36"/>
      <c r="CC20" s="36"/>
      <c r="CD20" s="37"/>
      <c r="CE20" s="36"/>
      <c r="CF20" s="36"/>
      <c r="CG20" s="37"/>
      <c r="CH20" s="37">
        <f t="shared" si="17"/>
        <v>85</v>
      </c>
      <c r="CI20" s="37">
        <f t="shared" si="18"/>
        <v>60</v>
      </c>
      <c r="CJ20" s="37" t="str">
        <f t="shared" si="19"/>
        <v/>
      </c>
      <c r="CK20" s="37" t="str">
        <f t="shared" si="20"/>
        <v/>
      </c>
      <c r="CL20" s="37" t="str">
        <f t="shared" si="21"/>
        <v/>
      </c>
      <c r="CM20" s="38">
        <f t="shared" si="22"/>
        <v>75.333333333333329</v>
      </c>
      <c r="CN20" s="39">
        <f t="shared" si="23"/>
        <v>75</v>
      </c>
      <c r="CO20" s="40"/>
      <c r="CP20" s="36">
        <v>5</v>
      </c>
      <c r="CQ20"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20" s="40"/>
      <c r="CS20" s="36">
        <v>5</v>
      </c>
      <c r="CT20" s="41" t="str">
        <f t="shared" si="25"/>
        <v xml:space="preserve">Memiliki keterampilan Melakukan penyajian tembang Pangkur secara lisan, Menulis sinopsis teks cerita cerkak, Mengenali omah adat Joglo, Membaca teks aksara Jawa yang memuat sandhangan mandaswara, </v>
      </c>
      <c r="CY20" s="22"/>
      <c r="CZ20" s="22"/>
      <c r="DA20" s="22"/>
      <c r="DE20">
        <v>11</v>
      </c>
      <c r="DF20" t="str">
        <f>(IF(CW10="","","Memiliki kemampuan pemahanan  "))&amp;(IF(CW10="","",CW10&amp;", "))&amp;(IF(CW11="","",CW11&amp;", "))&amp;(IF(CW12="","",CW12&amp;", "))&amp;(IF(CW13="","",CW13&amp;", "))&amp;(IF(CW14="","",CW14&amp;", "))&amp;(IF(CW15="","",CW15&amp;", "))&amp;(IF(CW16="","",CW16&amp;", "))&amp;(IF(CW17="","",CW17&amp;", "))&amp;(IF(CW18="","",CW18&amp;", "))&amp;(IF(CW19="","",CW19&amp;"."))</f>
        <v xml:space="preserve">Memiliki kemampuan pemahanan  Mengemukakan isi teks Serat Wedhatama Pupuh Pangkur, Mengidentifikasi unsur pembangun cerkak, Menerapkan struktur dan kaidah teks pawarta dalam penulisan pawarta, Mengenali ciri-ciri teks deskripsi omah adat joglo, Mengidentifikasi kaidah penulisan aksara mandaswara, </v>
      </c>
    </row>
    <row r="21" spans="1:110" ht="18.75" customHeight="1" x14ac:dyDescent="0.3">
      <c r="A21" s="8">
        <v>11</v>
      </c>
      <c r="B21" s="8">
        <v>95516</v>
      </c>
      <c r="C21" s="8" t="s">
        <v>100</v>
      </c>
      <c r="E21" s="42">
        <f t="shared" si="0"/>
        <v>78</v>
      </c>
      <c r="F21" s="8" t="str">
        <f t="shared" si="1"/>
        <v>B</v>
      </c>
      <c r="G21"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21" s="42">
        <f t="shared" si="3"/>
        <v>85</v>
      </c>
      <c r="I21" s="8" t="str">
        <f t="shared" si="4"/>
        <v>B</v>
      </c>
      <c r="J21" s="8" t="str">
        <f t="shared" si="5"/>
        <v xml:space="preserve">Memiliki keterampilan Melakukan penyajian tembang Pangkur secara lisan, Menulis sinopsis teks cerita cerkak, Mengenali omah adat Joglo, Membaca teks aksara Jawa yang memuat sandhangan mandaswara, </v>
      </c>
      <c r="L21" s="36">
        <f t="shared" si="6"/>
        <v>81</v>
      </c>
      <c r="M21" s="36">
        <f t="shared" si="7"/>
        <v>70</v>
      </c>
      <c r="O21" s="36">
        <v>80</v>
      </c>
      <c r="P21" s="36"/>
      <c r="Q21" s="37"/>
      <c r="R21" s="36">
        <v>85</v>
      </c>
      <c r="S21" s="36"/>
      <c r="T21" s="37"/>
      <c r="U21" s="36">
        <v>77</v>
      </c>
      <c r="V21" s="36"/>
      <c r="W21" s="37"/>
      <c r="X21" s="36"/>
      <c r="Y21" s="36"/>
      <c r="Z21" s="37"/>
      <c r="AA21" s="36"/>
      <c r="AB21" s="36"/>
      <c r="AC21" s="37"/>
      <c r="AD21" s="37">
        <f t="shared" si="8"/>
        <v>81</v>
      </c>
      <c r="AE21" s="36">
        <v>80</v>
      </c>
      <c r="AF21" s="36"/>
      <c r="AG21" s="37"/>
      <c r="AH21" s="36">
        <v>80</v>
      </c>
      <c r="AI21" s="36"/>
      <c r="AJ21" s="37"/>
      <c r="AK21" s="36">
        <v>75</v>
      </c>
      <c r="AL21" s="36"/>
      <c r="AM21" s="37"/>
      <c r="AN21" s="36"/>
      <c r="AO21" s="36"/>
      <c r="AP21" s="37"/>
      <c r="AQ21" s="36"/>
      <c r="AR21" s="36"/>
      <c r="AS21" s="37"/>
      <c r="AT21" s="36">
        <v>70</v>
      </c>
      <c r="AU21" s="38">
        <f t="shared" si="9"/>
        <v>78.142857142857139</v>
      </c>
      <c r="AV21" s="39">
        <f t="shared" si="10"/>
        <v>78</v>
      </c>
      <c r="AW21" s="40"/>
      <c r="AX21" s="36">
        <v>85</v>
      </c>
      <c r="AY21" s="36"/>
      <c r="AZ21" s="37"/>
      <c r="BA21" s="36">
        <v>85</v>
      </c>
      <c r="BB21" s="36"/>
      <c r="BC21" s="37"/>
      <c r="BD21" s="36"/>
      <c r="BE21" s="36"/>
      <c r="BF21" s="37"/>
      <c r="BG21" s="36"/>
      <c r="BH21" s="36"/>
      <c r="BI21" s="37"/>
      <c r="BJ21" s="36"/>
      <c r="BK21" s="36"/>
      <c r="BL21" s="37"/>
      <c r="BM21" s="37">
        <f t="shared" si="11"/>
        <v>85</v>
      </c>
      <c r="BN21" s="37">
        <f t="shared" si="12"/>
        <v>85</v>
      </c>
      <c r="BO21" s="37" t="str">
        <f t="shared" si="13"/>
        <v/>
      </c>
      <c r="BP21" s="37" t="str">
        <f t="shared" si="14"/>
        <v/>
      </c>
      <c r="BQ21" s="37" t="str">
        <f t="shared" si="15"/>
        <v/>
      </c>
      <c r="BR21" s="37">
        <f t="shared" si="16"/>
        <v>85</v>
      </c>
      <c r="BS21" s="36">
        <v>85</v>
      </c>
      <c r="BT21" s="36"/>
      <c r="BU21" s="37"/>
      <c r="BV21" s="36"/>
      <c r="BW21" s="36">
        <v>85</v>
      </c>
      <c r="BX21" s="37"/>
      <c r="BY21" s="36"/>
      <c r="BZ21" s="36"/>
      <c r="CA21" s="37"/>
      <c r="CB21" s="36"/>
      <c r="CC21" s="36"/>
      <c r="CD21" s="37"/>
      <c r="CE21" s="36"/>
      <c r="CF21" s="36"/>
      <c r="CG21" s="37"/>
      <c r="CH21" s="37">
        <f t="shared" si="17"/>
        <v>85</v>
      </c>
      <c r="CI21" s="37">
        <f t="shared" si="18"/>
        <v>85</v>
      </c>
      <c r="CJ21" s="37" t="str">
        <f t="shared" si="19"/>
        <v/>
      </c>
      <c r="CK21" s="37" t="str">
        <f t="shared" si="20"/>
        <v/>
      </c>
      <c r="CL21" s="37" t="str">
        <f t="shared" si="21"/>
        <v/>
      </c>
      <c r="CM21" s="38">
        <f t="shared" si="22"/>
        <v>85</v>
      </c>
      <c r="CN21" s="39">
        <f t="shared" si="23"/>
        <v>85</v>
      </c>
      <c r="CO21" s="40"/>
      <c r="CP21" s="36">
        <v>5</v>
      </c>
      <c r="CQ21"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21" s="40"/>
      <c r="CS21" s="36">
        <v>5</v>
      </c>
      <c r="CT21" s="41" t="str">
        <f t="shared" si="25"/>
        <v xml:space="preserve">Memiliki keterampilan Melakukan penyajian tembang Pangkur secara lisan, Menulis sinopsis teks cerita cerkak, Mengenali omah adat Joglo, Membaca teks aksara Jawa yang memuat sandhangan mandaswara, </v>
      </c>
      <c r="CV21" s="10" t="s">
        <v>62</v>
      </c>
      <c r="CY21" s="22"/>
      <c r="CZ21" s="22"/>
      <c r="DA21" s="22"/>
    </row>
    <row r="22" spans="1:110" x14ac:dyDescent="0.25">
      <c r="A22" s="8">
        <v>12</v>
      </c>
      <c r="B22" s="8">
        <v>95532</v>
      </c>
      <c r="C22" s="8" t="s">
        <v>101</v>
      </c>
      <c r="E22" s="42">
        <f t="shared" si="0"/>
        <v>77</v>
      </c>
      <c r="F22" s="8" t="str">
        <f t="shared" si="1"/>
        <v>B</v>
      </c>
      <c r="G22"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22" s="42">
        <f t="shared" si="3"/>
        <v>84</v>
      </c>
      <c r="I22" s="8" t="str">
        <f t="shared" si="4"/>
        <v>B</v>
      </c>
      <c r="J22" s="8" t="str">
        <f t="shared" si="5"/>
        <v xml:space="preserve">Memiliki keterampilan Melakukan penyajian tembang Pangkur secara lisan, Menulis sinopsis teks cerita cerkak, Mengenali omah adat Joglo, Membaca teks aksara Jawa yang memuat sandhangan mandaswara, </v>
      </c>
      <c r="L22" s="36">
        <f t="shared" si="6"/>
        <v>76</v>
      </c>
      <c r="M22" s="36">
        <f t="shared" si="7"/>
        <v>71</v>
      </c>
      <c r="O22" s="36">
        <v>82</v>
      </c>
      <c r="P22" s="36"/>
      <c r="Q22" s="37"/>
      <c r="R22" s="36">
        <v>75</v>
      </c>
      <c r="S22" s="36"/>
      <c r="T22" s="37"/>
      <c r="U22" s="36">
        <v>72</v>
      </c>
      <c r="V22" s="36"/>
      <c r="W22" s="37"/>
      <c r="X22" s="36"/>
      <c r="Y22" s="36"/>
      <c r="Z22" s="37"/>
      <c r="AA22" s="36"/>
      <c r="AB22" s="36"/>
      <c r="AC22" s="37"/>
      <c r="AD22" s="37">
        <f t="shared" si="8"/>
        <v>76</v>
      </c>
      <c r="AE22" s="36">
        <v>86</v>
      </c>
      <c r="AF22" s="36"/>
      <c r="AG22" s="37"/>
      <c r="AH22" s="36">
        <v>75</v>
      </c>
      <c r="AI22" s="36"/>
      <c r="AJ22" s="37"/>
      <c r="AK22" s="36">
        <v>80</v>
      </c>
      <c r="AL22" s="36"/>
      <c r="AM22" s="37"/>
      <c r="AN22" s="36"/>
      <c r="AO22" s="36"/>
      <c r="AP22" s="37"/>
      <c r="AQ22" s="36"/>
      <c r="AR22" s="36"/>
      <c r="AS22" s="37"/>
      <c r="AT22" s="36">
        <v>71</v>
      </c>
      <c r="AU22" s="38">
        <f t="shared" si="9"/>
        <v>77.285714285714292</v>
      </c>
      <c r="AV22" s="39">
        <f t="shared" si="10"/>
        <v>77</v>
      </c>
      <c r="AW22" s="40"/>
      <c r="AX22" s="36">
        <v>82</v>
      </c>
      <c r="AY22" s="36"/>
      <c r="AZ22" s="37"/>
      <c r="BA22" s="36">
        <v>80</v>
      </c>
      <c r="BB22" s="36"/>
      <c r="BC22" s="37"/>
      <c r="BD22" s="36"/>
      <c r="BE22" s="36"/>
      <c r="BF22" s="37"/>
      <c r="BG22" s="36"/>
      <c r="BH22" s="36"/>
      <c r="BI22" s="37"/>
      <c r="BJ22" s="36"/>
      <c r="BK22" s="36"/>
      <c r="BL22" s="37"/>
      <c r="BM22" s="37">
        <f t="shared" si="11"/>
        <v>82</v>
      </c>
      <c r="BN22" s="37">
        <f t="shared" si="12"/>
        <v>80</v>
      </c>
      <c r="BO22" s="37" t="str">
        <f t="shared" si="13"/>
        <v/>
      </c>
      <c r="BP22" s="37" t="str">
        <f t="shared" si="14"/>
        <v/>
      </c>
      <c r="BQ22" s="37" t="str">
        <f t="shared" si="15"/>
        <v/>
      </c>
      <c r="BR22" s="37">
        <f t="shared" si="16"/>
        <v>81</v>
      </c>
      <c r="BS22" s="36">
        <v>85</v>
      </c>
      <c r="BT22" s="36"/>
      <c r="BU22" s="37"/>
      <c r="BV22" s="36"/>
      <c r="BW22" s="36">
        <v>85</v>
      </c>
      <c r="BX22" s="37"/>
      <c r="BY22" s="36"/>
      <c r="BZ22" s="36"/>
      <c r="CA22" s="37"/>
      <c r="CB22" s="36"/>
      <c r="CC22" s="36"/>
      <c r="CD22" s="37"/>
      <c r="CE22" s="36"/>
      <c r="CF22" s="36"/>
      <c r="CG22" s="37"/>
      <c r="CH22" s="37">
        <f t="shared" si="17"/>
        <v>85</v>
      </c>
      <c r="CI22" s="37">
        <f t="shared" si="18"/>
        <v>85</v>
      </c>
      <c r="CJ22" s="37" t="str">
        <f t="shared" si="19"/>
        <v/>
      </c>
      <c r="CK22" s="37" t="str">
        <f t="shared" si="20"/>
        <v/>
      </c>
      <c r="CL22" s="37" t="str">
        <f t="shared" si="21"/>
        <v/>
      </c>
      <c r="CM22" s="38">
        <f t="shared" si="22"/>
        <v>83.666666666666671</v>
      </c>
      <c r="CN22" s="39">
        <f t="shared" si="23"/>
        <v>84</v>
      </c>
      <c r="CO22" s="40"/>
      <c r="CP22" s="36">
        <v>5</v>
      </c>
      <c r="CQ22"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22" s="40"/>
      <c r="CS22" s="36">
        <v>5</v>
      </c>
      <c r="CT22" s="41" t="str">
        <f t="shared" si="25"/>
        <v xml:space="preserve">Memiliki keterampilan Melakukan penyajian tembang Pangkur secara lisan, Menulis sinopsis teks cerita cerkak, Mengenali omah adat Joglo, Membaca teks aksara Jawa yang memuat sandhangan mandaswara, </v>
      </c>
      <c r="CV22" s="32" t="s">
        <v>33</v>
      </c>
      <c r="CW22" s="8" t="s">
        <v>34</v>
      </c>
      <c r="CY22" s="22"/>
      <c r="CZ22" s="22"/>
      <c r="DA22" s="22"/>
      <c r="DE22">
        <v>0</v>
      </c>
      <c r="DF22" t="str">
        <f>(IF(CW23="","","Perlu peningkatan keterampilan  "))&amp;(IF(CW23="","",CW23&amp;", "))&amp;(IF(CW24="","",CW24&amp;", "))&amp;(IF(CW25="","",CW25&amp;", "))&amp;(IF(CW26="","",CW26&amp;", "))&amp;(IF(CW27="","",CW27&amp;", "))&amp;(IF(CW28="","",CW28&amp;", "))&amp;(IF(CW29="","",CW29&amp;", "))&amp;(IF(CW30="","",CW30&amp;", "))&amp;(IF(CW31="","",CW31&amp;", "))&amp;(IF(CW32="","",CW32&amp;"."))</f>
        <v xml:space="preserve">Perlu peningkatan keterampilan  Melakukan penyajian tembang Pangkur secara lisan, Menulis sinopsis teks cerita cerkak, Mengenali omah adat Joglo, Membaca teks aksara Jawa yang memuat sandhangan mandaswara, </v>
      </c>
    </row>
    <row r="23" spans="1:110" x14ac:dyDescent="0.25">
      <c r="A23" s="8">
        <v>13</v>
      </c>
      <c r="B23" s="8">
        <v>95548</v>
      </c>
      <c r="C23" s="8" t="s">
        <v>102</v>
      </c>
      <c r="E23" s="42">
        <f t="shared" si="0"/>
        <v>79</v>
      </c>
      <c r="F23" s="8" t="str">
        <f t="shared" si="1"/>
        <v>B</v>
      </c>
      <c r="G23"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23" s="42">
        <f t="shared" si="3"/>
        <v>77</v>
      </c>
      <c r="I23" s="8" t="str">
        <f t="shared" si="4"/>
        <v>B</v>
      </c>
      <c r="J23" s="8" t="str">
        <f t="shared" si="5"/>
        <v xml:space="preserve">Memiliki keterampilan Melakukan penyajian tembang Pangkur secara lisan, Menulis sinopsis teks cerita cerkak, Mengenali omah adat Joglo, Membaca teks aksara Jawa yang memuat sandhangan mandaswara, </v>
      </c>
      <c r="L23" s="36">
        <f t="shared" si="6"/>
        <v>78</v>
      </c>
      <c r="M23" s="36">
        <f t="shared" si="7"/>
        <v>70</v>
      </c>
      <c r="O23" s="36">
        <v>80</v>
      </c>
      <c r="P23" s="36"/>
      <c r="Q23" s="37"/>
      <c r="R23" s="36">
        <v>85</v>
      </c>
      <c r="S23" s="36"/>
      <c r="T23" s="37"/>
      <c r="U23" s="36">
        <v>70</v>
      </c>
      <c r="V23" s="36"/>
      <c r="W23" s="37"/>
      <c r="X23" s="36"/>
      <c r="Y23" s="36"/>
      <c r="Z23" s="37"/>
      <c r="AA23" s="36"/>
      <c r="AB23" s="36"/>
      <c r="AC23" s="37"/>
      <c r="AD23" s="37">
        <f t="shared" si="8"/>
        <v>78</v>
      </c>
      <c r="AE23" s="36">
        <v>84</v>
      </c>
      <c r="AF23" s="36"/>
      <c r="AG23" s="37"/>
      <c r="AH23" s="36">
        <v>80</v>
      </c>
      <c r="AI23" s="36"/>
      <c r="AJ23" s="37"/>
      <c r="AK23" s="36">
        <v>85</v>
      </c>
      <c r="AL23" s="36"/>
      <c r="AM23" s="37"/>
      <c r="AN23" s="36"/>
      <c r="AO23" s="36"/>
      <c r="AP23" s="37"/>
      <c r="AQ23" s="36"/>
      <c r="AR23" s="36"/>
      <c r="AS23" s="37"/>
      <c r="AT23" s="36">
        <v>70</v>
      </c>
      <c r="AU23" s="38">
        <f t="shared" si="9"/>
        <v>79.142857142857139</v>
      </c>
      <c r="AV23" s="39">
        <f t="shared" si="10"/>
        <v>79</v>
      </c>
      <c r="AW23" s="40"/>
      <c r="AX23" s="36">
        <v>85</v>
      </c>
      <c r="AY23" s="36"/>
      <c r="AZ23" s="37"/>
      <c r="BA23" s="36">
        <v>85</v>
      </c>
      <c r="BB23" s="36"/>
      <c r="BC23" s="37"/>
      <c r="BD23" s="36"/>
      <c r="BE23" s="36"/>
      <c r="BF23" s="37"/>
      <c r="BG23" s="36"/>
      <c r="BH23" s="36"/>
      <c r="BI23" s="37"/>
      <c r="BJ23" s="36"/>
      <c r="BK23" s="36"/>
      <c r="BL23" s="37"/>
      <c r="BM23" s="37">
        <f t="shared" si="11"/>
        <v>85</v>
      </c>
      <c r="BN23" s="37">
        <f t="shared" si="12"/>
        <v>85</v>
      </c>
      <c r="BO23" s="37" t="str">
        <f t="shared" si="13"/>
        <v/>
      </c>
      <c r="BP23" s="37" t="str">
        <f t="shared" si="14"/>
        <v/>
      </c>
      <c r="BQ23" s="37" t="str">
        <f t="shared" si="15"/>
        <v/>
      </c>
      <c r="BR23" s="37">
        <f t="shared" si="16"/>
        <v>85</v>
      </c>
      <c r="BS23" s="36">
        <v>85</v>
      </c>
      <c r="BT23" s="36"/>
      <c r="BU23" s="37"/>
      <c r="BV23" s="36"/>
      <c r="BW23" s="36">
        <v>60</v>
      </c>
      <c r="BX23" s="37"/>
      <c r="BY23" s="36"/>
      <c r="BZ23" s="36"/>
      <c r="CA23" s="37"/>
      <c r="CB23" s="36"/>
      <c r="CC23" s="36"/>
      <c r="CD23" s="37"/>
      <c r="CE23" s="36"/>
      <c r="CF23" s="36"/>
      <c r="CG23" s="37"/>
      <c r="CH23" s="37">
        <f t="shared" si="17"/>
        <v>85</v>
      </c>
      <c r="CI23" s="37">
        <f t="shared" si="18"/>
        <v>60</v>
      </c>
      <c r="CJ23" s="37" t="str">
        <f t="shared" si="19"/>
        <v/>
      </c>
      <c r="CK23" s="37" t="str">
        <f t="shared" si="20"/>
        <v/>
      </c>
      <c r="CL23" s="37" t="str">
        <f t="shared" si="21"/>
        <v/>
      </c>
      <c r="CM23" s="38">
        <f t="shared" si="22"/>
        <v>76.666666666666671</v>
      </c>
      <c r="CN23" s="39">
        <f t="shared" si="23"/>
        <v>77</v>
      </c>
      <c r="CO23" s="40"/>
      <c r="CP23" s="36">
        <v>5</v>
      </c>
      <c r="CQ23"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23" s="40"/>
      <c r="CS23" s="36">
        <v>5</v>
      </c>
      <c r="CT23" s="41" t="str">
        <f t="shared" si="25"/>
        <v xml:space="preserve">Memiliki keterampilan Melakukan penyajian tembang Pangkur secara lisan, Menulis sinopsis teks cerita cerkak, Mengenali omah adat Joglo, Membaca teks aksara Jawa yang memuat sandhangan mandaswara, </v>
      </c>
      <c r="CV23" s="35">
        <v>1</v>
      </c>
      <c r="CW23" s="36" t="s">
        <v>166</v>
      </c>
      <c r="CY23" s="22"/>
      <c r="CZ23" s="22"/>
      <c r="DA23" s="22"/>
      <c r="DE23">
        <v>1</v>
      </c>
      <c r="DF23" t="str">
        <f>(IF(CW24="","","Memiliki keterampilan "))&amp;(IF(CW24="","",CW24&amp;", "))&amp;(IF(CW25="","",CW25&amp;", "))&amp;(IF(CW26="","",CW26&amp;", "))&amp;(IF(CW27="","",CW27&amp;", "))&amp;(IF(CW28="","",CW28&amp;", "))&amp;(IF(CW29="","",CW29&amp;", "))&amp;(IF(CW30="","",CW30&amp;", "))&amp;(IF(CW31="","",CW31&amp;", "))&amp;(IF(CW32="","",CW32&amp;", "))&amp;(IF(CW23="","","Masih perlu peningkatan keterampilan "&amp;CW23&amp;"."))</f>
        <v>Memiliki keterampilan Menulis sinopsis teks cerita cerkak, Mengenali omah adat Joglo, Membaca teks aksara Jawa yang memuat sandhangan mandaswara, Masih perlu peningkatan keterampilan Melakukan penyajian tembang Pangkur secara lisan.</v>
      </c>
    </row>
    <row r="24" spans="1:110" x14ac:dyDescent="0.25">
      <c r="A24" s="8">
        <v>14</v>
      </c>
      <c r="B24" s="8">
        <v>95564</v>
      </c>
      <c r="C24" s="8" t="s">
        <v>103</v>
      </c>
      <c r="E24" s="42">
        <f t="shared" si="0"/>
        <v>78</v>
      </c>
      <c r="F24" s="8" t="str">
        <f t="shared" si="1"/>
        <v>B</v>
      </c>
      <c r="G24"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24" s="42">
        <f t="shared" si="3"/>
        <v>85</v>
      </c>
      <c r="I24" s="8" t="str">
        <f t="shared" si="4"/>
        <v>B</v>
      </c>
      <c r="J24" s="8" t="str">
        <f t="shared" si="5"/>
        <v xml:space="preserve">Memiliki keterampilan Melakukan penyajian tembang Pangkur secara lisan, Menulis sinopsis teks cerita cerkak, Mengenali omah adat Joglo, Membaca teks aksara Jawa yang memuat sandhangan mandaswara, </v>
      </c>
      <c r="L24" s="36">
        <f t="shared" si="6"/>
        <v>78</v>
      </c>
      <c r="M24" s="36">
        <f t="shared" si="7"/>
        <v>70</v>
      </c>
      <c r="O24" s="36">
        <v>80</v>
      </c>
      <c r="P24" s="36"/>
      <c r="Q24" s="37"/>
      <c r="R24" s="36">
        <v>85</v>
      </c>
      <c r="S24" s="36"/>
      <c r="T24" s="37"/>
      <c r="U24" s="36">
        <v>70</v>
      </c>
      <c r="V24" s="36"/>
      <c r="W24" s="37"/>
      <c r="X24" s="36"/>
      <c r="Y24" s="36"/>
      <c r="Z24" s="37"/>
      <c r="AA24" s="36"/>
      <c r="AB24" s="36"/>
      <c r="AC24" s="37"/>
      <c r="AD24" s="37">
        <f t="shared" si="8"/>
        <v>78</v>
      </c>
      <c r="AE24" s="36">
        <v>75</v>
      </c>
      <c r="AF24" s="36"/>
      <c r="AG24" s="37"/>
      <c r="AH24" s="36">
        <v>80</v>
      </c>
      <c r="AI24" s="36"/>
      <c r="AJ24" s="37"/>
      <c r="AK24" s="36">
        <v>85</v>
      </c>
      <c r="AL24" s="36"/>
      <c r="AM24" s="37"/>
      <c r="AN24" s="36"/>
      <c r="AO24" s="36"/>
      <c r="AP24" s="37"/>
      <c r="AQ24" s="36"/>
      <c r="AR24" s="36"/>
      <c r="AS24" s="37"/>
      <c r="AT24" s="36">
        <v>70</v>
      </c>
      <c r="AU24" s="38">
        <f t="shared" si="9"/>
        <v>77.857142857142861</v>
      </c>
      <c r="AV24" s="39">
        <f t="shared" si="10"/>
        <v>78</v>
      </c>
      <c r="AW24" s="40"/>
      <c r="AX24" s="36">
        <v>82</v>
      </c>
      <c r="AY24" s="36"/>
      <c r="AZ24" s="37"/>
      <c r="BA24" s="36">
        <v>85</v>
      </c>
      <c r="BB24" s="36"/>
      <c r="BC24" s="37"/>
      <c r="BD24" s="36"/>
      <c r="BE24" s="36"/>
      <c r="BF24" s="37"/>
      <c r="BG24" s="36"/>
      <c r="BH24" s="36"/>
      <c r="BI24" s="37"/>
      <c r="BJ24" s="36"/>
      <c r="BK24" s="36"/>
      <c r="BL24" s="37"/>
      <c r="BM24" s="37">
        <f t="shared" si="11"/>
        <v>82</v>
      </c>
      <c r="BN24" s="37">
        <f t="shared" si="12"/>
        <v>85</v>
      </c>
      <c r="BO24" s="37" t="str">
        <f t="shared" si="13"/>
        <v/>
      </c>
      <c r="BP24" s="37" t="str">
        <f t="shared" si="14"/>
        <v/>
      </c>
      <c r="BQ24" s="37" t="str">
        <f t="shared" si="15"/>
        <v/>
      </c>
      <c r="BR24" s="37">
        <f t="shared" si="16"/>
        <v>84</v>
      </c>
      <c r="BS24" s="36">
        <v>85</v>
      </c>
      <c r="BT24" s="36"/>
      <c r="BU24" s="37"/>
      <c r="BV24" s="36"/>
      <c r="BW24" s="36">
        <v>87</v>
      </c>
      <c r="BX24" s="37"/>
      <c r="BY24" s="36"/>
      <c r="BZ24" s="36"/>
      <c r="CA24" s="37"/>
      <c r="CB24" s="36"/>
      <c r="CC24" s="36"/>
      <c r="CD24" s="37"/>
      <c r="CE24" s="36"/>
      <c r="CF24" s="36"/>
      <c r="CG24" s="37"/>
      <c r="CH24" s="37">
        <f t="shared" si="17"/>
        <v>85</v>
      </c>
      <c r="CI24" s="37">
        <f t="shared" si="18"/>
        <v>87</v>
      </c>
      <c r="CJ24" s="37" t="str">
        <f t="shared" si="19"/>
        <v/>
      </c>
      <c r="CK24" s="37" t="str">
        <f t="shared" si="20"/>
        <v/>
      </c>
      <c r="CL24" s="37" t="str">
        <f t="shared" si="21"/>
        <v/>
      </c>
      <c r="CM24" s="38">
        <f t="shared" si="22"/>
        <v>85.333333333333329</v>
      </c>
      <c r="CN24" s="39">
        <f t="shared" si="23"/>
        <v>85</v>
      </c>
      <c r="CO24" s="40"/>
      <c r="CP24" s="36">
        <v>5</v>
      </c>
      <c r="CQ24"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24" s="40"/>
      <c r="CS24" s="36">
        <v>5</v>
      </c>
      <c r="CT24" s="41" t="str">
        <f t="shared" si="25"/>
        <v xml:space="preserve">Memiliki keterampilan Melakukan penyajian tembang Pangkur secara lisan, Menulis sinopsis teks cerita cerkak, Mengenali omah adat Joglo, Membaca teks aksara Jawa yang memuat sandhangan mandaswara, </v>
      </c>
      <c r="CV24" s="35">
        <v>2</v>
      </c>
      <c r="CW24" s="36" t="s">
        <v>165</v>
      </c>
      <c r="CY24" s="22"/>
      <c r="CZ24" s="22"/>
      <c r="DA24" s="22"/>
      <c r="DE24">
        <v>2</v>
      </c>
      <c r="DF24" t="str">
        <f>(IF(CW24="","","Memiliki keterampilan "))&amp;(IF(CW23="","",CW23&amp;", "))&amp;(IF(CW25="","",CW25&amp;", "))&amp;(IF(CW26="","",CW26&amp;", "))&amp;(IF(CW27="","",CW27&amp;", "))&amp;(IF(CW28="","",CW28&amp;", "))&amp;(IF(CW29="","",CW29&amp;", "))&amp;(IF(CW30="","",CW30&amp;", "))&amp;(IF(CW31="","",CW31&amp;", "))&amp;(IF(CW32="","",CW32&amp;", "))&amp;(IF(CW24="","","Masih perlu peningkatan keterampilan "&amp;CW24&amp;"."))</f>
        <v>Memiliki keterampilan Melakukan penyajian tembang Pangkur secara lisan, Mengenali omah adat Joglo, Membaca teks aksara Jawa yang memuat sandhangan mandaswara, Masih perlu peningkatan keterampilan Menulis sinopsis teks cerita cerkak.</v>
      </c>
    </row>
    <row r="25" spans="1:110" x14ac:dyDescent="0.25">
      <c r="A25" s="8">
        <v>15</v>
      </c>
      <c r="B25" s="8">
        <v>95580</v>
      </c>
      <c r="C25" s="8" t="s">
        <v>104</v>
      </c>
      <c r="E25" s="42">
        <f t="shared" si="0"/>
        <v>78</v>
      </c>
      <c r="F25" s="8" t="str">
        <f t="shared" si="1"/>
        <v>B</v>
      </c>
      <c r="G25"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25" s="42">
        <f t="shared" si="3"/>
        <v>87</v>
      </c>
      <c r="I25" s="8" t="str">
        <f t="shared" si="4"/>
        <v>B</v>
      </c>
      <c r="J25" s="8" t="str">
        <f t="shared" si="5"/>
        <v xml:space="preserve">Memiliki keterampilan Melakukan penyajian tembang Pangkur secara lisan, Menulis sinopsis teks cerita cerkak, Mengenali omah adat Joglo, Membaca teks aksara Jawa yang memuat sandhangan mandaswara, </v>
      </c>
      <c r="L25" s="36">
        <f t="shared" si="6"/>
        <v>79</v>
      </c>
      <c r="M25" s="36">
        <f t="shared" si="7"/>
        <v>70</v>
      </c>
      <c r="O25" s="36">
        <v>80</v>
      </c>
      <c r="P25" s="36"/>
      <c r="Q25" s="37"/>
      <c r="R25" s="36">
        <v>85</v>
      </c>
      <c r="S25" s="36"/>
      <c r="T25" s="37"/>
      <c r="U25" s="36">
        <v>71</v>
      </c>
      <c r="V25" s="36"/>
      <c r="W25" s="37"/>
      <c r="X25" s="36"/>
      <c r="Y25" s="36"/>
      <c r="Z25" s="37"/>
      <c r="AA25" s="36"/>
      <c r="AB25" s="36"/>
      <c r="AC25" s="37"/>
      <c r="AD25" s="37">
        <f t="shared" si="8"/>
        <v>79</v>
      </c>
      <c r="AE25" s="36">
        <v>75</v>
      </c>
      <c r="AF25" s="36"/>
      <c r="AG25" s="37"/>
      <c r="AH25" s="36">
        <v>80</v>
      </c>
      <c r="AI25" s="36"/>
      <c r="AJ25" s="37"/>
      <c r="AK25" s="36">
        <v>85</v>
      </c>
      <c r="AL25" s="36"/>
      <c r="AM25" s="37"/>
      <c r="AN25" s="36"/>
      <c r="AO25" s="36"/>
      <c r="AP25" s="37"/>
      <c r="AQ25" s="36"/>
      <c r="AR25" s="36"/>
      <c r="AS25" s="37"/>
      <c r="AT25" s="36">
        <v>70</v>
      </c>
      <c r="AU25" s="38">
        <f t="shared" si="9"/>
        <v>78</v>
      </c>
      <c r="AV25" s="39">
        <f t="shared" si="10"/>
        <v>78</v>
      </c>
      <c r="AW25" s="40"/>
      <c r="AX25" s="36">
        <v>84</v>
      </c>
      <c r="AY25" s="36"/>
      <c r="AZ25" s="37"/>
      <c r="BA25" s="36">
        <v>85</v>
      </c>
      <c r="BB25" s="36"/>
      <c r="BC25" s="37"/>
      <c r="BD25" s="36"/>
      <c r="BE25" s="36"/>
      <c r="BF25" s="37"/>
      <c r="BG25" s="36"/>
      <c r="BH25" s="36"/>
      <c r="BI25" s="37"/>
      <c r="BJ25" s="36"/>
      <c r="BK25" s="36"/>
      <c r="BL25" s="37"/>
      <c r="BM25" s="37">
        <f t="shared" si="11"/>
        <v>84</v>
      </c>
      <c r="BN25" s="37">
        <f t="shared" si="12"/>
        <v>85</v>
      </c>
      <c r="BO25" s="37" t="str">
        <f t="shared" si="13"/>
        <v/>
      </c>
      <c r="BP25" s="37" t="str">
        <f t="shared" si="14"/>
        <v/>
      </c>
      <c r="BQ25" s="37" t="str">
        <f t="shared" si="15"/>
        <v/>
      </c>
      <c r="BR25" s="37">
        <f t="shared" si="16"/>
        <v>85</v>
      </c>
      <c r="BS25" s="36">
        <v>85</v>
      </c>
      <c r="BT25" s="36"/>
      <c r="BU25" s="37"/>
      <c r="BV25" s="36"/>
      <c r="BW25" s="36">
        <v>90</v>
      </c>
      <c r="BX25" s="37"/>
      <c r="BY25" s="36"/>
      <c r="BZ25" s="36"/>
      <c r="CA25" s="37"/>
      <c r="CB25" s="36"/>
      <c r="CC25" s="36"/>
      <c r="CD25" s="37"/>
      <c r="CE25" s="36"/>
      <c r="CF25" s="36"/>
      <c r="CG25" s="37"/>
      <c r="CH25" s="37">
        <f t="shared" si="17"/>
        <v>85</v>
      </c>
      <c r="CI25" s="37">
        <f t="shared" si="18"/>
        <v>90</v>
      </c>
      <c r="CJ25" s="37" t="str">
        <f t="shared" si="19"/>
        <v/>
      </c>
      <c r="CK25" s="37" t="str">
        <f t="shared" si="20"/>
        <v/>
      </c>
      <c r="CL25" s="37" t="str">
        <f t="shared" si="21"/>
        <v/>
      </c>
      <c r="CM25" s="38">
        <f t="shared" si="22"/>
        <v>86.666666666666671</v>
      </c>
      <c r="CN25" s="39">
        <f t="shared" si="23"/>
        <v>87</v>
      </c>
      <c r="CO25" s="40"/>
      <c r="CP25" s="36">
        <v>5</v>
      </c>
      <c r="CQ25"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25" s="40"/>
      <c r="CS25" s="36">
        <v>5</v>
      </c>
      <c r="CT25" s="41" t="str">
        <f t="shared" si="25"/>
        <v xml:space="preserve">Memiliki keterampilan Melakukan penyajian tembang Pangkur secara lisan, Menulis sinopsis teks cerita cerkak, Mengenali omah adat Joglo, Membaca teks aksara Jawa yang memuat sandhangan mandaswara, </v>
      </c>
      <c r="CV25" s="35">
        <v>3</v>
      </c>
      <c r="CW25" s="36" t="s">
        <v>170</v>
      </c>
      <c r="CY25" s="72" t="s">
        <v>67</v>
      </c>
      <c r="CZ25" s="72"/>
      <c r="DA25" s="72"/>
      <c r="DE25">
        <v>3</v>
      </c>
      <c r="DF25" t="str">
        <f>(IF(CW24="","","Memiliki keterampilan "))&amp;(IF(CW23="","",CW23&amp;", "))&amp;(IF(CW24="","",CW24&amp;", "))&amp;(IF(CW26="","",CW26&amp;", "))&amp;(IF(CW27="","",CW27&amp;", "))&amp;(IF(CW28="","",CW28&amp;", "))&amp;(IF(CW29="","",CW29&amp;", "))&amp;(IF(CW30="","",CW30&amp;", "))&amp;(IF(CW31="","",CW31&amp;", "))&amp;(IF(CW32="","",CW32&amp;", "))&amp;(IF(CW25="","","Masih perlu peningkatan keterampilan "&amp;CW25&amp;"."))</f>
        <v>Memiliki keterampilan Melakukan penyajian tembang Pangkur secara lisan, Menulis sinopsis teks cerita cerkak, Membaca teks aksara Jawa yang memuat sandhangan mandaswara, Masih perlu peningkatan keterampilan Mengenali omah adat Joglo.</v>
      </c>
    </row>
    <row r="26" spans="1:110" x14ac:dyDescent="0.25">
      <c r="A26" s="8">
        <v>16</v>
      </c>
      <c r="B26" s="8">
        <v>95596</v>
      </c>
      <c r="C26" s="8" t="s">
        <v>105</v>
      </c>
      <c r="E26" s="42">
        <f t="shared" si="0"/>
        <v>75</v>
      </c>
      <c r="F26" s="8" t="str">
        <f t="shared" si="1"/>
        <v>C</v>
      </c>
      <c r="G26"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26" s="42">
        <f t="shared" si="3"/>
        <v>86</v>
      </c>
      <c r="I26" s="8" t="str">
        <f t="shared" si="4"/>
        <v>B</v>
      </c>
      <c r="J26" s="8" t="str">
        <f t="shared" si="5"/>
        <v xml:space="preserve">Memiliki keterampilan Melakukan penyajian tembang Pangkur secara lisan, Menulis sinopsis teks cerita cerkak, Mengenali omah adat Joglo, Membaca teks aksara Jawa yang memuat sandhangan mandaswara, </v>
      </c>
      <c r="L26" s="36">
        <f t="shared" si="6"/>
        <v>79</v>
      </c>
      <c r="M26" s="36">
        <f t="shared" si="7"/>
        <v>53</v>
      </c>
      <c r="O26" s="36">
        <v>80</v>
      </c>
      <c r="P26" s="36"/>
      <c r="Q26" s="37"/>
      <c r="R26" s="36">
        <v>85</v>
      </c>
      <c r="S26" s="36"/>
      <c r="T26" s="37"/>
      <c r="U26" s="36">
        <v>72</v>
      </c>
      <c r="V26" s="36"/>
      <c r="W26" s="37"/>
      <c r="X26" s="36"/>
      <c r="Y26" s="36"/>
      <c r="Z26" s="37"/>
      <c r="AA26" s="36"/>
      <c r="AB26" s="36"/>
      <c r="AC26" s="37"/>
      <c r="AD26" s="37">
        <f t="shared" si="8"/>
        <v>79</v>
      </c>
      <c r="AE26" s="36">
        <v>84</v>
      </c>
      <c r="AF26" s="36"/>
      <c r="AG26" s="37"/>
      <c r="AH26" s="36">
        <v>80</v>
      </c>
      <c r="AI26" s="36"/>
      <c r="AJ26" s="37"/>
      <c r="AK26" s="36">
        <v>70</v>
      </c>
      <c r="AL26" s="36"/>
      <c r="AM26" s="37"/>
      <c r="AN26" s="36"/>
      <c r="AO26" s="36"/>
      <c r="AP26" s="37"/>
      <c r="AQ26" s="36"/>
      <c r="AR26" s="36"/>
      <c r="AS26" s="37"/>
      <c r="AT26" s="36">
        <v>53</v>
      </c>
      <c r="AU26" s="38">
        <f t="shared" si="9"/>
        <v>74.857142857142861</v>
      </c>
      <c r="AV26" s="39">
        <f t="shared" si="10"/>
        <v>75</v>
      </c>
      <c r="AW26" s="40"/>
      <c r="AX26" s="36">
        <v>80</v>
      </c>
      <c r="AY26" s="36"/>
      <c r="AZ26" s="37"/>
      <c r="BA26" s="36">
        <v>85</v>
      </c>
      <c r="BB26" s="36"/>
      <c r="BC26" s="37"/>
      <c r="BD26" s="36"/>
      <c r="BE26" s="36"/>
      <c r="BF26" s="37"/>
      <c r="BG26" s="36"/>
      <c r="BH26" s="36"/>
      <c r="BI26" s="37"/>
      <c r="BJ26" s="36"/>
      <c r="BK26" s="36"/>
      <c r="BL26" s="37"/>
      <c r="BM26" s="37">
        <f t="shared" si="11"/>
        <v>80</v>
      </c>
      <c r="BN26" s="37">
        <f t="shared" si="12"/>
        <v>85</v>
      </c>
      <c r="BO26" s="37" t="str">
        <f t="shared" si="13"/>
        <v/>
      </c>
      <c r="BP26" s="37" t="str">
        <f t="shared" si="14"/>
        <v/>
      </c>
      <c r="BQ26" s="37" t="str">
        <f t="shared" si="15"/>
        <v/>
      </c>
      <c r="BR26" s="37">
        <f t="shared" si="16"/>
        <v>83</v>
      </c>
      <c r="BS26" s="36">
        <v>85</v>
      </c>
      <c r="BT26" s="36"/>
      <c r="BU26" s="37"/>
      <c r="BV26" s="36"/>
      <c r="BW26" s="36">
        <v>90</v>
      </c>
      <c r="BX26" s="37"/>
      <c r="BY26" s="36"/>
      <c r="BZ26" s="36"/>
      <c r="CA26" s="37"/>
      <c r="CB26" s="36"/>
      <c r="CC26" s="36"/>
      <c r="CD26" s="37"/>
      <c r="CE26" s="36"/>
      <c r="CF26" s="36"/>
      <c r="CG26" s="37"/>
      <c r="CH26" s="37">
        <f t="shared" si="17"/>
        <v>85</v>
      </c>
      <c r="CI26" s="37">
        <f t="shared" si="18"/>
        <v>90</v>
      </c>
      <c r="CJ26" s="37" t="str">
        <f t="shared" si="19"/>
        <v/>
      </c>
      <c r="CK26" s="37" t="str">
        <f t="shared" si="20"/>
        <v/>
      </c>
      <c r="CL26" s="37" t="str">
        <f t="shared" si="21"/>
        <v/>
      </c>
      <c r="CM26" s="38">
        <f t="shared" si="22"/>
        <v>86</v>
      </c>
      <c r="CN26" s="39">
        <f t="shared" si="23"/>
        <v>86</v>
      </c>
      <c r="CO26" s="40"/>
      <c r="CP26" s="36">
        <v>5</v>
      </c>
      <c r="CQ26"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26" s="40"/>
      <c r="CS26" s="36">
        <v>5</v>
      </c>
      <c r="CT26" s="41" t="str">
        <f t="shared" si="25"/>
        <v xml:space="preserve">Memiliki keterampilan Melakukan penyajian tembang Pangkur secara lisan, Menulis sinopsis teks cerita cerkak, Mengenali omah adat Joglo, Membaca teks aksara Jawa yang memuat sandhangan mandaswara, </v>
      </c>
      <c r="CV26" s="35">
        <v>4</v>
      </c>
      <c r="CW26" s="36" t="s">
        <v>171</v>
      </c>
      <c r="CY26" s="23" t="s">
        <v>47</v>
      </c>
      <c r="CZ26" s="24" t="s">
        <v>48</v>
      </c>
      <c r="DA26" s="24" t="s">
        <v>49</v>
      </c>
      <c r="DE26">
        <v>4</v>
      </c>
      <c r="DF26" t="str">
        <f>(IF(CW24="","","Memiliki keterampilan "))&amp;(IF(CW23="","",CW23&amp;", "))&amp;(IF(CW24="","",CW24&amp;", "))&amp;(IF(CW25="","",CW25&amp;", "))&amp;(IF(CW27="","",CW27&amp;", "))&amp;(IF(CW28="","",CW28&amp;", "))&amp;(IF(CW29="","",CW29&amp;", "))&amp;(IF(CW30="","",CW30&amp;", "))&amp;(IF(CW31="","",CW31&amp;", "))&amp;(IF(CW32="","",CW32&amp;", "))&amp;(IF(CW26="","","Masih perlu peningkatan keterampilan "&amp;CW26&amp;"."))</f>
        <v>Memiliki keterampilan Melakukan penyajian tembang Pangkur secara lisan, Menulis sinopsis teks cerita cerkak, Mengenali omah adat Joglo, Masih perlu peningkatan keterampilan Membaca teks aksara Jawa yang memuat sandhangan mandaswara.</v>
      </c>
    </row>
    <row r="27" spans="1:110" x14ac:dyDescent="0.25">
      <c r="A27" s="8">
        <v>17</v>
      </c>
      <c r="B27" s="8">
        <v>95612</v>
      </c>
      <c r="C27" s="8" t="s">
        <v>106</v>
      </c>
      <c r="E27" s="42">
        <f t="shared" si="0"/>
        <v>77</v>
      </c>
      <c r="F27" s="8" t="str">
        <f t="shared" si="1"/>
        <v>B</v>
      </c>
      <c r="G27"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27" s="42">
        <f t="shared" si="3"/>
        <v>76</v>
      </c>
      <c r="I27" s="8" t="str">
        <f t="shared" si="4"/>
        <v>B</v>
      </c>
      <c r="J27" s="8" t="str">
        <f t="shared" si="5"/>
        <v xml:space="preserve">Memiliki keterampilan Melakukan penyajian tembang Pangkur secara lisan, Menulis sinopsis teks cerita cerkak, Mengenali omah adat Joglo, Membaca teks aksara Jawa yang memuat sandhangan mandaswara, </v>
      </c>
      <c r="L27" s="36">
        <f t="shared" si="6"/>
        <v>79</v>
      </c>
      <c r="M27" s="36">
        <f t="shared" si="7"/>
        <v>70</v>
      </c>
      <c r="O27" s="36">
        <v>80</v>
      </c>
      <c r="P27" s="36"/>
      <c r="Q27" s="37"/>
      <c r="R27" s="36">
        <v>80</v>
      </c>
      <c r="S27" s="36"/>
      <c r="T27" s="37"/>
      <c r="U27" s="36">
        <v>78</v>
      </c>
      <c r="V27" s="36"/>
      <c r="W27" s="37"/>
      <c r="X27" s="36"/>
      <c r="Y27" s="36"/>
      <c r="Z27" s="37"/>
      <c r="AA27" s="36"/>
      <c r="AB27" s="36"/>
      <c r="AC27" s="37"/>
      <c r="AD27" s="37">
        <f t="shared" si="8"/>
        <v>79</v>
      </c>
      <c r="AE27" s="36">
        <v>86</v>
      </c>
      <c r="AF27" s="36"/>
      <c r="AG27" s="37"/>
      <c r="AH27" s="36">
        <v>70</v>
      </c>
      <c r="AI27" s="36"/>
      <c r="AJ27" s="37"/>
      <c r="AK27" s="36">
        <v>78</v>
      </c>
      <c r="AL27" s="36"/>
      <c r="AM27" s="37"/>
      <c r="AN27" s="36"/>
      <c r="AO27" s="36"/>
      <c r="AP27" s="37"/>
      <c r="AQ27" s="36"/>
      <c r="AR27" s="36"/>
      <c r="AS27" s="37"/>
      <c r="AT27" s="36">
        <v>70</v>
      </c>
      <c r="AU27" s="38">
        <f t="shared" si="9"/>
        <v>77.428571428571431</v>
      </c>
      <c r="AV27" s="39">
        <f t="shared" si="10"/>
        <v>77</v>
      </c>
      <c r="AW27" s="40"/>
      <c r="AX27" s="36">
        <v>85</v>
      </c>
      <c r="AY27" s="36"/>
      <c r="AZ27" s="37"/>
      <c r="BA27" s="36">
        <v>80</v>
      </c>
      <c r="BB27" s="36"/>
      <c r="BC27" s="37"/>
      <c r="BD27" s="36"/>
      <c r="BE27" s="36"/>
      <c r="BF27" s="37"/>
      <c r="BG27" s="36"/>
      <c r="BH27" s="36"/>
      <c r="BI27" s="37"/>
      <c r="BJ27" s="36"/>
      <c r="BK27" s="36"/>
      <c r="BL27" s="37"/>
      <c r="BM27" s="37">
        <f t="shared" si="11"/>
        <v>85</v>
      </c>
      <c r="BN27" s="37">
        <f t="shared" si="12"/>
        <v>80</v>
      </c>
      <c r="BO27" s="37" t="str">
        <f t="shared" si="13"/>
        <v/>
      </c>
      <c r="BP27" s="37" t="str">
        <f t="shared" si="14"/>
        <v/>
      </c>
      <c r="BQ27" s="37" t="str">
        <f t="shared" si="15"/>
        <v/>
      </c>
      <c r="BR27" s="37">
        <f t="shared" si="16"/>
        <v>83</v>
      </c>
      <c r="BS27" s="36">
        <v>85</v>
      </c>
      <c r="BT27" s="36"/>
      <c r="BU27" s="37"/>
      <c r="BV27" s="36"/>
      <c r="BW27" s="36">
        <v>60</v>
      </c>
      <c r="BX27" s="37"/>
      <c r="BY27" s="36"/>
      <c r="BZ27" s="36"/>
      <c r="CA27" s="37"/>
      <c r="CB27" s="36"/>
      <c r="CC27" s="36"/>
      <c r="CD27" s="37"/>
      <c r="CE27" s="36"/>
      <c r="CF27" s="36"/>
      <c r="CG27" s="37"/>
      <c r="CH27" s="37">
        <f t="shared" si="17"/>
        <v>85</v>
      </c>
      <c r="CI27" s="37">
        <f t="shared" si="18"/>
        <v>60</v>
      </c>
      <c r="CJ27" s="37" t="str">
        <f t="shared" si="19"/>
        <v/>
      </c>
      <c r="CK27" s="37" t="str">
        <f t="shared" si="20"/>
        <v/>
      </c>
      <c r="CL27" s="37" t="str">
        <f t="shared" si="21"/>
        <v/>
      </c>
      <c r="CM27" s="38">
        <f t="shared" si="22"/>
        <v>76</v>
      </c>
      <c r="CN27" s="39">
        <f t="shared" si="23"/>
        <v>76</v>
      </c>
      <c r="CO27" s="40"/>
      <c r="CP27" s="36">
        <v>5</v>
      </c>
      <c r="CQ27"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27" s="40"/>
      <c r="CS27" s="36">
        <v>5</v>
      </c>
      <c r="CT27" s="41" t="str">
        <f t="shared" si="25"/>
        <v xml:space="preserve">Memiliki keterampilan Melakukan penyajian tembang Pangkur secara lisan, Menulis sinopsis teks cerita cerkak, Mengenali omah adat Joglo, Membaca teks aksara Jawa yang memuat sandhangan mandaswara, </v>
      </c>
      <c r="CV27" s="35">
        <v>5</v>
      </c>
      <c r="CW27" s="36"/>
      <c r="CY27" s="17">
        <v>0</v>
      </c>
      <c r="CZ27" s="18">
        <v>69</v>
      </c>
      <c r="DA27" s="19" t="s">
        <v>51</v>
      </c>
      <c r="DE27">
        <v>5</v>
      </c>
      <c r="DF27"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Melakukan penyajian tembang Pangkur secara lisan, Menulis sinopsis teks cerita cerkak, Mengenali omah adat Joglo, Membaca teks aksara Jawa yang memuat sandhangan mandaswara, </v>
      </c>
    </row>
    <row r="28" spans="1:110" x14ac:dyDescent="0.25">
      <c r="A28" s="8">
        <v>18</v>
      </c>
      <c r="B28" s="8">
        <v>95628</v>
      </c>
      <c r="C28" s="8" t="s">
        <v>107</v>
      </c>
      <c r="E28" s="42">
        <f t="shared" si="0"/>
        <v>76</v>
      </c>
      <c r="F28" s="8" t="str">
        <f t="shared" si="1"/>
        <v>B</v>
      </c>
      <c r="G28"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28" s="42">
        <f t="shared" si="3"/>
        <v>86</v>
      </c>
      <c r="I28" s="8" t="str">
        <f t="shared" si="4"/>
        <v>B</v>
      </c>
      <c r="J28" s="8" t="str">
        <f t="shared" si="5"/>
        <v xml:space="preserve">Memiliki keterampilan Melakukan penyajian tembang Pangkur secara lisan, Menulis sinopsis teks cerita cerkak, Mengenali omah adat Joglo, Membaca teks aksara Jawa yang memuat sandhangan mandaswara, </v>
      </c>
      <c r="L28" s="36">
        <f t="shared" si="6"/>
        <v>79</v>
      </c>
      <c r="M28" s="36">
        <f t="shared" si="7"/>
        <v>70</v>
      </c>
      <c r="O28" s="36">
        <v>80</v>
      </c>
      <c r="P28" s="36"/>
      <c r="Q28" s="37"/>
      <c r="R28" s="36">
        <v>87</v>
      </c>
      <c r="S28" s="36"/>
      <c r="T28" s="37"/>
      <c r="U28" s="36">
        <v>70</v>
      </c>
      <c r="V28" s="36"/>
      <c r="W28" s="37"/>
      <c r="X28" s="36"/>
      <c r="Y28" s="36"/>
      <c r="Z28" s="37"/>
      <c r="AA28" s="36"/>
      <c r="AB28" s="36"/>
      <c r="AC28" s="37"/>
      <c r="AD28" s="37">
        <f t="shared" si="8"/>
        <v>79</v>
      </c>
      <c r="AE28" s="36">
        <v>85</v>
      </c>
      <c r="AF28" s="36"/>
      <c r="AG28" s="37"/>
      <c r="AH28" s="36">
        <v>85</v>
      </c>
      <c r="AI28" s="36"/>
      <c r="AJ28" s="37"/>
      <c r="AK28" s="36">
        <v>58</v>
      </c>
      <c r="AL28" s="36"/>
      <c r="AM28" s="37"/>
      <c r="AN28" s="36"/>
      <c r="AO28" s="36"/>
      <c r="AP28" s="37"/>
      <c r="AQ28" s="36"/>
      <c r="AR28" s="36"/>
      <c r="AS28" s="37"/>
      <c r="AT28" s="36">
        <v>70</v>
      </c>
      <c r="AU28" s="38">
        <f t="shared" si="9"/>
        <v>76.428571428571431</v>
      </c>
      <c r="AV28" s="39">
        <f t="shared" si="10"/>
        <v>76</v>
      </c>
      <c r="AW28" s="40"/>
      <c r="AX28" s="36">
        <v>80</v>
      </c>
      <c r="AY28" s="36"/>
      <c r="AZ28" s="37"/>
      <c r="BA28" s="36">
        <v>90</v>
      </c>
      <c r="BB28" s="36"/>
      <c r="BC28" s="37"/>
      <c r="BD28" s="36"/>
      <c r="BE28" s="36"/>
      <c r="BF28" s="37"/>
      <c r="BG28" s="36"/>
      <c r="BH28" s="36"/>
      <c r="BI28" s="37"/>
      <c r="BJ28" s="36"/>
      <c r="BK28" s="36"/>
      <c r="BL28" s="37"/>
      <c r="BM28" s="37">
        <f t="shared" si="11"/>
        <v>80</v>
      </c>
      <c r="BN28" s="37">
        <f t="shared" si="12"/>
        <v>90</v>
      </c>
      <c r="BO28" s="37" t="str">
        <f t="shared" si="13"/>
        <v/>
      </c>
      <c r="BP28" s="37" t="str">
        <f t="shared" si="14"/>
        <v/>
      </c>
      <c r="BQ28" s="37" t="str">
        <f t="shared" si="15"/>
        <v/>
      </c>
      <c r="BR28" s="37">
        <f t="shared" si="16"/>
        <v>85</v>
      </c>
      <c r="BS28" s="36">
        <v>85</v>
      </c>
      <c r="BT28" s="36"/>
      <c r="BU28" s="37"/>
      <c r="BV28" s="36"/>
      <c r="BW28" s="36">
        <v>87</v>
      </c>
      <c r="BX28" s="37"/>
      <c r="BY28" s="36"/>
      <c r="BZ28" s="36"/>
      <c r="CA28" s="37"/>
      <c r="CB28" s="36"/>
      <c r="CC28" s="36"/>
      <c r="CD28" s="37"/>
      <c r="CE28" s="36"/>
      <c r="CF28" s="36"/>
      <c r="CG28" s="37"/>
      <c r="CH28" s="37">
        <f t="shared" si="17"/>
        <v>85</v>
      </c>
      <c r="CI28" s="37">
        <f t="shared" si="18"/>
        <v>87</v>
      </c>
      <c r="CJ28" s="37" t="str">
        <f t="shared" si="19"/>
        <v/>
      </c>
      <c r="CK28" s="37" t="str">
        <f t="shared" si="20"/>
        <v/>
      </c>
      <c r="CL28" s="37" t="str">
        <f t="shared" si="21"/>
        <v/>
      </c>
      <c r="CM28" s="38">
        <f t="shared" si="22"/>
        <v>85.666666666666671</v>
      </c>
      <c r="CN28" s="39">
        <f t="shared" si="23"/>
        <v>86</v>
      </c>
      <c r="CO28" s="40"/>
      <c r="CP28" s="36">
        <v>5</v>
      </c>
      <c r="CQ28"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28" s="40"/>
      <c r="CS28" s="36">
        <v>5</v>
      </c>
      <c r="CT28" s="41" t="str">
        <f t="shared" si="25"/>
        <v xml:space="preserve">Memiliki keterampilan Melakukan penyajian tembang Pangkur secara lisan, Menulis sinopsis teks cerita cerkak, Mengenali omah adat Joglo, Membaca teks aksara Jawa yang memuat sandhangan mandaswara, </v>
      </c>
      <c r="CV28" s="35">
        <v>6</v>
      </c>
      <c r="CW28" s="36"/>
      <c r="CY28" s="17">
        <v>70</v>
      </c>
      <c r="CZ28" s="20">
        <v>75</v>
      </c>
      <c r="DA28" s="21" t="s">
        <v>53</v>
      </c>
      <c r="DE28">
        <v>6</v>
      </c>
      <c r="DF28"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Melakukan penyajian tembang Pangkur secara lisan, Menulis sinopsis teks cerita cerkak, Mengenali omah adat Joglo, Membaca teks aksara Jawa yang memuat sandhangan mandaswara, </v>
      </c>
    </row>
    <row r="29" spans="1:110" x14ac:dyDescent="0.25">
      <c r="A29" s="8">
        <v>19</v>
      </c>
      <c r="B29" s="8">
        <v>95644</v>
      </c>
      <c r="C29" s="8" t="s">
        <v>108</v>
      </c>
      <c r="E29" s="42">
        <f t="shared" si="0"/>
        <v>78</v>
      </c>
      <c r="F29" s="8" t="str">
        <f t="shared" si="1"/>
        <v>B</v>
      </c>
      <c r="G29"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29" s="42">
        <f t="shared" si="3"/>
        <v>85</v>
      </c>
      <c r="I29" s="8" t="str">
        <f t="shared" si="4"/>
        <v>B</v>
      </c>
      <c r="J29" s="8" t="str">
        <f t="shared" si="5"/>
        <v xml:space="preserve">Memiliki keterampilan Melakukan penyajian tembang Pangkur secara lisan, Menulis sinopsis teks cerita cerkak, Mengenali omah adat Joglo, Membaca teks aksara Jawa yang memuat sandhangan mandaswara, </v>
      </c>
      <c r="L29" s="36">
        <f t="shared" si="6"/>
        <v>79</v>
      </c>
      <c r="M29" s="36">
        <f t="shared" si="7"/>
        <v>70</v>
      </c>
      <c r="O29" s="36">
        <v>78</v>
      </c>
      <c r="P29" s="36"/>
      <c r="Q29" s="37"/>
      <c r="R29" s="36">
        <v>87</v>
      </c>
      <c r="S29" s="36"/>
      <c r="T29" s="37"/>
      <c r="U29" s="36">
        <v>72</v>
      </c>
      <c r="V29" s="36"/>
      <c r="W29" s="37"/>
      <c r="X29" s="36"/>
      <c r="Y29" s="36"/>
      <c r="Z29" s="37"/>
      <c r="AA29" s="36"/>
      <c r="AB29" s="36"/>
      <c r="AC29" s="37"/>
      <c r="AD29" s="37">
        <f t="shared" si="8"/>
        <v>79</v>
      </c>
      <c r="AE29" s="36">
        <v>85</v>
      </c>
      <c r="AF29" s="36"/>
      <c r="AG29" s="37"/>
      <c r="AH29" s="36">
        <v>85</v>
      </c>
      <c r="AI29" s="36"/>
      <c r="AJ29" s="37"/>
      <c r="AK29" s="36">
        <v>70</v>
      </c>
      <c r="AL29" s="36"/>
      <c r="AM29" s="37"/>
      <c r="AN29" s="36"/>
      <c r="AO29" s="36"/>
      <c r="AP29" s="37"/>
      <c r="AQ29" s="36"/>
      <c r="AR29" s="36"/>
      <c r="AS29" s="37"/>
      <c r="AT29" s="36">
        <v>70</v>
      </c>
      <c r="AU29" s="38">
        <f t="shared" si="9"/>
        <v>78.142857142857139</v>
      </c>
      <c r="AV29" s="39">
        <f t="shared" si="10"/>
        <v>78</v>
      </c>
      <c r="AW29" s="40"/>
      <c r="AX29" s="36">
        <v>80</v>
      </c>
      <c r="AY29" s="36"/>
      <c r="AZ29" s="37"/>
      <c r="BA29" s="36">
        <v>90</v>
      </c>
      <c r="BB29" s="36"/>
      <c r="BC29" s="37"/>
      <c r="BD29" s="36"/>
      <c r="BE29" s="36"/>
      <c r="BF29" s="37"/>
      <c r="BG29" s="36"/>
      <c r="BH29" s="36"/>
      <c r="BI29" s="37"/>
      <c r="BJ29" s="36"/>
      <c r="BK29" s="36"/>
      <c r="BL29" s="37"/>
      <c r="BM29" s="37">
        <f t="shared" si="11"/>
        <v>80</v>
      </c>
      <c r="BN29" s="37">
        <f t="shared" si="12"/>
        <v>90</v>
      </c>
      <c r="BO29" s="37" t="str">
        <f t="shared" si="13"/>
        <v/>
      </c>
      <c r="BP29" s="37" t="str">
        <f t="shared" si="14"/>
        <v/>
      </c>
      <c r="BQ29" s="37" t="str">
        <f t="shared" si="15"/>
        <v/>
      </c>
      <c r="BR29" s="37">
        <f t="shared" si="16"/>
        <v>85</v>
      </c>
      <c r="BS29" s="36">
        <v>85</v>
      </c>
      <c r="BT29" s="36"/>
      <c r="BU29" s="37"/>
      <c r="BV29" s="36"/>
      <c r="BW29" s="36">
        <v>85</v>
      </c>
      <c r="BX29" s="37"/>
      <c r="BY29" s="36"/>
      <c r="BZ29" s="36"/>
      <c r="CA29" s="37"/>
      <c r="CB29" s="36"/>
      <c r="CC29" s="36"/>
      <c r="CD29" s="37"/>
      <c r="CE29" s="36"/>
      <c r="CF29" s="36"/>
      <c r="CG29" s="37"/>
      <c r="CH29" s="37">
        <f t="shared" si="17"/>
        <v>85</v>
      </c>
      <c r="CI29" s="37">
        <f t="shared" si="18"/>
        <v>85</v>
      </c>
      <c r="CJ29" s="37" t="str">
        <f t="shared" si="19"/>
        <v/>
      </c>
      <c r="CK29" s="37" t="str">
        <f t="shared" si="20"/>
        <v/>
      </c>
      <c r="CL29" s="37" t="str">
        <f t="shared" si="21"/>
        <v/>
      </c>
      <c r="CM29" s="38">
        <f t="shared" si="22"/>
        <v>85</v>
      </c>
      <c r="CN29" s="39">
        <f t="shared" si="23"/>
        <v>85</v>
      </c>
      <c r="CO29" s="40"/>
      <c r="CP29" s="36">
        <v>5</v>
      </c>
      <c r="CQ29"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29" s="40"/>
      <c r="CS29" s="36">
        <v>5</v>
      </c>
      <c r="CT29" s="41" t="str">
        <f t="shared" si="25"/>
        <v xml:space="preserve">Memiliki keterampilan Melakukan penyajian tembang Pangkur secara lisan, Menulis sinopsis teks cerita cerkak, Mengenali omah adat Joglo, Membaca teks aksara Jawa yang memuat sandhangan mandaswara, </v>
      </c>
      <c r="CV29" s="35">
        <v>7</v>
      </c>
      <c r="CW29" s="36"/>
      <c r="CY29" s="17">
        <v>76</v>
      </c>
      <c r="CZ29" s="20">
        <v>90</v>
      </c>
      <c r="DA29" s="21" t="s">
        <v>55</v>
      </c>
      <c r="DE29">
        <v>7</v>
      </c>
      <c r="DF29"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Melakukan penyajian tembang Pangkur secara lisan, Menulis sinopsis teks cerita cerkak, Mengenali omah adat Joglo, Membaca teks aksara Jawa yang memuat sandhangan mandaswara, </v>
      </c>
    </row>
    <row r="30" spans="1:110" x14ac:dyDescent="0.25">
      <c r="A30" s="8">
        <v>20</v>
      </c>
      <c r="B30" s="8">
        <v>95660</v>
      </c>
      <c r="C30" s="8" t="s">
        <v>109</v>
      </c>
      <c r="E30" s="42">
        <f t="shared" si="0"/>
        <v>79</v>
      </c>
      <c r="F30" s="8" t="str">
        <f t="shared" si="1"/>
        <v>B</v>
      </c>
      <c r="G30"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30" s="42">
        <f t="shared" si="3"/>
        <v>76</v>
      </c>
      <c r="I30" s="8" t="str">
        <f t="shared" si="4"/>
        <v>B</v>
      </c>
      <c r="J30" s="8" t="str">
        <f t="shared" si="5"/>
        <v xml:space="preserve">Memiliki keterampilan Melakukan penyajian tembang Pangkur secara lisan, Menulis sinopsis teks cerita cerkak, Mengenali omah adat Joglo, Membaca teks aksara Jawa yang memuat sandhangan mandaswara, </v>
      </c>
      <c r="L30" s="36">
        <f t="shared" si="6"/>
        <v>81</v>
      </c>
      <c r="M30" s="36">
        <f t="shared" si="7"/>
        <v>70</v>
      </c>
      <c r="O30" s="36">
        <v>80</v>
      </c>
      <c r="P30" s="36"/>
      <c r="Q30" s="37"/>
      <c r="R30" s="36">
        <v>85</v>
      </c>
      <c r="S30" s="36"/>
      <c r="T30" s="37"/>
      <c r="U30" s="36">
        <v>77</v>
      </c>
      <c r="V30" s="36"/>
      <c r="W30" s="37"/>
      <c r="X30" s="36"/>
      <c r="Y30" s="36"/>
      <c r="Z30" s="37"/>
      <c r="AA30" s="36"/>
      <c r="AB30" s="36"/>
      <c r="AC30" s="37"/>
      <c r="AD30" s="37">
        <f t="shared" si="8"/>
        <v>81</v>
      </c>
      <c r="AE30" s="36">
        <v>84</v>
      </c>
      <c r="AF30" s="36"/>
      <c r="AG30" s="37"/>
      <c r="AH30" s="36">
        <v>80</v>
      </c>
      <c r="AI30" s="36"/>
      <c r="AJ30" s="37"/>
      <c r="AK30" s="36">
        <v>75</v>
      </c>
      <c r="AL30" s="36"/>
      <c r="AM30" s="37"/>
      <c r="AN30" s="36"/>
      <c r="AO30" s="36"/>
      <c r="AP30" s="37"/>
      <c r="AQ30" s="36"/>
      <c r="AR30" s="36"/>
      <c r="AS30" s="37"/>
      <c r="AT30" s="36">
        <v>70</v>
      </c>
      <c r="AU30" s="38">
        <f t="shared" si="9"/>
        <v>78.714285714285708</v>
      </c>
      <c r="AV30" s="39">
        <f t="shared" si="10"/>
        <v>79</v>
      </c>
      <c r="AW30" s="40"/>
      <c r="AX30" s="36">
        <v>80</v>
      </c>
      <c r="AY30" s="36"/>
      <c r="AZ30" s="37"/>
      <c r="BA30" s="36">
        <v>85</v>
      </c>
      <c r="BB30" s="36"/>
      <c r="BC30" s="37"/>
      <c r="BD30" s="36"/>
      <c r="BE30" s="36"/>
      <c r="BF30" s="37"/>
      <c r="BG30" s="36"/>
      <c r="BH30" s="36"/>
      <c r="BI30" s="37"/>
      <c r="BJ30" s="36"/>
      <c r="BK30" s="36"/>
      <c r="BL30" s="37"/>
      <c r="BM30" s="37">
        <f t="shared" si="11"/>
        <v>80</v>
      </c>
      <c r="BN30" s="37">
        <f t="shared" si="12"/>
        <v>85</v>
      </c>
      <c r="BO30" s="37" t="str">
        <f t="shared" si="13"/>
        <v/>
      </c>
      <c r="BP30" s="37" t="str">
        <f t="shared" si="14"/>
        <v/>
      </c>
      <c r="BQ30" s="37" t="str">
        <f t="shared" si="15"/>
        <v/>
      </c>
      <c r="BR30" s="37">
        <f t="shared" si="16"/>
        <v>83</v>
      </c>
      <c r="BS30" s="36">
        <v>85</v>
      </c>
      <c r="BT30" s="36"/>
      <c r="BU30" s="37"/>
      <c r="BV30" s="36"/>
      <c r="BW30" s="36">
        <v>60</v>
      </c>
      <c r="BX30" s="37"/>
      <c r="BY30" s="36"/>
      <c r="BZ30" s="36"/>
      <c r="CA30" s="37"/>
      <c r="CB30" s="36"/>
      <c r="CC30" s="36"/>
      <c r="CD30" s="37"/>
      <c r="CE30" s="36"/>
      <c r="CF30" s="36"/>
      <c r="CG30" s="37"/>
      <c r="CH30" s="37">
        <f t="shared" si="17"/>
        <v>85</v>
      </c>
      <c r="CI30" s="37">
        <f t="shared" si="18"/>
        <v>60</v>
      </c>
      <c r="CJ30" s="37" t="str">
        <f t="shared" si="19"/>
        <v/>
      </c>
      <c r="CK30" s="37" t="str">
        <f t="shared" si="20"/>
        <v/>
      </c>
      <c r="CL30" s="37" t="str">
        <f t="shared" si="21"/>
        <v/>
      </c>
      <c r="CM30" s="38">
        <f t="shared" si="22"/>
        <v>76</v>
      </c>
      <c r="CN30" s="39">
        <f t="shared" si="23"/>
        <v>76</v>
      </c>
      <c r="CO30" s="40"/>
      <c r="CP30" s="36">
        <v>5</v>
      </c>
      <c r="CQ30"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30" s="40"/>
      <c r="CS30" s="36">
        <v>5</v>
      </c>
      <c r="CT30" s="41" t="str">
        <f t="shared" si="25"/>
        <v xml:space="preserve">Memiliki keterampilan Melakukan penyajian tembang Pangkur secara lisan, Menulis sinopsis teks cerita cerkak, Mengenali omah adat Joglo, Membaca teks aksara Jawa yang memuat sandhangan mandaswara, </v>
      </c>
      <c r="CV30" s="35">
        <v>8</v>
      </c>
      <c r="CW30" s="36"/>
      <c r="CY30" s="17">
        <v>91</v>
      </c>
      <c r="CZ30" s="20">
        <v>100</v>
      </c>
      <c r="DA30" s="21" t="s">
        <v>15</v>
      </c>
      <c r="DE30">
        <v>8</v>
      </c>
      <c r="DF30"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Melakukan penyajian tembang Pangkur secara lisan, Menulis sinopsis teks cerita cerkak, Mengenali omah adat Joglo, Membaca teks aksara Jawa yang memuat sandhangan mandaswara, </v>
      </c>
    </row>
    <row r="31" spans="1:110" x14ac:dyDescent="0.25">
      <c r="A31" s="8">
        <v>21</v>
      </c>
      <c r="B31" s="8">
        <v>95676</v>
      </c>
      <c r="C31" s="8" t="s">
        <v>110</v>
      </c>
      <c r="E31" s="42">
        <f t="shared" si="0"/>
        <v>80</v>
      </c>
      <c r="F31" s="8" t="str">
        <f t="shared" si="1"/>
        <v>B</v>
      </c>
      <c r="G31"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31" s="42">
        <f t="shared" si="3"/>
        <v>86</v>
      </c>
      <c r="I31" s="8" t="str">
        <f t="shared" si="4"/>
        <v>B</v>
      </c>
      <c r="J31" s="8" t="str">
        <f t="shared" si="5"/>
        <v xml:space="preserve">Memiliki keterampilan Melakukan penyajian tembang Pangkur secara lisan, Menulis sinopsis teks cerita cerkak, Mengenali omah adat Joglo, Membaca teks aksara Jawa yang memuat sandhangan mandaswara, </v>
      </c>
      <c r="L31" s="36">
        <f t="shared" si="6"/>
        <v>80</v>
      </c>
      <c r="M31" s="36">
        <f t="shared" si="7"/>
        <v>70</v>
      </c>
      <c r="O31" s="36">
        <v>80</v>
      </c>
      <c r="P31" s="36"/>
      <c r="Q31" s="37"/>
      <c r="R31" s="36">
        <v>87</v>
      </c>
      <c r="S31" s="36"/>
      <c r="T31" s="37"/>
      <c r="U31" s="36">
        <v>72</v>
      </c>
      <c r="V31" s="36"/>
      <c r="W31" s="37"/>
      <c r="X31" s="36"/>
      <c r="Y31" s="36"/>
      <c r="Z31" s="37"/>
      <c r="AA31" s="36"/>
      <c r="AB31" s="36"/>
      <c r="AC31" s="37"/>
      <c r="AD31" s="37">
        <f t="shared" si="8"/>
        <v>80</v>
      </c>
      <c r="AE31" s="36">
        <v>85</v>
      </c>
      <c r="AF31" s="36"/>
      <c r="AG31" s="37"/>
      <c r="AH31" s="36">
        <v>85</v>
      </c>
      <c r="AI31" s="36"/>
      <c r="AJ31" s="37"/>
      <c r="AK31" s="36">
        <v>80</v>
      </c>
      <c r="AL31" s="36"/>
      <c r="AM31" s="37"/>
      <c r="AN31" s="36"/>
      <c r="AO31" s="36"/>
      <c r="AP31" s="37"/>
      <c r="AQ31" s="36"/>
      <c r="AR31" s="36"/>
      <c r="AS31" s="37"/>
      <c r="AT31" s="36">
        <v>70</v>
      </c>
      <c r="AU31" s="38">
        <f t="shared" si="9"/>
        <v>79.857142857142861</v>
      </c>
      <c r="AV31" s="39">
        <f t="shared" si="10"/>
        <v>80</v>
      </c>
      <c r="AW31" s="40"/>
      <c r="AX31" s="36">
        <v>82</v>
      </c>
      <c r="AY31" s="36"/>
      <c r="AZ31" s="37"/>
      <c r="BA31" s="36">
        <v>90</v>
      </c>
      <c r="BB31" s="36"/>
      <c r="BC31" s="37"/>
      <c r="BD31" s="36"/>
      <c r="BE31" s="36"/>
      <c r="BF31" s="37"/>
      <c r="BG31" s="36"/>
      <c r="BH31" s="36"/>
      <c r="BI31" s="37"/>
      <c r="BJ31" s="36"/>
      <c r="BK31" s="36"/>
      <c r="BL31" s="37"/>
      <c r="BM31" s="37">
        <f t="shared" si="11"/>
        <v>82</v>
      </c>
      <c r="BN31" s="37">
        <f t="shared" si="12"/>
        <v>90</v>
      </c>
      <c r="BO31" s="37" t="str">
        <f t="shared" si="13"/>
        <v/>
      </c>
      <c r="BP31" s="37" t="str">
        <f t="shared" si="14"/>
        <v/>
      </c>
      <c r="BQ31" s="37" t="str">
        <f t="shared" si="15"/>
        <v/>
      </c>
      <c r="BR31" s="37">
        <f t="shared" si="16"/>
        <v>86</v>
      </c>
      <c r="BS31" s="36">
        <v>85</v>
      </c>
      <c r="BT31" s="36"/>
      <c r="BU31" s="37"/>
      <c r="BV31" s="36"/>
      <c r="BW31" s="36">
        <v>87</v>
      </c>
      <c r="BX31" s="37"/>
      <c r="BY31" s="36"/>
      <c r="BZ31" s="36"/>
      <c r="CA31" s="37"/>
      <c r="CB31" s="36"/>
      <c r="CC31" s="36"/>
      <c r="CD31" s="37"/>
      <c r="CE31" s="36"/>
      <c r="CF31" s="36"/>
      <c r="CG31" s="37"/>
      <c r="CH31" s="37">
        <f t="shared" si="17"/>
        <v>85</v>
      </c>
      <c r="CI31" s="37">
        <f t="shared" si="18"/>
        <v>87</v>
      </c>
      <c r="CJ31" s="37" t="str">
        <f t="shared" si="19"/>
        <v/>
      </c>
      <c r="CK31" s="37" t="str">
        <f t="shared" si="20"/>
        <v/>
      </c>
      <c r="CL31" s="37" t="str">
        <f t="shared" si="21"/>
        <v/>
      </c>
      <c r="CM31" s="38">
        <f t="shared" si="22"/>
        <v>86</v>
      </c>
      <c r="CN31" s="39">
        <f t="shared" si="23"/>
        <v>86</v>
      </c>
      <c r="CO31" s="40"/>
      <c r="CP31" s="36">
        <v>5</v>
      </c>
      <c r="CQ31"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31" s="40"/>
      <c r="CS31" s="36">
        <v>5</v>
      </c>
      <c r="CT31" s="41" t="str">
        <f t="shared" si="25"/>
        <v xml:space="preserve">Memiliki keterampilan Melakukan penyajian tembang Pangkur secara lisan, Menulis sinopsis teks cerita cerkak, Mengenali omah adat Joglo, Membaca teks aksara Jawa yang memuat sandhangan mandaswara, </v>
      </c>
      <c r="CV31" s="35">
        <v>9</v>
      </c>
      <c r="CW31" s="36"/>
      <c r="DE31">
        <v>9</v>
      </c>
      <c r="DF31"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Melakukan penyajian tembang Pangkur secara lisan, Menulis sinopsis teks cerita cerkak, Mengenali omah adat Joglo, Membaca teks aksara Jawa yang memuat sandhangan mandaswara, </v>
      </c>
    </row>
    <row r="32" spans="1:110" x14ac:dyDescent="0.25">
      <c r="A32" s="8">
        <v>22</v>
      </c>
      <c r="B32" s="8">
        <v>95692</v>
      </c>
      <c r="C32" s="8" t="s">
        <v>111</v>
      </c>
      <c r="E32" s="42">
        <f t="shared" si="0"/>
        <v>78</v>
      </c>
      <c r="F32" s="8" t="str">
        <f t="shared" si="1"/>
        <v>B</v>
      </c>
      <c r="G32"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32" s="42">
        <f t="shared" si="3"/>
        <v>82</v>
      </c>
      <c r="I32" s="8" t="str">
        <f t="shared" si="4"/>
        <v>B</v>
      </c>
      <c r="J32" s="8" t="str">
        <f t="shared" si="5"/>
        <v xml:space="preserve">Memiliki keterampilan Melakukan penyajian tembang Pangkur secara lisan, Menulis sinopsis teks cerita cerkak, Mengenali omah adat Joglo, Membaca teks aksara Jawa yang memuat sandhangan mandaswara, </v>
      </c>
      <c r="L32" s="36">
        <f t="shared" si="6"/>
        <v>77</v>
      </c>
      <c r="M32" s="36">
        <f t="shared" si="7"/>
        <v>70</v>
      </c>
      <c r="O32" s="36">
        <v>80</v>
      </c>
      <c r="P32" s="36"/>
      <c r="Q32" s="37"/>
      <c r="R32" s="36">
        <v>85</v>
      </c>
      <c r="S32" s="36"/>
      <c r="T32" s="37"/>
      <c r="U32" s="36">
        <v>65</v>
      </c>
      <c r="V32" s="36"/>
      <c r="W32" s="37"/>
      <c r="X32" s="36"/>
      <c r="Y32" s="36"/>
      <c r="Z32" s="37"/>
      <c r="AA32" s="36"/>
      <c r="AB32" s="36"/>
      <c r="AC32" s="37"/>
      <c r="AD32" s="37">
        <f t="shared" si="8"/>
        <v>77</v>
      </c>
      <c r="AE32" s="36">
        <v>84</v>
      </c>
      <c r="AF32" s="36"/>
      <c r="AG32" s="37"/>
      <c r="AH32" s="36">
        <v>80</v>
      </c>
      <c r="AI32" s="36"/>
      <c r="AJ32" s="37"/>
      <c r="AK32" s="36">
        <v>80</v>
      </c>
      <c r="AL32" s="36"/>
      <c r="AM32" s="37"/>
      <c r="AN32" s="36"/>
      <c r="AO32" s="36"/>
      <c r="AP32" s="37"/>
      <c r="AQ32" s="36"/>
      <c r="AR32" s="36"/>
      <c r="AS32" s="37"/>
      <c r="AT32" s="36">
        <v>70</v>
      </c>
      <c r="AU32" s="38">
        <f t="shared" si="9"/>
        <v>77.714285714285708</v>
      </c>
      <c r="AV32" s="39">
        <f t="shared" si="10"/>
        <v>78</v>
      </c>
      <c r="AW32" s="40"/>
      <c r="AX32" s="36">
        <v>84</v>
      </c>
      <c r="AY32" s="36"/>
      <c r="AZ32" s="37"/>
      <c r="BA32" s="36">
        <v>85</v>
      </c>
      <c r="BB32" s="36"/>
      <c r="BC32" s="37"/>
      <c r="BD32" s="36"/>
      <c r="BE32" s="36"/>
      <c r="BF32" s="37"/>
      <c r="BG32" s="36"/>
      <c r="BH32" s="36"/>
      <c r="BI32" s="37"/>
      <c r="BJ32" s="36"/>
      <c r="BK32" s="36"/>
      <c r="BL32" s="37"/>
      <c r="BM32" s="37">
        <f t="shared" si="11"/>
        <v>84</v>
      </c>
      <c r="BN32" s="37">
        <f t="shared" si="12"/>
        <v>85</v>
      </c>
      <c r="BO32" s="37" t="str">
        <f t="shared" si="13"/>
        <v/>
      </c>
      <c r="BP32" s="37" t="str">
        <f t="shared" si="14"/>
        <v/>
      </c>
      <c r="BQ32" s="37" t="str">
        <f t="shared" si="15"/>
        <v/>
      </c>
      <c r="BR32" s="37">
        <f t="shared" si="16"/>
        <v>85</v>
      </c>
      <c r="BS32" s="36">
        <v>85</v>
      </c>
      <c r="BT32" s="36"/>
      <c r="BU32" s="37"/>
      <c r="BV32" s="36"/>
      <c r="BW32" s="36">
        <v>75</v>
      </c>
      <c r="BX32" s="37"/>
      <c r="BY32" s="36"/>
      <c r="BZ32" s="36"/>
      <c r="CA32" s="37"/>
      <c r="CB32" s="36"/>
      <c r="CC32" s="36"/>
      <c r="CD32" s="37"/>
      <c r="CE32" s="36"/>
      <c r="CF32" s="36"/>
      <c r="CG32" s="37"/>
      <c r="CH32" s="37">
        <f t="shared" si="17"/>
        <v>85</v>
      </c>
      <c r="CI32" s="37">
        <f t="shared" si="18"/>
        <v>75</v>
      </c>
      <c r="CJ32" s="37" t="str">
        <f t="shared" si="19"/>
        <v/>
      </c>
      <c r="CK32" s="37" t="str">
        <f t="shared" si="20"/>
        <v/>
      </c>
      <c r="CL32" s="37" t="str">
        <f t="shared" si="21"/>
        <v/>
      </c>
      <c r="CM32" s="38">
        <f t="shared" si="22"/>
        <v>81.666666666666671</v>
      </c>
      <c r="CN32" s="39">
        <f t="shared" si="23"/>
        <v>82</v>
      </c>
      <c r="CO32" s="40"/>
      <c r="CP32" s="36">
        <v>5</v>
      </c>
      <c r="CQ32"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32" s="40"/>
      <c r="CS32" s="36">
        <v>5</v>
      </c>
      <c r="CT32" s="41" t="str">
        <f t="shared" si="25"/>
        <v xml:space="preserve">Memiliki keterampilan Melakukan penyajian tembang Pangkur secara lisan, Menulis sinopsis teks cerita cerkak, Mengenali omah adat Joglo, Membaca teks aksara Jawa yang memuat sandhangan mandaswara, </v>
      </c>
      <c r="CV32" s="35">
        <v>10</v>
      </c>
      <c r="CW32" s="36"/>
      <c r="DE32">
        <v>10</v>
      </c>
      <c r="DF32"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Melakukan penyajian tembang Pangkur secara lisan, Menulis sinopsis teks cerita cerkak, Mengenali omah adat Joglo, Membaca teks aksara Jawa yang memuat sandhangan mandaswara, </v>
      </c>
    </row>
    <row r="33" spans="1:110" x14ac:dyDescent="0.25">
      <c r="A33" s="8">
        <v>23</v>
      </c>
      <c r="B33" s="8">
        <v>95708</v>
      </c>
      <c r="C33" s="8" t="s">
        <v>112</v>
      </c>
      <c r="E33" s="42">
        <f t="shared" si="0"/>
        <v>76</v>
      </c>
      <c r="F33" s="8" t="str">
        <f t="shared" si="1"/>
        <v>B</v>
      </c>
      <c r="G33"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33" s="42">
        <f t="shared" si="3"/>
        <v>85</v>
      </c>
      <c r="I33" s="8" t="str">
        <f t="shared" si="4"/>
        <v>B</v>
      </c>
      <c r="J33" s="8" t="str">
        <f t="shared" si="5"/>
        <v xml:space="preserve">Memiliki keterampilan Melakukan penyajian tembang Pangkur secara lisan, Menulis sinopsis teks cerita cerkak, Mengenali omah adat Joglo, Membaca teks aksara Jawa yang memuat sandhangan mandaswara, </v>
      </c>
      <c r="L33" s="36">
        <f t="shared" si="6"/>
        <v>77</v>
      </c>
      <c r="M33" s="36">
        <f t="shared" si="7"/>
        <v>70</v>
      </c>
      <c r="O33" s="36">
        <v>80</v>
      </c>
      <c r="P33" s="36"/>
      <c r="Q33" s="37"/>
      <c r="R33" s="36">
        <v>85</v>
      </c>
      <c r="S33" s="36"/>
      <c r="T33" s="37"/>
      <c r="U33" s="36">
        <v>65</v>
      </c>
      <c r="V33" s="36"/>
      <c r="W33" s="37"/>
      <c r="X33" s="36"/>
      <c r="Y33" s="36"/>
      <c r="Z33" s="37"/>
      <c r="AA33" s="36"/>
      <c r="AB33" s="36"/>
      <c r="AC33" s="37"/>
      <c r="AD33" s="37">
        <f t="shared" si="8"/>
        <v>77</v>
      </c>
      <c r="AE33" s="36">
        <v>85</v>
      </c>
      <c r="AF33" s="36"/>
      <c r="AG33" s="37"/>
      <c r="AH33" s="36">
        <v>80</v>
      </c>
      <c r="AI33" s="36"/>
      <c r="AJ33" s="37"/>
      <c r="AK33" s="36">
        <v>70</v>
      </c>
      <c r="AL33" s="36"/>
      <c r="AM33" s="37"/>
      <c r="AN33" s="36"/>
      <c r="AO33" s="36"/>
      <c r="AP33" s="37"/>
      <c r="AQ33" s="36"/>
      <c r="AR33" s="36"/>
      <c r="AS33" s="37"/>
      <c r="AT33" s="36">
        <v>70</v>
      </c>
      <c r="AU33" s="38">
        <f t="shared" si="9"/>
        <v>76.428571428571431</v>
      </c>
      <c r="AV33" s="39">
        <f t="shared" si="10"/>
        <v>76</v>
      </c>
      <c r="AW33" s="40"/>
      <c r="AX33" s="36">
        <v>82</v>
      </c>
      <c r="AY33" s="36"/>
      <c r="AZ33" s="37"/>
      <c r="BA33" s="36">
        <v>85</v>
      </c>
      <c r="BB33" s="36"/>
      <c r="BC33" s="37"/>
      <c r="BD33" s="36"/>
      <c r="BE33" s="36"/>
      <c r="BF33" s="37"/>
      <c r="BG33" s="36"/>
      <c r="BH33" s="36"/>
      <c r="BI33" s="37"/>
      <c r="BJ33" s="36"/>
      <c r="BK33" s="36"/>
      <c r="BL33" s="37"/>
      <c r="BM33" s="37">
        <f t="shared" si="11"/>
        <v>82</v>
      </c>
      <c r="BN33" s="37">
        <f t="shared" si="12"/>
        <v>85</v>
      </c>
      <c r="BO33" s="37" t="str">
        <f t="shared" si="13"/>
        <v/>
      </c>
      <c r="BP33" s="37" t="str">
        <f t="shared" si="14"/>
        <v/>
      </c>
      <c r="BQ33" s="37" t="str">
        <f t="shared" si="15"/>
        <v/>
      </c>
      <c r="BR33" s="37">
        <f t="shared" si="16"/>
        <v>84</v>
      </c>
      <c r="BS33" s="36">
        <v>85</v>
      </c>
      <c r="BT33" s="36"/>
      <c r="BU33" s="37"/>
      <c r="BV33" s="36"/>
      <c r="BW33" s="36">
        <v>85</v>
      </c>
      <c r="BX33" s="37"/>
      <c r="BY33" s="36"/>
      <c r="BZ33" s="36"/>
      <c r="CA33" s="37"/>
      <c r="CB33" s="36"/>
      <c r="CC33" s="36"/>
      <c r="CD33" s="37"/>
      <c r="CE33" s="36"/>
      <c r="CF33" s="36"/>
      <c r="CG33" s="37"/>
      <c r="CH33" s="37">
        <f t="shared" si="17"/>
        <v>85</v>
      </c>
      <c r="CI33" s="37">
        <f t="shared" si="18"/>
        <v>85</v>
      </c>
      <c r="CJ33" s="37" t="str">
        <f t="shared" si="19"/>
        <v/>
      </c>
      <c r="CK33" s="37" t="str">
        <f t="shared" si="20"/>
        <v/>
      </c>
      <c r="CL33" s="37" t="str">
        <f t="shared" si="21"/>
        <v/>
      </c>
      <c r="CM33" s="38">
        <f t="shared" si="22"/>
        <v>84.666666666666671</v>
      </c>
      <c r="CN33" s="39">
        <f t="shared" si="23"/>
        <v>85</v>
      </c>
      <c r="CO33" s="40"/>
      <c r="CP33" s="36">
        <v>5</v>
      </c>
      <c r="CQ33"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33" s="40"/>
      <c r="CS33" s="36">
        <v>5</v>
      </c>
      <c r="CT33" s="41" t="str">
        <f t="shared" si="25"/>
        <v xml:space="preserve">Memiliki keterampilan Melakukan penyajian tembang Pangkur secara lisan, Menulis sinopsis teks cerita cerkak, Mengenali omah adat Joglo, Membaca teks aksara Jawa yang memuat sandhangan mandaswara, </v>
      </c>
      <c r="DE33">
        <v>11</v>
      </c>
      <c r="DF33" t="str">
        <f>(IF(CW23="","","Memiliki keterampilan  "))&amp;(IF(CW23="","",CW23&amp;", "))&amp;(IF(CW24="","",CW24&amp;", "))&amp;(IF(CW25="","",CW25&amp;", "))&amp;(IF(CW26="","",CW26&amp;", "))&amp;(IF(CW27="","",CW27&amp;", "))&amp;(IF(CW28="","",CW28&amp;", "))&amp;(IF(CW29="","",CW29&amp;", "))&amp;(IF(CW30="","",CW30&amp;", "))&amp;(IF(CW31="","",CW31&amp;", "))&amp;(IF(CW32="","",CW32&amp;"."))</f>
        <v xml:space="preserve">Memiliki keterampilan  Melakukan penyajian tembang Pangkur secara lisan, Menulis sinopsis teks cerita cerkak, Mengenali omah adat Joglo, Membaca teks aksara Jawa yang memuat sandhangan mandaswara, </v>
      </c>
    </row>
    <row r="34" spans="1:110" x14ac:dyDescent="0.25">
      <c r="A34" s="8">
        <v>24</v>
      </c>
      <c r="B34" s="8">
        <v>95724</v>
      </c>
      <c r="C34" s="8" t="s">
        <v>113</v>
      </c>
      <c r="E34" s="42">
        <f t="shared" si="0"/>
        <v>80</v>
      </c>
      <c r="F34" s="8" t="str">
        <f t="shared" si="1"/>
        <v>B</v>
      </c>
      <c r="G34"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34" s="42">
        <f t="shared" si="3"/>
        <v>87</v>
      </c>
      <c r="I34" s="8" t="str">
        <f t="shared" si="4"/>
        <v>B</v>
      </c>
      <c r="J34" s="8" t="str">
        <f t="shared" si="5"/>
        <v xml:space="preserve">Memiliki keterampilan Melakukan penyajian tembang Pangkur secara lisan, Menulis sinopsis teks cerita cerkak, Mengenali omah adat Joglo, Membaca teks aksara Jawa yang memuat sandhangan mandaswara, </v>
      </c>
      <c r="L34" s="36">
        <f t="shared" si="6"/>
        <v>79</v>
      </c>
      <c r="M34" s="36">
        <f t="shared" si="7"/>
        <v>70</v>
      </c>
      <c r="O34" s="36">
        <v>80</v>
      </c>
      <c r="P34" s="36"/>
      <c r="Q34" s="37"/>
      <c r="R34" s="36">
        <v>85</v>
      </c>
      <c r="S34" s="36"/>
      <c r="T34" s="37"/>
      <c r="U34" s="36">
        <v>72</v>
      </c>
      <c r="V34" s="36"/>
      <c r="W34" s="37"/>
      <c r="X34" s="36"/>
      <c r="Y34" s="36"/>
      <c r="Z34" s="37"/>
      <c r="AA34" s="36"/>
      <c r="AB34" s="36"/>
      <c r="AC34" s="37"/>
      <c r="AD34" s="37">
        <f t="shared" si="8"/>
        <v>79</v>
      </c>
      <c r="AE34" s="36">
        <v>86</v>
      </c>
      <c r="AF34" s="36"/>
      <c r="AG34" s="37"/>
      <c r="AH34" s="36">
        <v>85</v>
      </c>
      <c r="AI34" s="36"/>
      <c r="AJ34" s="37"/>
      <c r="AK34" s="36">
        <v>80</v>
      </c>
      <c r="AL34" s="36"/>
      <c r="AM34" s="37"/>
      <c r="AN34" s="36"/>
      <c r="AO34" s="36"/>
      <c r="AP34" s="37"/>
      <c r="AQ34" s="36"/>
      <c r="AR34" s="36"/>
      <c r="AS34" s="37"/>
      <c r="AT34" s="36">
        <v>70</v>
      </c>
      <c r="AU34" s="38">
        <f t="shared" si="9"/>
        <v>79.714285714285708</v>
      </c>
      <c r="AV34" s="39">
        <f t="shared" si="10"/>
        <v>80</v>
      </c>
      <c r="AW34" s="40"/>
      <c r="AX34" s="36">
        <v>80</v>
      </c>
      <c r="AY34" s="36"/>
      <c r="AZ34" s="37"/>
      <c r="BA34" s="36">
        <v>90</v>
      </c>
      <c r="BB34" s="36"/>
      <c r="BC34" s="37"/>
      <c r="BD34" s="36"/>
      <c r="BE34" s="36"/>
      <c r="BF34" s="37"/>
      <c r="BG34" s="36"/>
      <c r="BH34" s="36"/>
      <c r="BI34" s="37"/>
      <c r="BJ34" s="36"/>
      <c r="BK34" s="36"/>
      <c r="BL34" s="37"/>
      <c r="BM34" s="37">
        <f t="shared" si="11"/>
        <v>80</v>
      </c>
      <c r="BN34" s="37">
        <f t="shared" si="12"/>
        <v>90</v>
      </c>
      <c r="BO34" s="37" t="str">
        <f t="shared" si="13"/>
        <v/>
      </c>
      <c r="BP34" s="37" t="str">
        <f t="shared" si="14"/>
        <v/>
      </c>
      <c r="BQ34" s="37" t="str">
        <f t="shared" si="15"/>
        <v/>
      </c>
      <c r="BR34" s="37">
        <f t="shared" si="16"/>
        <v>85</v>
      </c>
      <c r="BS34" s="36">
        <v>85</v>
      </c>
      <c r="BT34" s="36"/>
      <c r="BU34" s="37"/>
      <c r="BV34" s="36"/>
      <c r="BW34" s="36">
        <v>90</v>
      </c>
      <c r="BX34" s="37"/>
      <c r="BY34" s="36"/>
      <c r="BZ34" s="36"/>
      <c r="CA34" s="37"/>
      <c r="CB34" s="36"/>
      <c r="CC34" s="36"/>
      <c r="CD34" s="37"/>
      <c r="CE34" s="36"/>
      <c r="CF34" s="36"/>
      <c r="CG34" s="37"/>
      <c r="CH34" s="37">
        <f t="shared" si="17"/>
        <v>85</v>
      </c>
      <c r="CI34" s="37">
        <f t="shared" si="18"/>
        <v>90</v>
      </c>
      <c r="CJ34" s="37" t="str">
        <f t="shared" si="19"/>
        <v/>
      </c>
      <c r="CK34" s="37" t="str">
        <f t="shared" si="20"/>
        <v/>
      </c>
      <c r="CL34" s="37" t="str">
        <f t="shared" si="21"/>
        <v/>
      </c>
      <c r="CM34" s="38">
        <f t="shared" si="22"/>
        <v>86.666666666666671</v>
      </c>
      <c r="CN34" s="39">
        <f t="shared" si="23"/>
        <v>87</v>
      </c>
      <c r="CO34" s="40"/>
      <c r="CP34" s="36">
        <v>5</v>
      </c>
      <c r="CQ34"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34" s="40"/>
      <c r="CS34" s="36">
        <v>5</v>
      </c>
      <c r="CT34" s="41" t="str">
        <f t="shared" si="25"/>
        <v xml:space="preserve">Memiliki keterampilan Melakukan penyajian tembang Pangkur secara lisan, Menulis sinopsis teks cerita cerkak, Mengenali omah adat Joglo, Membaca teks aksara Jawa yang memuat sandhangan mandaswara, </v>
      </c>
    </row>
    <row r="35" spans="1:110" x14ac:dyDescent="0.25">
      <c r="A35" s="8">
        <v>25</v>
      </c>
      <c r="B35" s="8">
        <v>95740</v>
      </c>
      <c r="C35" s="8" t="s">
        <v>114</v>
      </c>
      <c r="E35" s="42">
        <f t="shared" si="0"/>
        <v>72</v>
      </c>
      <c r="F35" s="8" t="str">
        <f t="shared" si="1"/>
        <v>C</v>
      </c>
      <c r="G35"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35" s="42">
        <f t="shared" si="3"/>
        <v>81</v>
      </c>
      <c r="I35" s="8" t="str">
        <f t="shared" si="4"/>
        <v>B</v>
      </c>
      <c r="J35" s="8" t="str">
        <f t="shared" si="5"/>
        <v xml:space="preserve">Memiliki keterampilan Melakukan penyajian tembang Pangkur secara lisan, Menulis sinopsis teks cerita cerkak, Mengenali omah adat Joglo, Membaca teks aksara Jawa yang memuat sandhangan mandaswara, </v>
      </c>
      <c r="L35" s="36">
        <f t="shared" si="6"/>
        <v>70</v>
      </c>
      <c r="M35" s="36">
        <f t="shared" si="7"/>
        <v>55</v>
      </c>
      <c r="O35" s="36">
        <v>75</v>
      </c>
      <c r="P35" s="36"/>
      <c r="Q35" s="37"/>
      <c r="R35" s="36">
        <v>75</v>
      </c>
      <c r="S35" s="36"/>
      <c r="T35" s="37"/>
      <c r="U35" s="36">
        <v>60</v>
      </c>
      <c r="V35" s="36"/>
      <c r="W35" s="37"/>
      <c r="X35" s="36"/>
      <c r="Y35" s="36"/>
      <c r="Z35" s="37"/>
      <c r="AA35" s="36"/>
      <c r="AB35" s="36"/>
      <c r="AC35" s="37"/>
      <c r="AD35" s="37">
        <f t="shared" si="8"/>
        <v>70</v>
      </c>
      <c r="AE35" s="36">
        <v>85</v>
      </c>
      <c r="AF35" s="36"/>
      <c r="AG35" s="37"/>
      <c r="AH35" s="36">
        <v>85</v>
      </c>
      <c r="AI35" s="36"/>
      <c r="AJ35" s="37"/>
      <c r="AK35" s="36">
        <v>70</v>
      </c>
      <c r="AL35" s="36"/>
      <c r="AM35" s="37"/>
      <c r="AN35" s="36"/>
      <c r="AO35" s="36"/>
      <c r="AP35" s="37"/>
      <c r="AQ35" s="36"/>
      <c r="AR35" s="36"/>
      <c r="AS35" s="37"/>
      <c r="AT35" s="36">
        <v>55</v>
      </c>
      <c r="AU35" s="38">
        <f t="shared" si="9"/>
        <v>72.142857142857139</v>
      </c>
      <c r="AV35" s="39">
        <f t="shared" si="10"/>
        <v>72</v>
      </c>
      <c r="AW35" s="40"/>
      <c r="AX35" s="36">
        <v>80</v>
      </c>
      <c r="AY35" s="36"/>
      <c r="AZ35" s="37"/>
      <c r="BA35" s="36">
        <v>85</v>
      </c>
      <c r="BB35" s="36"/>
      <c r="BC35" s="37"/>
      <c r="BD35" s="36"/>
      <c r="BE35" s="36"/>
      <c r="BF35" s="37"/>
      <c r="BG35" s="36"/>
      <c r="BH35" s="36"/>
      <c r="BI35" s="37"/>
      <c r="BJ35" s="36"/>
      <c r="BK35" s="36"/>
      <c r="BL35" s="37"/>
      <c r="BM35" s="37">
        <f t="shared" si="11"/>
        <v>80</v>
      </c>
      <c r="BN35" s="37">
        <f t="shared" si="12"/>
        <v>85</v>
      </c>
      <c r="BO35" s="37" t="str">
        <f t="shared" si="13"/>
        <v/>
      </c>
      <c r="BP35" s="37" t="str">
        <f t="shared" si="14"/>
        <v/>
      </c>
      <c r="BQ35" s="37" t="str">
        <f t="shared" si="15"/>
        <v/>
      </c>
      <c r="BR35" s="37">
        <f t="shared" si="16"/>
        <v>83</v>
      </c>
      <c r="BS35" s="36">
        <v>85</v>
      </c>
      <c r="BT35" s="36"/>
      <c r="BU35" s="37"/>
      <c r="BV35" s="36"/>
      <c r="BW35" s="36">
        <v>75</v>
      </c>
      <c r="BX35" s="37"/>
      <c r="BY35" s="36"/>
      <c r="BZ35" s="36"/>
      <c r="CA35" s="37"/>
      <c r="CB35" s="36"/>
      <c r="CC35" s="36"/>
      <c r="CD35" s="37"/>
      <c r="CE35" s="36"/>
      <c r="CF35" s="36"/>
      <c r="CG35" s="37"/>
      <c r="CH35" s="37">
        <f t="shared" si="17"/>
        <v>85</v>
      </c>
      <c r="CI35" s="37">
        <f t="shared" si="18"/>
        <v>75</v>
      </c>
      <c r="CJ35" s="37" t="str">
        <f t="shared" si="19"/>
        <v/>
      </c>
      <c r="CK35" s="37" t="str">
        <f t="shared" si="20"/>
        <v/>
      </c>
      <c r="CL35" s="37" t="str">
        <f t="shared" si="21"/>
        <v/>
      </c>
      <c r="CM35" s="38">
        <f t="shared" si="22"/>
        <v>81</v>
      </c>
      <c r="CN35" s="39">
        <f t="shared" si="23"/>
        <v>81</v>
      </c>
      <c r="CO35" s="40"/>
      <c r="CP35" s="36">
        <v>5</v>
      </c>
      <c r="CQ35"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35" s="40"/>
      <c r="CS35" s="36">
        <v>5</v>
      </c>
      <c r="CT35" s="41" t="str">
        <f t="shared" si="25"/>
        <v xml:space="preserve">Memiliki keterampilan Melakukan penyajian tembang Pangkur secara lisan, Menulis sinopsis teks cerita cerkak, Mengenali omah adat Joglo, Membaca teks aksara Jawa yang memuat sandhangan mandaswara, </v>
      </c>
    </row>
    <row r="36" spans="1:110" x14ac:dyDescent="0.25">
      <c r="A36" s="8">
        <v>26</v>
      </c>
      <c r="B36" s="8">
        <v>95756</v>
      </c>
      <c r="C36" s="8" t="s">
        <v>115</v>
      </c>
      <c r="E36" s="42">
        <f t="shared" si="0"/>
        <v>77</v>
      </c>
      <c r="F36" s="8" t="str">
        <f t="shared" si="1"/>
        <v>B</v>
      </c>
      <c r="G36"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36" s="42">
        <f t="shared" si="3"/>
        <v>85</v>
      </c>
      <c r="I36" s="8" t="str">
        <f t="shared" si="4"/>
        <v>B</v>
      </c>
      <c r="J36" s="8" t="str">
        <f t="shared" si="5"/>
        <v xml:space="preserve">Memiliki keterampilan Melakukan penyajian tembang Pangkur secara lisan, Menulis sinopsis teks cerita cerkak, Mengenali omah adat Joglo, Membaca teks aksara Jawa yang memuat sandhangan mandaswara, </v>
      </c>
      <c r="L36" s="36">
        <f t="shared" si="6"/>
        <v>79</v>
      </c>
      <c r="M36" s="36">
        <f t="shared" si="7"/>
        <v>70</v>
      </c>
      <c r="O36" s="36">
        <v>80</v>
      </c>
      <c r="P36" s="36"/>
      <c r="Q36" s="37"/>
      <c r="R36" s="36">
        <v>85</v>
      </c>
      <c r="S36" s="36"/>
      <c r="T36" s="37"/>
      <c r="U36" s="36">
        <v>72</v>
      </c>
      <c r="V36" s="36"/>
      <c r="W36" s="37"/>
      <c r="X36" s="36"/>
      <c r="Y36" s="36"/>
      <c r="Z36" s="37"/>
      <c r="AA36" s="36"/>
      <c r="AB36" s="36"/>
      <c r="AC36" s="37"/>
      <c r="AD36" s="37">
        <f t="shared" si="8"/>
        <v>79</v>
      </c>
      <c r="AE36" s="36">
        <v>84</v>
      </c>
      <c r="AF36" s="36"/>
      <c r="AG36" s="37"/>
      <c r="AH36" s="36">
        <v>75</v>
      </c>
      <c r="AI36" s="36"/>
      <c r="AJ36" s="37"/>
      <c r="AK36" s="36">
        <v>70</v>
      </c>
      <c r="AL36" s="36"/>
      <c r="AM36" s="37"/>
      <c r="AN36" s="36"/>
      <c r="AO36" s="36"/>
      <c r="AP36" s="37"/>
      <c r="AQ36" s="36"/>
      <c r="AR36" s="36"/>
      <c r="AS36" s="37"/>
      <c r="AT36" s="36">
        <v>70</v>
      </c>
      <c r="AU36" s="38">
        <f t="shared" si="9"/>
        <v>76.571428571428569</v>
      </c>
      <c r="AV36" s="39">
        <f t="shared" si="10"/>
        <v>77</v>
      </c>
      <c r="AW36" s="40"/>
      <c r="AX36" s="36">
        <v>80</v>
      </c>
      <c r="AY36" s="36"/>
      <c r="AZ36" s="37"/>
      <c r="BA36" s="36">
        <v>90</v>
      </c>
      <c r="BB36" s="36"/>
      <c r="BC36" s="37"/>
      <c r="BD36" s="36"/>
      <c r="BE36" s="36"/>
      <c r="BF36" s="37"/>
      <c r="BG36" s="36"/>
      <c r="BH36" s="36"/>
      <c r="BI36" s="37"/>
      <c r="BJ36" s="36"/>
      <c r="BK36" s="36"/>
      <c r="BL36" s="37"/>
      <c r="BM36" s="37">
        <f t="shared" si="11"/>
        <v>80</v>
      </c>
      <c r="BN36" s="37">
        <f t="shared" si="12"/>
        <v>90</v>
      </c>
      <c r="BO36" s="37" t="str">
        <f t="shared" si="13"/>
        <v/>
      </c>
      <c r="BP36" s="37" t="str">
        <f t="shared" si="14"/>
        <v/>
      </c>
      <c r="BQ36" s="37" t="str">
        <f t="shared" si="15"/>
        <v/>
      </c>
      <c r="BR36" s="37">
        <f t="shared" si="16"/>
        <v>85</v>
      </c>
      <c r="BS36" s="36">
        <v>85</v>
      </c>
      <c r="BT36" s="36"/>
      <c r="BU36" s="37"/>
      <c r="BV36" s="36"/>
      <c r="BW36" s="36">
        <v>85</v>
      </c>
      <c r="BX36" s="37"/>
      <c r="BY36" s="36"/>
      <c r="BZ36" s="36"/>
      <c r="CA36" s="37"/>
      <c r="CB36" s="36"/>
      <c r="CC36" s="36"/>
      <c r="CD36" s="37"/>
      <c r="CE36" s="36"/>
      <c r="CF36" s="36"/>
      <c r="CG36" s="37"/>
      <c r="CH36" s="37">
        <f t="shared" si="17"/>
        <v>85</v>
      </c>
      <c r="CI36" s="37">
        <f t="shared" si="18"/>
        <v>85</v>
      </c>
      <c r="CJ36" s="37" t="str">
        <f t="shared" si="19"/>
        <v/>
      </c>
      <c r="CK36" s="37" t="str">
        <f t="shared" si="20"/>
        <v/>
      </c>
      <c r="CL36" s="37" t="str">
        <f t="shared" si="21"/>
        <v/>
      </c>
      <c r="CM36" s="38">
        <f t="shared" si="22"/>
        <v>85</v>
      </c>
      <c r="CN36" s="39">
        <f t="shared" si="23"/>
        <v>85</v>
      </c>
      <c r="CO36" s="40"/>
      <c r="CP36" s="36">
        <v>5</v>
      </c>
      <c r="CQ36"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36" s="40"/>
      <c r="CS36" s="36">
        <v>5</v>
      </c>
      <c r="CT36" s="41" t="str">
        <f t="shared" si="25"/>
        <v xml:space="preserve">Memiliki keterampilan Melakukan penyajian tembang Pangkur secara lisan, Menulis sinopsis teks cerita cerkak, Mengenali omah adat Joglo, Membaca teks aksara Jawa yang memuat sandhangan mandaswara, </v>
      </c>
    </row>
    <row r="37" spans="1:110" x14ac:dyDescent="0.25">
      <c r="A37" s="8">
        <v>27</v>
      </c>
      <c r="B37" s="8">
        <v>95772</v>
      </c>
      <c r="C37" s="8" t="s">
        <v>116</v>
      </c>
      <c r="E37" s="42">
        <f t="shared" si="0"/>
        <v>77</v>
      </c>
      <c r="F37" s="8" t="str">
        <f t="shared" si="1"/>
        <v>B</v>
      </c>
      <c r="G37"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37" s="42">
        <f t="shared" si="3"/>
        <v>80</v>
      </c>
      <c r="I37" s="8" t="str">
        <f t="shared" si="4"/>
        <v>B</v>
      </c>
      <c r="J37" s="8" t="str">
        <f t="shared" si="5"/>
        <v xml:space="preserve">Memiliki keterampilan Melakukan penyajian tembang Pangkur secara lisan, Menulis sinopsis teks cerita cerkak, Mengenali omah adat Joglo, Membaca teks aksara Jawa yang memuat sandhangan mandaswara, </v>
      </c>
      <c r="L37" s="36">
        <f t="shared" si="6"/>
        <v>76</v>
      </c>
      <c r="M37" s="36">
        <f t="shared" si="7"/>
        <v>70</v>
      </c>
      <c r="O37" s="36">
        <v>78</v>
      </c>
      <c r="P37" s="36"/>
      <c r="Q37" s="37"/>
      <c r="R37" s="36">
        <v>85</v>
      </c>
      <c r="S37" s="36"/>
      <c r="T37" s="37"/>
      <c r="U37" s="36">
        <v>65</v>
      </c>
      <c r="V37" s="36"/>
      <c r="W37" s="37"/>
      <c r="X37" s="36"/>
      <c r="Y37" s="36"/>
      <c r="Z37" s="37"/>
      <c r="AA37" s="36"/>
      <c r="AB37" s="36"/>
      <c r="AC37" s="37"/>
      <c r="AD37" s="37">
        <f t="shared" si="8"/>
        <v>76</v>
      </c>
      <c r="AE37" s="36">
        <v>86</v>
      </c>
      <c r="AF37" s="36"/>
      <c r="AG37" s="37"/>
      <c r="AH37" s="36">
        <v>70</v>
      </c>
      <c r="AI37" s="36"/>
      <c r="AJ37" s="37"/>
      <c r="AK37" s="36">
        <v>85</v>
      </c>
      <c r="AL37" s="36"/>
      <c r="AM37" s="37"/>
      <c r="AN37" s="36"/>
      <c r="AO37" s="36"/>
      <c r="AP37" s="37"/>
      <c r="AQ37" s="36"/>
      <c r="AR37" s="36"/>
      <c r="AS37" s="37"/>
      <c r="AT37" s="36">
        <v>70</v>
      </c>
      <c r="AU37" s="38">
        <f t="shared" si="9"/>
        <v>77</v>
      </c>
      <c r="AV37" s="39">
        <f t="shared" si="10"/>
        <v>77</v>
      </c>
      <c r="AW37" s="40"/>
      <c r="AX37" s="36">
        <v>80</v>
      </c>
      <c r="AY37" s="36"/>
      <c r="AZ37" s="37"/>
      <c r="BA37" s="36">
        <v>80</v>
      </c>
      <c r="BB37" s="36"/>
      <c r="BC37" s="37"/>
      <c r="BD37" s="36"/>
      <c r="BE37" s="36"/>
      <c r="BF37" s="37"/>
      <c r="BG37" s="36"/>
      <c r="BH37" s="36"/>
      <c r="BI37" s="37"/>
      <c r="BJ37" s="36"/>
      <c r="BK37" s="36"/>
      <c r="BL37" s="37"/>
      <c r="BM37" s="37">
        <f t="shared" si="11"/>
        <v>80</v>
      </c>
      <c r="BN37" s="37">
        <f t="shared" si="12"/>
        <v>80</v>
      </c>
      <c r="BO37" s="37" t="str">
        <f t="shared" si="13"/>
        <v/>
      </c>
      <c r="BP37" s="37" t="str">
        <f t="shared" si="14"/>
        <v/>
      </c>
      <c r="BQ37" s="37" t="str">
        <f t="shared" si="15"/>
        <v/>
      </c>
      <c r="BR37" s="37">
        <f t="shared" si="16"/>
        <v>80</v>
      </c>
      <c r="BS37" s="36">
        <v>85</v>
      </c>
      <c r="BT37" s="36"/>
      <c r="BU37" s="37"/>
      <c r="BV37" s="36"/>
      <c r="BW37" s="36">
        <v>75</v>
      </c>
      <c r="BX37" s="37"/>
      <c r="BY37" s="36"/>
      <c r="BZ37" s="36"/>
      <c r="CA37" s="37"/>
      <c r="CB37" s="36"/>
      <c r="CC37" s="36"/>
      <c r="CD37" s="37"/>
      <c r="CE37" s="36"/>
      <c r="CF37" s="36"/>
      <c r="CG37" s="37"/>
      <c r="CH37" s="37">
        <f t="shared" si="17"/>
        <v>85</v>
      </c>
      <c r="CI37" s="37">
        <f t="shared" si="18"/>
        <v>75</v>
      </c>
      <c r="CJ37" s="37" t="str">
        <f t="shared" si="19"/>
        <v/>
      </c>
      <c r="CK37" s="37" t="str">
        <f t="shared" si="20"/>
        <v/>
      </c>
      <c r="CL37" s="37" t="str">
        <f t="shared" si="21"/>
        <v/>
      </c>
      <c r="CM37" s="38">
        <f t="shared" si="22"/>
        <v>80</v>
      </c>
      <c r="CN37" s="39">
        <f t="shared" si="23"/>
        <v>80</v>
      </c>
      <c r="CO37" s="40"/>
      <c r="CP37" s="36">
        <v>5</v>
      </c>
      <c r="CQ37"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37" s="40"/>
      <c r="CS37" s="36">
        <v>5</v>
      </c>
      <c r="CT37" s="41" t="str">
        <f t="shared" si="25"/>
        <v xml:space="preserve">Memiliki keterampilan Melakukan penyajian tembang Pangkur secara lisan, Menulis sinopsis teks cerita cerkak, Mengenali omah adat Joglo, Membaca teks aksara Jawa yang memuat sandhangan mandaswara, </v>
      </c>
    </row>
    <row r="38" spans="1:110" x14ac:dyDescent="0.25">
      <c r="A38" s="8">
        <v>28</v>
      </c>
      <c r="B38" s="8">
        <v>95788</v>
      </c>
      <c r="C38" s="8" t="s">
        <v>117</v>
      </c>
      <c r="E38" s="42">
        <f t="shared" si="0"/>
        <v>80</v>
      </c>
      <c r="F38" s="8" t="str">
        <f t="shared" si="1"/>
        <v>B</v>
      </c>
      <c r="G38"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38" s="42">
        <f t="shared" si="3"/>
        <v>84</v>
      </c>
      <c r="I38" s="8" t="str">
        <f t="shared" si="4"/>
        <v>B</v>
      </c>
      <c r="J38" s="8" t="str">
        <f t="shared" si="5"/>
        <v xml:space="preserve">Memiliki keterampilan Melakukan penyajian tembang Pangkur secara lisan, Menulis sinopsis teks cerita cerkak, Mengenali omah adat Joglo, Membaca teks aksara Jawa yang memuat sandhangan mandaswara, </v>
      </c>
      <c r="L38" s="36">
        <f t="shared" si="6"/>
        <v>77</v>
      </c>
      <c r="M38" s="36">
        <f t="shared" si="7"/>
        <v>74</v>
      </c>
      <c r="O38" s="36">
        <v>80</v>
      </c>
      <c r="P38" s="36"/>
      <c r="Q38" s="37"/>
      <c r="R38" s="36">
        <v>80</v>
      </c>
      <c r="S38" s="36"/>
      <c r="T38" s="37"/>
      <c r="U38" s="36">
        <v>70</v>
      </c>
      <c r="V38" s="36"/>
      <c r="W38" s="37"/>
      <c r="X38" s="36"/>
      <c r="Y38" s="36"/>
      <c r="Z38" s="37"/>
      <c r="AA38" s="36"/>
      <c r="AB38" s="36"/>
      <c r="AC38" s="37"/>
      <c r="AD38" s="37">
        <f t="shared" si="8"/>
        <v>77</v>
      </c>
      <c r="AE38" s="36">
        <v>84</v>
      </c>
      <c r="AF38" s="36"/>
      <c r="AG38" s="37"/>
      <c r="AH38" s="36">
        <v>80</v>
      </c>
      <c r="AI38" s="36"/>
      <c r="AJ38" s="37"/>
      <c r="AK38" s="36">
        <v>90</v>
      </c>
      <c r="AL38" s="36"/>
      <c r="AM38" s="37"/>
      <c r="AN38" s="36"/>
      <c r="AO38" s="36"/>
      <c r="AP38" s="37"/>
      <c r="AQ38" s="36"/>
      <c r="AR38" s="36"/>
      <c r="AS38" s="37"/>
      <c r="AT38" s="36">
        <v>74</v>
      </c>
      <c r="AU38" s="38">
        <f t="shared" si="9"/>
        <v>79.714285714285708</v>
      </c>
      <c r="AV38" s="39">
        <f t="shared" si="10"/>
        <v>80</v>
      </c>
      <c r="AW38" s="40"/>
      <c r="AX38" s="36">
        <v>82</v>
      </c>
      <c r="AY38" s="36"/>
      <c r="AZ38" s="37"/>
      <c r="BA38" s="36">
        <v>80</v>
      </c>
      <c r="BB38" s="36"/>
      <c r="BC38" s="37"/>
      <c r="BD38" s="36"/>
      <c r="BE38" s="36"/>
      <c r="BF38" s="37"/>
      <c r="BG38" s="36"/>
      <c r="BH38" s="36"/>
      <c r="BI38" s="37"/>
      <c r="BJ38" s="36"/>
      <c r="BK38" s="36"/>
      <c r="BL38" s="37"/>
      <c r="BM38" s="37">
        <f t="shared" si="11"/>
        <v>82</v>
      </c>
      <c r="BN38" s="37">
        <f t="shared" si="12"/>
        <v>80</v>
      </c>
      <c r="BO38" s="37" t="str">
        <f t="shared" si="13"/>
        <v/>
      </c>
      <c r="BP38" s="37" t="str">
        <f t="shared" si="14"/>
        <v/>
      </c>
      <c r="BQ38" s="37" t="str">
        <f t="shared" si="15"/>
        <v/>
      </c>
      <c r="BR38" s="37">
        <f t="shared" si="16"/>
        <v>81</v>
      </c>
      <c r="BS38" s="36">
        <v>85</v>
      </c>
      <c r="BT38" s="36"/>
      <c r="BU38" s="37"/>
      <c r="BV38" s="36"/>
      <c r="BW38" s="36">
        <v>85</v>
      </c>
      <c r="BX38" s="37"/>
      <c r="BY38" s="36"/>
      <c r="BZ38" s="36"/>
      <c r="CA38" s="37"/>
      <c r="CB38" s="36"/>
      <c r="CC38" s="36"/>
      <c r="CD38" s="37"/>
      <c r="CE38" s="36"/>
      <c r="CF38" s="36"/>
      <c r="CG38" s="37"/>
      <c r="CH38" s="37">
        <f t="shared" si="17"/>
        <v>85</v>
      </c>
      <c r="CI38" s="37">
        <f t="shared" si="18"/>
        <v>85</v>
      </c>
      <c r="CJ38" s="37" t="str">
        <f t="shared" si="19"/>
        <v/>
      </c>
      <c r="CK38" s="37" t="str">
        <f t="shared" si="20"/>
        <v/>
      </c>
      <c r="CL38" s="37" t="str">
        <f t="shared" si="21"/>
        <v/>
      </c>
      <c r="CM38" s="38">
        <f t="shared" si="22"/>
        <v>83.666666666666671</v>
      </c>
      <c r="CN38" s="39">
        <f t="shared" si="23"/>
        <v>84</v>
      </c>
      <c r="CO38" s="40"/>
      <c r="CP38" s="36">
        <v>5</v>
      </c>
      <c r="CQ38"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38" s="40"/>
      <c r="CS38" s="36">
        <v>5</v>
      </c>
      <c r="CT38" s="41" t="str">
        <f t="shared" si="25"/>
        <v xml:space="preserve">Memiliki keterampilan Melakukan penyajian tembang Pangkur secara lisan, Menulis sinopsis teks cerita cerkak, Mengenali omah adat Joglo, Membaca teks aksara Jawa yang memuat sandhangan mandaswara, </v>
      </c>
    </row>
    <row r="39" spans="1:110" x14ac:dyDescent="0.25">
      <c r="A39" s="8">
        <v>29</v>
      </c>
      <c r="B39" s="8">
        <v>95804</v>
      </c>
      <c r="C39" s="8" t="s">
        <v>118</v>
      </c>
      <c r="E39" s="42">
        <f t="shared" si="0"/>
        <v>80</v>
      </c>
      <c r="F39" s="8" t="str">
        <f t="shared" si="1"/>
        <v>B</v>
      </c>
      <c r="G39"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39" s="42">
        <f t="shared" si="3"/>
        <v>86</v>
      </c>
      <c r="I39" s="8" t="str">
        <f t="shared" si="4"/>
        <v>B</v>
      </c>
      <c r="J39" s="8" t="str">
        <f t="shared" si="5"/>
        <v xml:space="preserve">Memiliki keterampilan Melakukan penyajian tembang Pangkur secara lisan, Menulis sinopsis teks cerita cerkak, Mengenali omah adat Joglo, Membaca teks aksara Jawa yang memuat sandhangan mandaswara, </v>
      </c>
      <c r="L39" s="36">
        <f t="shared" si="6"/>
        <v>81</v>
      </c>
      <c r="M39" s="36">
        <f t="shared" si="7"/>
        <v>72</v>
      </c>
      <c r="O39" s="36">
        <v>80</v>
      </c>
      <c r="P39" s="36"/>
      <c r="Q39" s="37"/>
      <c r="R39" s="36">
        <v>80</v>
      </c>
      <c r="S39" s="36"/>
      <c r="T39" s="37"/>
      <c r="U39" s="36">
        <v>82</v>
      </c>
      <c r="V39" s="36"/>
      <c r="W39" s="37"/>
      <c r="X39" s="36"/>
      <c r="Y39" s="36"/>
      <c r="Z39" s="37"/>
      <c r="AA39" s="36"/>
      <c r="AB39" s="36"/>
      <c r="AC39" s="37"/>
      <c r="AD39" s="37">
        <f t="shared" si="8"/>
        <v>81</v>
      </c>
      <c r="AE39" s="36">
        <v>87</v>
      </c>
      <c r="AF39" s="36"/>
      <c r="AG39" s="37"/>
      <c r="AH39" s="36">
        <v>80</v>
      </c>
      <c r="AI39" s="36"/>
      <c r="AJ39" s="37"/>
      <c r="AK39" s="36">
        <v>80</v>
      </c>
      <c r="AL39" s="36"/>
      <c r="AM39" s="37"/>
      <c r="AN39" s="36"/>
      <c r="AO39" s="36"/>
      <c r="AP39" s="37"/>
      <c r="AQ39" s="36"/>
      <c r="AR39" s="36"/>
      <c r="AS39" s="37"/>
      <c r="AT39" s="36">
        <v>72</v>
      </c>
      <c r="AU39" s="38">
        <f t="shared" si="9"/>
        <v>80.142857142857139</v>
      </c>
      <c r="AV39" s="39">
        <f t="shared" si="10"/>
        <v>80</v>
      </c>
      <c r="AW39" s="40"/>
      <c r="AX39" s="36">
        <v>84</v>
      </c>
      <c r="AY39" s="36"/>
      <c r="AZ39" s="37"/>
      <c r="BA39" s="36">
        <v>80</v>
      </c>
      <c r="BB39" s="36"/>
      <c r="BC39" s="37"/>
      <c r="BD39" s="36"/>
      <c r="BE39" s="36"/>
      <c r="BF39" s="37"/>
      <c r="BG39" s="36"/>
      <c r="BH39" s="36"/>
      <c r="BI39" s="37"/>
      <c r="BJ39" s="36"/>
      <c r="BK39" s="36"/>
      <c r="BL39" s="37"/>
      <c r="BM39" s="37">
        <f t="shared" si="11"/>
        <v>84</v>
      </c>
      <c r="BN39" s="37">
        <f t="shared" si="12"/>
        <v>80</v>
      </c>
      <c r="BO39" s="37" t="str">
        <f t="shared" si="13"/>
        <v/>
      </c>
      <c r="BP39" s="37" t="str">
        <f t="shared" si="14"/>
        <v/>
      </c>
      <c r="BQ39" s="37" t="str">
        <f t="shared" si="15"/>
        <v/>
      </c>
      <c r="BR39" s="37">
        <f t="shared" si="16"/>
        <v>82</v>
      </c>
      <c r="BS39" s="36">
        <v>85</v>
      </c>
      <c r="BT39" s="36"/>
      <c r="BU39" s="37"/>
      <c r="BV39" s="36"/>
      <c r="BW39" s="36">
        <v>90</v>
      </c>
      <c r="BX39" s="37"/>
      <c r="BY39" s="36"/>
      <c r="BZ39" s="36"/>
      <c r="CA39" s="37"/>
      <c r="CB39" s="36"/>
      <c r="CC39" s="36"/>
      <c r="CD39" s="37"/>
      <c r="CE39" s="36"/>
      <c r="CF39" s="36"/>
      <c r="CG39" s="37"/>
      <c r="CH39" s="37">
        <f t="shared" si="17"/>
        <v>85</v>
      </c>
      <c r="CI39" s="37">
        <f t="shared" si="18"/>
        <v>90</v>
      </c>
      <c r="CJ39" s="37" t="str">
        <f t="shared" si="19"/>
        <v/>
      </c>
      <c r="CK39" s="37" t="str">
        <f t="shared" si="20"/>
        <v/>
      </c>
      <c r="CL39" s="37" t="str">
        <f t="shared" si="21"/>
        <v/>
      </c>
      <c r="CM39" s="38">
        <f t="shared" si="22"/>
        <v>85.666666666666671</v>
      </c>
      <c r="CN39" s="39">
        <f t="shared" si="23"/>
        <v>86</v>
      </c>
      <c r="CO39" s="40"/>
      <c r="CP39" s="36">
        <v>5</v>
      </c>
      <c r="CQ39"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39" s="40"/>
      <c r="CS39" s="36">
        <v>5</v>
      </c>
      <c r="CT39" s="41" t="str">
        <f t="shared" si="25"/>
        <v xml:space="preserve">Memiliki keterampilan Melakukan penyajian tembang Pangkur secara lisan, Menulis sinopsis teks cerita cerkak, Mengenali omah adat Joglo, Membaca teks aksara Jawa yang memuat sandhangan mandaswara, </v>
      </c>
    </row>
    <row r="40" spans="1:110" x14ac:dyDescent="0.25">
      <c r="A40" s="8">
        <v>30</v>
      </c>
      <c r="B40" s="8">
        <v>95820</v>
      </c>
      <c r="C40" s="8" t="s">
        <v>119</v>
      </c>
      <c r="E40" s="42">
        <f t="shared" si="0"/>
        <v>73</v>
      </c>
      <c r="F40" s="8" t="str">
        <f t="shared" si="1"/>
        <v>C</v>
      </c>
      <c r="G40"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40" s="42">
        <f t="shared" si="3"/>
        <v>85</v>
      </c>
      <c r="I40" s="8" t="str">
        <f t="shared" si="4"/>
        <v>B</v>
      </c>
      <c r="J40" s="8" t="str">
        <f t="shared" si="5"/>
        <v xml:space="preserve">Memiliki keterampilan Melakukan penyajian tembang Pangkur secara lisan, Menulis sinopsis teks cerita cerkak, Mengenali omah adat Joglo, Membaca teks aksara Jawa yang memuat sandhangan mandaswara, </v>
      </c>
      <c r="L40" s="36">
        <f t="shared" si="6"/>
        <v>76</v>
      </c>
      <c r="M40" s="36">
        <f t="shared" si="7"/>
        <v>52</v>
      </c>
      <c r="O40" s="36">
        <v>82</v>
      </c>
      <c r="P40" s="36"/>
      <c r="Q40" s="37"/>
      <c r="R40" s="36">
        <v>80</v>
      </c>
      <c r="S40" s="36"/>
      <c r="T40" s="37"/>
      <c r="U40" s="36">
        <v>65</v>
      </c>
      <c r="V40" s="36"/>
      <c r="W40" s="37"/>
      <c r="X40" s="36"/>
      <c r="Y40" s="36"/>
      <c r="Z40" s="37"/>
      <c r="AA40" s="36"/>
      <c r="AB40" s="36"/>
      <c r="AC40" s="37"/>
      <c r="AD40" s="37">
        <f t="shared" si="8"/>
        <v>76</v>
      </c>
      <c r="AE40" s="36">
        <v>75</v>
      </c>
      <c r="AF40" s="36"/>
      <c r="AG40" s="37"/>
      <c r="AH40" s="36">
        <v>85</v>
      </c>
      <c r="AI40" s="36"/>
      <c r="AJ40" s="37"/>
      <c r="AK40" s="36">
        <v>75</v>
      </c>
      <c r="AL40" s="36"/>
      <c r="AM40" s="37"/>
      <c r="AN40" s="36"/>
      <c r="AO40" s="36"/>
      <c r="AP40" s="37"/>
      <c r="AQ40" s="36"/>
      <c r="AR40" s="36"/>
      <c r="AS40" s="37"/>
      <c r="AT40" s="36">
        <v>52</v>
      </c>
      <c r="AU40" s="38">
        <f t="shared" si="9"/>
        <v>73.428571428571431</v>
      </c>
      <c r="AV40" s="39">
        <f t="shared" si="10"/>
        <v>73</v>
      </c>
      <c r="AW40" s="40"/>
      <c r="AX40" s="36">
        <v>80</v>
      </c>
      <c r="AY40" s="36"/>
      <c r="AZ40" s="37"/>
      <c r="BA40" s="36">
        <v>80</v>
      </c>
      <c r="BB40" s="36"/>
      <c r="BC40" s="37"/>
      <c r="BD40" s="36"/>
      <c r="BE40" s="36"/>
      <c r="BF40" s="37"/>
      <c r="BG40" s="36"/>
      <c r="BH40" s="36"/>
      <c r="BI40" s="37"/>
      <c r="BJ40" s="36"/>
      <c r="BK40" s="36"/>
      <c r="BL40" s="37"/>
      <c r="BM40" s="37">
        <f t="shared" si="11"/>
        <v>80</v>
      </c>
      <c r="BN40" s="37">
        <f t="shared" si="12"/>
        <v>80</v>
      </c>
      <c r="BO40" s="37" t="str">
        <f t="shared" si="13"/>
        <v/>
      </c>
      <c r="BP40" s="37" t="str">
        <f t="shared" si="14"/>
        <v/>
      </c>
      <c r="BQ40" s="37" t="str">
        <f t="shared" si="15"/>
        <v/>
      </c>
      <c r="BR40" s="37">
        <f t="shared" si="16"/>
        <v>80</v>
      </c>
      <c r="BS40" s="36">
        <v>85</v>
      </c>
      <c r="BT40" s="36"/>
      <c r="BU40" s="37"/>
      <c r="BV40" s="36"/>
      <c r="BW40" s="36">
        <v>90</v>
      </c>
      <c r="BX40" s="37"/>
      <c r="BY40" s="36"/>
      <c r="BZ40" s="36"/>
      <c r="CA40" s="37"/>
      <c r="CB40" s="36"/>
      <c r="CC40" s="36"/>
      <c r="CD40" s="37"/>
      <c r="CE40" s="36"/>
      <c r="CF40" s="36"/>
      <c r="CG40" s="37"/>
      <c r="CH40" s="37">
        <f t="shared" si="17"/>
        <v>85</v>
      </c>
      <c r="CI40" s="37">
        <f t="shared" si="18"/>
        <v>90</v>
      </c>
      <c r="CJ40" s="37" t="str">
        <f t="shared" si="19"/>
        <v/>
      </c>
      <c r="CK40" s="37" t="str">
        <f t="shared" si="20"/>
        <v/>
      </c>
      <c r="CL40" s="37" t="str">
        <f t="shared" si="21"/>
        <v/>
      </c>
      <c r="CM40" s="38">
        <f t="shared" si="22"/>
        <v>85</v>
      </c>
      <c r="CN40" s="39">
        <f t="shared" si="23"/>
        <v>85</v>
      </c>
      <c r="CO40" s="40"/>
      <c r="CP40" s="36">
        <v>5</v>
      </c>
      <c r="CQ40"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40" s="40"/>
      <c r="CS40" s="36">
        <v>5</v>
      </c>
      <c r="CT40" s="41" t="str">
        <f t="shared" si="25"/>
        <v xml:space="preserve">Memiliki keterampilan Melakukan penyajian tembang Pangkur secara lisan, Menulis sinopsis teks cerita cerkak, Mengenali omah adat Joglo, Membaca teks aksara Jawa yang memuat sandhangan mandaswara, </v>
      </c>
    </row>
    <row r="41" spans="1:110" x14ac:dyDescent="0.25">
      <c r="A41" s="8">
        <v>31</v>
      </c>
      <c r="B41" s="8">
        <v>95836</v>
      </c>
      <c r="C41" s="8" t="s">
        <v>120</v>
      </c>
      <c r="E41" s="42">
        <f t="shared" si="0"/>
        <v>77</v>
      </c>
      <c r="F41" s="8" t="str">
        <f t="shared" si="1"/>
        <v>B</v>
      </c>
      <c r="G41"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41" s="42">
        <f t="shared" si="3"/>
        <v>87</v>
      </c>
      <c r="I41" s="8" t="str">
        <f t="shared" si="4"/>
        <v>B</v>
      </c>
      <c r="J41" s="8" t="str">
        <f t="shared" si="5"/>
        <v xml:space="preserve">Memiliki keterampilan Melakukan penyajian tembang Pangkur secara lisan, Menulis sinopsis teks cerita cerkak, Mengenali omah adat Joglo, Membaca teks aksara Jawa yang memuat sandhangan mandaswara, </v>
      </c>
      <c r="L41" s="36">
        <f t="shared" si="6"/>
        <v>76</v>
      </c>
      <c r="M41" s="36">
        <f t="shared" si="7"/>
        <v>70</v>
      </c>
      <c r="O41" s="36">
        <v>80</v>
      </c>
      <c r="P41" s="36"/>
      <c r="Q41" s="37"/>
      <c r="R41" s="36">
        <v>75</v>
      </c>
      <c r="S41" s="36"/>
      <c r="T41" s="37"/>
      <c r="U41" s="36">
        <v>72</v>
      </c>
      <c r="V41" s="36"/>
      <c r="W41" s="37"/>
      <c r="X41" s="36"/>
      <c r="Y41" s="36"/>
      <c r="Z41" s="37"/>
      <c r="AA41" s="36"/>
      <c r="AB41" s="36"/>
      <c r="AC41" s="37"/>
      <c r="AD41" s="37">
        <f t="shared" si="8"/>
        <v>76</v>
      </c>
      <c r="AE41" s="36">
        <v>85</v>
      </c>
      <c r="AF41" s="36"/>
      <c r="AG41" s="37"/>
      <c r="AH41" s="36">
        <v>80</v>
      </c>
      <c r="AI41" s="36"/>
      <c r="AJ41" s="37"/>
      <c r="AK41" s="36">
        <v>75</v>
      </c>
      <c r="AL41" s="36"/>
      <c r="AM41" s="37"/>
      <c r="AN41" s="36"/>
      <c r="AO41" s="36"/>
      <c r="AP41" s="37"/>
      <c r="AQ41" s="36"/>
      <c r="AR41" s="36"/>
      <c r="AS41" s="37"/>
      <c r="AT41" s="36">
        <v>70</v>
      </c>
      <c r="AU41" s="38">
        <f t="shared" si="9"/>
        <v>76.714285714285708</v>
      </c>
      <c r="AV41" s="39">
        <f t="shared" si="10"/>
        <v>77</v>
      </c>
      <c r="AW41" s="40"/>
      <c r="AX41" s="36">
        <v>80</v>
      </c>
      <c r="AY41" s="36"/>
      <c r="AZ41" s="37"/>
      <c r="BA41" s="36">
        <v>90</v>
      </c>
      <c r="BB41" s="36"/>
      <c r="BC41" s="37"/>
      <c r="BD41" s="36"/>
      <c r="BE41" s="36"/>
      <c r="BF41" s="37"/>
      <c r="BG41" s="36"/>
      <c r="BH41" s="36"/>
      <c r="BI41" s="37"/>
      <c r="BJ41" s="36"/>
      <c r="BK41" s="36"/>
      <c r="BL41" s="37"/>
      <c r="BM41" s="37">
        <f t="shared" si="11"/>
        <v>80</v>
      </c>
      <c r="BN41" s="37">
        <f t="shared" si="12"/>
        <v>90</v>
      </c>
      <c r="BO41" s="37" t="str">
        <f t="shared" si="13"/>
        <v/>
      </c>
      <c r="BP41" s="37" t="str">
        <f t="shared" si="14"/>
        <v/>
      </c>
      <c r="BQ41" s="37" t="str">
        <f t="shared" si="15"/>
        <v/>
      </c>
      <c r="BR41" s="37">
        <f t="shared" si="16"/>
        <v>85</v>
      </c>
      <c r="BS41" s="36">
        <v>85</v>
      </c>
      <c r="BT41" s="36"/>
      <c r="BU41" s="37"/>
      <c r="BV41" s="36"/>
      <c r="BW41" s="36">
        <v>90</v>
      </c>
      <c r="BX41" s="37"/>
      <c r="BY41" s="36"/>
      <c r="BZ41" s="36"/>
      <c r="CA41" s="37"/>
      <c r="CB41" s="36"/>
      <c r="CC41" s="36"/>
      <c r="CD41" s="37"/>
      <c r="CE41" s="36"/>
      <c r="CF41" s="36"/>
      <c r="CG41" s="37"/>
      <c r="CH41" s="37">
        <f t="shared" si="17"/>
        <v>85</v>
      </c>
      <c r="CI41" s="37">
        <f t="shared" si="18"/>
        <v>90</v>
      </c>
      <c r="CJ41" s="37" t="str">
        <f t="shared" si="19"/>
        <v/>
      </c>
      <c r="CK41" s="37" t="str">
        <f t="shared" si="20"/>
        <v/>
      </c>
      <c r="CL41" s="37" t="str">
        <f t="shared" si="21"/>
        <v/>
      </c>
      <c r="CM41" s="38">
        <f t="shared" si="22"/>
        <v>86.666666666666671</v>
      </c>
      <c r="CN41" s="39">
        <f t="shared" si="23"/>
        <v>87</v>
      </c>
      <c r="CO41" s="40"/>
      <c r="CP41" s="36">
        <v>5</v>
      </c>
      <c r="CQ41"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41" s="40"/>
      <c r="CS41" s="36">
        <v>5</v>
      </c>
      <c r="CT41" s="41" t="str">
        <f t="shared" si="25"/>
        <v xml:space="preserve">Memiliki keterampilan Melakukan penyajian tembang Pangkur secara lisan, Menulis sinopsis teks cerita cerkak, Mengenali omah adat Joglo, Membaca teks aksara Jawa yang memuat sandhangan mandaswara, </v>
      </c>
    </row>
    <row r="42" spans="1:110" x14ac:dyDescent="0.25">
      <c r="A42" s="8">
        <v>32</v>
      </c>
      <c r="B42" s="8">
        <v>95852</v>
      </c>
      <c r="C42" s="8" t="s">
        <v>121</v>
      </c>
      <c r="E42" s="42">
        <f t="shared" si="0"/>
        <v>79</v>
      </c>
      <c r="F42" s="8" t="str">
        <f t="shared" si="1"/>
        <v>B</v>
      </c>
      <c r="G42"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42" s="42">
        <f t="shared" si="3"/>
        <v>86</v>
      </c>
      <c r="I42" s="8" t="str">
        <f t="shared" si="4"/>
        <v>B</v>
      </c>
      <c r="J42" s="8" t="str">
        <f t="shared" si="5"/>
        <v xml:space="preserve">Memiliki keterampilan Melakukan penyajian tembang Pangkur secara lisan, Menulis sinopsis teks cerita cerkak, Mengenali omah adat Joglo, Membaca teks aksara Jawa yang memuat sandhangan mandaswara, </v>
      </c>
      <c r="L42" s="36">
        <f t="shared" si="6"/>
        <v>81</v>
      </c>
      <c r="M42" s="36">
        <f t="shared" si="7"/>
        <v>71</v>
      </c>
      <c r="O42" s="36">
        <v>80</v>
      </c>
      <c r="P42" s="36"/>
      <c r="Q42" s="37"/>
      <c r="R42" s="36">
        <v>87</v>
      </c>
      <c r="S42" s="36"/>
      <c r="T42" s="37"/>
      <c r="U42" s="36">
        <v>75</v>
      </c>
      <c r="V42" s="36"/>
      <c r="W42" s="37"/>
      <c r="X42" s="36"/>
      <c r="Y42" s="36"/>
      <c r="Z42" s="37"/>
      <c r="AA42" s="36"/>
      <c r="AB42" s="36"/>
      <c r="AC42" s="37"/>
      <c r="AD42" s="37">
        <f t="shared" si="8"/>
        <v>81</v>
      </c>
      <c r="AE42" s="36">
        <v>84</v>
      </c>
      <c r="AF42" s="36"/>
      <c r="AG42" s="37"/>
      <c r="AH42" s="36">
        <v>80</v>
      </c>
      <c r="AI42" s="36"/>
      <c r="AJ42" s="37"/>
      <c r="AK42" s="36">
        <v>73</v>
      </c>
      <c r="AL42" s="36"/>
      <c r="AM42" s="37"/>
      <c r="AN42" s="36"/>
      <c r="AO42" s="36"/>
      <c r="AP42" s="37"/>
      <c r="AQ42" s="36"/>
      <c r="AR42" s="36"/>
      <c r="AS42" s="37"/>
      <c r="AT42" s="36">
        <v>71</v>
      </c>
      <c r="AU42" s="38">
        <f t="shared" si="9"/>
        <v>78.571428571428569</v>
      </c>
      <c r="AV42" s="39">
        <f t="shared" si="10"/>
        <v>79</v>
      </c>
      <c r="AW42" s="40"/>
      <c r="AX42" s="36">
        <v>80</v>
      </c>
      <c r="AY42" s="36"/>
      <c r="AZ42" s="37"/>
      <c r="BA42" s="36">
        <v>85</v>
      </c>
      <c r="BB42" s="36"/>
      <c r="BC42" s="37"/>
      <c r="BD42" s="36"/>
      <c r="BE42" s="36"/>
      <c r="BF42" s="37"/>
      <c r="BG42" s="36"/>
      <c r="BH42" s="36"/>
      <c r="BI42" s="37"/>
      <c r="BJ42" s="36"/>
      <c r="BK42" s="36"/>
      <c r="BL42" s="37"/>
      <c r="BM42" s="37">
        <f t="shared" si="11"/>
        <v>80</v>
      </c>
      <c r="BN42" s="37">
        <f t="shared" si="12"/>
        <v>85</v>
      </c>
      <c r="BO42" s="37" t="str">
        <f t="shared" si="13"/>
        <v/>
      </c>
      <c r="BP42" s="37" t="str">
        <f t="shared" si="14"/>
        <v/>
      </c>
      <c r="BQ42" s="37" t="str">
        <f t="shared" si="15"/>
        <v/>
      </c>
      <c r="BR42" s="37">
        <f t="shared" si="16"/>
        <v>83</v>
      </c>
      <c r="BS42" s="36">
        <v>85</v>
      </c>
      <c r="BT42" s="36"/>
      <c r="BU42" s="37"/>
      <c r="BV42" s="36"/>
      <c r="BW42" s="36">
        <v>90</v>
      </c>
      <c r="BX42" s="37"/>
      <c r="BY42" s="36"/>
      <c r="BZ42" s="36"/>
      <c r="CA42" s="37"/>
      <c r="CB42" s="36"/>
      <c r="CC42" s="36"/>
      <c r="CD42" s="37"/>
      <c r="CE42" s="36"/>
      <c r="CF42" s="36"/>
      <c r="CG42" s="37"/>
      <c r="CH42" s="37">
        <f t="shared" si="17"/>
        <v>85</v>
      </c>
      <c r="CI42" s="37">
        <f t="shared" si="18"/>
        <v>90</v>
      </c>
      <c r="CJ42" s="37" t="str">
        <f t="shared" si="19"/>
        <v/>
      </c>
      <c r="CK42" s="37" t="str">
        <f t="shared" si="20"/>
        <v/>
      </c>
      <c r="CL42" s="37" t="str">
        <f t="shared" si="21"/>
        <v/>
      </c>
      <c r="CM42" s="38">
        <f t="shared" si="22"/>
        <v>86</v>
      </c>
      <c r="CN42" s="39">
        <f t="shared" si="23"/>
        <v>86</v>
      </c>
      <c r="CO42" s="40"/>
      <c r="CP42" s="36">
        <v>5</v>
      </c>
      <c r="CQ42"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42" s="40"/>
      <c r="CS42" s="36">
        <v>5</v>
      </c>
      <c r="CT42" s="41" t="str">
        <f t="shared" si="25"/>
        <v xml:space="preserve">Memiliki keterampilan Melakukan penyajian tembang Pangkur secara lisan, Menulis sinopsis teks cerita cerkak, Mengenali omah adat Joglo, Membaca teks aksara Jawa yang memuat sandhangan mandaswara, </v>
      </c>
    </row>
    <row r="43" spans="1:110" x14ac:dyDescent="0.25">
      <c r="A43" s="8">
        <v>33</v>
      </c>
      <c r="B43" s="8">
        <v>95868</v>
      </c>
      <c r="C43" s="8" t="s">
        <v>122</v>
      </c>
      <c r="E43" s="42">
        <f t="shared" ref="E43:E60" si="26">AV43</f>
        <v>73</v>
      </c>
      <c r="F43" s="8" t="str">
        <f t="shared" ref="F43:F60" si="27">IF(E43="","",IF(E43&lt;=69,"D",IF(E43&lt;=75,"C",IF(E43&lt;=90,"B",IF(E43&lt;=100,"A","E")))))</f>
        <v>C</v>
      </c>
      <c r="G43" s="8" t="str">
        <f t="shared" ref="G43:G60" si="28">CQ43</f>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43" s="42">
        <f t="shared" ref="H43:H60" si="29">CN43</f>
        <v>83</v>
      </c>
      <c r="I43" s="8" t="str">
        <f t="shared" ref="I43:I60" si="30">IF(H43="","",IF(H43&lt;=69,"D",IF(H43&lt;=75,"C",IF(H43&lt;=90,"B",IF(H43&lt;=100,"A","E")))))</f>
        <v>B</v>
      </c>
      <c r="J43" s="8" t="str">
        <f t="shared" ref="J43:J60" si="31">CT43</f>
        <v xml:space="preserve">Memiliki keterampilan Melakukan penyajian tembang Pangkur secara lisan, Menulis sinopsis teks cerita cerkak, Mengenali omah adat Joglo, Membaca teks aksara Jawa yang memuat sandhangan mandaswara, </v>
      </c>
      <c r="L43" s="36">
        <f t="shared" ref="L43:L60" si="32">AD43</f>
        <v>80</v>
      </c>
      <c r="M43" s="36">
        <f t="shared" ref="M43:M60" si="33">IF(COUNTBLANK(AT43:AT43),"",AT43)</f>
        <v>50</v>
      </c>
      <c r="O43" s="36">
        <v>82</v>
      </c>
      <c r="P43" s="36"/>
      <c r="Q43" s="37"/>
      <c r="R43" s="36">
        <v>85</v>
      </c>
      <c r="S43" s="36"/>
      <c r="T43" s="37"/>
      <c r="U43" s="36">
        <v>72</v>
      </c>
      <c r="V43" s="36"/>
      <c r="W43" s="37"/>
      <c r="X43" s="36"/>
      <c r="Y43" s="36"/>
      <c r="Z43" s="37"/>
      <c r="AA43" s="36"/>
      <c r="AB43" s="36"/>
      <c r="AC43" s="37"/>
      <c r="AD43" s="37">
        <f t="shared" ref="AD43:AD60" si="34">IF(AND(O43="",P43="",Q43=""),"",ROUND(AVERAGE(O43:AC43),0))</f>
        <v>80</v>
      </c>
      <c r="AE43" s="36">
        <v>75</v>
      </c>
      <c r="AF43" s="36"/>
      <c r="AG43" s="37"/>
      <c r="AH43" s="36">
        <v>80</v>
      </c>
      <c r="AI43" s="36"/>
      <c r="AJ43" s="37"/>
      <c r="AK43" s="36">
        <v>70</v>
      </c>
      <c r="AL43" s="36"/>
      <c r="AM43" s="37"/>
      <c r="AN43" s="36"/>
      <c r="AO43" s="36"/>
      <c r="AP43" s="37"/>
      <c r="AQ43" s="36"/>
      <c r="AR43" s="36"/>
      <c r="AS43" s="37"/>
      <c r="AT43" s="36">
        <v>50</v>
      </c>
      <c r="AU43" s="38">
        <f t="shared" ref="AU43:AU60" si="35">IF(AT43="","",AVERAGE(O43:AC43,AE43:AT43))</f>
        <v>73.428571428571431</v>
      </c>
      <c r="AV43" s="39">
        <f t="shared" ref="AV43:AV60" si="36">IF(AU43="","",ROUND(AU43,0))</f>
        <v>73</v>
      </c>
      <c r="AW43" s="40"/>
      <c r="AX43" s="36">
        <v>80</v>
      </c>
      <c r="AY43" s="36"/>
      <c r="AZ43" s="37"/>
      <c r="BA43" s="36">
        <v>80</v>
      </c>
      <c r="BB43" s="36"/>
      <c r="BC43" s="37"/>
      <c r="BD43" s="36"/>
      <c r="BE43" s="36"/>
      <c r="BF43" s="37"/>
      <c r="BG43" s="36"/>
      <c r="BH43" s="36"/>
      <c r="BI43" s="37"/>
      <c r="BJ43" s="36"/>
      <c r="BK43" s="36"/>
      <c r="BL43" s="37"/>
      <c r="BM43" s="37">
        <f t="shared" ref="BM43:BM60" si="37">IF(AND(AZ43="",AY43="",AX43=""),"",MAX(AX43:AZ43))</f>
        <v>80</v>
      </c>
      <c r="BN43" s="37">
        <f t="shared" ref="BN43:BN60" si="38">IF(AND(BB43="",BC43="",BA43=""),"",MAX(BA43:BC43))</f>
        <v>80</v>
      </c>
      <c r="BO43" s="37" t="str">
        <f t="shared" ref="BO43:BO60" si="39">IF(AND(BD43="",BE43="",BF43=""),"",MAX(BD43:BF43))</f>
        <v/>
      </c>
      <c r="BP43" s="37" t="str">
        <f t="shared" ref="BP43:BP60" si="40">IF(AND(BG43="",BH43="",BI43=""),"",MAX(BG43:BI43))</f>
        <v/>
      </c>
      <c r="BQ43" s="37" t="str">
        <f t="shared" ref="BQ43:BQ60" si="41">IF(AND(BJ43="",BK43="",BL43=""),"",MAX(BJ43:BL43))</f>
        <v/>
      </c>
      <c r="BR43" s="37">
        <f t="shared" ref="BR43:BR60" si="42">IF(AND(BM43=""),"",ROUND(AVERAGE(BM43:BQ43),0))</f>
        <v>80</v>
      </c>
      <c r="BS43" s="36">
        <v>85</v>
      </c>
      <c r="BT43" s="36"/>
      <c r="BU43" s="37"/>
      <c r="BV43" s="36"/>
      <c r="BW43" s="36">
        <v>85</v>
      </c>
      <c r="BX43" s="37"/>
      <c r="BY43" s="36"/>
      <c r="BZ43" s="36"/>
      <c r="CA43" s="37"/>
      <c r="CB43" s="36"/>
      <c r="CC43" s="36"/>
      <c r="CD43" s="37"/>
      <c r="CE43" s="36"/>
      <c r="CF43" s="36"/>
      <c r="CG43" s="37"/>
      <c r="CH43" s="37">
        <f t="shared" ref="CH43:CH60" si="43">IF(AND(BU43="",BT43="",BS43=""),"",MAX(BS43:BU43))</f>
        <v>85</v>
      </c>
      <c r="CI43" s="37">
        <f t="shared" ref="CI43:CI60" si="44">IF(AND(BW43="",BX43="",BV43=""),"",MAX(BV43:BX43))</f>
        <v>85</v>
      </c>
      <c r="CJ43" s="37" t="str">
        <f t="shared" ref="CJ43:CJ60" si="45">IF(AND(BY43="",BZ43="",CA43=""),"",MAX(BY43:CA43))</f>
        <v/>
      </c>
      <c r="CK43" s="37" t="str">
        <f t="shared" ref="CK43:CK60" si="46">IF(AND(CB43="",CC43="",CD43=""),"",MAX(CB43:CD43))</f>
        <v/>
      </c>
      <c r="CL43" s="37" t="str">
        <f t="shared" ref="CL43:CL60" si="47">IF(AND(CE43="",CF43="",CG43=""),"",MAX(CE43:CG43))</f>
        <v/>
      </c>
      <c r="CM43" s="38">
        <f t="shared" ref="CM43:CM60" si="48">IF(AND(CH43=""),"",AVERAGE(BR43,CH43:CL43))</f>
        <v>83.333333333333329</v>
      </c>
      <c r="CN43" s="39">
        <f t="shared" ref="CN43:CN60" si="49">IF(CM43="","",ROUND(CM43,0))</f>
        <v>83</v>
      </c>
      <c r="CO43" s="40"/>
      <c r="CP43" s="36">
        <v>5</v>
      </c>
      <c r="CQ43" s="41" t="str">
        <f t="shared" ref="CQ43:CQ60" si="50">IF(CP43="","",VLOOKUP(CP43,$DE$9:$DF$20,2,0))</f>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43" s="40"/>
      <c r="CS43" s="36">
        <v>5</v>
      </c>
      <c r="CT43" s="41" t="str">
        <f t="shared" ref="CT43:CT60" si="51">IF(CS43="","",VLOOKUP(CS43,$DE$22:$DF$33,2,0))</f>
        <v xml:space="preserve">Memiliki keterampilan Melakukan penyajian tembang Pangkur secara lisan, Menulis sinopsis teks cerita cerkak, Mengenali omah adat Joglo, Membaca teks aksara Jawa yang memuat sandhangan mandaswara, </v>
      </c>
    </row>
    <row r="44" spans="1:110" x14ac:dyDescent="0.25">
      <c r="A44" s="8">
        <v>34</v>
      </c>
      <c r="B44" s="8">
        <v>95884</v>
      </c>
      <c r="C44" s="8" t="s">
        <v>123</v>
      </c>
      <c r="E44" s="42">
        <f t="shared" si="26"/>
        <v>77</v>
      </c>
      <c r="F44" s="8" t="str">
        <f t="shared" si="27"/>
        <v>B</v>
      </c>
      <c r="G44" s="8" t="str">
        <f t="shared" si="28"/>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44" s="42">
        <f t="shared" si="29"/>
        <v>84</v>
      </c>
      <c r="I44" s="8" t="str">
        <f t="shared" si="30"/>
        <v>B</v>
      </c>
      <c r="J44" s="8" t="str">
        <f t="shared" si="31"/>
        <v xml:space="preserve">Memiliki keterampilan Melakukan penyajian tembang Pangkur secara lisan, Menulis sinopsis teks cerita cerkak, Mengenali omah adat Joglo, Membaca teks aksara Jawa yang memuat sandhangan mandaswara, </v>
      </c>
      <c r="L44" s="36">
        <f t="shared" si="32"/>
        <v>79</v>
      </c>
      <c r="M44" s="36">
        <f t="shared" si="33"/>
        <v>62</v>
      </c>
      <c r="O44" s="36">
        <v>84</v>
      </c>
      <c r="P44" s="36"/>
      <c r="Q44" s="37"/>
      <c r="R44" s="36">
        <v>80</v>
      </c>
      <c r="S44" s="36"/>
      <c r="T44" s="37"/>
      <c r="U44" s="36">
        <v>72</v>
      </c>
      <c r="V44" s="36"/>
      <c r="W44" s="37"/>
      <c r="X44" s="36"/>
      <c r="Y44" s="36"/>
      <c r="Z44" s="37"/>
      <c r="AA44" s="36"/>
      <c r="AB44" s="36"/>
      <c r="AC44" s="37"/>
      <c r="AD44" s="37">
        <f t="shared" si="34"/>
        <v>79</v>
      </c>
      <c r="AE44" s="36">
        <v>85</v>
      </c>
      <c r="AF44" s="36"/>
      <c r="AG44" s="37"/>
      <c r="AH44" s="36">
        <v>70</v>
      </c>
      <c r="AI44" s="36"/>
      <c r="AJ44" s="37"/>
      <c r="AK44" s="36">
        <v>85</v>
      </c>
      <c r="AL44" s="36"/>
      <c r="AM44" s="37"/>
      <c r="AN44" s="36"/>
      <c r="AO44" s="36"/>
      <c r="AP44" s="37"/>
      <c r="AQ44" s="36"/>
      <c r="AR44" s="36"/>
      <c r="AS44" s="37"/>
      <c r="AT44" s="36">
        <v>62</v>
      </c>
      <c r="AU44" s="38">
        <f t="shared" si="35"/>
        <v>76.857142857142861</v>
      </c>
      <c r="AV44" s="39">
        <f t="shared" si="36"/>
        <v>77</v>
      </c>
      <c r="AW44" s="40"/>
      <c r="AX44" s="36">
        <v>84</v>
      </c>
      <c r="AY44" s="36"/>
      <c r="AZ44" s="37"/>
      <c r="BA44" s="36">
        <v>80</v>
      </c>
      <c r="BB44" s="36"/>
      <c r="BC44" s="37"/>
      <c r="BD44" s="36"/>
      <c r="BE44" s="36"/>
      <c r="BF44" s="37"/>
      <c r="BG44" s="36"/>
      <c r="BH44" s="36"/>
      <c r="BI44" s="37"/>
      <c r="BJ44" s="36"/>
      <c r="BK44" s="36"/>
      <c r="BL44" s="37"/>
      <c r="BM44" s="37">
        <f t="shared" si="37"/>
        <v>84</v>
      </c>
      <c r="BN44" s="37">
        <f t="shared" si="38"/>
        <v>80</v>
      </c>
      <c r="BO44" s="37" t="str">
        <f t="shared" si="39"/>
        <v/>
      </c>
      <c r="BP44" s="37" t="str">
        <f t="shared" si="40"/>
        <v/>
      </c>
      <c r="BQ44" s="37" t="str">
        <f t="shared" si="41"/>
        <v/>
      </c>
      <c r="BR44" s="37">
        <f t="shared" si="42"/>
        <v>82</v>
      </c>
      <c r="BS44" s="36">
        <v>85</v>
      </c>
      <c r="BT44" s="36"/>
      <c r="BU44" s="37"/>
      <c r="BV44" s="36"/>
      <c r="BW44" s="36">
        <v>85</v>
      </c>
      <c r="BX44" s="37"/>
      <c r="BY44" s="36"/>
      <c r="BZ44" s="36"/>
      <c r="CA44" s="37"/>
      <c r="CB44" s="36"/>
      <c r="CC44" s="36"/>
      <c r="CD44" s="37"/>
      <c r="CE44" s="36"/>
      <c r="CF44" s="36"/>
      <c r="CG44" s="37"/>
      <c r="CH44" s="37">
        <f t="shared" si="43"/>
        <v>85</v>
      </c>
      <c r="CI44" s="37">
        <f t="shared" si="44"/>
        <v>85</v>
      </c>
      <c r="CJ44" s="37" t="str">
        <f t="shared" si="45"/>
        <v/>
      </c>
      <c r="CK44" s="37" t="str">
        <f t="shared" si="46"/>
        <v/>
      </c>
      <c r="CL44" s="37" t="str">
        <f t="shared" si="47"/>
        <v/>
      </c>
      <c r="CM44" s="38">
        <f t="shared" si="48"/>
        <v>84</v>
      </c>
      <c r="CN44" s="39">
        <f t="shared" si="49"/>
        <v>84</v>
      </c>
      <c r="CO44" s="40"/>
      <c r="CP44" s="36">
        <v>5</v>
      </c>
      <c r="CQ44" s="41" t="str">
        <f t="shared" si="50"/>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44" s="40"/>
      <c r="CS44" s="36">
        <v>5</v>
      </c>
      <c r="CT44" s="41" t="str">
        <f t="shared" si="51"/>
        <v xml:space="preserve">Memiliki keterampilan Melakukan penyajian tembang Pangkur secara lisan, Menulis sinopsis teks cerita cerkak, Mengenali omah adat Joglo, Membaca teks aksara Jawa yang memuat sandhangan mandaswara, </v>
      </c>
    </row>
    <row r="45" spans="1:110" x14ac:dyDescent="0.25">
      <c r="A45" s="8">
        <v>35</v>
      </c>
      <c r="B45" s="8">
        <v>95900</v>
      </c>
      <c r="C45" s="8" t="s">
        <v>124</v>
      </c>
      <c r="E45" s="42">
        <f t="shared" si="26"/>
        <v>75</v>
      </c>
      <c r="F45" s="8" t="str">
        <f t="shared" si="27"/>
        <v>C</v>
      </c>
      <c r="G45" s="8" t="str">
        <f t="shared" si="28"/>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45" s="42">
        <f t="shared" si="29"/>
        <v>86</v>
      </c>
      <c r="I45" s="8" t="str">
        <f t="shared" si="30"/>
        <v>B</v>
      </c>
      <c r="J45" s="8" t="str">
        <f t="shared" si="31"/>
        <v xml:space="preserve">Memiliki keterampilan Melakukan penyajian tembang Pangkur secara lisan, Menulis sinopsis teks cerita cerkak, Mengenali omah adat Joglo, Membaca teks aksara Jawa yang memuat sandhangan mandaswara, </v>
      </c>
      <c r="L45" s="36">
        <f t="shared" si="32"/>
        <v>76</v>
      </c>
      <c r="M45" s="36">
        <f t="shared" si="33"/>
        <v>70</v>
      </c>
      <c r="O45" s="36">
        <v>80</v>
      </c>
      <c r="P45" s="36"/>
      <c r="Q45" s="37"/>
      <c r="R45" s="36">
        <v>75</v>
      </c>
      <c r="S45" s="36"/>
      <c r="T45" s="37"/>
      <c r="U45" s="36">
        <v>72</v>
      </c>
      <c r="V45" s="36"/>
      <c r="W45" s="37"/>
      <c r="X45" s="36"/>
      <c r="Y45" s="36"/>
      <c r="Z45" s="37"/>
      <c r="AA45" s="36"/>
      <c r="AB45" s="36"/>
      <c r="AC45" s="37"/>
      <c r="AD45" s="37">
        <f t="shared" si="34"/>
        <v>76</v>
      </c>
      <c r="AE45" s="36">
        <v>86</v>
      </c>
      <c r="AF45" s="36"/>
      <c r="AG45" s="37"/>
      <c r="AH45" s="36">
        <v>75</v>
      </c>
      <c r="AI45" s="36"/>
      <c r="AJ45" s="37"/>
      <c r="AK45" s="36">
        <v>70</v>
      </c>
      <c r="AL45" s="36"/>
      <c r="AM45" s="37"/>
      <c r="AN45" s="36"/>
      <c r="AO45" s="36"/>
      <c r="AP45" s="37"/>
      <c r="AQ45" s="36"/>
      <c r="AR45" s="36"/>
      <c r="AS45" s="37"/>
      <c r="AT45" s="36">
        <v>70</v>
      </c>
      <c r="AU45" s="38">
        <f t="shared" si="35"/>
        <v>75.428571428571431</v>
      </c>
      <c r="AV45" s="39">
        <f t="shared" si="36"/>
        <v>75</v>
      </c>
      <c r="AW45" s="40"/>
      <c r="AX45" s="36">
        <v>82</v>
      </c>
      <c r="AY45" s="36"/>
      <c r="AZ45" s="37"/>
      <c r="BA45" s="36">
        <v>85</v>
      </c>
      <c r="BB45" s="36"/>
      <c r="BC45" s="37"/>
      <c r="BD45" s="36"/>
      <c r="BE45" s="36"/>
      <c r="BF45" s="37"/>
      <c r="BG45" s="36"/>
      <c r="BH45" s="36"/>
      <c r="BI45" s="37"/>
      <c r="BJ45" s="36"/>
      <c r="BK45" s="36"/>
      <c r="BL45" s="37"/>
      <c r="BM45" s="37">
        <f t="shared" si="37"/>
        <v>82</v>
      </c>
      <c r="BN45" s="37">
        <f t="shared" si="38"/>
        <v>85</v>
      </c>
      <c r="BO45" s="37" t="str">
        <f t="shared" si="39"/>
        <v/>
      </c>
      <c r="BP45" s="37" t="str">
        <f t="shared" si="40"/>
        <v/>
      </c>
      <c r="BQ45" s="37" t="str">
        <f t="shared" si="41"/>
        <v/>
      </c>
      <c r="BR45" s="37">
        <f t="shared" si="42"/>
        <v>84</v>
      </c>
      <c r="BS45" s="36">
        <v>85</v>
      </c>
      <c r="BT45" s="36"/>
      <c r="BU45" s="37"/>
      <c r="BV45" s="36"/>
      <c r="BW45" s="36">
        <v>90</v>
      </c>
      <c r="BX45" s="37"/>
      <c r="BY45" s="36"/>
      <c r="BZ45" s="36"/>
      <c r="CA45" s="37"/>
      <c r="CB45" s="36"/>
      <c r="CC45" s="36"/>
      <c r="CD45" s="37"/>
      <c r="CE45" s="36"/>
      <c r="CF45" s="36"/>
      <c r="CG45" s="37"/>
      <c r="CH45" s="37">
        <f t="shared" si="43"/>
        <v>85</v>
      </c>
      <c r="CI45" s="37">
        <f t="shared" si="44"/>
        <v>90</v>
      </c>
      <c r="CJ45" s="37" t="str">
        <f t="shared" si="45"/>
        <v/>
      </c>
      <c r="CK45" s="37" t="str">
        <f t="shared" si="46"/>
        <v/>
      </c>
      <c r="CL45" s="37" t="str">
        <f t="shared" si="47"/>
        <v/>
      </c>
      <c r="CM45" s="38">
        <f t="shared" si="48"/>
        <v>86.333333333333329</v>
      </c>
      <c r="CN45" s="39">
        <f t="shared" si="49"/>
        <v>86</v>
      </c>
      <c r="CO45" s="40"/>
      <c r="CP45" s="36">
        <v>5</v>
      </c>
      <c r="CQ45" s="41" t="str">
        <f t="shared" si="50"/>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45" s="40"/>
      <c r="CS45" s="36">
        <v>5</v>
      </c>
      <c r="CT45" s="41" t="str">
        <f t="shared" si="51"/>
        <v xml:space="preserve">Memiliki keterampilan Melakukan penyajian tembang Pangkur secara lisan, Menulis sinopsis teks cerita cerkak, Mengenali omah adat Joglo, Membaca teks aksara Jawa yang memuat sandhangan mandaswara, </v>
      </c>
    </row>
    <row r="46" spans="1:110" x14ac:dyDescent="0.25">
      <c r="A46" s="8">
        <v>36</v>
      </c>
      <c r="B46" s="8">
        <v>95916</v>
      </c>
      <c r="C46" s="8" t="s">
        <v>125</v>
      </c>
      <c r="E46" s="42">
        <f t="shared" si="26"/>
        <v>78</v>
      </c>
      <c r="F46" s="8" t="str">
        <f t="shared" si="27"/>
        <v>B</v>
      </c>
      <c r="G46" s="8" t="str">
        <f t="shared" si="28"/>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46" s="42">
        <f t="shared" si="29"/>
        <v>87</v>
      </c>
      <c r="I46" s="8" t="str">
        <f t="shared" si="30"/>
        <v>B</v>
      </c>
      <c r="J46" s="8" t="str">
        <f t="shared" si="31"/>
        <v xml:space="preserve">Memiliki keterampilan Melakukan penyajian tembang Pangkur secara lisan, Menulis sinopsis teks cerita cerkak, Mengenali omah adat Joglo, Membaca teks aksara Jawa yang memuat sandhangan mandaswara, </v>
      </c>
      <c r="L46" s="36">
        <f t="shared" si="32"/>
        <v>79</v>
      </c>
      <c r="M46" s="36">
        <f t="shared" si="33"/>
        <v>70</v>
      </c>
      <c r="O46" s="36">
        <v>84</v>
      </c>
      <c r="P46" s="36"/>
      <c r="Q46" s="37"/>
      <c r="R46" s="36">
        <v>80</v>
      </c>
      <c r="S46" s="36"/>
      <c r="T46" s="37"/>
      <c r="U46" s="36">
        <v>72</v>
      </c>
      <c r="V46" s="36"/>
      <c r="W46" s="37"/>
      <c r="X46" s="36"/>
      <c r="Y46" s="36"/>
      <c r="Z46" s="37"/>
      <c r="AA46" s="36"/>
      <c r="AB46" s="36"/>
      <c r="AC46" s="37"/>
      <c r="AD46" s="37">
        <f t="shared" si="34"/>
        <v>79</v>
      </c>
      <c r="AE46" s="36">
        <v>84</v>
      </c>
      <c r="AF46" s="36"/>
      <c r="AG46" s="37"/>
      <c r="AH46" s="36">
        <v>85</v>
      </c>
      <c r="AI46" s="36"/>
      <c r="AJ46" s="37"/>
      <c r="AK46" s="36">
        <v>70</v>
      </c>
      <c r="AL46" s="36"/>
      <c r="AM46" s="37"/>
      <c r="AN46" s="36"/>
      <c r="AO46" s="36"/>
      <c r="AP46" s="37"/>
      <c r="AQ46" s="36"/>
      <c r="AR46" s="36"/>
      <c r="AS46" s="37"/>
      <c r="AT46" s="36">
        <v>70</v>
      </c>
      <c r="AU46" s="38">
        <f t="shared" si="35"/>
        <v>77.857142857142861</v>
      </c>
      <c r="AV46" s="39">
        <f t="shared" si="36"/>
        <v>78</v>
      </c>
      <c r="AW46" s="40"/>
      <c r="AX46" s="36">
        <v>82</v>
      </c>
      <c r="AY46" s="36"/>
      <c r="AZ46" s="37"/>
      <c r="BA46" s="36">
        <v>90</v>
      </c>
      <c r="BB46" s="36"/>
      <c r="BC46" s="37"/>
      <c r="BD46" s="36"/>
      <c r="BE46" s="36"/>
      <c r="BF46" s="37"/>
      <c r="BG46" s="36"/>
      <c r="BH46" s="36"/>
      <c r="BI46" s="37"/>
      <c r="BJ46" s="36"/>
      <c r="BK46" s="36"/>
      <c r="BL46" s="37"/>
      <c r="BM46" s="37">
        <f t="shared" si="37"/>
        <v>82</v>
      </c>
      <c r="BN46" s="37">
        <f t="shared" si="38"/>
        <v>90</v>
      </c>
      <c r="BO46" s="37" t="str">
        <f t="shared" si="39"/>
        <v/>
      </c>
      <c r="BP46" s="37" t="str">
        <f t="shared" si="40"/>
        <v/>
      </c>
      <c r="BQ46" s="37" t="str">
        <f t="shared" si="41"/>
        <v/>
      </c>
      <c r="BR46" s="37">
        <f t="shared" si="42"/>
        <v>86</v>
      </c>
      <c r="BS46" s="36">
        <v>85</v>
      </c>
      <c r="BT46" s="36"/>
      <c r="BU46" s="37"/>
      <c r="BV46" s="36"/>
      <c r="BW46" s="36">
        <v>90</v>
      </c>
      <c r="BX46" s="37"/>
      <c r="BY46" s="36"/>
      <c r="BZ46" s="36"/>
      <c r="CA46" s="37"/>
      <c r="CB46" s="36"/>
      <c r="CC46" s="36"/>
      <c r="CD46" s="37"/>
      <c r="CE46" s="36"/>
      <c r="CF46" s="36"/>
      <c r="CG46" s="37"/>
      <c r="CH46" s="37">
        <f t="shared" si="43"/>
        <v>85</v>
      </c>
      <c r="CI46" s="37">
        <f t="shared" si="44"/>
        <v>90</v>
      </c>
      <c r="CJ46" s="37" t="str">
        <f t="shared" si="45"/>
        <v/>
      </c>
      <c r="CK46" s="37" t="str">
        <f t="shared" si="46"/>
        <v/>
      </c>
      <c r="CL46" s="37" t="str">
        <f t="shared" si="47"/>
        <v/>
      </c>
      <c r="CM46" s="38">
        <f t="shared" si="48"/>
        <v>87</v>
      </c>
      <c r="CN46" s="39">
        <f t="shared" si="49"/>
        <v>87</v>
      </c>
      <c r="CO46" s="40"/>
      <c r="CP46" s="36">
        <v>5</v>
      </c>
      <c r="CQ46" s="41" t="str">
        <f t="shared" si="50"/>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46" s="40"/>
      <c r="CS46" s="36">
        <v>5</v>
      </c>
      <c r="CT46" s="41" t="str">
        <f t="shared" si="51"/>
        <v xml:space="preserve">Memiliki keterampilan Melakukan penyajian tembang Pangkur secara lisan, Menulis sinopsis teks cerita cerkak, Mengenali omah adat Joglo, Membaca teks aksara Jawa yang memuat sandhangan mandaswara, </v>
      </c>
    </row>
    <row r="47" spans="1:110" x14ac:dyDescent="0.25">
      <c r="A47" s="8"/>
      <c r="B47" s="8"/>
      <c r="C47" s="8"/>
      <c r="E47" s="42" t="str">
        <f t="shared" si="26"/>
        <v/>
      </c>
      <c r="F47" s="8" t="str">
        <f t="shared" si="27"/>
        <v/>
      </c>
      <c r="G47" s="8" t="str">
        <f t="shared" si="28"/>
        <v/>
      </c>
      <c r="H47" s="42" t="str">
        <f t="shared" si="29"/>
        <v/>
      </c>
      <c r="I47" s="8" t="str">
        <f t="shared" si="30"/>
        <v/>
      </c>
      <c r="J47" s="8" t="str">
        <f t="shared" si="31"/>
        <v/>
      </c>
      <c r="L47" s="36" t="str">
        <f t="shared" si="32"/>
        <v/>
      </c>
      <c r="M47" s="36" t="str">
        <f t="shared" si="33"/>
        <v/>
      </c>
      <c r="O47" s="36"/>
      <c r="P47" s="36"/>
      <c r="Q47" s="37"/>
      <c r="R47" s="36"/>
      <c r="S47" s="36"/>
      <c r="T47" s="37"/>
      <c r="U47" s="36"/>
      <c r="V47" s="36"/>
      <c r="W47" s="37"/>
      <c r="X47" s="36"/>
      <c r="Y47" s="36"/>
      <c r="Z47" s="37"/>
      <c r="AA47" s="36"/>
      <c r="AB47" s="36"/>
      <c r="AC47" s="37"/>
      <c r="AD47" s="37" t="str">
        <f t="shared" si="34"/>
        <v/>
      </c>
      <c r="AE47" s="36"/>
      <c r="AF47" s="36"/>
      <c r="AG47" s="37"/>
      <c r="AH47" s="36"/>
      <c r="AI47" s="36"/>
      <c r="AJ47" s="37"/>
      <c r="AK47" s="36"/>
      <c r="AL47" s="36"/>
      <c r="AM47" s="37"/>
      <c r="AN47" s="36"/>
      <c r="AO47" s="36"/>
      <c r="AP47" s="37"/>
      <c r="AQ47" s="36"/>
      <c r="AR47" s="36"/>
      <c r="AS47" s="37"/>
      <c r="AT47" s="36"/>
      <c r="AU47" s="38" t="str">
        <f t="shared" si="35"/>
        <v/>
      </c>
      <c r="AV47" s="39" t="str">
        <f t="shared" si="36"/>
        <v/>
      </c>
      <c r="AW47" s="40"/>
      <c r="AX47" s="36"/>
      <c r="AY47" s="36"/>
      <c r="AZ47" s="37"/>
      <c r="BA47" s="36"/>
      <c r="BB47" s="36"/>
      <c r="BC47" s="37"/>
      <c r="BD47" s="36"/>
      <c r="BE47" s="36"/>
      <c r="BF47" s="37"/>
      <c r="BG47" s="36"/>
      <c r="BH47" s="36"/>
      <c r="BI47" s="37"/>
      <c r="BJ47" s="36"/>
      <c r="BK47" s="36"/>
      <c r="BL47" s="37"/>
      <c r="BM47" s="37" t="str">
        <f t="shared" si="37"/>
        <v/>
      </c>
      <c r="BN47" s="37" t="str">
        <f t="shared" si="38"/>
        <v/>
      </c>
      <c r="BO47" s="37" t="str">
        <f t="shared" si="39"/>
        <v/>
      </c>
      <c r="BP47" s="37" t="str">
        <f t="shared" si="40"/>
        <v/>
      </c>
      <c r="BQ47" s="37" t="str">
        <f t="shared" si="41"/>
        <v/>
      </c>
      <c r="BR47" s="37" t="str">
        <f t="shared" si="42"/>
        <v/>
      </c>
      <c r="BS47" s="36"/>
      <c r="BT47" s="36"/>
      <c r="BU47" s="37"/>
      <c r="BV47" s="36"/>
      <c r="BW47" s="36"/>
      <c r="BX47" s="37"/>
      <c r="BY47" s="36"/>
      <c r="BZ47" s="36"/>
      <c r="CA47" s="37"/>
      <c r="CB47" s="36"/>
      <c r="CC47" s="36"/>
      <c r="CD47" s="37"/>
      <c r="CE47" s="36"/>
      <c r="CF47" s="36"/>
      <c r="CG47" s="37"/>
      <c r="CH47" s="37" t="str">
        <f t="shared" si="43"/>
        <v/>
      </c>
      <c r="CI47" s="37" t="str">
        <f t="shared" si="44"/>
        <v/>
      </c>
      <c r="CJ47" s="37" t="str">
        <f t="shared" si="45"/>
        <v/>
      </c>
      <c r="CK47" s="37" t="str">
        <f t="shared" si="46"/>
        <v/>
      </c>
      <c r="CL47" s="37" t="str">
        <f t="shared" si="47"/>
        <v/>
      </c>
      <c r="CM47" s="38" t="str">
        <f t="shared" si="48"/>
        <v/>
      </c>
      <c r="CN47" s="39" t="str">
        <f t="shared" si="49"/>
        <v/>
      </c>
      <c r="CO47" s="40"/>
      <c r="CP47" s="36"/>
      <c r="CQ47" s="41" t="str">
        <f t="shared" si="50"/>
        <v/>
      </c>
      <c r="CR47" s="40"/>
      <c r="CS47" s="36"/>
      <c r="CT47" s="41" t="str">
        <f t="shared" si="51"/>
        <v/>
      </c>
    </row>
    <row r="48" spans="1:110" x14ac:dyDescent="0.25">
      <c r="A48" s="8"/>
      <c r="B48" s="8"/>
      <c r="C48" s="8"/>
      <c r="E48" s="42" t="str">
        <f t="shared" si="26"/>
        <v/>
      </c>
      <c r="F48" s="8" t="str">
        <f t="shared" si="27"/>
        <v/>
      </c>
      <c r="G48" s="8" t="str">
        <f t="shared" si="28"/>
        <v/>
      </c>
      <c r="H48" s="42" t="str">
        <f t="shared" si="29"/>
        <v/>
      </c>
      <c r="I48" s="8" t="str">
        <f t="shared" si="30"/>
        <v/>
      </c>
      <c r="J48" s="8" t="str">
        <f t="shared" si="31"/>
        <v/>
      </c>
      <c r="L48" s="36" t="str">
        <f t="shared" si="32"/>
        <v/>
      </c>
      <c r="M48" s="36" t="str">
        <f t="shared" si="33"/>
        <v/>
      </c>
      <c r="O48" s="36"/>
      <c r="P48" s="36"/>
      <c r="Q48" s="37"/>
      <c r="R48" s="36"/>
      <c r="S48" s="36"/>
      <c r="T48" s="37"/>
      <c r="U48" s="36"/>
      <c r="V48" s="36"/>
      <c r="W48" s="37"/>
      <c r="X48" s="36"/>
      <c r="Y48" s="36"/>
      <c r="Z48" s="37"/>
      <c r="AA48" s="36"/>
      <c r="AB48" s="36"/>
      <c r="AC48" s="37"/>
      <c r="AD48" s="37" t="str">
        <f t="shared" si="34"/>
        <v/>
      </c>
      <c r="AE48" s="36"/>
      <c r="AF48" s="36"/>
      <c r="AG48" s="37"/>
      <c r="AH48" s="36"/>
      <c r="AI48" s="36"/>
      <c r="AJ48" s="37"/>
      <c r="AK48" s="36"/>
      <c r="AL48" s="36"/>
      <c r="AM48" s="37"/>
      <c r="AN48" s="36"/>
      <c r="AO48" s="36"/>
      <c r="AP48" s="37"/>
      <c r="AQ48" s="36"/>
      <c r="AR48" s="36"/>
      <c r="AS48" s="37"/>
      <c r="AT48" s="36"/>
      <c r="AU48" s="38" t="str">
        <f t="shared" si="35"/>
        <v/>
      </c>
      <c r="AV48" s="39" t="str">
        <f t="shared" si="36"/>
        <v/>
      </c>
      <c r="AW48" s="40"/>
      <c r="AX48" s="36"/>
      <c r="AY48" s="36"/>
      <c r="AZ48" s="37"/>
      <c r="BA48" s="36"/>
      <c r="BB48" s="36"/>
      <c r="BC48" s="37"/>
      <c r="BD48" s="36"/>
      <c r="BE48" s="36"/>
      <c r="BF48" s="37"/>
      <c r="BG48" s="36"/>
      <c r="BH48" s="36"/>
      <c r="BI48" s="37"/>
      <c r="BJ48" s="36"/>
      <c r="BK48" s="36"/>
      <c r="BL48" s="37"/>
      <c r="BM48" s="37" t="str">
        <f t="shared" si="37"/>
        <v/>
      </c>
      <c r="BN48" s="37" t="str">
        <f t="shared" si="38"/>
        <v/>
      </c>
      <c r="BO48" s="37" t="str">
        <f t="shared" si="39"/>
        <v/>
      </c>
      <c r="BP48" s="37" t="str">
        <f t="shared" si="40"/>
        <v/>
      </c>
      <c r="BQ48" s="37" t="str">
        <f t="shared" si="41"/>
        <v/>
      </c>
      <c r="BR48" s="37" t="str">
        <f t="shared" si="42"/>
        <v/>
      </c>
      <c r="BS48" s="36"/>
      <c r="BT48" s="36"/>
      <c r="BU48" s="37"/>
      <c r="BV48" s="36"/>
      <c r="BW48" s="36"/>
      <c r="BX48" s="37"/>
      <c r="BY48" s="36"/>
      <c r="BZ48" s="36"/>
      <c r="CA48" s="37"/>
      <c r="CB48" s="36"/>
      <c r="CC48" s="36"/>
      <c r="CD48" s="37"/>
      <c r="CE48" s="36"/>
      <c r="CF48" s="36"/>
      <c r="CG48" s="37"/>
      <c r="CH48" s="37" t="str">
        <f t="shared" si="43"/>
        <v/>
      </c>
      <c r="CI48" s="37" t="str">
        <f t="shared" si="44"/>
        <v/>
      </c>
      <c r="CJ48" s="37" t="str">
        <f t="shared" si="45"/>
        <v/>
      </c>
      <c r="CK48" s="37" t="str">
        <f t="shared" si="46"/>
        <v/>
      </c>
      <c r="CL48" s="37" t="str">
        <f t="shared" si="47"/>
        <v/>
      </c>
      <c r="CM48" s="38" t="str">
        <f t="shared" si="48"/>
        <v/>
      </c>
      <c r="CN48" s="39" t="str">
        <f t="shared" si="49"/>
        <v/>
      </c>
      <c r="CO48" s="40"/>
      <c r="CP48" s="36"/>
      <c r="CQ48" s="41" t="str">
        <f t="shared" si="50"/>
        <v/>
      </c>
      <c r="CR48" s="40"/>
      <c r="CS48" s="36"/>
      <c r="CT48" s="41" t="str">
        <f t="shared" si="51"/>
        <v/>
      </c>
    </row>
    <row r="49" spans="1:98" x14ac:dyDescent="0.25">
      <c r="A49" s="8"/>
      <c r="B49" s="8"/>
      <c r="C49" s="8"/>
      <c r="E49" s="42" t="str">
        <f t="shared" si="26"/>
        <v/>
      </c>
      <c r="F49" s="8" t="str">
        <f t="shared" si="27"/>
        <v/>
      </c>
      <c r="G49" s="8" t="str">
        <f t="shared" si="28"/>
        <v/>
      </c>
      <c r="H49" s="42" t="str">
        <f t="shared" si="29"/>
        <v/>
      </c>
      <c r="I49" s="8" t="str">
        <f t="shared" si="30"/>
        <v/>
      </c>
      <c r="J49" s="8" t="str">
        <f t="shared" si="31"/>
        <v/>
      </c>
      <c r="L49" s="36" t="str">
        <f t="shared" si="32"/>
        <v/>
      </c>
      <c r="M49" s="36" t="str">
        <f t="shared" si="33"/>
        <v/>
      </c>
      <c r="O49" s="36"/>
      <c r="P49" s="36"/>
      <c r="Q49" s="37"/>
      <c r="R49" s="36"/>
      <c r="S49" s="36"/>
      <c r="T49" s="37"/>
      <c r="U49" s="36"/>
      <c r="V49" s="36"/>
      <c r="W49" s="37"/>
      <c r="X49" s="36"/>
      <c r="Y49" s="36"/>
      <c r="Z49" s="37"/>
      <c r="AA49" s="36"/>
      <c r="AB49" s="36"/>
      <c r="AC49" s="37"/>
      <c r="AD49" s="37" t="str">
        <f t="shared" si="34"/>
        <v/>
      </c>
      <c r="AE49" s="36"/>
      <c r="AF49" s="36"/>
      <c r="AG49" s="37"/>
      <c r="AH49" s="36"/>
      <c r="AI49" s="36"/>
      <c r="AJ49" s="37"/>
      <c r="AK49" s="36"/>
      <c r="AL49" s="36"/>
      <c r="AM49" s="37"/>
      <c r="AN49" s="36"/>
      <c r="AO49" s="36"/>
      <c r="AP49" s="37"/>
      <c r="AQ49" s="36"/>
      <c r="AR49" s="36"/>
      <c r="AS49" s="37"/>
      <c r="AT49" s="36"/>
      <c r="AU49" s="38" t="str">
        <f t="shared" si="35"/>
        <v/>
      </c>
      <c r="AV49" s="39" t="str">
        <f t="shared" si="36"/>
        <v/>
      </c>
      <c r="AW49" s="40"/>
      <c r="AX49" s="36"/>
      <c r="AY49" s="36"/>
      <c r="AZ49" s="37"/>
      <c r="BA49" s="36"/>
      <c r="BB49" s="36"/>
      <c r="BC49" s="37"/>
      <c r="BD49" s="36"/>
      <c r="BE49" s="36"/>
      <c r="BF49" s="37"/>
      <c r="BG49" s="36"/>
      <c r="BH49" s="36"/>
      <c r="BI49" s="37"/>
      <c r="BJ49" s="36"/>
      <c r="BK49" s="36"/>
      <c r="BL49" s="37"/>
      <c r="BM49" s="37" t="str">
        <f t="shared" si="37"/>
        <v/>
      </c>
      <c r="BN49" s="37" t="str">
        <f t="shared" si="38"/>
        <v/>
      </c>
      <c r="BO49" s="37" t="str">
        <f t="shared" si="39"/>
        <v/>
      </c>
      <c r="BP49" s="37" t="str">
        <f t="shared" si="40"/>
        <v/>
      </c>
      <c r="BQ49" s="37" t="str">
        <f t="shared" si="41"/>
        <v/>
      </c>
      <c r="BR49" s="37" t="str">
        <f t="shared" si="42"/>
        <v/>
      </c>
      <c r="BS49" s="36"/>
      <c r="BT49" s="36"/>
      <c r="BU49" s="37"/>
      <c r="BV49" s="36"/>
      <c r="BW49" s="36"/>
      <c r="BX49" s="37"/>
      <c r="BY49" s="36"/>
      <c r="BZ49" s="36"/>
      <c r="CA49" s="37"/>
      <c r="CB49" s="36"/>
      <c r="CC49" s="36"/>
      <c r="CD49" s="37"/>
      <c r="CE49" s="36"/>
      <c r="CF49" s="36"/>
      <c r="CG49" s="37"/>
      <c r="CH49" s="37" t="str">
        <f t="shared" si="43"/>
        <v/>
      </c>
      <c r="CI49" s="37" t="str">
        <f t="shared" si="44"/>
        <v/>
      </c>
      <c r="CJ49" s="37" t="str">
        <f t="shared" si="45"/>
        <v/>
      </c>
      <c r="CK49" s="37" t="str">
        <f t="shared" si="46"/>
        <v/>
      </c>
      <c r="CL49" s="37" t="str">
        <f t="shared" si="47"/>
        <v/>
      </c>
      <c r="CM49" s="38" t="str">
        <f t="shared" si="48"/>
        <v/>
      </c>
      <c r="CN49" s="39" t="str">
        <f t="shared" si="49"/>
        <v/>
      </c>
      <c r="CO49" s="40"/>
      <c r="CP49" s="36"/>
      <c r="CQ49" s="41" t="str">
        <f t="shared" si="50"/>
        <v/>
      </c>
      <c r="CR49" s="40"/>
      <c r="CS49" s="36"/>
      <c r="CT49" s="41" t="str">
        <f t="shared" si="51"/>
        <v/>
      </c>
    </row>
    <row r="50" spans="1:98" x14ac:dyDescent="0.25">
      <c r="A50" s="8"/>
      <c r="B50" s="8"/>
      <c r="C50" s="8"/>
      <c r="E50" s="42" t="str">
        <f t="shared" si="26"/>
        <v/>
      </c>
      <c r="F50" s="8" t="str">
        <f t="shared" si="27"/>
        <v/>
      </c>
      <c r="G50" s="8" t="str">
        <f t="shared" si="28"/>
        <v/>
      </c>
      <c r="H50" s="42" t="str">
        <f t="shared" si="29"/>
        <v/>
      </c>
      <c r="I50" s="8" t="str">
        <f t="shared" si="30"/>
        <v/>
      </c>
      <c r="J50" s="8" t="str">
        <f t="shared" si="31"/>
        <v/>
      </c>
      <c r="L50" s="36" t="str">
        <f t="shared" si="32"/>
        <v/>
      </c>
      <c r="M50" s="36" t="str">
        <f t="shared" si="33"/>
        <v/>
      </c>
      <c r="O50" s="36"/>
      <c r="P50" s="36"/>
      <c r="Q50" s="37"/>
      <c r="R50" s="36"/>
      <c r="S50" s="36"/>
      <c r="T50" s="37"/>
      <c r="U50" s="36"/>
      <c r="V50" s="36"/>
      <c r="W50" s="37"/>
      <c r="X50" s="36"/>
      <c r="Y50" s="36"/>
      <c r="Z50" s="37"/>
      <c r="AA50" s="36"/>
      <c r="AB50" s="36"/>
      <c r="AC50" s="37"/>
      <c r="AD50" s="37" t="str">
        <f t="shared" si="34"/>
        <v/>
      </c>
      <c r="AE50" s="36"/>
      <c r="AF50" s="36"/>
      <c r="AG50" s="37"/>
      <c r="AH50" s="36"/>
      <c r="AI50" s="36"/>
      <c r="AJ50" s="37"/>
      <c r="AK50" s="36"/>
      <c r="AL50" s="36"/>
      <c r="AM50" s="37"/>
      <c r="AN50" s="36"/>
      <c r="AO50" s="36"/>
      <c r="AP50" s="37"/>
      <c r="AQ50" s="36"/>
      <c r="AR50" s="36"/>
      <c r="AS50" s="37"/>
      <c r="AT50" s="36"/>
      <c r="AU50" s="38" t="str">
        <f t="shared" si="35"/>
        <v/>
      </c>
      <c r="AV50" s="39" t="str">
        <f t="shared" si="36"/>
        <v/>
      </c>
      <c r="AW50" s="40"/>
      <c r="AX50" s="36"/>
      <c r="AY50" s="36"/>
      <c r="AZ50" s="37"/>
      <c r="BA50" s="36"/>
      <c r="BB50" s="36"/>
      <c r="BC50" s="37"/>
      <c r="BD50" s="36"/>
      <c r="BE50" s="36"/>
      <c r="BF50" s="37"/>
      <c r="BG50" s="36"/>
      <c r="BH50" s="36"/>
      <c r="BI50" s="37"/>
      <c r="BJ50" s="36"/>
      <c r="BK50" s="36"/>
      <c r="BL50" s="37"/>
      <c r="BM50" s="37" t="str">
        <f t="shared" si="37"/>
        <v/>
      </c>
      <c r="BN50" s="37" t="str">
        <f t="shared" si="38"/>
        <v/>
      </c>
      <c r="BO50" s="37" t="str">
        <f t="shared" si="39"/>
        <v/>
      </c>
      <c r="BP50" s="37" t="str">
        <f t="shared" si="40"/>
        <v/>
      </c>
      <c r="BQ50" s="37" t="str">
        <f t="shared" si="41"/>
        <v/>
      </c>
      <c r="BR50" s="37" t="str">
        <f t="shared" si="42"/>
        <v/>
      </c>
      <c r="BS50" s="36"/>
      <c r="BT50" s="36"/>
      <c r="BU50" s="37"/>
      <c r="BV50" s="36"/>
      <c r="BW50" s="36"/>
      <c r="BX50" s="37"/>
      <c r="BY50" s="36"/>
      <c r="BZ50" s="36"/>
      <c r="CA50" s="37"/>
      <c r="CB50" s="36"/>
      <c r="CC50" s="36"/>
      <c r="CD50" s="37"/>
      <c r="CE50" s="36"/>
      <c r="CF50" s="36"/>
      <c r="CG50" s="37"/>
      <c r="CH50" s="37" t="str">
        <f t="shared" si="43"/>
        <v/>
      </c>
      <c r="CI50" s="37" t="str">
        <f t="shared" si="44"/>
        <v/>
      </c>
      <c r="CJ50" s="37" t="str">
        <f t="shared" si="45"/>
        <v/>
      </c>
      <c r="CK50" s="37" t="str">
        <f t="shared" si="46"/>
        <v/>
      </c>
      <c r="CL50" s="37" t="str">
        <f t="shared" si="47"/>
        <v/>
      </c>
      <c r="CM50" s="38" t="str">
        <f t="shared" si="48"/>
        <v/>
      </c>
      <c r="CN50" s="39" t="str">
        <f t="shared" si="49"/>
        <v/>
      </c>
      <c r="CO50" s="40"/>
      <c r="CP50" s="36"/>
      <c r="CQ50" s="41" t="str">
        <f t="shared" si="50"/>
        <v/>
      </c>
      <c r="CR50" s="40"/>
      <c r="CS50" s="36"/>
      <c r="CT50" s="41" t="str">
        <f t="shared" si="51"/>
        <v/>
      </c>
    </row>
    <row r="51" spans="1:98" x14ac:dyDescent="0.25">
      <c r="A51" s="8"/>
      <c r="B51" s="8"/>
      <c r="C51" s="8"/>
      <c r="E51" s="42" t="str">
        <f t="shared" si="26"/>
        <v/>
      </c>
      <c r="F51" s="8" t="str">
        <f t="shared" si="27"/>
        <v/>
      </c>
      <c r="G51" s="8" t="str">
        <f t="shared" si="28"/>
        <v/>
      </c>
      <c r="H51" s="42" t="str">
        <f t="shared" si="29"/>
        <v/>
      </c>
      <c r="I51" s="8" t="str">
        <f t="shared" si="30"/>
        <v/>
      </c>
      <c r="J51" s="8" t="str">
        <f t="shared" si="31"/>
        <v/>
      </c>
      <c r="L51" s="36" t="str">
        <f t="shared" si="32"/>
        <v/>
      </c>
      <c r="M51" s="36" t="str">
        <f t="shared" si="33"/>
        <v/>
      </c>
      <c r="O51" s="36"/>
      <c r="P51" s="36"/>
      <c r="Q51" s="37"/>
      <c r="R51" s="36"/>
      <c r="S51" s="36"/>
      <c r="T51" s="37"/>
      <c r="U51" s="36"/>
      <c r="V51" s="36"/>
      <c r="W51" s="37"/>
      <c r="X51" s="36"/>
      <c r="Y51" s="36"/>
      <c r="Z51" s="37"/>
      <c r="AA51" s="36"/>
      <c r="AB51" s="36"/>
      <c r="AC51" s="37"/>
      <c r="AD51" s="37" t="str">
        <f t="shared" si="34"/>
        <v/>
      </c>
      <c r="AE51" s="36"/>
      <c r="AF51" s="36"/>
      <c r="AG51" s="37"/>
      <c r="AH51" s="36"/>
      <c r="AI51" s="36"/>
      <c r="AJ51" s="37"/>
      <c r="AK51" s="36"/>
      <c r="AL51" s="36"/>
      <c r="AM51" s="37"/>
      <c r="AN51" s="36"/>
      <c r="AO51" s="36"/>
      <c r="AP51" s="37"/>
      <c r="AQ51" s="36"/>
      <c r="AR51" s="36"/>
      <c r="AS51" s="37"/>
      <c r="AT51" s="36"/>
      <c r="AU51" s="38" t="str">
        <f t="shared" si="35"/>
        <v/>
      </c>
      <c r="AV51" s="39" t="str">
        <f t="shared" si="36"/>
        <v/>
      </c>
      <c r="AW51" s="40"/>
      <c r="AX51" s="36"/>
      <c r="AY51" s="36"/>
      <c r="AZ51" s="37"/>
      <c r="BA51" s="36"/>
      <c r="BB51" s="36"/>
      <c r="BC51" s="37"/>
      <c r="BD51" s="36"/>
      <c r="BE51" s="36"/>
      <c r="BF51" s="37"/>
      <c r="BG51" s="36"/>
      <c r="BH51" s="36"/>
      <c r="BI51" s="37"/>
      <c r="BJ51" s="36"/>
      <c r="BK51" s="36"/>
      <c r="BL51" s="37"/>
      <c r="BM51" s="37" t="str">
        <f t="shared" si="37"/>
        <v/>
      </c>
      <c r="BN51" s="37" t="str">
        <f t="shared" si="38"/>
        <v/>
      </c>
      <c r="BO51" s="37" t="str">
        <f t="shared" si="39"/>
        <v/>
      </c>
      <c r="BP51" s="37" t="str">
        <f t="shared" si="40"/>
        <v/>
      </c>
      <c r="BQ51" s="37" t="str">
        <f t="shared" si="41"/>
        <v/>
      </c>
      <c r="BR51" s="37" t="str">
        <f t="shared" si="42"/>
        <v/>
      </c>
      <c r="BS51" s="36"/>
      <c r="BT51" s="36"/>
      <c r="BU51" s="37"/>
      <c r="BV51" s="36"/>
      <c r="BW51" s="36"/>
      <c r="BX51" s="37"/>
      <c r="BY51" s="36"/>
      <c r="BZ51" s="36"/>
      <c r="CA51" s="37"/>
      <c r="CB51" s="36"/>
      <c r="CC51" s="36"/>
      <c r="CD51" s="37"/>
      <c r="CE51" s="36"/>
      <c r="CF51" s="36"/>
      <c r="CG51" s="37"/>
      <c r="CH51" s="37" t="str">
        <f t="shared" si="43"/>
        <v/>
      </c>
      <c r="CI51" s="37" t="str">
        <f t="shared" si="44"/>
        <v/>
      </c>
      <c r="CJ51" s="37" t="str">
        <f t="shared" si="45"/>
        <v/>
      </c>
      <c r="CK51" s="37" t="str">
        <f t="shared" si="46"/>
        <v/>
      </c>
      <c r="CL51" s="37" t="str">
        <f t="shared" si="47"/>
        <v/>
      </c>
      <c r="CM51" s="38" t="str">
        <f t="shared" si="48"/>
        <v/>
      </c>
      <c r="CN51" s="39" t="str">
        <f t="shared" si="49"/>
        <v/>
      </c>
      <c r="CO51" s="40"/>
      <c r="CP51" s="36"/>
      <c r="CQ51" s="41" t="str">
        <f t="shared" si="50"/>
        <v/>
      </c>
      <c r="CR51" s="40"/>
      <c r="CS51" s="36"/>
      <c r="CT51" s="41" t="str">
        <f t="shared" si="51"/>
        <v/>
      </c>
    </row>
    <row r="52" spans="1:98" x14ac:dyDescent="0.25">
      <c r="A52" s="8"/>
      <c r="B52" s="8"/>
      <c r="C52" s="8"/>
      <c r="E52" s="42" t="str">
        <f t="shared" si="26"/>
        <v/>
      </c>
      <c r="F52" s="8" t="str">
        <f t="shared" si="27"/>
        <v/>
      </c>
      <c r="G52" s="8" t="str">
        <f t="shared" si="28"/>
        <v/>
      </c>
      <c r="H52" s="42" t="str">
        <f t="shared" si="29"/>
        <v/>
      </c>
      <c r="I52" s="8" t="str">
        <f t="shared" si="30"/>
        <v/>
      </c>
      <c r="J52" s="8" t="str">
        <f t="shared" si="31"/>
        <v/>
      </c>
      <c r="L52" s="36" t="str">
        <f t="shared" si="32"/>
        <v/>
      </c>
      <c r="M52" s="36" t="str">
        <f t="shared" si="33"/>
        <v/>
      </c>
      <c r="O52" s="36"/>
      <c r="P52" s="36"/>
      <c r="Q52" s="37"/>
      <c r="R52" s="36"/>
      <c r="S52" s="36"/>
      <c r="T52" s="37"/>
      <c r="U52" s="36"/>
      <c r="V52" s="36"/>
      <c r="W52" s="37"/>
      <c r="X52" s="36"/>
      <c r="Y52" s="36"/>
      <c r="Z52" s="37"/>
      <c r="AA52" s="36"/>
      <c r="AB52" s="36"/>
      <c r="AC52" s="37"/>
      <c r="AD52" s="37" t="str">
        <f t="shared" si="34"/>
        <v/>
      </c>
      <c r="AE52" s="36"/>
      <c r="AF52" s="36"/>
      <c r="AG52" s="37"/>
      <c r="AH52" s="36"/>
      <c r="AI52" s="36"/>
      <c r="AJ52" s="37"/>
      <c r="AK52" s="36"/>
      <c r="AL52" s="36"/>
      <c r="AM52" s="37"/>
      <c r="AN52" s="36"/>
      <c r="AO52" s="36"/>
      <c r="AP52" s="37"/>
      <c r="AQ52" s="36"/>
      <c r="AR52" s="36"/>
      <c r="AS52" s="37"/>
      <c r="AT52" s="36"/>
      <c r="AU52" s="38" t="str">
        <f t="shared" si="35"/>
        <v/>
      </c>
      <c r="AV52" s="39" t="str">
        <f t="shared" si="36"/>
        <v/>
      </c>
      <c r="AW52" s="40"/>
      <c r="AX52" s="36"/>
      <c r="AY52" s="36"/>
      <c r="AZ52" s="37"/>
      <c r="BA52" s="36"/>
      <c r="BB52" s="36"/>
      <c r="BC52" s="37"/>
      <c r="BD52" s="36"/>
      <c r="BE52" s="36"/>
      <c r="BF52" s="37"/>
      <c r="BG52" s="36"/>
      <c r="BH52" s="36"/>
      <c r="BI52" s="37"/>
      <c r="BJ52" s="36"/>
      <c r="BK52" s="36"/>
      <c r="BL52" s="37"/>
      <c r="BM52" s="37" t="str">
        <f t="shared" si="37"/>
        <v/>
      </c>
      <c r="BN52" s="37" t="str">
        <f t="shared" si="38"/>
        <v/>
      </c>
      <c r="BO52" s="37" t="str">
        <f t="shared" si="39"/>
        <v/>
      </c>
      <c r="BP52" s="37" t="str">
        <f t="shared" si="40"/>
        <v/>
      </c>
      <c r="BQ52" s="37" t="str">
        <f t="shared" si="41"/>
        <v/>
      </c>
      <c r="BR52" s="37" t="str">
        <f t="shared" si="42"/>
        <v/>
      </c>
      <c r="BS52" s="36"/>
      <c r="BT52" s="36"/>
      <c r="BU52" s="37"/>
      <c r="BV52" s="36"/>
      <c r="BW52" s="36"/>
      <c r="BX52" s="37"/>
      <c r="BY52" s="36"/>
      <c r="BZ52" s="36"/>
      <c r="CA52" s="37"/>
      <c r="CB52" s="36"/>
      <c r="CC52" s="36"/>
      <c r="CD52" s="37"/>
      <c r="CE52" s="36"/>
      <c r="CF52" s="36"/>
      <c r="CG52" s="37"/>
      <c r="CH52" s="37" t="str">
        <f t="shared" si="43"/>
        <v/>
      </c>
      <c r="CI52" s="37" t="str">
        <f t="shared" si="44"/>
        <v/>
      </c>
      <c r="CJ52" s="37" t="str">
        <f t="shared" si="45"/>
        <v/>
      </c>
      <c r="CK52" s="37" t="str">
        <f t="shared" si="46"/>
        <v/>
      </c>
      <c r="CL52" s="37" t="str">
        <f t="shared" si="47"/>
        <v/>
      </c>
      <c r="CM52" s="38" t="str">
        <f t="shared" si="48"/>
        <v/>
      </c>
      <c r="CN52" s="39" t="str">
        <f t="shared" si="49"/>
        <v/>
      </c>
      <c r="CO52" s="40"/>
      <c r="CP52" s="36"/>
      <c r="CQ52" s="41" t="str">
        <f t="shared" si="50"/>
        <v/>
      </c>
      <c r="CR52" s="40"/>
      <c r="CS52" s="36"/>
      <c r="CT52" s="41" t="str">
        <f t="shared" si="51"/>
        <v/>
      </c>
    </row>
    <row r="53" spans="1:98" x14ac:dyDescent="0.25">
      <c r="A53" s="8"/>
      <c r="B53" s="8"/>
      <c r="C53" s="8"/>
      <c r="E53" s="42" t="str">
        <f t="shared" si="26"/>
        <v/>
      </c>
      <c r="F53" s="8" t="str">
        <f t="shared" si="27"/>
        <v/>
      </c>
      <c r="G53" s="8" t="str">
        <f t="shared" si="28"/>
        <v/>
      </c>
      <c r="H53" s="42" t="str">
        <f t="shared" si="29"/>
        <v/>
      </c>
      <c r="I53" s="8" t="str">
        <f t="shared" si="30"/>
        <v/>
      </c>
      <c r="J53" s="8" t="str">
        <f t="shared" si="31"/>
        <v/>
      </c>
      <c r="L53" s="36" t="str">
        <f t="shared" si="32"/>
        <v/>
      </c>
      <c r="M53" s="36" t="str">
        <f t="shared" si="33"/>
        <v/>
      </c>
      <c r="O53" s="36"/>
      <c r="P53" s="36"/>
      <c r="Q53" s="37"/>
      <c r="R53" s="36"/>
      <c r="S53" s="36"/>
      <c r="T53" s="37"/>
      <c r="U53" s="36"/>
      <c r="V53" s="36"/>
      <c r="W53" s="37"/>
      <c r="X53" s="36"/>
      <c r="Y53" s="36"/>
      <c r="Z53" s="37"/>
      <c r="AA53" s="36"/>
      <c r="AB53" s="36"/>
      <c r="AC53" s="37"/>
      <c r="AD53" s="37" t="str">
        <f t="shared" si="34"/>
        <v/>
      </c>
      <c r="AE53" s="36"/>
      <c r="AF53" s="36"/>
      <c r="AG53" s="37"/>
      <c r="AH53" s="36"/>
      <c r="AI53" s="36"/>
      <c r="AJ53" s="37"/>
      <c r="AK53" s="36"/>
      <c r="AL53" s="36"/>
      <c r="AM53" s="37"/>
      <c r="AN53" s="36"/>
      <c r="AO53" s="36"/>
      <c r="AP53" s="37"/>
      <c r="AQ53" s="36"/>
      <c r="AR53" s="36"/>
      <c r="AS53" s="37"/>
      <c r="AT53" s="36"/>
      <c r="AU53" s="38" t="str">
        <f t="shared" si="35"/>
        <v/>
      </c>
      <c r="AV53" s="39" t="str">
        <f t="shared" si="36"/>
        <v/>
      </c>
      <c r="AW53" s="40"/>
      <c r="AX53" s="36"/>
      <c r="AY53" s="36"/>
      <c r="AZ53" s="37"/>
      <c r="BA53" s="36"/>
      <c r="BB53" s="36"/>
      <c r="BC53" s="37"/>
      <c r="BD53" s="36"/>
      <c r="BE53" s="36"/>
      <c r="BF53" s="37"/>
      <c r="BG53" s="36"/>
      <c r="BH53" s="36"/>
      <c r="BI53" s="37"/>
      <c r="BJ53" s="36"/>
      <c r="BK53" s="36"/>
      <c r="BL53" s="37"/>
      <c r="BM53" s="37" t="str">
        <f t="shared" si="37"/>
        <v/>
      </c>
      <c r="BN53" s="37" t="str">
        <f t="shared" si="38"/>
        <v/>
      </c>
      <c r="BO53" s="37" t="str">
        <f t="shared" si="39"/>
        <v/>
      </c>
      <c r="BP53" s="37" t="str">
        <f t="shared" si="40"/>
        <v/>
      </c>
      <c r="BQ53" s="37" t="str">
        <f t="shared" si="41"/>
        <v/>
      </c>
      <c r="BR53" s="37" t="str">
        <f t="shared" si="42"/>
        <v/>
      </c>
      <c r="BS53" s="36"/>
      <c r="BT53" s="36"/>
      <c r="BU53" s="37"/>
      <c r="BV53" s="36"/>
      <c r="BW53" s="36"/>
      <c r="BX53" s="37"/>
      <c r="BY53" s="36"/>
      <c r="BZ53" s="36"/>
      <c r="CA53" s="37"/>
      <c r="CB53" s="36"/>
      <c r="CC53" s="36"/>
      <c r="CD53" s="37"/>
      <c r="CE53" s="36"/>
      <c r="CF53" s="36"/>
      <c r="CG53" s="37"/>
      <c r="CH53" s="37" t="str">
        <f t="shared" si="43"/>
        <v/>
      </c>
      <c r="CI53" s="37" t="str">
        <f t="shared" si="44"/>
        <v/>
      </c>
      <c r="CJ53" s="37" t="str">
        <f t="shared" si="45"/>
        <v/>
      </c>
      <c r="CK53" s="37" t="str">
        <f t="shared" si="46"/>
        <v/>
      </c>
      <c r="CL53" s="37" t="str">
        <f t="shared" si="47"/>
        <v/>
      </c>
      <c r="CM53" s="38" t="str">
        <f t="shared" si="48"/>
        <v/>
      </c>
      <c r="CN53" s="39" t="str">
        <f t="shared" si="49"/>
        <v/>
      </c>
      <c r="CO53" s="40"/>
      <c r="CP53" s="36"/>
      <c r="CQ53" s="41" t="str">
        <f t="shared" si="50"/>
        <v/>
      </c>
      <c r="CR53" s="40"/>
      <c r="CS53" s="36"/>
      <c r="CT53" s="41" t="str">
        <f t="shared" si="51"/>
        <v/>
      </c>
    </row>
    <row r="54" spans="1:98" x14ac:dyDescent="0.25">
      <c r="A54" s="8"/>
      <c r="B54" s="8"/>
      <c r="C54" s="8"/>
      <c r="E54" s="42" t="str">
        <f t="shared" si="26"/>
        <v/>
      </c>
      <c r="F54" s="8" t="str">
        <f t="shared" si="27"/>
        <v/>
      </c>
      <c r="G54" s="8" t="str">
        <f t="shared" si="28"/>
        <v/>
      </c>
      <c r="H54" s="42" t="str">
        <f t="shared" si="29"/>
        <v/>
      </c>
      <c r="I54" s="8" t="str">
        <f t="shared" si="30"/>
        <v/>
      </c>
      <c r="J54" s="8" t="str">
        <f t="shared" si="31"/>
        <v/>
      </c>
      <c r="L54" s="36" t="str">
        <f t="shared" si="32"/>
        <v/>
      </c>
      <c r="M54" s="36" t="str">
        <f t="shared" si="33"/>
        <v/>
      </c>
      <c r="O54" s="36"/>
      <c r="P54" s="36"/>
      <c r="Q54" s="37"/>
      <c r="R54" s="36"/>
      <c r="S54" s="36"/>
      <c r="T54" s="37"/>
      <c r="U54" s="36"/>
      <c r="V54" s="36"/>
      <c r="W54" s="37"/>
      <c r="X54" s="36"/>
      <c r="Y54" s="36"/>
      <c r="Z54" s="37"/>
      <c r="AA54" s="36"/>
      <c r="AB54" s="36"/>
      <c r="AC54" s="37"/>
      <c r="AD54" s="37" t="str">
        <f t="shared" si="34"/>
        <v/>
      </c>
      <c r="AE54" s="36"/>
      <c r="AF54" s="36"/>
      <c r="AG54" s="37"/>
      <c r="AH54" s="36"/>
      <c r="AI54" s="36"/>
      <c r="AJ54" s="37"/>
      <c r="AK54" s="36"/>
      <c r="AL54" s="36"/>
      <c r="AM54" s="37"/>
      <c r="AN54" s="36"/>
      <c r="AO54" s="36"/>
      <c r="AP54" s="37"/>
      <c r="AQ54" s="36"/>
      <c r="AR54" s="36"/>
      <c r="AS54" s="37"/>
      <c r="AT54" s="36"/>
      <c r="AU54" s="38" t="str">
        <f t="shared" si="35"/>
        <v/>
      </c>
      <c r="AV54" s="39" t="str">
        <f t="shared" si="36"/>
        <v/>
      </c>
      <c r="AW54" s="40"/>
      <c r="AX54" s="36"/>
      <c r="AY54" s="36"/>
      <c r="AZ54" s="37"/>
      <c r="BA54" s="36"/>
      <c r="BB54" s="36"/>
      <c r="BC54" s="37"/>
      <c r="BD54" s="36"/>
      <c r="BE54" s="36"/>
      <c r="BF54" s="37"/>
      <c r="BG54" s="36"/>
      <c r="BH54" s="36"/>
      <c r="BI54" s="37"/>
      <c r="BJ54" s="36"/>
      <c r="BK54" s="36"/>
      <c r="BL54" s="37"/>
      <c r="BM54" s="37" t="str">
        <f t="shared" si="37"/>
        <v/>
      </c>
      <c r="BN54" s="37" t="str">
        <f t="shared" si="38"/>
        <v/>
      </c>
      <c r="BO54" s="37" t="str">
        <f t="shared" si="39"/>
        <v/>
      </c>
      <c r="BP54" s="37" t="str">
        <f t="shared" si="40"/>
        <v/>
      </c>
      <c r="BQ54" s="37" t="str">
        <f t="shared" si="41"/>
        <v/>
      </c>
      <c r="BR54" s="37" t="str">
        <f t="shared" si="42"/>
        <v/>
      </c>
      <c r="BS54" s="36"/>
      <c r="BT54" s="36"/>
      <c r="BU54" s="37"/>
      <c r="BV54" s="36"/>
      <c r="BW54" s="36"/>
      <c r="BX54" s="37"/>
      <c r="BY54" s="36"/>
      <c r="BZ54" s="36"/>
      <c r="CA54" s="37"/>
      <c r="CB54" s="36"/>
      <c r="CC54" s="36"/>
      <c r="CD54" s="37"/>
      <c r="CE54" s="36"/>
      <c r="CF54" s="36"/>
      <c r="CG54" s="37"/>
      <c r="CH54" s="37" t="str">
        <f t="shared" si="43"/>
        <v/>
      </c>
      <c r="CI54" s="37" t="str">
        <f t="shared" si="44"/>
        <v/>
      </c>
      <c r="CJ54" s="37" t="str">
        <f t="shared" si="45"/>
        <v/>
      </c>
      <c r="CK54" s="37" t="str">
        <f t="shared" si="46"/>
        <v/>
      </c>
      <c r="CL54" s="37" t="str">
        <f t="shared" si="47"/>
        <v/>
      </c>
      <c r="CM54" s="38" t="str">
        <f t="shared" si="48"/>
        <v/>
      </c>
      <c r="CN54" s="39" t="str">
        <f t="shared" si="49"/>
        <v/>
      </c>
      <c r="CO54" s="40"/>
      <c r="CP54" s="36"/>
      <c r="CQ54" s="41" t="str">
        <f t="shared" si="50"/>
        <v/>
      </c>
      <c r="CR54" s="40"/>
      <c r="CS54" s="36"/>
      <c r="CT54" s="41" t="str">
        <f t="shared" si="51"/>
        <v/>
      </c>
    </row>
    <row r="55" spans="1:98" x14ac:dyDescent="0.25">
      <c r="A55" s="8"/>
      <c r="B55" s="8"/>
      <c r="C55" s="8"/>
      <c r="E55" s="42" t="str">
        <f t="shared" si="26"/>
        <v/>
      </c>
      <c r="F55" s="8" t="str">
        <f t="shared" si="27"/>
        <v/>
      </c>
      <c r="G55" s="8" t="str">
        <f t="shared" si="28"/>
        <v/>
      </c>
      <c r="H55" s="42" t="str">
        <f t="shared" si="29"/>
        <v/>
      </c>
      <c r="I55" s="8" t="str">
        <f t="shared" si="30"/>
        <v/>
      </c>
      <c r="J55" s="8" t="str">
        <f t="shared" si="31"/>
        <v/>
      </c>
      <c r="L55" s="36" t="str">
        <f t="shared" si="32"/>
        <v/>
      </c>
      <c r="M55" s="36" t="str">
        <f t="shared" si="33"/>
        <v/>
      </c>
      <c r="O55" s="36"/>
      <c r="P55" s="36"/>
      <c r="Q55" s="37"/>
      <c r="R55" s="36"/>
      <c r="S55" s="36"/>
      <c r="T55" s="37"/>
      <c r="U55" s="36"/>
      <c r="V55" s="36"/>
      <c r="W55" s="37"/>
      <c r="X55" s="36"/>
      <c r="Y55" s="36"/>
      <c r="Z55" s="37"/>
      <c r="AA55" s="36"/>
      <c r="AB55" s="36"/>
      <c r="AC55" s="37"/>
      <c r="AD55" s="37" t="str">
        <f t="shared" si="34"/>
        <v/>
      </c>
      <c r="AE55" s="36"/>
      <c r="AF55" s="36"/>
      <c r="AG55" s="37"/>
      <c r="AH55" s="36"/>
      <c r="AI55" s="36"/>
      <c r="AJ55" s="37"/>
      <c r="AK55" s="36"/>
      <c r="AL55" s="36"/>
      <c r="AM55" s="37"/>
      <c r="AN55" s="36"/>
      <c r="AO55" s="36"/>
      <c r="AP55" s="37"/>
      <c r="AQ55" s="36"/>
      <c r="AR55" s="36"/>
      <c r="AS55" s="37"/>
      <c r="AT55" s="36"/>
      <c r="AU55" s="38" t="str">
        <f t="shared" si="35"/>
        <v/>
      </c>
      <c r="AV55" s="39" t="str">
        <f t="shared" si="36"/>
        <v/>
      </c>
      <c r="AW55" s="40"/>
      <c r="AX55" s="36"/>
      <c r="AY55" s="36"/>
      <c r="AZ55" s="37"/>
      <c r="BA55" s="36"/>
      <c r="BB55" s="36"/>
      <c r="BC55" s="37"/>
      <c r="BD55" s="36"/>
      <c r="BE55" s="36"/>
      <c r="BF55" s="37"/>
      <c r="BG55" s="36"/>
      <c r="BH55" s="36"/>
      <c r="BI55" s="37"/>
      <c r="BJ55" s="36"/>
      <c r="BK55" s="36"/>
      <c r="BL55" s="37"/>
      <c r="BM55" s="37" t="str">
        <f t="shared" si="37"/>
        <v/>
      </c>
      <c r="BN55" s="37" t="str">
        <f t="shared" si="38"/>
        <v/>
      </c>
      <c r="BO55" s="37" t="str">
        <f t="shared" si="39"/>
        <v/>
      </c>
      <c r="BP55" s="37" t="str">
        <f t="shared" si="40"/>
        <v/>
      </c>
      <c r="BQ55" s="37" t="str">
        <f t="shared" si="41"/>
        <v/>
      </c>
      <c r="BR55" s="37" t="str">
        <f t="shared" si="42"/>
        <v/>
      </c>
      <c r="BS55" s="36"/>
      <c r="BT55" s="36"/>
      <c r="BU55" s="37"/>
      <c r="BV55" s="36"/>
      <c r="BW55" s="36"/>
      <c r="BX55" s="37"/>
      <c r="BY55" s="36"/>
      <c r="BZ55" s="36"/>
      <c r="CA55" s="37"/>
      <c r="CB55" s="36"/>
      <c r="CC55" s="36"/>
      <c r="CD55" s="37"/>
      <c r="CE55" s="36"/>
      <c r="CF55" s="36"/>
      <c r="CG55" s="37"/>
      <c r="CH55" s="37" t="str">
        <f t="shared" si="43"/>
        <v/>
      </c>
      <c r="CI55" s="37" t="str">
        <f t="shared" si="44"/>
        <v/>
      </c>
      <c r="CJ55" s="37" t="str">
        <f t="shared" si="45"/>
        <v/>
      </c>
      <c r="CK55" s="37" t="str">
        <f t="shared" si="46"/>
        <v/>
      </c>
      <c r="CL55" s="37" t="str">
        <f t="shared" si="47"/>
        <v/>
      </c>
      <c r="CM55" s="38" t="str">
        <f t="shared" si="48"/>
        <v/>
      </c>
      <c r="CN55" s="39" t="str">
        <f t="shared" si="49"/>
        <v/>
      </c>
      <c r="CO55" s="40"/>
      <c r="CP55" s="36"/>
      <c r="CQ55" s="41" t="str">
        <f t="shared" si="50"/>
        <v/>
      </c>
      <c r="CR55" s="40"/>
      <c r="CS55" s="36"/>
      <c r="CT55" s="41" t="str">
        <f t="shared" si="51"/>
        <v/>
      </c>
    </row>
    <row r="56" spans="1:98" x14ac:dyDescent="0.25">
      <c r="A56" s="8"/>
      <c r="B56" s="8"/>
      <c r="C56" s="8"/>
      <c r="E56" s="42" t="str">
        <f t="shared" si="26"/>
        <v/>
      </c>
      <c r="F56" s="8" t="str">
        <f t="shared" si="27"/>
        <v/>
      </c>
      <c r="G56" s="8" t="str">
        <f t="shared" si="28"/>
        <v/>
      </c>
      <c r="H56" s="42" t="str">
        <f t="shared" si="29"/>
        <v/>
      </c>
      <c r="I56" s="8" t="str">
        <f t="shared" si="30"/>
        <v/>
      </c>
      <c r="J56" s="8" t="str">
        <f t="shared" si="31"/>
        <v/>
      </c>
      <c r="L56" s="36" t="str">
        <f t="shared" si="32"/>
        <v/>
      </c>
      <c r="M56" s="36" t="str">
        <f t="shared" si="33"/>
        <v/>
      </c>
      <c r="O56" s="36"/>
      <c r="P56" s="36"/>
      <c r="Q56" s="37"/>
      <c r="R56" s="36"/>
      <c r="S56" s="36"/>
      <c r="T56" s="37"/>
      <c r="U56" s="36"/>
      <c r="V56" s="36"/>
      <c r="W56" s="37"/>
      <c r="X56" s="36"/>
      <c r="Y56" s="36"/>
      <c r="Z56" s="37"/>
      <c r="AA56" s="36"/>
      <c r="AB56" s="36"/>
      <c r="AC56" s="37"/>
      <c r="AD56" s="37" t="str">
        <f t="shared" si="34"/>
        <v/>
      </c>
      <c r="AE56" s="36"/>
      <c r="AF56" s="36"/>
      <c r="AG56" s="37"/>
      <c r="AH56" s="36"/>
      <c r="AI56" s="36"/>
      <c r="AJ56" s="37"/>
      <c r="AK56" s="36"/>
      <c r="AL56" s="36"/>
      <c r="AM56" s="37"/>
      <c r="AN56" s="36"/>
      <c r="AO56" s="36"/>
      <c r="AP56" s="37"/>
      <c r="AQ56" s="36"/>
      <c r="AR56" s="36"/>
      <c r="AS56" s="37"/>
      <c r="AT56" s="36"/>
      <c r="AU56" s="38" t="str">
        <f t="shared" si="35"/>
        <v/>
      </c>
      <c r="AV56" s="39" t="str">
        <f t="shared" si="36"/>
        <v/>
      </c>
      <c r="AW56" s="40"/>
      <c r="AX56" s="36"/>
      <c r="AY56" s="36"/>
      <c r="AZ56" s="37"/>
      <c r="BA56" s="36"/>
      <c r="BB56" s="36"/>
      <c r="BC56" s="37"/>
      <c r="BD56" s="36"/>
      <c r="BE56" s="36"/>
      <c r="BF56" s="37"/>
      <c r="BG56" s="36"/>
      <c r="BH56" s="36"/>
      <c r="BI56" s="37"/>
      <c r="BJ56" s="36"/>
      <c r="BK56" s="36"/>
      <c r="BL56" s="37"/>
      <c r="BM56" s="37" t="str">
        <f t="shared" si="37"/>
        <v/>
      </c>
      <c r="BN56" s="37" t="str">
        <f t="shared" si="38"/>
        <v/>
      </c>
      <c r="BO56" s="37" t="str">
        <f t="shared" si="39"/>
        <v/>
      </c>
      <c r="BP56" s="37" t="str">
        <f t="shared" si="40"/>
        <v/>
      </c>
      <c r="BQ56" s="37" t="str">
        <f t="shared" si="41"/>
        <v/>
      </c>
      <c r="BR56" s="37" t="str">
        <f t="shared" si="42"/>
        <v/>
      </c>
      <c r="BS56" s="36"/>
      <c r="BT56" s="36"/>
      <c r="BU56" s="37"/>
      <c r="BV56" s="36"/>
      <c r="BW56" s="36"/>
      <c r="BX56" s="37"/>
      <c r="BY56" s="36"/>
      <c r="BZ56" s="36"/>
      <c r="CA56" s="37"/>
      <c r="CB56" s="36"/>
      <c r="CC56" s="36"/>
      <c r="CD56" s="37"/>
      <c r="CE56" s="36"/>
      <c r="CF56" s="36"/>
      <c r="CG56" s="37"/>
      <c r="CH56" s="37" t="str">
        <f t="shared" si="43"/>
        <v/>
      </c>
      <c r="CI56" s="37" t="str">
        <f t="shared" si="44"/>
        <v/>
      </c>
      <c r="CJ56" s="37" t="str">
        <f t="shared" si="45"/>
        <v/>
      </c>
      <c r="CK56" s="37" t="str">
        <f t="shared" si="46"/>
        <v/>
      </c>
      <c r="CL56" s="37" t="str">
        <f t="shared" si="47"/>
        <v/>
      </c>
      <c r="CM56" s="38" t="str">
        <f t="shared" si="48"/>
        <v/>
      </c>
      <c r="CN56" s="39" t="str">
        <f t="shared" si="49"/>
        <v/>
      </c>
      <c r="CO56" s="40"/>
      <c r="CP56" s="36"/>
      <c r="CQ56" s="41" t="str">
        <f t="shared" si="50"/>
        <v/>
      </c>
      <c r="CR56" s="40"/>
      <c r="CS56" s="36"/>
      <c r="CT56" s="41" t="str">
        <f t="shared" si="51"/>
        <v/>
      </c>
    </row>
    <row r="57" spans="1:98" x14ac:dyDescent="0.25">
      <c r="A57" s="8"/>
      <c r="B57" s="8"/>
      <c r="C57" s="8"/>
      <c r="E57" s="42" t="str">
        <f t="shared" si="26"/>
        <v/>
      </c>
      <c r="F57" s="8" t="str">
        <f t="shared" si="27"/>
        <v/>
      </c>
      <c r="G57" s="8" t="str">
        <f t="shared" si="28"/>
        <v/>
      </c>
      <c r="H57" s="42" t="str">
        <f t="shared" si="29"/>
        <v/>
      </c>
      <c r="I57" s="8" t="str">
        <f t="shared" si="30"/>
        <v/>
      </c>
      <c r="J57" s="8" t="str">
        <f t="shared" si="31"/>
        <v/>
      </c>
      <c r="L57" s="36" t="str">
        <f t="shared" si="32"/>
        <v/>
      </c>
      <c r="M57" s="36" t="str">
        <f t="shared" si="33"/>
        <v/>
      </c>
      <c r="O57" s="36"/>
      <c r="P57" s="36"/>
      <c r="Q57" s="37"/>
      <c r="R57" s="36"/>
      <c r="S57" s="36"/>
      <c r="T57" s="37"/>
      <c r="U57" s="36"/>
      <c r="V57" s="36"/>
      <c r="W57" s="37"/>
      <c r="X57" s="36"/>
      <c r="Y57" s="36"/>
      <c r="Z57" s="37"/>
      <c r="AA57" s="36"/>
      <c r="AB57" s="36"/>
      <c r="AC57" s="37"/>
      <c r="AD57" s="37" t="str">
        <f t="shared" si="34"/>
        <v/>
      </c>
      <c r="AE57" s="36"/>
      <c r="AF57" s="36"/>
      <c r="AG57" s="37"/>
      <c r="AH57" s="36"/>
      <c r="AI57" s="36"/>
      <c r="AJ57" s="37"/>
      <c r="AK57" s="36"/>
      <c r="AL57" s="36"/>
      <c r="AM57" s="37"/>
      <c r="AN57" s="36"/>
      <c r="AO57" s="36"/>
      <c r="AP57" s="37"/>
      <c r="AQ57" s="36"/>
      <c r="AR57" s="36"/>
      <c r="AS57" s="37"/>
      <c r="AT57" s="36"/>
      <c r="AU57" s="38" t="str">
        <f t="shared" si="35"/>
        <v/>
      </c>
      <c r="AV57" s="39" t="str">
        <f t="shared" si="36"/>
        <v/>
      </c>
      <c r="AW57" s="40"/>
      <c r="AX57" s="36"/>
      <c r="AY57" s="36"/>
      <c r="AZ57" s="37"/>
      <c r="BA57" s="36"/>
      <c r="BB57" s="36"/>
      <c r="BC57" s="37"/>
      <c r="BD57" s="36"/>
      <c r="BE57" s="36"/>
      <c r="BF57" s="37"/>
      <c r="BG57" s="36"/>
      <c r="BH57" s="36"/>
      <c r="BI57" s="37"/>
      <c r="BJ57" s="36"/>
      <c r="BK57" s="36"/>
      <c r="BL57" s="37"/>
      <c r="BM57" s="37" t="str">
        <f t="shared" si="37"/>
        <v/>
      </c>
      <c r="BN57" s="37" t="str">
        <f t="shared" si="38"/>
        <v/>
      </c>
      <c r="BO57" s="37" t="str">
        <f t="shared" si="39"/>
        <v/>
      </c>
      <c r="BP57" s="37" t="str">
        <f t="shared" si="40"/>
        <v/>
      </c>
      <c r="BQ57" s="37" t="str">
        <f t="shared" si="41"/>
        <v/>
      </c>
      <c r="BR57" s="37" t="str">
        <f t="shared" si="42"/>
        <v/>
      </c>
      <c r="BS57" s="36"/>
      <c r="BT57" s="36"/>
      <c r="BU57" s="37"/>
      <c r="BV57" s="36"/>
      <c r="BW57" s="36"/>
      <c r="BX57" s="37"/>
      <c r="BY57" s="36"/>
      <c r="BZ57" s="36"/>
      <c r="CA57" s="37"/>
      <c r="CB57" s="36"/>
      <c r="CC57" s="36"/>
      <c r="CD57" s="37"/>
      <c r="CE57" s="36"/>
      <c r="CF57" s="36"/>
      <c r="CG57" s="37"/>
      <c r="CH57" s="37" t="str">
        <f t="shared" si="43"/>
        <v/>
      </c>
      <c r="CI57" s="37" t="str">
        <f t="shared" si="44"/>
        <v/>
      </c>
      <c r="CJ57" s="37" t="str">
        <f t="shared" si="45"/>
        <v/>
      </c>
      <c r="CK57" s="37" t="str">
        <f t="shared" si="46"/>
        <v/>
      </c>
      <c r="CL57" s="37" t="str">
        <f t="shared" si="47"/>
        <v/>
      </c>
      <c r="CM57" s="38" t="str">
        <f t="shared" si="48"/>
        <v/>
      </c>
      <c r="CN57" s="39" t="str">
        <f t="shared" si="49"/>
        <v/>
      </c>
      <c r="CO57" s="40"/>
      <c r="CP57" s="36"/>
      <c r="CQ57" s="41" t="str">
        <f t="shared" si="50"/>
        <v/>
      </c>
      <c r="CR57" s="40"/>
      <c r="CS57" s="36"/>
      <c r="CT57" s="41" t="str">
        <f t="shared" si="51"/>
        <v/>
      </c>
    </row>
    <row r="58" spans="1:98" x14ac:dyDescent="0.25">
      <c r="A58" s="8"/>
      <c r="B58" s="8"/>
      <c r="C58" s="8"/>
      <c r="E58" s="42" t="str">
        <f t="shared" si="26"/>
        <v/>
      </c>
      <c r="F58" s="8" t="str">
        <f t="shared" si="27"/>
        <v/>
      </c>
      <c r="G58" s="8" t="str">
        <f t="shared" si="28"/>
        <v/>
      </c>
      <c r="H58" s="42" t="str">
        <f t="shared" si="29"/>
        <v/>
      </c>
      <c r="I58" s="8" t="str">
        <f t="shared" si="30"/>
        <v/>
      </c>
      <c r="J58" s="8" t="str">
        <f t="shared" si="31"/>
        <v/>
      </c>
      <c r="L58" s="36" t="str">
        <f t="shared" si="32"/>
        <v/>
      </c>
      <c r="M58" s="36" t="str">
        <f t="shared" si="33"/>
        <v/>
      </c>
      <c r="O58" s="36"/>
      <c r="P58" s="36"/>
      <c r="Q58" s="37"/>
      <c r="R58" s="36"/>
      <c r="S58" s="36"/>
      <c r="T58" s="37"/>
      <c r="U58" s="36"/>
      <c r="V58" s="36"/>
      <c r="W58" s="37"/>
      <c r="X58" s="36"/>
      <c r="Y58" s="36"/>
      <c r="Z58" s="37"/>
      <c r="AA58" s="36"/>
      <c r="AB58" s="36"/>
      <c r="AC58" s="37"/>
      <c r="AD58" s="37" t="str">
        <f t="shared" si="34"/>
        <v/>
      </c>
      <c r="AE58" s="36"/>
      <c r="AF58" s="36"/>
      <c r="AG58" s="37"/>
      <c r="AH58" s="36"/>
      <c r="AI58" s="36"/>
      <c r="AJ58" s="37"/>
      <c r="AK58" s="36"/>
      <c r="AL58" s="36"/>
      <c r="AM58" s="37"/>
      <c r="AN58" s="36"/>
      <c r="AO58" s="36"/>
      <c r="AP58" s="37"/>
      <c r="AQ58" s="36"/>
      <c r="AR58" s="36"/>
      <c r="AS58" s="37"/>
      <c r="AT58" s="36"/>
      <c r="AU58" s="38" t="str">
        <f t="shared" si="35"/>
        <v/>
      </c>
      <c r="AV58" s="39" t="str">
        <f t="shared" si="36"/>
        <v/>
      </c>
      <c r="AW58" s="40"/>
      <c r="AX58" s="36"/>
      <c r="AY58" s="36"/>
      <c r="AZ58" s="37"/>
      <c r="BA58" s="36"/>
      <c r="BB58" s="36"/>
      <c r="BC58" s="37"/>
      <c r="BD58" s="36"/>
      <c r="BE58" s="36"/>
      <c r="BF58" s="37"/>
      <c r="BG58" s="36"/>
      <c r="BH58" s="36"/>
      <c r="BI58" s="37"/>
      <c r="BJ58" s="36"/>
      <c r="BK58" s="36"/>
      <c r="BL58" s="37"/>
      <c r="BM58" s="37" t="str">
        <f t="shared" si="37"/>
        <v/>
      </c>
      <c r="BN58" s="37" t="str">
        <f t="shared" si="38"/>
        <v/>
      </c>
      <c r="BO58" s="37" t="str">
        <f t="shared" si="39"/>
        <v/>
      </c>
      <c r="BP58" s="37" t="str">
        <f t="shared" si="40"/>
        <v/>
      </c>
      <c r="BQ58" s="37" t="str">
        <f t="shared" si="41"/>
        <v/>
      </c>
      <c r="BR58" s="37" t="str">
        <f t="shared" si="42"/>
        <v/>
      </c>
      <c r="BS58" s="36"/>
      <c r="BT58" s="36"/>
      <c r="BU58" s="37"/>
      <c r="BV58" s="36"/>
      <c r="BW58" s="36"/>
      <c r="BX58" s="37"/>
      <c r="BY58" s="36"/>
      <c r="BZ58" s="36"/>
      <c r="CA58" s="37"/>
      <c r="CB58" s="36"/>
      <c r="CC58" s="36"/>
      <c r="CD58" s="37"/>
      <c r="CE58" s="36"/>
      <c r="CF58" s="36"/>
      <c r="CG58" s="37"/>
      <c r="CH58" s="37" t="str">
        <f t="shared" si="43"/>
        <v/>
      </c>
      <c r="CI58" s="37" t="str">
        <f t="shared" si="44"/>
        <v/>
      </c>
      <c r="CJ58" s="37" t="str">
        <f t="shared" si="45"/>
        <v/>
      </c>
      <c r="CK58" s="37" t="str">
        <f t="shared" si="46"/>
        <v/>
      </c>
      <c r="CL58" s="37" t="str">
        <f t="shared" si="47"/>
        <v/>
      </c>
      <c r="CM58" s="38" t="str">
        <f t="shared" si="48"/>
        <v/>
      </c>
      <c r="CN58" s="39" t="str">
        <f t="shared" si="49"/>
        <v/>
      </c>
      <c r="CO58" s="40"/>
      <c r="CP58" s="36"/>
      <c r="CQ58" s="41" t="str">
        <f t="shared" si="50"/>
        <v/>
      </c>
      <c r="CR58" s="40"/>
      <c r="CS58" s="36"/>
      <c r="CT58" s="41" t="str">
        <f t="shared" si="51"/>
        <v/>
      </c>
    </row>
    <row r="59" spans="1:98" x14ac:dyDescent="0.25">
      <c r="A59" s="8"/>
      <c r="B59" s="8"/>
      <c r="C59" s="8"/>
      <c r="E59" s="42" t="str">
        <f t="shared" si="26"/>
        <v/>
      </c>
      <c r="F59" s="8" t="str">
        <f t="shared" si="27"/>
        <v/>
      </c>
      <c r="G59" s="8" t="str">
        <f t="shared" si="28"/>
        <v/>
      </c>
      <c r="H59" s="42" t="str">
        <f t="shared" si="29"/>
        <v/>
      </c>
      <c r="I59" s="8" t="str">
        <f t="shared" si="30"/>
        <v/>
      </c>
      <c r="J59" s="8" t="str">
        <f t="shared" si="31"/>
        <v/>
      </c>
      <c r="L59" s="36" t="str">
        <f t="shared" si="32"/>
        <v/>
      </c>
      <c r="M59" s="36" t="str">
        <f t="shared" si="33"/>
        <v/>
      </c>
      <c r="O59" s="36"/>
      <c r="P59" s="36"/>
      <c r="Q59" s="37"/>
      <c r="R59" s="36"/>
      <c r="S59" s="36"/>
      <c r="T59" s="37"/>
      <c r="U59" s="36"/>
      <c r="V59" s="36"/>
      <c r="W59" s="37"/>
      <c r="X59" s="36"/>
      <c r="Y59" s="36"/>
      <c r="Z59" s="37"/>
      <c r="AA59" s="36"/>
      <c r="AB59" s="36"/>
      <c r="AC59" s="37"/>
      <c r="AD59" s="37" t="str">
        <f t="shared" si="34"/>
        <v/>
      </c>
      <c r="AE59" s="36"/>
      <c r="AF59" s="36"/>
      <c r="AG59" s="37"/>
      <c r="AH59" s="36"/>
      <c r="AI59" s="36"/>
      <c r="AJ59" s="37"/>
      <c r="AK59" s="36"/>
      <c r="AL59" s="36"/>
      <c r="AM59" s="37"/>
      <c r="AN59" s="36"/>
      <c r="AO59" s="36"/>
      <c r="AP59" s="37"/>
      <c r="AQ59" s="36"/>
      <c r="AR59" s="36"/>
      <c r="AS59" s="37"/>
      <c r="AT59" s="36"/>
      <c r="AU59" s="38" t="str">
        <f t="shared" si="35"/>
        <v/>
      </c>
      <c r="AV59" s="39" t="str">
        <f t="shared" si="36"/>
        <v/>
      </c>
      <c r="AW59" s="40"/>
      <c r="AX59" s="36"/>
      <c r="AY59" s="36"/>
      <c r="AZ59" s="37"/>
      <c r="BA59" s="36"/>
      <c r="BB59" s="36"/>
      <c r="BC59" s="37"/>
      <c r="BD59" s="36"/>
      <c r="BE59" s="36"/>
      <c r="BF59" s="37"/>
      <c r="BG59" s="36"/>
      <c r="BH59" s="36"/>
      <c r="BI59" s="37"/>
      <c r="BJ59" s="36"/>
      <c r="BK59" s="36"/>
      <c r="BL59" s="37"/>
      <c r="BM59" s="37" t="str">
        <f t="shared" si="37"/>
        <v/>
      </c>
      <c r="BN59" s="37" t="str">
        <f t="shared" si="38"/>
        <v/>
      </c>
      <c r="BO59" s="37" t="str">
        <f t="shared" si="39"/>
        <v/>
      </c>
      <c r="BP59" s="37" t="str">
        <f t="shared" si="40"/>
        <v/>
      </c>
      <c r="BQ59" s="37" t="str">
        <f t="shared" si="41"/>
        <v/>
      </c>
      <c r="BR59" s="37" t="str">
        <f t="shared" si="42"/>
        <v/>
      </c>
      <c r="BS59" s="36"/>
      <c r="BT59" s="36"/>
      <c r="BU59" s="37"/>
      <c r="BV59" s="36"/>
      <c r="BW59" s="36"/>
      <c r="BX59" s="37"/>
      <c r="BY59" s="36"/>
      <c r="BZ59" s="36"/>
      <c r="CA59" s="37"/>
      <c r="CB59" s="36"/>
      <c r="CC59" s="36"/>
      <c r="CD59" s="37"/>
      <c r="CE59" s="36"/>
      <c r="CF59" s="36"/>
      <c r="CG59" s="37"/>
      <c r="CH59" s="37" t="str">
        <f t="shared" si="43"/>
        <v/>
      </c>
      <c r="CI59" s="37" t="str">
        <f t="shared" si="44"/>
        <v/>
      </c>
      <c r="CJ59" s="37" t="str">
        <f t="shared" si="45"/>
        <v/>
      </c>
      <c r="CK59" s="37" t="str">
        <f t="shared" si="46"/>
        <v/>
      </c>
      <c r="CL59" s="37" t="str">
        <f t="shared" si="47"/>
        <v/>
      </c>
      <c r="CM59" s="38" t="str">
        <f t="shared" si="48"/>
        <v/>
      </c>
      <c r="CN59" s="39" t="str">
        <f t="shared" si="49"/>
        <v/>
      </c>
      <c r="CO59" s="40"/>
      <c r="CP59" s="36"/>
      <c r="CQ59" s="41" t="str">
        <f t="shared" si="50"/>
        <v/>
      </c>
      <c r="CR59" s="40"/>
      <c r="CS59" s="36"/>
      <c r="CT59" s="41" t="str">
        <f t="shared" si="51"/>
        <v/>
      </c>
    </row>
    <row r="60" spans="1:98" x14ac:dyDescent="0.25">
      <c r="A60" s="8"/>
      <c r="B60" s="8"/>
      <c r="C60" s="8"/>
      <c r="E60" s="42" t="str">
        <f t="shared" si="26"/>
        <v/>
      </c>
      <c r="F60" s="8" t="str">
        <f t="shared" si="27"/>
        <v/>
      </c>
      <c r="G60" s="8" t="str">
        <f t="shared" si="28"/>
        <v/>
      </c>
      <c r="H60" s="42" t="str">
        <f t="shared" si="29"/>
        <v/>
      </c>
      <c r="I60" s="8" t="str">
        <f t="shared" si="30"/>
        <v/>
      </c>
      <c r="J60" s="8" t="str">
        <f t="shared" si="31"/>
        <v/>
      </c>
      <c r="L60" s="36" t="str">
        <f t="shared" si="32"/>
        <v/>
      </c>
      <c r="M60" s="36" t="str">
        <f t="shared" si="33"/>
        <v/>
      </c>
      <c r="O60" s="36"/>
      <c r="P60" s="36"/>
      <c r="Q60" s="37"/>
      <c r="R60" s="36"/>
      <c r="S60" s="36"/>
      <c r="T60" s="37"/>
      <c r="U60" s="36"/>
      <c r="V60" s="36"/>
      <c r="W60" s="37"/>
      <c r="X60" s="36"/>
      <c r="Y60" s="36"/>
      <c r="Z60" s="37"/>
      <c r="AA60" s="36"/>
      <c r="AB60" s="36"/>
      <c r="AC60" s="37"/>
      <c r="AD60" s="37" t="str">
        <f t="shared" si="34"/>
        <v/>
      </c>
      <c r="AE60" s="36"/>
      <c r="AF60" s="36"/>
      <c r="AG60" s="37"/>
      <c r="AH60" s="36"/>
      <c r="AI60" s="36"/>
      <c r="AJ60" s="37"/>
      <c r="AK60" s="36"/>
      <c r="AL60" s="36"/>
      <c r="AM60" s="37"/>
      <c r="AN60" s="36"/>
      <c r="AO60" s="36"/>
      <c r="AP60" s="37"/>
      <c r="AQ60" s="36"/>
      <c r="AR60" s="36"/>
      <c r="AS60" s="37"/>
      <c r="AT60" s="36"/>
      <c r="AU60" s="38" t="str">
        <f t="shared" si="35"/>
        <v/>
      </c>
      <c r="AV60" s="39" t="str">
        <f t="shared" si="36"/>
        <v/>
      </c>
      <c r="AW60" s="40"/>
      <c r="AX60" s="36"/>
      <c r="AY60" s="36"/>
      <c r="AZ60" s="37"/>
      <c r="BA60" s="36"/>
      <c r="BB60" s="36"/>
      <c r="BC60" s="37"/>
      <c r="BD60" s="36"/>
      <c r="BE60" s="36"/>
      <c r="BF60" s="37"/>
      <c r="BG60" s="36"/>
      <c r="BH60" s="36"/>
      <c r="BI60" s="37"/>
      <c r="BJ60" s="36"/>
      <c r="BK60" s="36"/>
      <c r="BL60" s="37"/>
      <c r="BM60" s="37" t="str">
        <f t="shared" si="37"/>
        <v/>
      </c>
      <c r="BN60" s="37" t="str">
        <f t="shared" si="38"/>
        <v/>
      </c>
      <c r="BO60" s="37" t="str">
        <f t="shared" si="39"/>
        <v/>
      </c>
      <c r="BP60" s="37" t="str">
        <f t="shared" si="40"/>
        <v/>
      </c>
      <c r="BQ60" s="37" t="str">
        <f t="shared" si="41"/>
        <v/>
      </c>
      <c r="BR60" s="37" t="str">
        <f t="shared" si="42"/>
        <v/>
      </c>
      <c r="BS60" s="36"/>
      <c r="BT60" s="36"/>
      <c r="BU60" s="37"/>
      <c r="BV60" s="36"/>
      <c r="BW60" s="36"/>
      <c r="BX60" s="37"/>
      <c r="BY60" s="36"/>
      <c r="BZ60" s="36"/>
      <c r="CA60" s="37"/>
      <c r="CB60" s="36"/>
      <c r="CC60" s="36"/>
      <c r="CD60" s="37"/>
      <c r="CE60" s="36"/>
      <c r="CF60" s="36"/>
      <c r="CG60" s="37"/>
      <c r="CH60" s="37" t="str">
        <f t="shared" si="43"/>
        <v/>
      </c>
      <c r="CI60" s="37" t="str">
        <f t="shared" si="44"/>
        <v/>
      </c>
      <c r="CJ60" s="37" t="str">
        <f t="shared" si="45"/>
        <v/>
      </c>
      <c r="CK60" s="37" t="str">
        <f t="shared" si="46"/>
        <v/>
      </c>
      <c r="CL60" s="37" t="str">
        <f t="shared" si="47"/>
        <v/>
      </c>
      <c r="CM60" s="38" t="str">
        <f t="shared" si="48"/>
        <v/>
      </c>
      <c r="CN60" s="39" t="str">
        <f t="shared" si="49"/>
        <v/>
      </c>
      <c r="CO60" s="40"/>
      <c r="CP60" s="36"/>
      <c r="CQ60" s="41" t="str">
        <f t="shared" si="50"/>
        <v/>
      </c>
      <c r="CR60" s="40"/>
      <c r="CS60" s="36"/>
      <c r="CT60" s="41" t="str">
        <f t="shared" si="51"/>
        <v/>
      </c>
    </row>
  </sheetData>
  <sheetProtection formatCells="0" formatColumns="0" formatRows="0" insertColumns="0" insertRows="0" insertHyperlinks="0" deleteColumns="0" deleteRows="0" sort="0" autoFilter="0" pivotTables="0"/>
  <mergeCells count="43">
    <mergeCell ref="CY25:DA25"/>
    <mergeCell ref="AU8:AU10"/>
    <mergeCell ref="AV8:AV10"/>
    <mergeCell ref="CT8:CT10"/>
    <mergeCell ref="CM8:CM10"/>
    <mergeCell ref="AX9:AZ9"/>
    <mergeCell ref="BA9:BC9"/>
    <mergeCell ref="BD9:BF9"/>
    <mergeCell ref="CB9:CD9"/>
    <mergeCell ref="CE9:CG9"/>
    <mergeCell ref="BG9:BI9"/>
    <mergeCell ref="BJ9:BL9"/>
    <mergeCell ref="BR9:BR10"/>
    <mergeCell ref="BS9:BU9"/>
    <mergeCell ref="CS8:CS10"/>
    <mergeCell ref="CY11:DA11"/>
    <mergeCell ref="CP8:CP10"/>
    <mergeCell ref="CQ8:CQ10"/>
    <mergeCell ref="CN8:CN10"/>
    <mergeCell ref="BV9:BX9"/>
    <mergeCell ref="BY9:CA9"/>
    <mergeCell ref="C1:M1"/>
    <mergeCell ref="L9:L10"/>
    <mergeCell ref="M9:M10"/>
    <mergeCell ref="L7:M8"/>
    <mergeCell ref="AT8:AT10"/>
    <mergeCell ref="AD9:AD10"/>
    <mergeCell ref="AE9:AG9"/>
    <mergeCell ref="AH9:AJ9"/>
    <mergeCell ref="AK9:AM9"/>
    <mergeCell ref="AN9:AP9"/>
    <mergeCell ref="AQ9:AS9"/>
    <mergeCell ref="O9:Q9"/>
    <mergeCell ref="R9:T9"/>
    <mergeCell ref="U9:W9"/>
    <mergeCell ref="X9:Z9"/>
    <mergeCell ref="AA9:AC9"/>
    <mergeCell ref="H9:J9"/>
    <mergeCell ref="E7:J8"/>
    <mergeCell ref="A8:A10"/>
    <mergeCell ref="B8:B10"/>
    <mergeCell ref="C8:C10"/>
    <mergeCell ref="E9:G9"/>
  </mergeCells>
  <phoneticPr fontId="20" type="noConversion"/>
  <conditionalFormatting sqref="O11">
    <cfRule type="cellIs" dxfId="11089" priority="6" operator="lessThan">
      <formula>$C$4</formula>
    </cfRule>
  </conditionalFormatting>
  <conditionalFormatting sqref="O12">
    <cfRule type="cellIs" dxfId="11088" priority="7" operator="lessThan">
      <formula>$C$4</formula>
    </cfRule>
  </conditionalFormatting>
  <conditionalFormatting sqref="O13">
    <cfRule type="cellIs" dxfId="11087" priority="8" operator="lessThan">
      <formula>$C$4</formula>
    </cfRule>
  </conditionalFormatting>
  <conditionalFormatting sqref="O14">
    <cfRule type="cellIs" dxfId="11086" priority="9" operator="lessThan">
      <formula>$C$4</formula>
    </cfRule>
  </conditionalFormatting>
  <conditionalFormatting sqref="O15">
    <cfRule type="cellIs" dxfId="11085" priority="10" operator="lessThan">
      <formula>$C$4</formula>
    </cfRule>
  </conditionalFormatting>
  <conditionalFormatting sqref="O16">
    <cfRule type="cellIs" dxfId="11084" priority="11" operator="lessThan">
      <formula>$C$4</formula>
    </cfRule>
  </conditionalFormatting>
  <conditionalFormatting sqref="O17">
    <cfRule type="cellIs" dxfId="11083" priority="12" operator="lessThan">
      <formula>$C$4</formula>
    </cfRule>
  </conditionalFormatting>
  <conditionalFormatting sqref="O18">
    <cfRule type="cellIs" dxfId="11082" priority="13" operator="lessThan">
      <formula>$C$4</formula>
    </cfRule>
  </conditionalFormatting>
  <conditionalFormatting sqref="O19">
    <cfRule type="cellIs" dxfId="11081" priority="14" operator="lessThan">
      <formula>$C$4</formula>
    </cfRule>
  </conditionalFormatting>
  <conditionalFormatting sqref="O20">
    <cfRule type="cellIs" dxfId="11080" priority="15" operator="lessThan">
      <formula>$C$4</formula>
    </cfRule>
  </conditionalFormatting>
  <conditionalFormatting sqref="O21">
    <cfRule type="cellIs" dxfId="11079" priority="16" operator="lessThan">
      <formula>$C$4</formula>
    </cfRule>
  </conditionalFormatting>
  <conditionalFormatting sqref="O22">
    <cfRule type="cellIs" dxfId="11078" priority="17" operator="lessThan">
      <formula>$C$4</formula>
    </cfRule>
  </conditionalFormatting>
  <conditionalFormatting sqref="O23">
    <cfRule type="cellIs" dxfId="11077" priority="18" operator="lessThan">
      <formula>$C$4</formula>
    </cfRule>
  </conditionalFormatting>
  <conditionalFormatting sqref="O24">
    <cfRule type="cellIs" dxfId="11076" priority="19" operator="lessThan">
      <formula>$C$4</formula>
    </cfRule>
  </conditionalFormatting>
  <conditionalFormatting sqref="O25">
    <cfRule type="cellIs" dxfId="11075" priority="20" operator="lessThan">
      <formula>$C$4</formula>
    </cfRule>
  </conditionalFormatting>
  <conditionalFormatting sqref="O26">
    <cfRule type="cellIs" dxfId="11074" priority="21" operator="lessThan">
      <formula>$C$4</formula>
    </cfRule>
  </conditionalFormatting>
  <conditionalFormatting sqref="O27">
    <cfRule type="cellIs" dxfId="11073" priority="22" operator="lessThan">
      <formula>$C$4</formula>
    </cfRule>
  </conditionalFormatting>
  <conditionalFormatting sqref="O28">
    <cfRule type="cellIs" dxfId="11072" priority="23" operator="lessThan">
      <formula>$C$4</formula>
    </cfRule>
  </conditionalFormatting>
  <conditionalFormatting sqref="O29">
    <cfRule type="cellIs" dxfId="11071" priority="24" operator="lessThan">
      <formula>$C$4</formula>
    </cfRule>
  </conditionalFormatting>
  <conditionalFormatting sqref="O30">
    <cfRule type="cellIs" dxfId="11070" priority="25" operator="lessThan">
      <formula>$C$4</formula>
    </cfRule>
  </conditionalFormatting>
  <conditionalFormatting sqref="O31">
    <cfRule type="cellIs" dxfId="11069" priority="26" operator="lessThan">
      <formula>$C$4</formula>
    </cfRule>
  </conditionalFormatting>
  <conditionalFormatting sqref="O32">
    <cfRule type="cellIs" dxfId="11068" priority="27" operator="lessThan">
      <formula>$C$4</formula>
    </cfRule>
  </conditionalFormatting>
  <conditionalFormatting sqref="O33">
    <cfRule type="cellIs" dxfId="11067" priority="28" operator="lessThan">
      <formula>$C$4</formula>
    </cfRule>
  </conditionalFormatting>
  <conditionalFormatting sqref="O34">
    <cfRule type="cellIs" dxfId="11066" priority="29" operator="lessThan">
      <formula>$C$4</formula>
    </cfRule>
  </conditionalFormatting>
  <conditionalFormatting sqref="O35">
    <cfRule type="cellIs" dxfId="11065" priority="30" operator="lessThan">
      <formula>$C$4</formula>
    </cfRule>
  </conditionalFormatting>
  <conditionalFormatting sqref="O36">
    <cfRule type="cellIs" dxfId="11064" priority="31" operator="lessThan">
      <formula>$C$4</formula>
    </cfRule>
  </conditionalFormatting>
  <conditionalFormatting sqref="O37">
    <cfRule type="cellIs" dxfId="11063" priority="32" operator="lessThan">
      <formula>$C$4</formula>
    </cfRule>
  </conditionalFormatting>
  <conditionalFormatting sqref="O38">
    <cfRule type="cellIs" dxfId="11062" priority="33" operator="lessThan">
      <formula>$C$4</formula>
    </cfRule>
  </conditionalFormatting>
  <conditionalFormatting sqref="O39">
    <cfRule type="cellIs" dxfId="11061" priority="34" operator="lessThan">
      <formula>$C$4</formula>
    </cfRule>
  </conditionalFormatting>
  <conditionalFormatting sqref="O40">
    <cfRule type="cellIs" dxfId="11060" priority="35" operator="lessThan">
      <formula>$C$4</formula>
    </cfRule>
  </conditionalFormatting>
  <conditionalFormatting sqref="O41">
    <cfRule type="cellIs" dxfId="11059" priority="36" operator="lessThan">
      <formula>$C$4</formula>
    </cfRule>
  </conditionalFormatting>
  <conditionalFormatting sqref="O42">
    <cfRule type="cellIs" dxfId="11058" priority="37" operator="lessThan">
      <formula>$C$4</formula>
    </cfRule>
  </conditionalFormatting>
  <conditionalFormatting sqref="O43">
    <cfRule type="cellIs" dxfId="11057" priority="38" operator="lessThan">
      <formula>$C$4</formula>
    </cfRule>
  </conditionalFormatting>
  <conditionalFormatting sqref="O44">
    <cfRule type="cellIs" dxfId="11056" priority="39" operator="lessThan">
      <formula>$C$4</formula>
    </cfRule>
  </conditionalFormatting>
  <conditionalFormatting sqref="O45">
    <cfRule type="cellIs" dxfId="11055" priority="40" operator="lessThan">
      <formula>$C$4</formula>
    </cfRule>
  </conditionalFormatting>
  <conditionalFormatting sqref="O46">
    <cfRule type="cellIs" dxfId="11054" priority="41" operator="lessThan">
      <formula>$C$4</formula>
    </cfRule>
  </conditionalFormatting>
  <conditionalFormatting sqref="O47">
    <cfRule type="cellIs" dxfId="11053" priority="42" operator="lessThan">
      <formula>$C$4</formula>
    </cfRule>
  </conditionalFormatting>
  <conditionalFormatting sqref="O48">
    <cfRule type="cellIs" dxfId="11052" priority="43" operator="lessThan">
      <formula>$C$4</formula>
    </cfRule>
  </conditionalFormatting>
  <conditionalFormatting sqref="O49">
    <cfRule type="cellIs" dxfId="11051" priority="44" operator="lessThan">
      <formula>$C$4</formula>
    </cfRule>
  </conditionalFormatting>
  <conditionalFormatting sqref="O50">
    <cfRule type="cellIs" dxfId="11050" priority="45" operator="lessThan">
      <formula>$C$4</formula>
    </cfRule>
  </conditionalFormatting>
  <conditionalFormatting sqref="O51">
    <cfRule type="cellIs" dxfId="11049" priority="46" operator="lessThan">
      <formula>$C$4</formula>
    </cfRule>
  </conditionalFormatting>
  <conditionalFormatting sqref="O52">
    <cfRule type="cellIs" dxfId="11048" priority="47" operator="lessThan">
      <formula>$C$4</formula>
    </cfRule>
  </conditionalFormatting>
  <conditionalFormatting sqref="O53">
    <cfRule type="cellIs" dxfId="11047" priority="48" operator="lessThan">
      <formula>$C$4</formula>
    </cfRule>
  </conditionalFormatting>
  <conditionalFormatting sqref="O54">
    <cfRule type="cellIs" dxfId="11046" priority="49" operator="lessThan">
      <formula>$C$4</formula>
    </cfRule>
  </conditionalFormatting>
  <conditionalFormatting sqref="O55">
    <cfRule type="cellIs" dxfId="11045" priority="50" operator="lessThan">
      <formula>$C$4</formula>
    </cfRule>
  </conditionalFormatting>
  <conditionalFormatting sqref="O56">
    <cfRule type="cellIs" dxfId="11044" priority="51" operator="lessThan">
      <formula>$C$4</formula>
    </cfRule>
  </conditionalFormatting>
  <conditionalFormatting sqref="O57">
    <cfRule type="cellIs" dxfId="11043" priority="52" operator="lessThan">
      <formula>$C$4</formula>
    </cfRule>
  </conditionalFormatting>
  <conditionalFormatting sqref="O58">
    <cfRule type="cellIs" dxfId="11042" priority="53" operator="lessThan">
      <formula>$C$4</formula>
    </cfRule>
  </conditionalFormatting>
  <conditionalFormatting sqref="O59">
    <cfRule type="cellIs" dxfId="11041" priority="54" operator="lessThan">
      <formula>$C$4</formula>
    </cfRule>
  </conditionalFormatting>
  <conditionalFormatting sqref="O60">
    <cfRule type="cellIs" dxfId="11040" priority="55" operator="lessThan">
      <formula>$C$4</formula>
    </cfRule>
  </conditionalFormatting>
  <conditionalFormatting sqref="P11">
    <cfRule type="cellIs" dxfId="11039" priority="56" operator="lessThan">
      <formula>$C$4</formula>
    </cfRule>
  </conditionalFormatting>
  <conditionalFormatting sqref="P12">
    <cfRule type="cellIs" dxfId="11038" priority="57" operator="lessThan">
      <formula>$C$4</formula>
    </cfRule>
  </conditionalFormatting>
  <conditionalFormatting sqref="P13">
    <cfRule type="cellIs" dxfId="11037" priority="58" operator="lessThan">
      <formula>$C$4</formula>
    </cfRule>
  </conditionalFormatting>
  <conditionalFormatting sqref="P14">
    <cfRule type="cellIs" dxfId="11036" priority="59" operator="lessThan">
      <formula>$C$4</formula>
    </cfRule>
  </conditionalFormatting>
  <conditionalFormatting sqref="P15">
    <cfRule type="cellIs" dxfId="11035" priority="60" operator="lessThan">
      <formula>$C$4</formula>
    </cfRule>
  </conditionalFormatting>
  <conditionalFormatting sqref="P16">
    <cfRule type="cellIs" dxfId="11034" priority="61" operator="lessThan">
      <formula>$C$4</formula>
    </cfRule>
  </conditionalFormatting>
  <conditionalFormatting sqref="P17">
    <cfRule type="cellIs" dxfId="11033" priority="62" operator="lessThan">
      <formula>$C$4</formula>
    </cfRule>
  </conditionalFormatting>
  <conditionalFormatting sqref="P18">
    <cfRule type="cellIs" dxfId="11032" priority="63" operator="lessThan">
      <formula>$C$4</formula>
    </cfRule>
  </conditionalFormatting>
  <conditionalFormatting sqref="P19">
    <cfRule type="cellIs" dxfId="11031" priority="64" operator="lessThan">
      <formula>$C$4</formula>
    </cfRule>
  </conditionalFormatting>
  <conditionalFormatting sqref="P20">
    <cfRule type="cellIs" dxfId="11030" priority="65" operator="lessThan">
      <formula>$C$4</formula>
    </cfRule>
  </conditionalFormatting>
  <conditionalFormatting sqref="P21">
    <cfRule type="cellIs" dxfId="11029" priority="66" operator="lessThan">
      <formula>$C$4</formula>
    </cfRule>
  </conditionalFormatting>
  <conditionalFormatting sqref="P22">
    <cfRule type="cellIs" dxfId="11028" priority="67" operator="lessThan">
      <formula>$C$4</formula>
    </cfRule>
  </conditionalFormatting>
  <conditionalFormatting sqref="P23">
    <cfRule type="cellIs" dxfId="11027" priority="68" operator="lessThan">
      <formula>$C$4</formula>
    </cfRule>
  </conditionalFormatting>
  <conditionalFormatting sqref="P24">
    <cfRule type="cellIs" dxfId="11026" priority="69" operator="lessThan">
      <formula>$C$4</formula>
    </cfRule>
  </conditionalFormatting>
  <conditionalFormatting sqref="P25">
    <cfRule type="cellIs" dxfId="11025" priority="70" operator="lessThan">
      <formula>$C$4</formula>
    </cfRule>
  </conditionalFormatting>
  <conditionalFormatting sqref="P26">
    <cfRule type="cellIs" dxfId="11024" priority="71" operator="lessThan">
      <formula>$C$4</formula>
    </cfRule>
  </conditionalFormatting>
  <conditionalFormatting sqref="P27">
    <cfRule type="cellIs" dxfId="11023" priority="72" operator="lessThan">
      <formula>$C$4</formula>
    </cfRule>
  </conditionalFormatting>
  <conditionalFormatting sqref="P28">
    <cfRule type="cellIs" dxfId="11022" priority="73" operator="lessThan">
      <formula>$C$4</formula>
    </cfRule>
  </conditionalFormatting>
  <conditionalFormatting sqref="P29">
    <cfRule type="cellIs" dxfId="11021" priority="74" operator="lessThan">
      <formula>$C$4</formula>
    </cfRule>
  </conditionalFormatting>
  <conditionalFormatting sqref="P30">
    <cfRule type="cellIs" dxfId="11020" priority="75" operator="lessThan">
      <formula>$C$4</formula>
    </cfRule>
  </conditionalFormatting>
  <conditionalFormatting sqref="P31">
    <cfRule type="cellIs" dxfId="11019" priority="76" operator="lessThan">
      <formula>$C$4</formula>
    </cfRule>
  </conditionalFormatting>
  <conditionalFormatting sqref="P32">
    <cfRule type="cellIs" dxfId="11018" priority="77" operator="lessThan">
      <formula>$C$4</formula>
    </cfRule>
  </conditionalFormatting>
  <conditionalFormatting sqref="P33">
    <cfRule type="cellIs" dxfId="11017" priority="78" operator="lessThan">
      <formula>$C$4</formula>
    </cfRule>
  </conditionalFormatting>
  <conditionalFormatting sqref="P34">
    <cfRule type="cellIs" dxfId="11016" priority="79" operator="lessThan">
      <formula>$C$4</formula>
    </cfRule>
  </conditionalFormatting>
  <conditionalFormatting sqref="P35">
    <cfRule type="cellIs" dxfId="11015" priority="80" operator="lessThan">
      <formula>$C$4</formula>
    </cfRule>
  </conditionalFormatting>
  <conditionalFormatting sqref="P36">
    <cfRule type="cellIs" dxfId="11014" priority="81" operator="lessThan">
      <formula>$C$4</formula>
    </cfRule>
  </conditionalFormatting>
  <conditionalFormatting sqref="P37">
    <cfRule type="cellIs" dxfId="11013" priority="82" operator="lessThan">
      <formula>$C$4</formula>
    </cfRule>
  </conditionalFormatting>
  <conditionalFormatting sqref="P38">
    <cfRule type="cellIs" dxfId="11012" priority="83" operator="lessThan">
      <formula>$C$4</formula>
    </cfRule>
  </conditionalFormatting>
  <conditionalFormatting sqref="P39">
    <cfRule type="cellIs" dxfId="11011" priority="84" operator="lessThan">
      <formula>$C$4</formula>
    </cfRule>
  </conditionalFormatting>
  <conditionalFormatting sqref="P40">
    <cfRule type="cellIs" dxfId="11010" priority="85" operator="lessThan">
      <formula>$C$4</formula>
    </cfRule>
  </conditionalFormatting>
  <conditionalFormatting sqref="P41">
    <cfRule type="cellIs" dxfId="11009" priority="86" operator="lessThan">
      <formula>$C$4</formula>
    </cfRule>
  </conditionalFormatting>
  <conditionalFormatting sqref="P42">
    <cfRule type="cellIs" dxfId="11008" priority="87" operator="lessThan">
      <formula>$C$4</formula>
    </cfRule>
  </conditionalFormatting>
  <conditionalFormatting sqref="P43">
    <cfRule type="cellIs" dxfId="11007" priority="88" operator="lessThan">
      <formula>$C$4</formula>
    </cfRule>
  </conditionalFormatting>
  <conditionalFormatting sqref="P44">
    <cfRule type="cellIs" dxfId="11006" priority="89" operator="lessThan">
      <formula>$C$4</formula>
    </cfRule>
  </conditionalFormatting>
  <conditionalFormatting sqref="P45">
    <cfRule type="cellIs" dxfId="11005" priority="90" operator="lessThan">
      <formula>$C$4</formula>
    </cfRule>
  </conditionalFormatting>
  <conditionalFormatting sqref="P46">
    <cfRule type="cellIs" dxfId="11004" priority="91" operator="lessThan">
      <formula>$C$4</formula>
    </cfRule>
  </conditionalFormatting>
  <conditionalFormatting sqref="P47">
    <cfRule type="cellIs" dxfId="11003" priority="92" operator="lessThan">
      <formula>$C$4</formula>
    </cfRule>
  </conditionalFormatting>
  <conditionalFormatting sqref="P48">
    <cfRule type="cellIs" dxfId="11002" priority="93" operator="lessThan">
      <formula>$C$4</formula>
    </cfRule>
  </conditionalFormatting>
  <conditionalFormatting sqref="P49">
    <cfRule type="cellIs" dxfId="11001" priority="94" operator="lessThan">
      <formula>$C$4</formula>
    </cfRule>
  </conditionalFormatting>
  <conditionalFormatting sqref="P50">
    <cfRule type="cellIs" dxfId="11000" priority="95" operator="lessThan">
      <formula>$C$4</formula>
    </cfRule>
  </conditionalFormatting>
  <conditionalFormatting sqref="P51">
    <cfRule type="cellIs" dxfId="10999" priority="96" operator="lessThan">
      <formula>$C$4</formula>
    </cfRule>
  </conditionalFormatting>
  <conditionalFormatting sqref="P52">
    <cfRule type="cellIs" dxfId="10998" priority="97" operator="lessThan">
      <formula>$C$4</formula>
    </cfRule>
  </conditionalFormatting>
  <conditionalFormatting sqref="P53">
    <cfRule type="cellIs" dxfId="10997" priority="98" operator="lessThan">
      <formula>$C$4</formula>
    </cfRule>
  </conditionalFormatting>
  <conditionalFormatting sqref="P54">
    <cfRule type="cellIs" dxfId="10996" priority="99" operator="lessThan">
      <formula>$C$4</formula>
    </cfRule>
  </conditionalFormatting>
  <conditionalFormatting sqref="P55">
    <cfRule type="cellIs" dxfId="10995" priority="100" operator="lessThan">
      <formula>$C$4</formula>
    </cfRule>
  </conditionalFormatting>
  <conditionalFormatting sqref="P56">
    <cfRule type="cellIs" dxfId="10994" priority="101" operator="lessThan">
      <formula>$C$4</formula>
    </cfRule>
  </conditionalFormatting>
  <conditionalFormatting sqref="P57">
    <cfRule type="cellIs" dxfId="10993" priority="102" operator="lessThan">
      <formula>$C$4</formula>
    </cfRule>
  </conditionalFormatting>
  <conditionalFormatting sqref="P58">
    <cfRule type="cellIs" dxfId="10992" priority="103" operator="lessThan">
      <formula>$C$4</formula>
    </cfRule>
  </conditionalFormatting>
  <conditionalFormatting sqref="P59">
    <cfRule type="cellIs" dxfId="10991" priority="104" operator="lessThan">
      <formula>$C$4</formula>
    </cfRule>
  </conditionalFormatting>
  <conditionalFormatting sqref="P60">
    <cfRule type="cellIs" dxfId="10990" priority="105" operator="lessThan">
      <formula>$C$4</formula>
    </cfRule>
  </conditionalFormatting>
  <conditionalFormatting sqref="Q11">
    <cfRule type="cellIs" dxfId="10989" priority="106" operator="lessThan">
      <formula>$C$4</formula>
    </cfRule>
  </conditionalFormatting>
  <conditionalFormatting sqref="Q12">
    <cfRule type="cellIs" dxfId="10988" priority="107" operator="lessThan">
      <formula>$C$4</formula>
    </cfRule>
  </conditionalFormatting>
  <conditionalFormatting sqref="Q13">
    <cfRule type="cellIs" dxfId="10987" priority="108" operator="lessThan">
      <formula>$C$4</formula>
    </cfRule>
  </conditionalFormatting>
  <conditionalFormatting sqref="Q14">
    <cfRule type="cellIs" dxfId="10986" priority="109" operator="lessThan">
      <formula>$C$4</formula>
    </cfRule>
  </conditionalFormatting>
  <conditionalFormatting sqref="Q15">
    <cfRule type="cellIs" dxfId="10985" priority="110" operator="lessThan">
      <formula>$C$4</formula>
    </cfRule>
  </conditionalFormatting>
  <conditionalFormatting sqref="Q16">
    <cfRule type="cellIs" dxfId="10984" priority="111" operator="lessThan">
      <formula>$C$4</formula>
    </cfRule>
  </conditionalFormatting>
  <conditionalFormatting sqref="Q17">
    <cfRule type="cellIs" dxfId="10983" priority="112" operator="lessThan">
      <formula>$C$4</formula>
    </cfRule>
  </conditionalFormatting>
  <conditionalFormatting sqref="Q18">
    <cfRule type="cellIs" dxfId="10982" priority="113" operator="lessThan">
      <formula>$C$4</formula>
    </cfRule>
  </conditionalFormatting>
  <conditionalFormatting sqref="Q19">
    <cfRule type="cellIs" dxfId="10981" priority="114" operator="lessThan">
      <formula>$C$4</formula>
    </cfRule>
  </conditionalFormatting>
  <conditionalFormatting sqref="Q20">
    <cfRule type="cellIs" dxfId="10980" priority="115" operator="lessThan">
      <formula>$C$4</formula>
    </cfRule>
  </conditionalFormatting>
  <conditionalFormatting sqref="Q21">
    <cfRule type="cellIs" dxfId="10979" priority="116" operator="lessThan">
      <formula>$C$4</formula>
    </cfRule>
  </conditionalFormatting>
  <conditionalFormatting sqref="Q22">
    <cfRule type="cellIs" dxfId="10978" priority="117" operator="lessThan">
      <formula>$C$4</formula>
    </cfRule>
  </conditionalFormatting>
  <conditionalFormatting sqref="Q23">
    <cfRule type="cellIs" dxfId="10977" priority="118" operator="lessThan">
      <formula>$C$4</formula>
    </cfRule>
  </conditionalFormatting>
  <conditionalFormatting sqref="Q24">
    <cfRule type="cellIs" dxfId="10976" priority="119" operator="lessThan">
      <formula>$C$4</formula>
    </cfRule>
  </conditionalFormatting>
  <conditionalFormatting sqref="Q25">
    <cfRule type="cellIs" dxfId="10975" priority="120" operator="lessThan">
      <formula>$C$4</formula>
    </cfRule>
  </conditionalFormatting>
  <conditionalFormatting sqref="Q26">
    <cfRule type="cellIs" dxfId="10974" priority="121" operator="lessThan">
      <formula>$C$4</formula>
    </cfRule>
  </conditionalFormatting>
  <conditionalFormatting sqref="Q27">
    <cfRule type="cellIs" dxfId="10973" priority="122" operator="lessThan">
      <formula>$C$4</formula>
    </cfRule>
  </conditionalFormatting>
  <conditionalFormatting sqref="Q28">
    <cfRule type="cellIs" dxfId="10972" priority="123" operator="lessThan">
      <formula>$C$4</formula>
    </cfRule>
  </conditionalFormatting>
  <conditionalFormatting sqref="Q29">
    <cfRule type="cellIs" dxfId="10971" priority="124" operator="lessThan">
      <formula>$C$4</formula>
    </cfRule>
  </conditionalFormatting>
  <conditionalFormatting sqref="Q30">
    <cfRule type="cellIs" dxfId="10970" priority="125" operator="lessThan">
      <formula>$C$4</formula>
    </cfRule>
  </conditionalFormatting>
  <conditionalFormatting sqref="Q31">
    <cfRule type="cellIs" dxfId="10969" priority="126" operator="lessThan">
      <formula>$C$4</formula>
    </cfRule>
  </conditionalFormatting>
  <conditionalFormatting sqref="Q32">
    <cfRule type="cellIs" dxfId="10968" priority="127" operator="lessThan">
      <formula>$C$4</formula>
    </cfRule>
  </conditionalFormatting>
  <conditionalFormatting sqref="Q33">
    <cfRule type="cellIs" dxfId="10967" priority="128" operator="lessThan">
      <formula>$C$4</formula>
    </cfRule>
  </conditionalFormatting>
  <conditionalFormatting sqref="Q34">
    <cfRule type="cellIs" dxfId="10966" priority="129" operator="lessThan">
      <formula>$C$4</formula>
    </cfRule>
  </conditionalFormatting>
  <conditionalFormatting sqref="Q35">
    <cfRule type="cellIs" dxfId="10965" priority="130" operator="lessThan">
      <formula>$C$4</formula>
    </cfRule>
  </conditionalFormatting>
  <conditionalFormatting sqref="Q36">
    <cfRule type="cellIs" dxfId="10964" priority="131" operator="lessThan">
      <formula>$C$4</formula>
    </cfRule>
  </conditionalFormatting>
  <conditionalFormatting sqref="Q37">
    <cfRule type="cellIs" dxfId="10963" priority="132" operator="lessThan">
      <formula>$C$4</formula>
    </cfRule>
  </conditionalFormatting>
  <conditionalFormatting sqref="Q38">
    <cfRule type="cellIs" dxfId="10962" priority="133" operator="lessThan">
      <formula>$C$4</formula>
    </cfRule>
  </conditionalFormatting>
  <conditionalFormatting sqref="Q39">
    <cfRule type="cellIs" dxfId="10961" priority="134" operator="lessThan">
      <formula>$C$4</formula>
    </cfRule>
  </conditionalFormatting>
  <conditionalFormatting sqref="Q40">
    <cfRule type="cellIs" dxfId="10960" priority="135" operator="lessThan">
      <formula>$C$4</formula>
    </cfRule>
  </conditionalFormatting>
  <conditionalFormatting sqref="Q41">
    <cfRule type="cellIs" dxfId="10959" priority="136" operator="lessThan">
      <formula>$C$4</formula>
    </cfRule>
  </conditionalFormatting>
  <conditionalFormatting sqref="Q42">
    <cfRule type="cellIs" dxfId="10958" priority="137" operator="lessThan">
      <formula>$C$4</formula>
    </cfRule>
  </conditionalFormatting>
  <conditionalFormatting sqref="Q43">
    <cfRule type="cellIs" dxfId="10957" priority="138" operator="lessThan">
      <formula>$C$4</formula>
    </cfRule>
  </conditionalFormatting>
  <conditionalFormatting sqref="Q44">
    <cfRule type="cellIs" dxfId="10956" priority="139" operator="lessThan">
      <formula>$C$4</formula>
    </cfRule>
  </conditionalFormatting>
  <conditionalFormatting sqref="Q45">
    <cfRule type="cellIs" dxfId="10955" priority="140" operator="lessThan">
      <formula>$C$4</formula>
    </cfRule>
  </conditionalFormatting>
  <conditionalFormatting sqref="Q46">
    <cfRule type="cellIs" dxfId="10954" priority="141" operator="lessThan">
      <formula>$C$4</formula>
    </cfRule>
  </conditionalFormatting>
  <conditionalFormatting sqref="Q47">
    <cfRule type="cellIs" dxfId="10953" priority="142" operator="lessThan">
      <formula>$C$4</formula>
    </cfRule>
  </conditionalFormatting>
  <conditionalFormatting sqref="Q48">
    <cfRule type="cellIs" dxfId="10952" priority="143" operator="lessThan">
      <formula>$C$4</formula>
    </cfRule>
  </conditionalFormatting>
  <conditionalFormatting sqref="Q49">
    <cfRule type="cellIs" dxfId="10951" priority="144" operator="lessThan">
      <formula>$C$4</formula>
    </cfRule>
  </conditionalFormatting>
  <conditionalFormatting sqref="Q50">
    <cfRule type="cellIs" dxfId="10950" priority="145" operator="lessThan">
      <formula>$C$4</formula>
    </cfRule>
  </conditionalFormatting>
  <conditionalFormatting sqref="Q51">
    <cfRule type="cellIs" dxfId="10949" priority="146" operator="lessThan">
      <formula>$C$4</formula>
    </cfRule>
  </conditionalFormatting>
  <conditionalFormatting sqref="Q52">
    <cfRule type="cellIs" dxfId="10948" priority="147" operator="lessThan">
      <formula>$C$4</formula>
    </cfRule>
  </conditionalFormatting>
  <conditionalFormatting sqref="Q53">
    <cfRule type="cellIs" dxfId="10947" priority="148" operator="lessThan">
      <formula>$C$4</formula>
    </cfRule>
  </conditionalFormatting>
  <conditionalFormatting sqref="Q54">
    <cfRule type="cellIs" dxfId="10946" priority="149" operator="lessThan">
      <formula>$C$4</formula>
    </cfRule>
  </conditionalFormatting>
  <conditionalFormatting sqref="Q55">
    <cfRule type="cellIs" dxfId="10945" priority="150" operator="lessThan">
      <formula>$C$4</formula>
    </cfRule>
  </conditionalFormatting>
  <conditionalFormatting sqref="Q56">
    <cfRule type="cellIs" dxfId="10944" priority="151" operator="lessThan">
      <formula>$C$4</formula>
    </cfRule>
  </conditionalFormatting>
  <conditionalFormatting sqref="Q57">
    <cfRule type="cellIs" dxfId="10943" priority="152" operator="lessThan">
      <formula>$C$4</formula>
    </cfRule>
  </conditionalFormatting>
  <conditionalFormatting sqref="Q58">
    <cfRule type="cellIs" dxfId="10942" priority="153" operator="lessThan">
      <formula>$C$4</formula>
    </cfRule>
  </conditionalFormatting>
  <conditionalFormatting sqref="Q59">
    <cfRule type="cellIs" dxfId="10941" priority="154" operator="lessThan">
      <formula>$C$4</formula>
    </cfRule>
  </conditionalFormatting>
  <conditionalFormatting sqref="Q60">
    <cfRule type="cellIs" dxfId="10940" priority="155" operator="lessThan">
      <formula>$C$4</formula>
    </cfRule>
  </conditionalFormatting>
  <conditionalFormatting sqref="T11">
    <cfRule type="cellIs" dxfId="10939" priority="156" operator="lessThan">
      <formula>$C$4</formula>
    </cfRule>
  </conditionalFormatting>
  <conditionalFormatting sqref="T12">
    <cfRule type="cellIs" dxfId="10938" priority="157" operator="lessThan">
      <formula>$C$4</formula>
    </cfRule>
  </conditionalFormatting>
  <conditionalFormatting sqref="T13">
    <cfRule type="cellIs" dxfId="10937" priority="158" operator="lessThan">
      <formula>$C$4</formula>
    </cfRule>
  </conditionalFormatting>
  <conditionalFormatting sqref="T14">
    <cfRule type="cellIs" dxfId="10936" priority="159" operator="lessThan">
      <formula>$C$4</formula>
    </cfRule>
  </conditionalFormatting>
  <conditionalFormatting sqref="T15">
    <cfRule type="cellIs" dxfId="10935" priority="160" operator="lessThan">
      <formula>$C$4</formula>
    </cfRule>
  </conditionalFormatting>
  <conditionalFormatting sqref="T16">
    <cfRule type="cellIs" dxfId="10934" priority="161" operator="lessThan">
      <formula>$C$4</formula>
    </cfRule>
  </conditionalFormatting>
  <conditionalFormatting sqref="T17">
    <cfRule type="cellIs" dxfId="10933" priority="162" operator="lessThan">
      <formula>$C$4</formula>
    </cfRule>
  </conditionalFormatting>
  <conditionalFormatting sqref="T18">
    <cfRule type="cellIs" dxfId="10932" priority="163" operator="lessThan">
      <formula>$C$4</formula>
    </cfRule>
  </conditionalFormatting>
  <conditionalFormatting sqref="T19">
    <cfRule type="cellIs" dxfId="10931" priority="164" operator="lessThan">
      <formula>$C$4</formula>
    </cfRule>
  </conditionalFormatting>
  <conditionalFormatting sqref="T20">
    <cfRule type="cellIs" dxfId="10930" priority="165" operator="lessThan">
      <formula>$C$4</formula>
    </cfRule>
  </conditionalFormatting>
  <conditionalFormatting sqref="T21">
    <cfRule type="cellIs" dxfId="10929" priority="166" operator="lessThan">
      <formula>$C$4</formula>
    </cfRule>
  </conditionalFormatting>
  <conditionalFormatting sqref="T22">
    <cfRule type="cellIs" dxfId="10928" priority="167" operator="lessThan">
      <formula>$C$4</formula>
    </cfRule>
  </conditionalFormatting>
  <conditionalFormatting sqref="T23">
    <cfRule type="cellIs" dxfId="10927" priority="168" operator="lessThan">
      <formula>$C$4</formula>
    </cfRule>
  </conditionalFormatting>
  <conditionalFormatting sqref="T24">
    <cfRule type="cellIs" dxfId="10926" priority="169" operator="lessThan">
      <formula>$C$4</formula>
    </cfRule>
  </conditionalFormatting>
  <conditionalFormatting sqref="T25">
    <cfRule type="cellIs" dxfId="10925" priority="170" operator="lessThan">
      <formula>$C$4</formula>
    </cfRule>
  </conditionalFormatting>
  <conditionalFormatting sqref="T26">
    <cfRule type="cellIs" dxfId="10924" priority="171" operator="lessThan">
      <formula>$C$4</formula>
    </cfRule>
  </conditionalFormatting>
  <conditionalFormatting sqref="T27">
    <cfRule type="cellIs" dxfId="10923" priority="172" operator="lessThan">
      <formula>$C$4</formula>
    </cfRule>
  </conditionalFormatting>
  <conditionalFormatting sqref="T28">
    <cfRule type="cellIs" dxfId="10922" priority="173" operator="lessThan">
      <formula>$C$4</formula>
    </cfRule>
  </conditionalFormatting>
  <conditionalFormatting sqref="T29">
    <cfRule type="cellIs" dxfId="10921" priority="174" operator="lessThan">
      <formula>$C$4</formula>
    </cfRule>
  </conditionalFormatting>
  <conditionalFormatting sqref="T30">
    <cfRule type="cellIs" dxfId="10920" priority="175" operator="lessThan">
      <formula>$C$4</formula>
    </cfRule>
  </conditionalFormatting>
  <conditionalFormatting sqref="T31">
    <cfRule type="cellIs" dxfId="10919" priority="176" operator="lessThan">
      <formula>$C$4</formula>
    </cfRule>
  </conditionalFormatting>
  <conditionalFormatting sqref="T32">
    <cfRule type="cellIs" dxfId="10918" priority="177" operator="lessThan">
      <formula>$C$4</formula>
    </cfRule>
  </conditionalFormatting>
  <conditionalFormatting sqref="T33">
    <cfRule type="cellIs" dxfId="10917" priority="178" operator="lessThan">
      <formula>$C$4</formula>
    </cfRule>
  </conditionalFormatting>
  <conditionalFormatting sqref="T34">
    <cfRule type="cellIs" dxfId="10916" priority="179" operator="lessThan">
      <formula>$C$4</formula>
    </cfRule>
  </conditionalFormatting>
  <conditionalFormatting sqref="T35">
    <cfRule type="cellIs" dxfId="10915" priority="180" operator="lessThan">
      <formula>$C$4</formula>
    </cfRule>
  </conditionalFormatting>
  <conditionalFormatting sqref="T36">
    <cfRule type="cellIs" dxfId="10914" priority="181" operator="lessThan">
      <formula>$C$4</formula>
    </cfRule>
  </conditionalFormatting>
  <conditionalFormatting sqref="T37">
    <cfRule type="cellIs" dxfId="10913" priority="182" operator="lessThan">
      <formula>$C$4</formula>
    </cfRule>
  </conditionalFormatting>
  <conditionalFormatting sqref="T38">
    <cfRule type="cellIs" dxfId="10912" priority="183" operator="lessThan">
      <formula>$C$4</formula>
    </cfRule>
  </conditionalFormatting>
  <conditionalFormatting sqref="T39">
    <cfRule type="cellIs" dxfId="10911" priority="184" operator="lessThan">
      <formula>$C$4</formula>
    </cfRule>
  </conditionalFormatting>
  <conditionalFormatting sqref="T40">
    <cfRule type="cellIs" dxfId="10910" priority="185" operator="lessThan">
      <formula>$C$4</formula>
    </cfRule>
  </conditionalFormatting>
  <conditionalFormatting sqref="T41">
    <cfRule type="cellIs" dxfId="10909" priority="186" operator="lessThan">
      <formula>$C$4</formula>
    </cfRule>
  </conditionalFormatting>
  <conditionalFormatting sqref="T42">
    <cfRule type="cellIs" dxfId="10908" priority="187" operator="lessThan">
      <formula>$C$4</formula>
    </cfRule>
  </conditionalFormatting>
  <conditionalFormatting sqref="T43">
    <cfRule type="cellIs" dxfId="10907" priority="188" operator="lessThan">
      <formula>$C$4</formula>
    </cfRule>
  </conditionalFormatting>
  <conditionalFormatting sqref="T44">
    <cfRule type="cellIs" dxfId="10906" priority="189" operator="lessThan">
      <formula>$C$4</formula>
    </cfRule>
  </conditionalFormatting>
  <conditionalFormatting sqref="T45">
    <cfRule type="cellIs" dxfId="10905" priority="190" operator="lessThan">
      <formula>$C$4</formula>
    </cfRule>
  </conditionalFormatting>
  <conditionalFormatting sqref="T46">
    <cfRule type="cellIs" dxfId="10904" priority="191" operator="lessThan">
      <formula>$C$4</formula>
    </cfRule>
  </conditionalFormatting>
  <conditionalFormatting sqref="T47">
    <cfRule type="cellIs" dxfId="10903" priority="192" operator="lessThan">
      <formula>$C$4</formula>
    </cfRule>
  </conditionalFormatting>
  <conditionalFormatting sqref="T48">
    <cfRule type="cellIs" dxfId="10902" priority="193" operator="lessThan">
      <formula>$C$4</formula>
    </cfRule>
  </conditionalFormatting>
  <conditionalFormatting sqref="T49">
    <cfRule type="cellIs" dxfId="10901" priority="194" operator="lessThan">
      <formula>$C$4</formula>
    </cfRule>
  </conditionalFormatting>
  <conditionalFormatting sqref="T50">
    <cfRule type="cellIs" dxfId="10900" priority="195" operator="lessThan">
      <formula>$C$4</formula>
    </cfRule>
  </conditionalFormatting>
  <conditionalFormatting sqref="T51">
    <cfRule type="cellIs" dxfId="10899" priority="196" operator="lessThan">
      <formula>$C$4</formula>
    </cfRule>
  </conditionalFormatting>
  <conditionalFormatting sqref="T52">
    <cfRule type="cellIs" dxfId="10898" priority="197" operator="lessThan">
      <formula>$C$4</formula>
    </cfRule>
  </conditionalFormatting>
  <conditionalFormatting sqref="T53">
    <cfRule type="cellIs" dxfId="10897" priority="198" operator="lessThan">
      <formula>$C$4</formula>
    </cfRule>
  </conditionalFormatting>
  <conditionalFormatting sqref="T54">
    <cfRule type="cellIs" dxfId="10896" priority="199" operator="lessThan">
      <formula>$C$4</formula>
    </cfRule>
  </conditionalFormatting>
  <conditionalFormatting sqref="T55">
    <cfRule type="cellIs" dxfId="10895" priority="200" operator="lessThan">
      <formula>$C$4</formula>
    </cfRule>
  </conditionalFormatting>
  <conditionalFormatting sqref="T56">
    <cfRule type="cellIs" dxfId="10894" priority="201" operator="lessThan">
      <formula>$C$4</formula>
    </cfRule>
  </conditionalFormatting>
  <conditionalFormatting sqref="T57">
    <cfRule type="cellIs" dxfId="10893" priority="202" operator="lessThan">
      <formula>$C$4</formula>
    </cfRule>
  </conditionalFormatting>
  <conditionalFormatting sqref="T58">
    <cfRule type="cellIs" dxfId="10892" priority="203" operator="lessThan">
      <formula>$C$4</formula>
    </cfRule>
  </conditionalFormatting>
  <conditionalFormatting sqref="T59">
    <cfRule type="cellIs" dxfId="10891" priority="204" operator="lessThan">
      <formula>$C$4</formula>
    </cfRule>
  </conditionalFormatting>
  <conditionalFormatting sqref="T60">
    <cfRule type="cellIs" dxfId="10890" priority="205" operator="lessThan">
      <formula>$C$4</formula>
    </cfRule>
  </conditionalFormatting>
  <conditionalFormatting sqref="W11">
    <cfRule type="cellIs" dxfId="10889" priority="206" operator="lessThan">
      <formula>$C$4</formula>
    </cfRule>
  </conditionalFormatting>
  <conditionalFormatting sqref="W12">
    <cfRule type="cellIs" dxfId="10888" priority="207" operator="lessThan">
      <formula>$C$4</formula>
    </cfRule>
  </conditionalFormatting>
  <conditionalFormatting sqref="W13">
    <cfRule type="cellIs" dxfId="10887" priority="208" operator="lessThan">
      <formula>$C$4</formula>
    </cfRule>
  </conditionalFormatting>
  <conditionalFormatting sqref="W14">
    <cfRule type="cellIs" dxfId="10886" priority="209" operator="lessThan">
      <formula>$C$4</formula>
    </cfRule>
  </conditionalFormatting>
  <conditionalFormatting sqref="W15">
    <cfRule type="cellIs" dxfId="10885" priority="210" operator="lessThan">
      <formula>$C$4</formula>
    </cfRule>
  </conditionalFormatting>
  <conditionalFormatting sqref="W16">
    <cfRule type="cellIs" dxfId="10884" priority="211" operator="lessThan">
      <formula>$C$4</formula>
    </cfRule>
  </conditionalFormatting>
  <conditionalFormatting sqref="W17">
    <cfRule type="cellIs" dxfId="10883" priority="212" operator="lessThan">
      <formula>$C$4</formula>
    </cfRule>
  </conditionalFormatting>
  <conditionalFormatting sqref="W18">
    <cfRule type="cellIs" dxfId="10882" priority="213" operator="lessThan">
      <formula>$C$4</formula>
    </cfRule>
  </conditionalFormatting>
  <conditionalFormatting sqref="W19">
    <cfRule type="cellIs" dxfId="10881" priority="214" operator="lessThan">
      <formula>$C$4</formula>
    </cfRule>
  </conditionalFormatting>
  <conditionalFormatting sqref="W20">
    <cfRule type="cellIs" dxfId="10880" priority="215" operator="lessThan">
      <formula>$C$4</formula>
    </cfRule>
  </conditionalFormatting>
  <conditionalFormatting sqref="W21">
    <cfRule type="cellIs" dxfId="10879" priority="216" operator="lessThan">
      <formula>$C$4</formula>
    </cfRule>
  </conditionalFormatting>
  <conditionalFormatting sqref="W22">
    <cfRule type="cellIs" dxfId="10878" priority="217" operator="lessThan">
      <formula>$C$4</formula>
    </cfRule>
  </conditionalFormatting>
  <conditionalFormatting sqref="W23">
    <cfRule type="cellIs" dxfId="10877" priority="218" operator="lessThan">
      <formula>$C$4</formula>
    </cfRule>
  </conditionalFormatting>
  <conditionalFormatting sqref="W24">
    <cfRule type="cellIs" dxfId="10876" priority="219" operator="lessThan">
      <formula>$C$4</formula>
    </cfRule>
  </conditionalFormatting>
  <conditionalFormatting sqref="W25">
    <cfRule type="cellIs" dxfId="10875" priority="220" operator="lessThan">
      <formula>$C$4</formula>
    </cfRule>
  </conditionalFormatting>
  <conditionalFormatting sqref="W26">
    <cfRule type="cellIs" dxfId="10874" priority="221" operator="lessThan">
      <formula>$C$4</formula>
    </cfRule>
  </conditionalFormatting>
  <conditionalFormatting sqref="W27">
    <cfRule type="cellIs" dxfId="10873" priority="222" operator="lessThan">
      <formula>$C$4</formula>
    </cfRule>
  </conditionalFormatting>
  <conditionalFormatting sqref="W28">
    <cfRule type="cellIs" dxfId="10872" priority="223" operator="lessThan">
      <formula>$C$4</formula>
    </cfRule>
  </conditionalFormatting>
  <conditionalFormatting sqref="W29">
    <cfRule type="cellIs" dxfId="10871" priority="224" operator="lessThan">
      <formula>$C$4</formula>
    </cfRule>
  </conditionalFormatting>
  <conditionalFormatting sqref="W30">
    <cfRule type="cellIs" dxfId="10870" priority="225" operator="lessThan">
      <formula>$C$4</formula>
    </cfRule>
  </conditionalFormatting>
  <conditionalFormatting sqref="W31">
    <cfRule type="cellIs" dxfId="10869" priority="226" operator="lessThan">
      <formula>$C$4</formula>
    </cfRule>
  </conditionalFormatting>
  <conditionalFormatting sqref="W32">
    <cfRule type="cellIs" dxfId="10868" priority="227" operator="lessThan">
      <formula>$C$4</formula>
    </cfRule>
  </conditionalFormatting>
  <conditionalFormatting sqref="W33">
    <cfRule type="cellIs" dxfId="10867" priority="228" operator="lessThan">
      <formula>$C$4</formula>
    </cfRule>
  </conditionalFormatting>
  <conditionalFormatting sqref="W34">
    <cfRule type="cellIs" dxfId="10866" priority="229" operator="lessThan">
      <formula>$C$4</formula>
    </cfRule>
  </conditionalFormatting>
  <conditionalFormatting sqref="W35">
    <cfRule type="cellIs" dxfId="10865" priority="230" operator="lessThan">
      <formula>$C$4</formula>
    </cfRule>
  </conditionalFormatting>
  <conditionalFormatting sqref="W36">
    <cfRule type="cellIs" dxfId="10864" priority="231" operator="lessThan">
      <formula>$C$4</formula>
    </cfRule>
  </conditionalFormatting>
  <conditionalFormatting sqref="W37">
    <cfRule type="cellIs" dxfId="10863" priority="232" operator="lessThan">
      <formula>$C$4</formula>
    </cfRule>
  </conditionalFormatting>
  <conditionalFormatting sqref="W38">
    <cfRule type="cellIs" dxfId="10862" priority="233" operator="lessThan">
      <formula>$C$4</formula>
    </cfRule>
  </conditionalFormatting>
  <conditionalFormatting sqref="W39">
    <cfRule type="cellIs" dxfId="10861" priority="234" operator="lessThan">
      <formula>$C$4</formula>
    </cfRule>
  </conditionalFormatting>
  <conditionalFormatting sqref="W40">
    <cfRule type="cellIs" dxfId="10860" priority="235" operator="lessThan">
      <formula>$C$4</formula>
    </cfRule>
  </conditionalFormatting>
  <conditionalFormatting sqref="W41">
    <cfRule type="cellIs" dxfId="10859" priority="236" operator="lessThan">
      <formula>$C$4</formula>
    </cfRule>
  </conditionalFormatting>
  <conditionalFormatting sqref="W42">
    <cfRule type="cellIs" dxfId="10858" priority="237" operator="lessThan">
      <formula>$C$4</formula>
    </cfRule>
  </conditionalFormatting>
  <conditionalFormatting sqref="W43">
    <cfRule type="cellIs" dxfId="10857" priority="238" operator="lessThan">
      <formula>$C$4</formula>
    </cfRule>
  </conditionalFormatting>
  <conditionalFormatting sqref="W44">
    <cfRule type="cellIs" dxfId="10856" priority="239" operator="lessThan">
      <formula>$C$4</formula>
    </cfRule>
  </conditionalFormatting>
  <conditionalFormatting sqref="W45">
    <cfRule type="cellIs" dxfId="10855" priority="240" operator="lessThan">
      <formula>$C$4</formula>
    </cfRule>
  </conditionalFormatting>
  <conditionalFormatting sqref="W46">
    <cfRule type="cellIs" dxfId="10854" priority="241" operator="lessThan">
      <formula>$C$4</formula>
    </cfRule>
  </conditionalFormatting>
  <conditionalFormatting sqref="W47">
    <cfRule type="cellIs" dxfId="10853" priority="242" operator="lessThan">
      <formula>$C$4</formula>
    </cfRule>
  </conditionalFormatting>
  <conditionalFormatting sqref="W48">
    <cfRule type="cellIs" dxfId="10852" priority="243" operator="lessThan">
      <formula>$C$4</formula>
    </cfRule>
  </conditionalFormatting>
  <conditionalFormatting sqref="W49">
    <cfRule type="cellIs" dxfId="10851" priority="244" operator="lessThan">
      <formula>$C$4</formula>
    </cfRule>
  </conditionalFormatting>
  <conditionalFormatting sqref="W50">
    <cfRule type="cellIs" dxfId="10850" priority="245" operator="lessThan">
      <formula>$C$4</formula>
    </cfRule>
  </conditionalFormatting>
  <conditionalFormatting sqref="W51">
    <cfRule type="cellIs" dxfId="10849" priority="246" operator="lessThan">
      <formula>$C$4</formula>
    </cfRule>
  </conditionalFormatting>
  <conditionalFormatting sqref="W52">
    <cfRule type="cellIs" dxfId="10848" priority="247" operator="lessThan">
      <formula>$C$4</formula>
    </cfRule>
  </conditionalFormatting>
  <conditionalFormatting sqref="W53">
    <cfRule type="cellIs" dxfId="10847" priority="248" operator="lessThan">
      <formula>$C$4</formula>
    </cfRule>
  </conditionalFormatting>
  <conditionalFormatting sqref="W54">
    <cfRule type="cellIs" dxfId="10846" priority="249" operator="lessThan">
      <formula>$C$4</formula>
    </cfRule>
  </conditionalFormatting>
  <conditionalFormatting sqref="W55">
    <cfRule type="cellIs" dxfId="10845" priority="250" operator="lessThan">
      <formula>$C$4</formula>
    </cfRule>
  </conditionalFormatting>
  <conditionalFormatting sqref="W56">
    <cfRule type="cellIs" dxfId="10844" priority="251" operator="lessThan">
      <formula>$C$4</formula>
    </cfRule>
  </conditionalFormatting>
  <conditionalFormatting sqref="W57">
    <cfRule type="cellIs" dxfId="10843" priority="252" operator="lessThan">
      <formula>$C$4</formula>
    </cfRule>
  </conditionalFormatting>
  <conditionalFormatting sqref="W58">
    <cfRule type="cellIs" dxfId="10842" priority="253" operator="lessThan">
      <formula>$C$4</formula>
    </cfRule>
  </conditionalFormatting>
  <conditionalFormatting sqref="W59">
    <cfRule type="cellIs" dxfId="10841" priority="254" operator="lessThan">
      <formula>$C$4</formula>
    </cfRule>
  </conditionalFormatting>
  <conditionalFormatting sqref="W60">
    <cfRule type="cellIs" dxfId="10840" priority="255" operator="lessThan">
      <formula>$C$4</formula>
    </cfRule>
  </conditionalFormatting>
  <conditionalFormatting sqref="X11">
    <cfRule type="cellIs" dxfId="10839" priority="256" operator="lessThan">
      <formula>$C$4</formula>
    </cfRule>
  </conditionalFormatting>
  <conditionalFormatting sqref="X12">
    <cfRule type="cellIs" dxfId="10838" priority="257" operator="lessThan">
      <formula>$C$4</formula>
    </cfRule>
  </conditionalFormatting>
  <conditionalFormatting sqref="X13">
    <cfRule type="cellIs" dxfId="10837" priority="258" operator="lessThan">
      <formula>$C$4</formula>
    </cfRule>
  </conditionalFormatting>
  <conditionalFormatting sqref="X14">
    <cfRule type="cellIs" dxfId="10836" priority="259" operator="lessThan">
      <formula>$C$4</formula>
    </cfRule>
  </conditionalFormatting>
  <conditionalFormatting sqref="X15">
    <cfRule type="cellIs" dxfId="10835" priority="260" operator="lessThan">
      <formula>$C$4</formula>
    </cfRule>
  </conditionalFormatting>
  <conditionalFormatting sqref="X16">
    <cfRule type="cellIs" dxfId="10834" priority="261" operator="lessThan">
      <formula>$C$4</formula>
    </cfRule>
  </conditionalFormatting>
  <conditionalFormatting sqref="X17">
    <cfRule type="cellIs" dxfId="10833" priority="262" operator="lessThan">
      <formula>$C$4</formula>
    </cfRule>
  </conditionalFormatting>
  <conditionalFormatting sqref="X18">
    <cfRule type="cellIs" dxfId="10832" priority="263" operator="lessThan">
      <formula>$C$4</formula>
    </cfRule>
  </conditionalFormatting>
  <conditionalFormatting sqref="X19">
    <cfRule type="cellIs" dxfId="10831" priority="264" operator="lessThan">
      <formula>$C$4</formula>
    </cfRule>
  </conditionalFormatting>
  <conditionalFormatting sqref="X20">
    <cfRule type="cellIs" dxfId="10830" priority="265" operator="lessThan">
      <formula>$C$4</formula>
    </cfRule>
  </conditionalFormatting>
  <conditionalFormatting sqref="X21">
    <cfRule type="cellIs" dxfId="10829" priority="266" operator="lessThan">
      <formula>$C$4</formula>
    </cfRule>
  </conditionalFormatting>
  <conditionalFormatting sqref="X22">
    <cfRule type="cellIs" dxfId="10828" priority="267" operator="lessThan">
      <formula>$C$4</formula>
    </cfRule>
  </conditionalFormatting>
  <conditionalFormatting sqref="X23">
    <cfRule type="cellIs" dxfId="10827" priority="268" operator="lessThan">
      <formula>$C$4</formula>
    </cfRule>
  </conditionalFormatting>
  <conditionalFormatting sqref="X24">
    <cfRule type="cellIs" dxfId="10826" priority="269" operator="lessThan">
      <formula>$C$4</formula>
    </cfRule>
  </conditionalFormatting>
  <conditionalFormatting sqref="X25">
    <cfRule type="cellIs" dxfId="10825" priority="270" operator="lessThan">
      <formula>$C$4</formula>
    </cfRule>
  </conditionalFormatting>
  <conditionalFormatting sqref="X26">
    <cfRule type="cellIs" dxfId="10824" priority="271" operator="lessThan">
      <formula>$C$4</formula>
    </cfRule>
  </conditionalFormatting>
  <conditionalFormatting sqref="X27">
    <cfRule type="cellIs" dxfId="10823" priority="272" operator="lessThan">
      <formula>$C$4</formula>
    </cfRule>
  </conditionalFormatting>
  <conditionalFormatting sqref="X28">
    <cfRule type="cellIs" dxfId="10822" priority="273" operator="lessThan">
      <formula>$C$4</formula>
    </cfRule>
  </conditionalFormatting>
  <conditionalFormatting sqref="X29">
    <cfRule type="cellIs" dxfId="10821" priority="274" operator="lessThan">
      <formula>$C$4</formula>
    </cfRule>
  </conditionalFormatting>
  <conditionalFormatting sqref="X30">
    <cfRule type="cellIs" dxfId="10820" priority="275" operator="lessThan">
      <formula>$C$4</formula>
    </cfRule>
  </conditionalFormatting>
  <conditionalFormatting sqref="X31">
    <cfRule type="cellIs" dxfId="10819" priority="276" operator="lessThan">
      <formula>$C$4</formula>
    </cfRule>
  </conditionalFormatting>
  <conditionalFormatting sqref="X32">
    <cfRule type="cellIs" dxfId="10818" priority="277" operator="lessThan">
      <formula>$C$4</formula>
    </cfRule>
  </conditionalFormatting>
  <conditionalFormatting sqref="X33">
    <cfRule type="cellIs" dxfId="10817" priority="278" operator="lessThan">
      <formula>$C$4</formula>
    </cfRule>
  </conditionalFormatting>
  <conditionalFormatting sqref="X34">
    <cfRule type="cellIs" dxfId="10816" priority="279" operator="lessThan">
      <formula>$C$4</formula>
    </cfRule>
  </conditionalFormatting>
  <conditionalFormatting sqref="X35">
    <cfRule type="cellIs" dxfId="10815" priority="280" operator="lessThan">
      <formula>$C$4</formula>
    </cfRule>
  </conditionalFormatting>
  <conditionalFormatting sqref="X36">
    <cfRule type="cellIs" dxfId="10814" priority="281" operator="lessThan">
      <formula>$C$4</formula>
    </cfRule>
  </conditionalFormatting>
  <conditionalFormatting sqref="X37">
    <cfRule type="cellIs" dxfId="10813" priority="282" operator="lessThan">
      <formula>$C$4</formula>
    </cfRule>
  </conditionalFormatting>
  <conditionalFormatting sqref="X38">
    <cfRule type="cellIs" dxfId="10812" priority="283" operator="lessThan">
      <formula>$C$4</formula>
    </cfRule>
  </conditionalFormatting>
  <conditionalFormatting sqref="X39">
    <cfRule type="cellIs" dxfId="10811" priority="284" operator="lessThan">
      <formula>$C$4</formula>
    </cfRule>
  </conditionalFormatting>
  <conditionalFormatting sqref="X40">
    <cfRule type="cellIs" dxfId="10810" priority="285" operator="lessThan">
      <formula>$C$4</formula>
    </cfRule>
  </conditionalFormatting>
  <conditionalFormatting sqref="X41">
    <cfRule type="cellIs" dxfId="10809" priority="286" operator="lessThan">
      <formula>$C$4</formula>
    </cfRule>
  </conditionalFormatting>
  <conditionalFormatting sqref="X42">
    <cfRule type="cellIs" dxfId="10808" priority="287" operator="lessThan">
      <formula>$C$4</formula>
    </cfRule>
  </conditionalFormatting>
  <conditionalFormatting sqref="X43">
    <cfRule type="cellIs" dxfId="10807" priority="288" operator="lessThan">
      <formula>$C$4</formula>
    </cfRule>
  </conditionalFormatting>
  <conditionalFormatting sqref="X44">
    <cfRule type="cellIs" dxfId="10806" priority="289" operator="lessThan">
      <formula>$C$4</formula>
    </cfRule>
  </conditionalFormatting>
  <conditionalFormatting sqref="X45">
    <cfRule type="cellIs" dxfId="10805" priority="290" operator="lessThan">
      <formula>$C$4</formula>
    </cfRule>
  </conditionalFormatting>
  <conditionalFormatting sqref="X46">
    <cfRule type="cellIs" dxfId="10804" priority="291" operator="lessThan">
      <formula>$C$4</formula>
    </cfRule>
  </conditionalFormatting>
  <conditionalFormatting sqref="X47">
    <cfRule type="cellIs" dxfId="10803" priority="292" operator="lessThan">
      <formula>$C$4</formula>
    </cfRule>
  </conditionalFormatting>
  <conditionalFormatting sqref="X48">
    <cfRule type="cellIs" dxfId="10802" priority="293" operator="lessThan">
      <formula>$C$4</formula>
    </cfRule>
  </conditionalFormatting>
  <conditionalFormatting sqref="X49">
    <cfRule type="cellIs" dxfId="10801" priority="294" operator="lessThan">
      <formula>$C$4</formula>
    </cfRule>
  </conditionalFormatting>
  <conditionalFormatting sqref="X50">
    <cfRule type="cellIs" dxfId="10800" priority="295" operator="lessThan">
      <formula>$C$4</formula>
    </cfRule>
  </conditionalFormatting>
  <conditionalFormatting sqref="X51">
    <cfRule type="cellIs" dxfId="10799" priority="296" operator="lessThan">
      <formula>$C$4</formula>
    </cfRule>
  </conditionalFormatting>
  <conditionalFormatting sqref="X52">
    <cfRule type="cellIs" dxfId="10798" priority="297" operator="lessThan">
      <formula>$C$4</formula>
    </cfRule>
  </conditionalFormatting>
  <conditionalFormatting sqref="X53">
    <cfRule type="cellIs" dxfId="10797" priority="298" operator="lessThan">
      <formula>$C$4</formula>
    </cfRule>
  </conditionalFormatting>
  <conditionalFormatting sqref="X54">
    <cfRule type="cellIs" dxfId="10796" priority="299" operator="lessThan">
      <formula>$C$4</formula>
    </cfRule>
  </conditionalFormatting>
  <conditionalFormatting sqref="X55">
    <cfRule type="cellIs" dxfId="10795" priority="300" operator="lessThan">
      <formula>$C$4</formula>
    </cfRule>
  </conditionalFormatting>
  <conditionalFormatting sqref="X56">
    <cfRule type="cellIs" dxfId="10794" priority="301" operator="lessThan">
      <formula>$C$4</formula>
    </cfRule>
  </conditionalFormatting>
  <conditionalFormatting sqref="X57">
    <cfRule type="cellIs" dxfId="10793" priority="302" operator="lessThan">
      <formula>$C$4</formula>
    </cfRule>
  </conditionalFormatting>
  <conditionalFormatting sqref="X58">
    <cfRule type="cellIs" dxfId="10792" priority="303" operator="lessThan">
      <formula>$C$4</formula>
    </cfRule>
  </conditionalFormatting>
  <conditionalFormatting sqref="X59">
    <cfRule type="cellIs" dxfId="10791" priority="304" operator="lessThan">
      <formula>$C$4</formula>
    </cfRule>
  </conditionalFormatting>
  <conditionalFormatting sqref="X60">
    <cfRule type="cellIs" dxfId="10790" priority="305" operator="lessThan">
      <formula>$C$4</formula>
    </cfRule>
  </conditionalFormatting>
  <conditionalFormatting sqref="Y11">
    <cfRule type="cellIs" dxfId="10789" priority="306" operator="lessThan">
      <formula>$C$4</formula>
    </cfRule>
  </conditionalFormatting>
  <conditionalFormatting sqref="Y12">
    <cfRule type="cellIs" dxfId="10788" priority="307" operator="lessThan">
      <formula>$C$4</formula>
    </cfRule>
  </conditionalFormatting>
  <conditionalFormatting sqref="Y13">
    <cfRule type="cellIs" dxfId="10787" priority="308" operator="lessThan">
      <formula>$C$4</formula>
    </cfRule>
  </conditionalFormatting>
  <conditionalFormatting sqref="Y14">
    <cfRule type="cellIs" dxfId="10786" priority="309" operator="lessThan">
      <formula>$C$4</formula>
    </cfRule>
  </conditionalFormatting>
  <conditionalFormatting sqref="Y15">
    <cfRule type="cellIs" dxfId="10785" priority="310" operator="lessThan">
      <formula>$C$4</formula>
    </cfRule>
  </conditionalFormatting>
  <conditionalFormatting sqref="Y16">
    <cfRule type="cellIs" dxfId="10784" priority="311" operator="lessThan">
      <formula>$C$4</formula>
    </cfRule>
  </conditionalFormatting>
  <conditionalFormatting sqref="Y17">
    <cfRule type="cellIs" dxfId="10783" priority="312" operator="lessThan">
      <formula>$C$4</formula>
    </cfRule>
  </conditionalFormatting>
  <conditionalFormatting sqref="Y18">
    <cfRule type="cellIs" dxfId="10782" priority="313" operator="lessThan">
      <formula>$C$4</formula>
    </cfRule>
  </conditionalFormatting>
  <conditionalFormatting sqref="Y19">
    <cfRule type="cellIs" dxfId="10781" priority="314" operator="lessThan">
      <formula>$C$4</formula>
    </cfRule>
  </conditionalFormatting>
  <conditionalFormatting sqref="Y20">
    <cfRule type="cellIs" dxfId="10780" priority="315" operator="lessThan">
      <formula>$C$4</formula>
    </cfRule>
  </conditionalFormatting>
  <conditionalFormatting sqref="Y21">
    <cfRule type="cellIs" dxfId="10779" priority="316" operator="lessThan">
      <formula>$C$4</formula>
    </cfRule>
  </conditionalFormatting>
  <conditionalFormatting sqref="Y22">
    <cfRule type="cellIs" dxfId="10778" priority="317" operator="lessThan">
      <formula>$C$4</formula>
    </cfRule>
  </conditionalFormatting>
  <conditionalFormatting sqref="Y23">
    <cfRule type="cellIs" dxfId="10777" priority="318" operator="lessThan">
      <formula>$C$4</formula>
    </cfRule>
  </conditionalFormatting>
  <conditionalFormatting sqref="Y24">
    <cfRule type="cellIs" dxfId="10776" priority="319" operator="lessThan">
      <formula>$C$4</formula>
    </cfRule>
  </conditionalFormatting>
  <conditionalFormatting sqref="Y25">
    <cfRule type="cellIs" dxfId="10775" priority="320" operator="lessThan">
      <formula>$C$4</formula>
    </cfRule>
  </conditionalFormatting>
  <conditionalFormatting sqref="Y26">
    <cfRule type="cellIs" dxfId="10774" priority="321" operator="lessThan">
      <formula>$C$4</formula>
    </cfRule>
  </conditionalFormatting>
  <conditionalFormatting sqref="Y27">
    <cfRule type="cellIs" dxfId="10773" priority="322" operator="lessThan">
      <formula>$C$4</formula>
    </cfRule>
  </conditionalFormatting>
  <conditionalFormatting sqref="Y28">
    <cfRule type="cellIs" dxfId="10772" priority="323" operator="lessThan">
      <formula>$C$4</formula>
    </cfRule>
  </conditionalFormatting>
  <conditionalFormatting sqref="Y29">
    <cfRule type="cellIs" dxfId="10771" priority="324" operator="lessThan">
      <formula>$C$4</formula>
    </cfRule>
  </conditionalFormatting>
  <conditionalFormatting sqref="Y30">
    <cfRule type="cellIs" dxfId="10770" priority="325" operator="lessThan">
      <formula>$C$4</formula>
    </cfRule>
  </conditionalFormatting>
  <conditionalFormatting sqref="Y31">
    <cfRule type="cellIs" dxfId="10769" priority="326" operator="lessThan">
      <formula>$C$4</formula>
    </cfRule>
  </conditionalFormatting>
  <conditionalFormatting sqref="Y32">
    <cfRule type="cellIs" dxfId="10768" priority="327" operator="lessThan">
      <formula>$C$4</formula>
    </cfRule>
  </conditionalFormatting>
  <conditionalFormatting sqref="Y33">
    <cfRule type="cellIs" dxfId="10767" priority="328" operator="lessThan">
      <formula>$C$4</formula>
    </cfRule>
  </conditionalFormatting>
  <conditionalFormatting sqref="Y34">
    <cfRule type="cellIs" dxfId="10766" priority="329" operator="lessThan">
      <formula>$C$4</formula>
    </cfRule>
  </conditionalFormatting>
  <conditionalFormatting sqref="Y35">
    <cfRule type="cellIs" dxfId="10765" priority="330" operator="lessThan">
      <formula>$C$4</formula>
    </cfRule>
  </conditionalFormatting>
  <conditionalFormatting sqref="Y36">
    <cfRule type="cellIs" dxfId="10764" priority="331" operator="lessThan">
      <formula>$C$4</formula>
    </cfRule>
  </conditionalFormatting>
  <conditionalFormatting sqref="Y37">
    <cfRule type="cellIs" dxfId="10763" priority="332" operator="lessThan">
      <formula>$C$4</formula>
    </cfRule>
  </conditionalFormatting>
  <conditionalFormatting sqref="Y38">
    <cfRule type="cellIs" dxfId="10762" priority="333" operator="lessThan">
      <formula>$C$4</formula>
    </cfRule>
  </conditionalFormatting>
  <conditionalFormatting sqref="Y39">
    <cfRule type="cellIs" dxfId="10761" priority="334" operator="lessThan">
      <formula>$C$4</formula>
    </cfRule>
  </conditionalFormatting>
  <conditionalFormatting sqref="Y40">
    <cfRule type="cellIs" dxfId="10760" priority="335" operator="lessThan">
      <formula>$C$4</formula>
    </cfRule>
  </conditionalFormatting>
  <conditionalFormatting sqref="Y41">
    <cfRule type="cellIs" dxfId="10759" priority="336" operator="lessThan">
      <formula>$C$4</formula>
    </cfRule>
  </conditionalFormatting>
  <conditionalFormatting sqref="Y42">
    <cfRule type="cellIs" dxfId="10758" priority="337" operator="lessThan">
      <formula>$C$4</formula>
    </cfRule>
  </conditionalFormatting>
  <conditionalFormatting sqref="Y43">
    <cfRule type="cellIs" dxfId="10757" priority="338" operator="lessThan">
      <formula>$C$4</formula>
    </cfRule>
  </conditionalFormatting>
  <conditionalFormatting sqref="Y44">
    <cfRule type="cellIs" dxfId="10756" priority="339" operator="lessThan">
      <formula>$C$4</formula>
    </cfRule>
  </conditionalFormatting>
  <conditionalFormatting sqref="Y45">
    <cfRule type="cellIs" dxfId="10755" priority="340" operator="lessThan">
      <formula>$C$4</formula>
    </cfRule>
  </conditionalFormatting>
  <conditionalFormatting sqref="Y46">
    <cfRule type="cellIs" dxfId="10754" priority="341" operator="lessThan">
      <formula>$C$4</formula>
    </cfRule>
  </conditionalFormatting>
  <conditionalFormatting sqref="Y47">
    <cfRule type="cellIs" dxfId="10753" priority="342" operator="lessThan">
      <formula>$C$4</formula>
    </cfRule>
  </conditionalFormatting>
  <conditionalFormatting sqref="Y48">
    <cfRule type="cellIs" dxfId="10752" priority="343" operator="lessThan">
      <formula>$C$4</formula>
    </cfRule>
  </conditionalFormatting>
  <conditionalFormatting sqref="Y49">
    <cfRule type="cellIs" dxfId="10751" priority="344" operator="lessThan">
      <formula>$C$4</formula>
    </cfRule>
  </conditionalFormatting>
  <conditionalFormatting sqref="Y50">
    <cfRule type="cellIs" dxfId="10750" priority="345" operator="lessThan">
      <formula>$C$4</formula>
    </cfRule>
  </conditionalFormatting>
  <conditionalFormatting sqref="Y51">
    <cfRule type="cellIs" dxfId="10749" priority="346" operator="lessThan">
      <formula>$C$4</formula>
    </cfRule>
  </conditionalFormatting>
  <conditionalFormatting sqref="Y52">
    <cfRule type="cellIs" dxfId="10748" priority="347" operator="lessThan">
      <formula>$C$4</formula>
    </cfRule>
  </conditionalFormatting>
  <conditionalFormatting sqref="Y53">
    <cfRule type="cellIs" dxfId="10747" priority="348" operator="lessThan">
      <formula>$C$4</formula>
    </cfRule>
  </conditionalFormatting>
  <conditionalFormatting sqref="Y54">
    <cfRule type="cellIs" dxfId="10746" priority="349" operator="lessThan">
      <formula>$C$4</formula>
    </cfRule>
  </conditionalFormatting>
  <conditionalFormatting sqref="Y55">
    <cfRule type="cellIs" dxfId="10745" priority="350" operator="lessThan">
      <formula>$C$4</formula>
    </cfRule>
  </conditionalFormatting>
  <conditionalFormatting sqref="Y56">
    <cfRule type="cellIs" dxfId="10744" priority="351" operator="lessThan">
      <formula>$C$4</formula>
    </cfRule>
  </conditionalFormatting>
  <conditionalFormatting sqref="Y57">
    <cfRule type="cellIs" dxfId="10743" priority="352" operator="lessThan">
      <formula>$C$4</formula>
    </cfRule>
  </conditionalFormatting>
  <conditionalFormatting sqref="Y58">
    <cfRule type="cellIs" dxfId="10742" priority="353" operator="lessThan">
      <formula>$C$4</formula>
    </cfRule>
  </conditionalFormatting>
  <conditionalFormatting sqref="Y59">
    <cfRule type="cellIs" dxfId="10741" priority="354" operator="lessThan">
      <formula>$C$4</formula>
    </cfRule>
  </conditionalFormatting>
  <conditionalFormatting sqref="Y60">
    <cfRule type="cellIs" dxfId="10740" priority="355" operator="lessThan">
      <formula>$C$4</formula>
    </cfRule>
  </conditionalFormatting>
  <conditionalFormatting sqref="Z11">
    <cfRule type="cellIs" dxfId="10739" priority="356" operator="lessThan">
      <formula>$C$4</formula>
    </cfRule>
  </conditionalFormatting>
  <conditionalFormatting sqref="Z12">
    <cfRule type="cellIs" dxfId="10738" priority="357" operator="lessThan">
      <formula>$C$4</formula>
    </cfRule>
  </conditionalFormatting>
  <conditionalFormatting sqref="Z13">
    <cfRule type="cellIs" dxfId="10737" priority="358" operator="lessThan">
      <formula>$C$4</formula>
    </cfRule>
  </conditionalFormatting>
  <conditionalFormatting sqref="Z14">
    <cfRule type="cellIs" dxfId="10736" priority="359" operator="lessThan">
      <formula>$C$4</formula>
    </cfRule>
  </conditionalFormatting>
  <conditionalFormatting sqref="Z15">
    <cfRule type="cellIs" dxfId="10735" priority="360" operator="lessThan">
      <formula>$C$4</formula>
    </cfRule>
  </conditionalFormatting>
  <conditionalFormatting sqref="Z16">
    <cfRule type="cellIs" dxfId="10734" priority="361" operator="lessThan">
      <formula>$C$4</formula>
    </cfRule>
  </conditionalFormatting>
  <conditionalFormatting sqref="Z17">
    <cfRule type="cellIs" dxfId="10733" priority="362" operator="lessThan">
      <formula>$C$4</formula>
    </cfRule>
  </conditionalFormatting>
  <conditionalFormatting sqref="Z18">
    <cfRule type="cellIs" dxfId="10732" priority="363" operator="lessThan">
      <formula>$C$4</formula>
    </cfRule>
  </conditionalFormatting>
  <conditionalFormatting sqref="Z19">
    <cfRule type="cellIs" dxfId="10731" priority="364" operator="lessThan">
      <formula>$C$4</formula>
    </cfRule>
  </conditionalFormatting>
  <conditionalFormatting sqref="Z20">
    <cfRule type="cellIs" dxfId="10730" priority="365" operator="lessThan">
      <formula>$C$4</formula>
    </cfRule>
  </conditionalFormatting>
  <conditionalFormatting sqref="Z21">
    <cfRule type="cellIs" dxfId="10729" priority="366" operator="lessThan">
      <formula>$C$4</formula>
    </cfRule>
  </conditionalFormatting>
  <conditionalFormatting sqref="Z22">
    <cfRule type="cellIs" dxfId="10728" priority="367" operator="lessThan">
      <formula>$C$4</formula>
    </cfRule>
  </conditionalFormatting>
  <conditionalFormatting sqref="Z23">
    <cfRule type="cellIs" dxfId="10727" priority="368" operator="lessThan">
      <formula>$C$4</formula>
    </cfRule>
  </conditionalFormatting>
  <conditionalFormatting sqref="Z24">
    <cfRule type="cellIs" dxfId="10726" priority="369" operator="lessThan">
      <formula>$C$4</formula>
    </cfRule>
  </conditionalFormatting>
  <conditionalFormatting sqref="Z25">
    <cfRule type="cellIs" dxfId="10725" priority="370" operator="lessThan">
      <formula>$C$4</formula>
    </cfRule>
  </conditionalFormatting>
  <conditionalFormatting sqref="Z26">
    <cfRule type="cellIs" dxfId="10724" priority="371" operator="lessThan">
      <formula>$C$4</formula>
    </cfRule>
  </conditionalFormatting>
  <conditionalFormatting sqref="Z27">
    <cfRule type="cellIs" dxfId="10723" priority="372" operator="lessThan">
      <formula>$C$4</formula>
    </cfRule>
  </conditionalFormatting>
  <conditionalFormatting sqref="Z28">
    <cfRule type="cellIs" dxfId="10722" priority="373" operator="lessThan">
      <formula>$C$4</formula>
    </cfRule>
  </conditionalFormatting>
  <conditionalFormatting sqref="Z29">
    <cfRule type="cellIs" dxfId="10721" priority="374" operator="lessThan">
      <formula>$C$4</formula>
    </cfRule>
  </conditionalFormatting>
  <conditionalFormatting sqref="Z30">
    <cfRule type="cellIs" dxfId="10720" priority="375" operator="lessThan">
      <formula>$C$4</formula>
    </cfRule>
  </conditionalFormatting>
  <conditionalFormatting sqref="Z31">
    <cfRule type="cellIs" dxfId="10719" priority="376" operator="lessThan">
      <formula>$C$4</formula>
    </cfRule>
  </conditionalFormatting>
  <conditionalFormatting sqref="Z32">
    <cfRule type="cellIs" dxfId="10718" priority="377" operator="lessThan">
      <formula>$C$4</formula>
    </cfRule>
  </conditionalFormatting>
  <conditionalFormatting sqref="Z33">
    <cfRule type="cellIs" dxfId="10717" priority="378" operator="lessThan">
      <formula>$C$4</formula>
    </cfRule>
  </conditionalFormatting>
  <conditionalFormatting sqref="Z34">
    <cfRule type="cellIs" dxfId="10716" priority="379" operator="lessThan">
      <formula>$C$4</formula>
    </cfRule>
  </conditionalFormatting>
  <conditionalFormatting sqref="Z35">
    <cfRule type="cellIs" dxfId="10715" priority="380" operator="lessThan">
      <formula>$C$4</formula>
    </cfRule>
  </conditionalFormatting>
  <conditionalFormatting sqref="Z36">
    <cfRule type="cellIs" dxfId="10714" priority="381" operator="lessThan">
      <formula>$C$4</formula>
    </cfRule>
  </conditionalFormatting>
  <conditionalFormatting sqref="Z37">
    <cfRule type="cellIs" dxfId="10713" priority="382" operator="lessThan">
      <formula>$C$4</formula>
    </cfRule>
  </conditionalFormatting>
  <conditionalFormatting sqref="Z38">
    <cfRule type="cellIs" dxfId="10712" priority="383" operator="lessThan">
      <formula>$C$4</formula>
    </cfRule>
  </conditionalFormatting>
  <conditionalFormatting sqref="Z39">
    <cfRule type="cellIs" dxfId="10711" priority="384" operator="lessThan">
      <formula>$C$4</formula>
    </cfRule>
  </conditionalFormatting>
  <conditionalFormatting sqref="Z40">
    <cfRule type="cellIs" dxfId="10710" priority="385" operator="lessThan">
      <formula>$C$4</formula>
    </cfRule>
  </conditionalFormatting>
  <conditionalFormatting sqref="Z41">
    <cfRule type="cellIs" dxfId="10709" priority="386" operator="lessThan">
      <formula>$C$4</formula>
    </cfRule>
  </conditionalFormatting>
  <conditionalFormatting sqref="Z42">
    <cfRule type="cellIs" dxfId="10708" priority="387" operator="lessThan">
      <formula>$C$4</formula>
    </cfRule>
  </conditionalFormatting>
  <conditionalFormatting sqref="Z43">
    <cfRule type="cellIs" dxfId="10707" priority="388" operator="lessThan">
      <formula>$C$4</formula>
    </cfRule>
  </conditionalFormatting>
  <conditionalFormatting sqref="Z44">
    <cfRule type="cellIs" dxfId="10706" priority="389" operator="lessThan">
      <formula>$C$4</formula>
    </cfRule>
  </conditionalFormatting>
  <conditionalFormatting sqref="Z45">
    <cfRule type="cellIs" dxfId="10705" priority="390" operator="lessThan">
      <formula>$C$4</formula>
    </cfRule>
  </conditionalFormatting>
  <conditionalFormatting sqref="Z46">
    <cfRule type="cellIs" dxfId="10704" priority="391" operator="lessThan">
      <formula>$C$4</formula>
    </cfRule>
  </conditionalFormatting>
  <conditionalFormatting sqref="Z47">
    <cfRule type="cellIs" dxfId="10703" priority="392" operator="lessThan">
      <formula>$C$4</formula>
    </cfRule>
  </conditionalFormatting>
  <conditionalFormatting sqref="Z48">
    <cfRule type="cellIs" dxfId="10702" priority="393" operator="lessThan">
      <formula>$C$4</formula>
    </cfRule>
  </conditionalFormatting>
  <conditionalFormatting sqref="Z49">
    <cfRule type="cellIs" dxfId="10701" priority="394" operator="lessThan">
      <formula>$C$4</formula>
    </cfRule>
  </conditionalFormatting>
  <conditionalFormatting sqref="Z50">
    <cfRule type="cellIs" dxfId="10700" priority="395" operator="lessThan">
      <formula>$C$4</formula>
    </cfRule>
  </conditionalFormatting>
  <conditionalFormatting sqref="Z51">
    <cfRule type="cellIs" dxfId="10699" priority="396" operator="lessThan">
      <formula>$C$4</formula>
    </cfRule>
  </conditionalFormatting>
  <conditionalFormatting sqref="Z52">
    <cfRule type="cellIs" dxfId="10698" priority="397" operator="lessThan">
      <formula>$C$4</formula>
    </cfRule>
  </conditionalFormatting>
  <conditionalFormatting sqref="Z53">
    <cfRule type="cellIs" dxfId="10697" priority="398" operator="lessThan">
      <formula>$C$4</formula>
    </cfRule>
  </conditionalFormatting>
  <conditionalFormatting sqref="Z54">
    <cfRule type="cellIs" dxfId="10696" priority="399" operator="lessThan">
      <formula>$C$4</formula>
    </cfRule>
  </conditionalFormatting>
  <conditionalFormatting sqref="Z55">
    <cfRule type="cellIs" dxfId="10695" priority="400" operator="lessThan">
      <formula>$C$4</formula>
    </cfRule>
  </conditionalFormatting>
  <conditionalFormatting sqref="Z56">
    <cfRule type="cellIs" dxfId="10694" priority="401" operator="lessThan">
      <formula>$C$4</formula>
    </cfRule>
  </conditionalFormatting>
  <conditionalFormatting sqref="Z57">
    <cfRule type="cellIs" dxfId="10693" priority="402" operator="lessThan">
      <formula>$C$4</formula>
    </cfRule>
  </conditionalFormatting>
  <conditionalFormatting sqref="Z58">
    <cfRule type="cellIs" dxfId="10692" priority="403" operator="lessThan">
      <formula>$C$4</formula>
    </cfRule>
  </conditionalFormatting>
  <conditionalFormatting sqref="Z59">
    <cfRule type="cellIs" dxfId="10691" priority="404" operator="lessThan">
      <formula>$C$4</formula>
    </cfRule>
  </conditionalFormatting>
  <conditionalFormatting sqref="Z60">
    <cfRule type="cellIs" dxfId="10690" priority="405" operator="lessThan">
      <formula>$C$4</formula>
    </cfRule>
  </conditionalFormatting>
  <conditionalFormatting sqref="AA11">
    <cfRule type="cellIs" dxfId="10689" priority="406" operator="lessThan">
      <formula>$C$4</formula>
    </cfRule>
  </conditionalFormatting>
  <conditionalFormatting sqref="AA12">
    <cfRule type="cellIs" dxfId="10688" priority="407" operator="lessThan">
      <formula>$C$4</formula>
    </cfRule>
  </conditionalFormatting>
  <conditionalFormatting sqref="AA13">
    <cfRule type="cellIs" dxfId="10687" priority="408" operator="lessThan">
      <formula>$C$4</formula>
    </cfRule>
  </conditionalFormatting>
  <conditionalFormatting sqref="AA14">
    <cfRule type="cellIs" dxfId="10686" priority="409" operator="lessThan">
      <formula>$C$4</formula>
    </cfRule>
  </conditionalFormatting>
  <conditionalFormatting sqref="AA15">
    <cfRule type="cellIs" dxfId="10685" priority="410" operator="lessThan">
      <formula>$C$4</formula>
    </cfRule>
  </conditionalFormatting>
  <conditionalFormatting sqref="AA16">
    <cfRule type="cellIs" dxfId="10684" priority="411" operator="lessThan">
      <formula>$C$4</formula>
    </cfRule>
  </conditionalFormatting>
  <conditionalFormatting sqref="AA17">
    <cfRule type="cellIs" dxfId="10683" priority="412" operator="lessThan">
      <formula>$C$4</formula>
    </cfRule>
  </conditionalFormatting>
  <conditionalFormatting sqref="AA18">
    <cfRule type="cellIs" dxfId="10682" priority="413" operator="lessThan">
      <formula>$C$4</formula>
    </cfRule>
  </conditionalFormatting>
  <conditionalFormatting sqref="AA19">
    <cfRule type="cellIs" dxfId="10681" priority="414" operator="lessThan">
      <formula>$C$4</formula>
    </cfRule>
  </conditionalFormatting>
  <conditionalFormatting sqref="AA20">
    <cfRule type="cellIs" dxfId="10680" priority="415" operator="lessThan">
      <formula>$C$4</formula>
    </cfRule>
  </conditionalFormatting>
  <conditionalFormatting sqref="AA21">
    <cfRule type="cellIs" dxfId="10679" priority="416" operator="lessThan">
      <formula>$C$4</formula>
    </cfRule>
  </conditionalFormatting>
  <conditionalFormatting sqref="AA22">
    <cfRule type="cellIs" dxfId="10678" priority="417" operator="lessThan">
      <formula>$C$4</formula>
    </cfRule>
  </conditionalFormatting>
  <conditionalFormatting sqref="AA23">
    <cfRule type="cellIs" dxfId="10677" priority="418" operator="lessThan">
      <formula>$C$4</formula>
    </cfRule>
  </conditionalFormatting>
  <conditionalFormatting sqref="AA24">
    <cfRule type="cellIs" dxfId="10676" priority="419" operator="lessThan">
      <formula>$C$4</formula>
    </cfRule>
  </conditionalFormatting>
  <conditionalFormatting sqref="AA25">
    <cfRule type="cellIs" dxfId="10675" priority="420" operator="lessThan">
      <formula>$C$4</formula>
    </cfRule>
  </conditionalFormatting>
  <conditionalFormatting sqref="AA26">
    <cfRule type="cellIs" dxfId="10674" priority="421" operator="lessThan">
      <formula>$C$4</formula>
    </cfRule>
  </conditionalFormatting>
  <conditionalFormatting sqref="AA27">
    <cfRule type="cellIs" dxfId="10673" priority="422" operator="lessThan">
      <formula>$C$4</formula>
    </cfRule>
  </conditionalFormatting>
  <conditionalFormatting sqref="AA28">
    <cfRule type="cellIs" dxfId="10672" priority="423" operator="lessThan">
      <formula>$C$4</formula>
    </cfRule>
  </conditionalFormatting>
  <conditionalFormatting sqref="AA29">
    <cfRule type="cellIs" dxfId="10671" priority="424" operator="lessThan">
      <formula>$C$4</formula>
    </cfRule>
  </conditionalFormatting>
  <conditionalFormatting sqref="AA30">
    <cfRule type="cellIs" dxfId="10670" priority="425" operator="lessThan">
      <formula>$C$4</formula>
    </cfRule>
  </conditionalFormatting>
  <conditionalFormatting sqref="AA31">
    <cfRule type="cellIs" dxfId="10669" priority="426" operator="lessThan">
      <formula>$C$4</formula>
    </cfRule>
  </conditionalFormatting>
  <conditionalFormatting sqref="AA32">
    <cfRule type="cellIs" dxfId="10668" priority="427" operator="lessThan">
      <formula>$C$4</formula>
    </cfRule>
  </conditionalFormatting>
  <conditionalFormatting sqref="AA33">
    <cfRule type="cellIs" dxfId="10667" priority="428" operator="lessThan">
      <formula>$C$4</formula>
    </cfRule>
  </conditionalFormatting>
  <conditionalFormatting sqref="AA34">
    <cfRule type="cellIs" dxfId="10666" priority="429" operator="lessThan">
      <formula>$C$4</formula>
    </cfRule>
  </conditionalFormatting>
  <conditionalFormatting sqref="AA35">
    <cfRule type="cellIs" dxfId="10665" priority="430" operator="lessThan">
      <formula>$C$4</formula>
    </cfRule>
  </conditionalFormatting>
  <conditionalFormatting sqref="AA36">
    <cfRule type="cellIs" dxfId="10664" priority="431" operator="lessThan">
      <formula>$C$4</formula>
    </cfRule>
  </conditionalFormatting>
  <conditionalFormatting sqref="AA37">
    <cfRule type="cellIs" dxfId="10663" priority="432" operator="lessThan">
      <formula>$C$4</formula>
    </cfRule>
  </conditionalFormatting>
  <conditionalFormatting sqref="AA38">
    <cfRule type="cellIs" dxfId="10662" priority="433" operator="lessThan">
      <formula>$C$4</formula>
    </cfRule>
  </conditionalFormatting>
  <conditionalFormatting sqref="AA39">
    <cfRule type="cellIs" dxfId="10661" priority="434" operator="lessThan">
      <formula>$C$4</formula>
    </cfRule>
  </conditionalFormatting>
  <conditionalFormatting sqref="AA40">
    <cfRule type="cellIs" dxfId="10660" priority="435" operator="lessThan">
      <formula>$C$4</formula>
    </cfRule>
  </conditionalFormatting>
  <conditionalFormatting sqref="AA41">
    <cfRule type="cellIs" dxfId="10659" priority="436" operator="lessThan">
      <formula>$C$4</formula>
    </cfRule>
  </conditionalFormatting>
  <conditionalFormatting sqref="AA42">
    <cfRule type="cellIs" dxfId="10658" priority="437" operator="lessThan">
      <formula>$C$4</formula>
    </cfRule>
  </conditionalFormatting>
  <conditionalFormatting sqref="AA43">
    <cfRule type="cellIs" dxfId="10657" priority="438" operator="lessThan">
      <formula>$C$4</formula>
    </cfRule>
  </conditionalFormatting>
  <conditionalFormatting sqref="AA44">
    <cfRule type="cellIs" dxfId="10656" priority="439" operator="lessThan">
      <formula>$C$4</formula>
    </cfRule>
  </conditionalFormatting>
  <conditionalFormatting sqref="AA45">
    <cfRule type="cellIs" dxfId="10655" priority="440" operator="lessThan">
      <formula>$C$4</formula>
    </cfRule>
  </conditionalFormatting>
  <conditionalFormatting sqref="AA46">
    <cfRule type="cellIs" dxfId="10654" priority="441" operator="lessThan">
      <formula>$C$4</formula>
    </cfRule>
  </conditionalFormatting>
  <conditionalFormatting sqref="AA47">
    <cfRule type="cellIs" dxfId="10653" priority="442" operator="lessThan">
      <formula>$C$4</formula>
    </cfRule>
  </conditionalFormatting>
  <conditionalFormatting sqref="AA48">
    <cfRule type="cellIs" dxfId="10652" priority="443" operator="lessThan">
      <formula>$C$4</formula>
    </cfRule>
  </conditionalFormatting>
  <conditionalFormatting sqref="AA49">
    <cfRule type="cellIs" dxfId="10651" priority="444" operator="lessThan">
      <formula>$C$4</formula>
    </cfRule>
  </conditionalFormatting>
  <conditionalFormatting sqref="AA50">
    <cfRule type="cellIs" dxfId="10650" priority="445" operator="lessThan">
      <formula>$C$4</formula>
    </cfRule>
  </conditionalFormatting>
  <conditionalFormatting sqref="AA51">
    <cfRule type="cellIs" dxfId="10649" priority="446" operator="lessThan">
      <formula>$C$4</formula>
    </cfRule>
  </conditionalFormatting>
  <conditionalFormatting sqref="AA52">
    <cfRule type="cellIs" dxfId="10648" priority="447" operator="lessThan">
      <formula>$C$4</formula>
    </cfRule>
  </conditionalFormatting>
  <conditionalFormatting sqref="AA53">
    <cfRule type="cellIs" dxfId="10647" priority="448" operator="lessThan">
      <formula>$C$4</formula>
    </cfRule>
  </conditionalFormatting>
  <conditionalFormatting sqref="AA54">
    <cfRule type="cellIs" dxfId="10646" priority="449" operator="lessThan">
      <formula>$C$4</formula>
    </cfRule>
  </conditionalFormatting>
  <conditionalFormatting sqref="AA55">
    <cfRule type="cellIs" dxfId="10645" priority="450" operator="lessThan">
      <formula>$C$4</formula>
    </cfRule>
  </conditionalFormatting>
  <conditionalFormatting sqref="AA56">
    <cfRule type="cellIs" dxfId="10644" priority="451" operator="lessThan">
      <formula>$C$4</formula>
    </cfRule>
  </conditionalFormatting>
  <conditionalFormatting sqref="AA57">
    <cfRule type="cellIs" dxfId="10643" priority="452" operator="lessThan">
      <formula>$C$4</formula>
    </cfRule>
  </conditionalFormatting>
  <conditionalFormatting sqref="AA58">
    <cfRule type="cellIs" dxfId="10642" priority="453" operator="lessThan">
      <formula>$C$4</formula>
    </cfRule>
  </conditionalFormatting>
  <conditionalFormatting sqref="AA59">
    <cfRule type="cellIs" dxfId="10641" priority="454" operator="lessThan">
      <formula>$C$4</formula>
    </cfRule>
  </conditionalFormatting>
  <conditionalFormatting sqref="AA60">
    <cfRule type="cellIs" dxfId="10640" priority="455" operator="lessThan">
      <formula>$C$4</formula>
    </cfRule>
  </conditionalFormatting>
  <conditionalFormatting sqref="AB11">
    <cfRule type="cellIs" dxfId="10639" priority="456" operator="lessThan">
      <formula>$C$4</formula>
    </cfRule>
  </conditionalFormatting>
  <conditionalFormatting sqref="AB12">
    <cfRule type="cellIs" dxfId="10638" priority="457" operator="lessThan">
      <formula>$C$4</formula>
    </cfRule>
  </conditionalFormatting>
  <conditionalFormatting sqref="AB13">
    <cfRule type="cellIs" dxfId="10637" priority="458" operator="lessThan">
      <formula>$C$4</formula>
    </cfRule>
  </conditionalFormatting>
  <conditionalFormatting sqref="AB14">
    <cfRule type="cellIs" dxfId="10636" priority="459" operator="lessThan">
      <formula>$C$4</formula>
    </cfRule>
  </conditionalFormatting>
  <conditionalFormatting sqref="AB15">
    <cfRule type="cellIs" dxfId="10635" priority="460" operator="lessThan">
      <formula>$C$4</formula>
    </cfRule>
  </conditionalFormatting>
  <conditionalFormatting sqref="AB16">
    <cfRule type="cellIs" dxfId="10634" priority="461" operator="lessThan">
      <formula>$C$4</formula>
    </cfRule>
  </conditionalFormatting>
  <conditionalFormatting sqref="AB17">
    <cfRule type="cellIs" dxfId="10633" priority="462" operator="lessThan">
      <formula>$C$4</formula>
    </cfRule>
  </conditionalFormatting>
  <conditionalFormatting sqref="AB18">
    <cfRule type="cellIs" dxfId="10632" priority="463" operator="lessThan">
      <formula>$C$4</formula>
    </cfRule>
  </conditionalFormatting>
  <conditionalFormatting sqref="AB19">
    <cfRule type="cellIs" dxfId="10631" priority="464" operator="lessThan">
      <formula>$C$4</formula>
    </cfRule>
  </conditionalFormatting>
  <conditionalFormatting sqref="AB20">
    <cfRule type="cellIs" dxfId="10630" priority="465" operator="lessThan">
      <formula>$C$4</formula>
    </cfRule>
  </conditionalFormatting>
  <conditionalFormatting sqref="AB21">
    <cfRule type="cellIs" dxfId="10629" priority="466" operator="lessThan">
      <formula>$C$4</formula>
    </cfRule>
  </conditionalFormatting>
  <conditionalFormatting sqref="AB22">
    <cfRule type="cellIs" dxfId="10628" priority="467" operator="lessThan">
      <formula>$C$4</formula>
    </cfRule>
  </conditionalFormatting>
  <conditionalFormatting sqref="AB23">
    <cfRule type="cellIs" dxfId="10627" priority="468" operator="lessThan">
      <formula>$C$4</formula>
    </cfRule>
  </conditionalFormatting>
  <conditionalFormatting sqref="AB24">
    <cfRule type="cellIs" dxfId="10626" priority="469" operator="lessThan">
      <formula>$C$4</formula>
    </cfRule>
  </conditionalFormatting>
  <conditionalFormatting sqref="AB25">
    <cfRule type="cellIs" dxfId="10625" priority="470" operator="lessThan">
      <formula>$C$4</formula>
    </cfRule>
  </conditionalFormatting>
  <conditionalFormatting sqref="AB26">
    <cfRule type="cellIs" dxfId="10624" priority="471" operator="lessThan">
      <formula>$C$4</formula>
    </cfRule>
  </conditionalFormatting>
  <conditionalFormatting sqref="AB27">
    <cfRule type="cellIs" dxfId="10623" priority="472" operator="lessThan">
      <formula>$C$4</formula>
    </cfRule>
  </conditionalFormatting>
  <conditionalFormatting sqref="AB28">
    <cfRule type="cellIs" dxfId="10622" priority="473" operator="lessThan">
      <formula>$C$4</formula>
    </cfRule>
  </conditionalFormatting>
  <conditionalFormatting sqref="AB29">
    <cfRule type="cellIs" dxfId="10621" priority="474" operator="lessThan">
      <formula>$C$4</formula>
    </cfRule>
  </conditionalFormatting>
  <conditionalFormatting sqref="AB30">
    <cfRule type="cellIs" dxfId="10620" priority="475" operator="lessThan">
      <formula>$C$4</formula>
    </cfRule>
  </conditionalFormatting>
  <conditionalFormatting sqref="AB31">
    <cfRule type="cellIs" dxfId="10619" priority="476" operator="lessThan">
      <formula>$C$4</formula>
    </cfRule>
  </conditionalFormatting>
  <conditionalFormatting sqref="AB32">
    <cfRule type="cellIs" dxfId="10618" priority="477" operator="lessThan">
      <formula>$C$4</formula>
    </cfRule>
  </conditionalFormatting>
  <conditionalFormatting sqref="AB33">
    <cfRule type="cellIs" dxfId="10617" priority="478" operator="lessThan">
      <formula>$C$4</formula>
    </cfRule>
  </conditionalFormatting>
  <conditionalFormatting sqref="AB34">
    <cfRule type="cellIs" dxfId="10616" priority="479" operator="lessThan">
      <formula>$C$4</formula>
    </cfRule>
  </conditionalFormatting>
  <conditionalFormatting sqref="AB35">
    <cfRule type="cellIs" dxfId="10615" priority="480" operator="lessThan">
      <formula>$C$4</formula>
    </cfRule>
  </conditionalFormatting>
  <conditionalFormatting sqref="AB36">
    <cfRule type="cellIs" dxfId="10614" priority="481" operator="lessThan">
      <formula>$C$4</formula>
    </cfRule>
  </conditionalFormatting>
  <conditionalFormatting sqref="AB37">
    <cfRule type="cellIs" dxfId="10613" priority="482" operator="lessThan">
      <formula>$C$4</formula>
    </cfRule>
  </conditionalFormatting>
  <conditionalFormatting sqref="AB38">
    <cfRule type="cellIs" dxfId="10612" priority="483" operator="lessThan">
      <formula>$C$4</formula>
    </cfRule>
  </conditionalFormatting>
  <conditionalFormatting sqref="AB39">
    <cfRule type="cellIs" dxfId="10611" priority="484" operator="lessThan">
      <formula>$C$4</formula>
    </cfRule>
  </conditionalFormatting>
  <conditionalFormatting sqref="AB40">
    <cfRule type="cellIs" dxfId="10610" priority="485" operator="lessThan">
      <formula>$C$4</formula>
    </cfRule>
  </conditionalFormatting>
  <conditionalFormatting sqref="AB41">
    <cfRule type="cellIs" dxfId="10609" priority="486" operator="lessThan">
      <formula>$C$4</formula>
    </cfRule>
  </conditionalFormatting>
  <conditionalFormatting sqref="AB42">
    <cfRule type="cellIs" dxfId="10608" priority="487" operator="lessThan">
      <formula>$C$4</formula>
    </cfRule>
  </conditionalFormatting>
  <conditionalFormatting sqref="AB43">
    <cfRule type="cellIs" dxfId="10607" priority="488" operator="lessThan">
      <formula>$C$4</formula>
    </cfRule>
  </conditionalFormatting>
  <conditionalFormatting sqref="AB44">
    <cfRule type="cellIs" dxfId="10606" priority="489" operator="lessThan">
      <formula>$C$4</formula>
    </cfRule>
  </conditionalFormatting>
  <conditionalFormatting sqref="AB45">
    <cfRule type="cellIs" dxfId="10605" priority="490" operator="lessThan">
      <formula>$C$4</formula>
    </cfRule>
  </conditionalFormatting>
  <conditionalFormatting sqref="AB46">
    <cfRule type="cellIs" dxfId="10604" priority="491" operator="lessThan">
      <formula>$C$4</formula>
    </cfRule>
  </conditionalFormatting>
  <conditionalFormatting sqref="AB47">
    <cfRule type="cellIs" dxfId="10603" priority="492" operator="lessThan">
      <formula>$C$4</formula>
    </cfRule>
  </conditionalFormatting>
  <conditionalFormatting sqref="AB48">
    <cfRule type="cellIs" dxfId="10602" priority="493" operator="lessThan">
      <formula>$C$4</formula>
    </cfRule>
  </conditionalFormatting>
  <conditionalFormatting sqref="AB49">
    <cfRule type="cellIs" dxfId="10601" priority="494" operator="lessThan">
      <formula>$C$4</formula>
    </cfRule>
  </conditionalFormatting>
  <conditionalFormatting sqref="AB50">
    <cfRule type="cellIs" dxfId="10600" priority="495" operator="lessThan">
      <formula>$C$4</formula>
    </cfRule>
  </conditionalFormatting>
  <conditionalFormatting sqref="AB51">
    <cfRule type="cellIs" dxfId="10599" priority="496" operator="lessThan">
      <formula>$C$4</formula>
    </cfRule>
  </conditionalFormatting>
  <conditionalFormatting sqref="AB52">
    <cfRule type="cellIs" dxfId="10598" priority="497" operator="lessThan">
      <formula>$C$4</formula>
    </cfRule>
  </conditionalFormatting>
  <conditionalFormatting sqref="AB53">
    <cfRule type="cellIs" dxfId="10597" priority="498" operator="lessThan">
      <formula>$C$4</formula>
    </cfRule>
  </conditionalFormatting>
  <conditionalFormatting sqref="AB54">
    <cfRule type="cellIs" dxfId="10596" priority="499" operator="lessThan">
      <formula>$C$4</formula>
    </cfRule>
  </conditionalFormatting>
  <conditionalFormatting sqref="AB55">
    <cfRule type="cellIs" dxfId="10595" priority="500" operator="lessThan">
      <formula>$C$4</formula>
    </cfRule>
  </conditionalFormatting>
  <conditionalFormatting sqref="AB56">
    <cfRule type="cellIs" dxfId="10594" priority="501" operator="lessThan">
      <formula>$C$4</formula>
    </cfRule>
  </conditionalFormatting>
  <conditionalFormatting sqref="AB57">
    <cfRule type="cellIs" dxfId="10593" priority="502" operator="lessThan">
      <formula>$C$4</formula>
    </cfRule>
  </conditionalFormatting>
  <conditionalFormatting sqref="AB58">
    <cfRule type="cellIs" dxfId="10592" priority="503" operator="lessThan">
      <formula>$C$4</formula>
    </cfRule>
  </conditionalFormatting>
  <conditionalFormatting sqref="AB59">
    <cfRule type="cellIs" dxfId="10591" priority="504" operator="lessThan">
      <formula>$C$4</formula>
    </cfRule>
  </conditionalFormatting>
  <conditionalFormatting sqref="AB60">
    <cfRule type="cellIs" dxfId="10590" priority="505" operator="lessThan">
      <formula>$C$4</formula>
    </cfRule>
  </conditionalFormatting>
  <conditionalFormatting sqref="AC11">
    <cfRule type="cellIs" dxfId="10589" priority="506" operator="lessThan">
      <formula>$C$4</formula>
    </cfRule>
  </conditionalFormatting>
  <conditionalFormatting sqref="AC12">
    <cfRule type="cellIs" dxfId="10588" priority="507" operator="lessThan">
      <formula>$C$4</formula>
    </cfRule>
  </conditionalFormatting>
  <conditionalFormatting sqref="AC13">
    <cfRule type="cellIs" dxfId="10587" priority="508" operator="lessThan">
      <formula>$C$4</formula>
    </cfRule>
  </conditionalFormatting>
  <conditionalFormatting sqref="AC14">
    <cfRule type="cellIs" dxfId="10586" priority="509" operator="lessThan">
      <formula>$C$4</formula>
    </cfRule>
  </conditionalFormatting>
  <conditionalFormatting sqref="AC15">
    <cfRule type="cellIs" dxfId="10585" priority="510" operator="lessThan">
      <formula>$C$4</formula>
    </cfRule>
  </conditionalFormatting>
  <conditionalFormatting sqref="AC16">
    <cfRule type="cellIs" dxfId="10584" priority="511" operator="lessThan">
      <formula>$C$4</formula>
    </cfRule>
  </conditionalFormatting>
  <conditionalFormatting sqref="AC17">
    <cfRule type="cellIs" dxfId="10583" priority="512" operator="lessThan">
      <formula>$C$4</formula>
    </cfRule>
  </conditionalFormatting>
  <conditionalFormatting sqref="AC18">
    <cfRule type="cellIs" dxfId="10582" priority="513" operator="lessThan">
      <formula>$C$4</formula>
    </cfRule>
  </conditionalFormatting>
  <conditionalFormatting sqref="AC19">
    <cfRule type="cellIs" dxfId="10581" priority="514" operator="lessThan">
      <formula>$C$4</formula>
    </cfRule>
  </conditionalFormatting>
  <conditionalFormatting sqref="AC20">
    <cfRule type="cellIs" dxfId="10580" priority="515" operator="lessThan">
      <formula>$C$4</formula>
    </cfRule>
  </conditionalFormatting>
  <conditionalFormatting sqref="AC21">
    <cfRule type="cellIs" dxfId="10579" priority="516" operator="lessThan">
      <formula>$C$4</formula>
    </cfRule>
  </conditionalFormatting>
  <conditionalFormatting sqref="AC22">
    <cfRule type="cellIs" dxfId="10578" priority="517" operator="lessThan">
      <formula>$C$4</formula>
    </cfRule>
  </conditionalFormatting>
  <conditionalFormatting sqref="AC23">
    <cfRule type="cellIs" dxfId="10577" priority="518" operator="lessThan">
      <formula>$C$4</formula>
    </cfRule>
  </conditionalFormatting>
  <conditionalFormatting sqref="AC24">
    <cfRule type="cellIs" dxfId="10576" priority="519" operator="lessThan">
      <formula>$C$4</formula>
    </cfRule>
  </conditionalFormatting>
  <conditionalFormatting sqref="AC25">
    <cfRule type="cellIs" dxfId="10575" priority="520" operator="lessThan">
      <formula>$C$4</formula>
    </cfRule>
  </conditionalFormatting>
  <conditionalFormatting sqref="AC26">
    <cfRule type="cellIs" dxfId="10574" priority="521" operator="lessThan">
      <formula>$C$4</formula>
    </cfRule>
  </conditionalFormatting>
  <conditionalFormatting sqref="AC27">
    <cfRule type="cellIs" dxfId="10573" priority="522" operator="lessThan">
      <formula>$C$4</formula>
    </cfRule>
  </conditionalFormatting>
  <conditionalFormatting sqref="AC28">
    <cfRule type="cellIs" dxfId="10572" priority="523" operator="lessThan">
      <formula>$C$4</formula>
    </cfRule>
  </conditionalFormatting>
  <conditionalFormatting sqref="AC29">
    <cfRule type="cellIs" dxfId="10571" priority="524" operator="lessThan">
      <formula>$C$4</formula>
    </cfRule>
  </conditionalFormatting>
  <conditionalFormatting sqref="AC30">
    <cfRule type="cellIs" dxfId="10570" priority="525" operator="lessThan">
      <formula>$C$4</formula>
    </cfRule>
  </conditionalFormatting>
  <conditionalFormatting sqref="AC31">
    <cfRule type="cellIs" dxfId="10569" priority="526" operator="lessThan">
      <formula>$C$4</formula>
    </cfRule>
  </conditionalFormatting>
  <conditionalFormatting sqref="AC32">
    <cfRule type="cellIs" dxfId="10568" priority="527" operator="lessThan">
      <formula>$C$4</formula>
    </cfRule>
  </conditionalFormatting>
  <conditionalFormatting sqref="AC33">
    <cfRule type="cellIs" dxfId="10567" priority="528" operator="lessThan">
      <formula>$C$4</formula>
    </cfRule>
  </conditionalFormatting>
  <conditionalFormatting sqref="AC34">
    <cfRule type="cellIs" dxfId="10566" priority="529" operator="lessThan">
      <formula>$C$4</formula>
    </cfRule>
  </conditionalFormatting>
  <conditionalFormatting sqref="AC35">
    <cfRule type="cellIs" dxfId="10565" priority="530" operator="lessThan">
      <formula>$C$4</formula>
    </cfRule>
  </conditionalFormatting>
  <conditionalFormatting sqref="AC36">
    <cfRule type="cellIs" dxfId="10564" priority="531" operator="lessThan">
      <formula>$C$4</formula>
    </cfRule>
  </conditionalFormatting>
  <conditionalFormatting sqref="AC37">
    <cfRule type="cellIs" dxfId="10563" priority="532" operator="lessThan">
      <formula>$C$4</formula>
    </cfRule>
  </conditionalFormatting>
  <conditionalFormatting sqref="AC38">
    <cfRule type="cellIs" dxfId="10562" priority="533" operator="lessThan">
      <formula>$C$4</formula>
    </cfRule>
  </conditionalFormatting>
  <conditionalFormatting sqref="AC39">
    <cfRule type="cellIs" dxfId="10561" priority="534" operator="lessThan">
      <formula>$C$4</formula>
    </cfRule>
  </conditionalFormatting>
  <conditionalFormatting sqref="AC40">
    <cfRule type="cellIs" dxfId="10560" priority="535" operator="lessThan">
      <formula>$C$4</formula>
    </cfRule>
  </conditionalFormatting>
  <conditionalFormatting sqref="AC41">
    <cfRule type="cellIs" dxfId="10559" priority="536" operator="lessThan">
      <formula>$C$4</formula>
    </cfRule>
  </conditionalFormatting>
  <conditionalFormatting sqref="AC42">
    <cfRule type="cellIs" dxfId="10558" priority="537" operator="lessThan">
      <formula>$C$4</formula>
    </cfRule>
  </conditionalFormatting>
  <conditionalFormatting sqref="AC43">
    <cfRule type="cellIs" dxfId="10557" priority="538" operator="lessThan">
      <formula>$C$4</formula>
    </cfRule>
  </conditionalFormatting>
  <conditionalFormatting sqref="AC44">
    <cfRule type="cellIs" dxfId="10556" priority="539" operator="lessThan">
      <formula>$C$4</formula>
    </cfRule>
  </conditionalFormatting>
  <conditionalFormatting sqref="AC45">
    <cfRule type="cellIs" dxfId="10555" priority="540" operator="lessThan">
      <formula>$C$4</formula>
    </cfRule>
  </conditionalFormatting>
  <conditionalFormatting sqref="AC46">
    <cfRule type="cellIs" dxfId="10554" priority="541" operator="lessThan">
      <formula>$C$4</formula>
    </cfRule>
  </conditionalFormatting>
  <conditionalFormatting sqref="AC47">
    <cfRule type="cellIs" dxfId="10553" priority="542" operator="lessThan">
      <formula>$C$4</formula>
    </cfRule>
  </conditionalFormatting>
  <conditionalFormatting sqref="AC48">
    <cfRule type="cellIs" dxfId="10552" priority="543" operator="lessThan">
      <formula>$C$4</formula>
    </cfRule>
  </conditionalFormatting>
  <conditionalFormatting sqref="AC49">
    <cfRule type="cellIs" dxfId="10551" priority="544" operator="lessThan">
      <formula>$C$4</formula>
    </cfRule>
  </conditionalFormatting>
  <conditionalFormatting sqref="AC50">
    <cfRule type="cellIs" dxfId="10550" priority="545" operator="lessThan">
      <formula>$C$4</formula>
    </cfRule>
  </conditionalFormatting>
  <conditionalFormatting sqref="AC51">
    <cfRule type="cellIs" dxfId="10549" priority="546" operator="lessThan">
      <formula>$C$4</formula>
    </cfRule>
  </conditionalFormatting>
  <conditionalFormatting sqref="AC52">
    <cfRule type="cellIs" dxfId="10548" priority="547" operator="lessThan">
      <formula>$C$4</formula>
    </cfRule>
  </conditionalFormatting>
  <conditionalFormatting sqref="AC53">
    <cfRule type="cellIs" dxfId="10547" priority="548" operator="lessThan">
      <formula>$C$4</formula>
    </cfRule>
  </conditionalFormatting>
  <conditionalFormatting sqref="AC54">
    <cfRule type="cellIs" dxfId="10546" priority="549" operator="lessThan">
      <formula>$C$4</formula>
    </cfRule>
  </conditionalFormatting>
  <conditionalFormatting sqref="AC55">
    <cfRule type="cellIs" dxfId="10545" priority="550" operator="lessThan">
      <formula>$C$4</formula>
    </cfRule>
  </conditionalFormatting>
  <conditionalFormatting sqref="AC56">
    <cfRule type="cellIs" dxfId="10544" priority="551" operator="lessThan">
      <formula>$C$4</formula>
    </cfRule>
  </conditionalFormatting>
  <conditionalFormatting sqref="AC57">
    <cfRule type="cellIs" dxfId="10543" priority="552" operator="lessThan">
      <formula>$C$4</formula>
    </cfRule>
  </conditionalFormatting>
  <conditionalFormatting sqref="AC58">
    <cfRule type="cellIs" dxfId="10542" priority="553" operator="lessThan">
      <formula>$C$4</formula>
    </cfRule>
  </conditionalFormatting>
  <conditionalFormatting sqref="AC59">
    <cfRule type="cellIs" dxfId="10541" priority="554" operator="lessThan">
      <formula>$C$4</formula>
    </cfRule>
  </conditionalFormatting>
  <conditionalFormatting sqref="AC60">
    <cfRule type="cellIs" dxfId="10540" priority="555" operator="lessThan">
      <formula>$C$4</formula>
    </cfRule>
  </conditionalFormatting>
  <conditionalFormatting sqref="AD11">
    <cfRule type="cellIs" dxfId="10539" priority="556" operator="lessThan">
      <formula>$C$4</formula>
    </cfRule>
  </conditionalFormatting>
  <conditionalFormatting sqref="AD12">
    <cfRule type="cellIs" dxfId="10538" priority="557" operator="lessThan">
      <formula>$C$4</formula>
    </cfRule>
  </conditionalFormatting>
  <conditionalFormatting sqref="AD13">
    <cfRule type="cellIs" dxfId="10537" priority="558" operator="lessThan">
      <formula>$C$4</formula>
    </cfRule>
  </conditionalFormatting>
  <conditionalFormatting sqref="AD14">
    <cfRule type="cellIs" dxfId="10536" priority="559" operator="lessThan">
      <formula>$C$4</formula>
    </cfRule>
  </conditionalFormatting>
  <conditionalFormatting sqref="AD15">
    <cfRule type="cellIs" dxfId="10535" priority="560" operator="lessThan">
      <formula>$C$4</formula>
    </cfRule>
  </conditionalFormatting>
  <conditionalFormatting sqref="AD16">
    <cfRule type="cellIs" dxfId="10534" priority="561" operator="lessThan">
      <formula>$C$4</formula>
    </cfRule>
  </conditionalFormatting>
  <conditionalFormatting sqref="AD17">
    <cfRule type="cellIs" dxfId="10533" priority="562" operator="lessThan">
      <formula>$C$4</formula>
    </cfRule>
  </conditionalFormatting>
  <conditionalFormatting sqref="AD18">
    <cfRule type="cellIs" dxfId="10532" priority="563" operator="lessThan">
      <formula>$C$4</formula>
    </cfRule>
  </conditionalFormatting>
  <conditionalFormatting sqref="AD19">
    <cfRule type="cellIs" dxfId="10531" priority="564" operator="lessThan">
      <formula>$C$4</formula>
    </cfRule>
  </conditionalFormatting>
  <conditionalFormatting sqref="AD20">
    <cfRule type="cellIs" dxfId="10530" priority="565" operator="lessThan">
      <formula>$C$4</formula>
    </cfRule>
  </conditionalFormatting>
  <conditionalFormatting sqref="AD21">
    <cfRule type="cellIs" dxfId="10529" priority="566" operator="lessThan">
      <formula>$C$4</formula>
    </cfRule>
  </conditionalFormatting>
  <conditionalFormatting sqref="AD22">
    <cfRule type="cellIs" dxfId="10528" priority="567" operator="lessThan">
      <formula>$C$4</formula>
    </cfRule>
  </conditionalFormatting>
  <conditionalFormatting sqref="AD23">
    <cfRule type="cellIs" dxfId="10527" priority="568" operator="lessThan">
      <formula>$C$4</formula>
    </cfRule>
  </conditionalFormatting>
  <conditionalFormatting sqref="AD24">
    <cfRule type="cellIs" dxfId="10526" priority="569" operator="lessThan">
      <formula>$C$4</formula>
    </cfRule>
  </conditionalFormatting>
  <conditionalFormatting sqref="AD25">
    <cfRule type="cellIs" dxfId="10525" priority="570" operator="lessThan">
      <formula>$C$4</formula>
    </cfRule>
  </conditionalFormatting>
  <conditionalFormatting sqref="AD26">
    <cfRule type="cellIs" dxfId="10524" priority="571" operator="lessThan">
      <formula>$C$4</formula>
    </cfRule>
  </conditionalFormatting>
  <conditionalFormatting sqref="AD27">
    <cfRule type="cellIs" dxfId="10523" priority="572" operator="lessThan">
      <formula>$C$4</formula>
    </cfRule>
  </conditionalFormatting>
  <conditionalFormatting sqref="AD28">
    <cfRule type="cellIs" dxfId="10522" priority="573" operator="lessThan">
      <formula>$C$4</formula>
    </cfRule>
  </conditionalFormatting>
  <conditionalFormatting sqref="AD29">
    <cfRule type="cellIs" dxfId="10521" priority="574" operator="lessThan">
      <formula>$C$4</formula>
    </cfRule>
  </conditionalFormatting>
  <conditionalFormatting sqref="AD30">
    <cfRule type="cellIs" dxfId="10520" priority="575" operator="lessThan">
      <formula>$C$4</formula>
    </cfRule>
  </conditionalFormatting>
  <conditionalFormatting sqref="AD31">
    <cfRule type="cellIs" dxfId="10519" priority="576" operator="lessThan">
      <formula>$C$4</formula>
    </cfRule>
  </conditionalFormatting>
  <conditionalFormatting sqref="AD32">
    <cfRule type="cellIs" dxfId="10518" priority="577" operator="lessThan">
      <formula>$C$4</formula>
    </cfRule>
  </conditionalFormatting>
  <conditionalFormatting sqref="AD33">
    <cfRule type="cellIs" dxfId="10517" priority="578" operator="lessThan">
      <formula>$C$4</formula>
    </cfRule>
  </conditionalFormatting>
  <conditionalFormatting sqref="AD34">
    <cfRule type="cellIs" dxfId="10516" priority="579" operator="lessThan">
      <formula>$C$4</formula>
    </cfRule>
  </conditionalFormatting>
  <conditionalFormatting sqref="AD35">
    <cfRule type="cellIs" dxfId="10515" priority="580" operator="lessThan">
      <formula>$C$4</formula>
    </cfRule>
  </conditionalFormatting>
  <conditionalFormatting sqref="AD36">
    <cfRule type="cellIs" dxfId="10514" priority="581" operator="lessThan">
      <formula>$C$4</formula>
    </cfRule>
  </conditionalFormatting>
  <conditionalFormatting sqref="AD37">
    <cfRule type="cellIs" dxfId="10513" priority="582" operator="lessThan">
      <formula>$C$4</formula>
    </cfRule>
  </conditionalFormatting>
  <conditionalFormatting sqref="AD38">
    <cfRule type="cellIs" dxfId="10512" priority="583" operator="lessThan">
      <formula>$C$4</formula>
    </cfRule>
  </conditionalFormatting>
  <conditionalFormatting sqref="AD39">
    <cfRule type="cellIs" dxfId="10511" priority="584" operator="lessThan">
      <formula>$C$4</formula>
    </cfRule>
  </conditionalFormatting>
  <conditionalFormatting sqref="AD40">
    <cfRule type="cellIs" dxfId="10510" priority="585" operator="lessThan">
      <formula>$C$4</formula>
    </cfRule>
  </conditionalFormatting>
  <conditionalFormatting sqref="AD41">
    <cfRule type="cellIs" dxfId="10509" priority="586" operator="lessThan">
      <formula>$C$4</formula>
    </cfRule>
  </conditionalFormatting>
  <conditionalFormatting sqref="AD42">
    <cfRule type="cellIs" dxfId="10508" priority="587" operator="lessThan">
      <formula>$C$4</formula>
    </cfRule>
  </conditionalFormatting>
  <conditionalFormatting sqref="AD43">
    <cfRule type="cellIs" dxfId="10507" priority="588" operator="lessThan">
      <formula>$C$4</formula>
    </cfRule>
  </conditionalFormatting>
  <conditionalFormatting sqref="AD44">
    <cfRule type="cellIs" dxfId="10506" priority="589" operator="lessThan">
      <formula>$C$4</formula>
    </cfRule>
  </conditionalFormatting>
  <conditionalFormatting sqref="AD45">
    <cfRule type="cellIs" dxfId="10505" priority="590" operator="lessThan">
      <formula>$C$4</formula>
    </cfRule>
  </conditionalFormatting>
  <conditionalFormatting sqref="AD46">
    <cfRule type="cellIs" dxfId="10504" priority="591" operator="lessThan">
      <formula>$C$4</formula>
    </cfRule>
  </conditionalFormatting>
  <conditionalFormatting sqref="AD47">
    <cfRule type="cellIs" dxfId="10503" priority="592" operator="lessThan">
      <formula>$C$4</formula>
    </cfRule>
  </conditionalFormatting>
  <conditionalFormatting sqref="AD48">
    <cfRule type="cellIs" dxfId="10502" priority="593" operator="lessThan">
      <formula>$C$4</formula>
    </cfRule>
  </conditionalFormatting>
  <conditionalFormatting sqref="AD49">
    <cfRule type="cellIs" dxfId="10501" priority="594" operator="lessThan">
      <formula>$C$4</formula>
    </cfRule>
  </conditionalFormatting>
  <conditionalFormatting sqref="AD50">
    <cfRule type="cellIs" dxfId="10500" priority="595" operator="lessThan">
      <formula>$C$4</formula>
    </cfRule>
  </conditionalFormatting>
  <conditionalFormatting sqref="AD51">
    <cfRule type="cellIs" dxfId="10499" priority="596" operator="lessThan">
      <formula>$C$4</formula>
    </cfRule>
  </conditionalFormatting>
  <conditionalFormatting sqref="AD52">
    <cfRule type="cellIs" dxfId="10498" priority="597" operator="lessThan">
      <formula>$C$4</formula>
    </cfRule>
  </conditionalFormatting>
  <conditionalFormatting sqref="AD53">
    <cfRule type="cellIs" dxfId="10497" priority="598" operator="lessThan">
      <formula>$C$4</formula>
    </cfRule>
  </conditionalFormatting>
  <conditionalFormatting sqref="AD54">
    <cfRule type="cellIs" dxfId="10496" priority="599" operator="lessThan">
      <formula>$C$4</formula>
    </cfRule>
  </conditionalFormatting>
  <conditionalFormatting sqref="AD55">
    <cfRule type="cellIs" dxfId="10495" priority="600" operator="lessThan">
      <formula>$C$4</formula>
    </cfRule>
  </conditionalFormatting>
  <conditionalFormatting sqref="AD56">
    <cfRule type="cellIs" dxfId="10494" priority="601" operator="lessThan">
      <formula>$C$4</formula>
    </cfRule>
  </conditionalFormatting>
  <conditionalFormatting sqref="AD57">
    <cfRule type="cellIs" dxfId="10493" priority="602" operator="lessThan">
      <formula>$C$4</formula>
    </cfRule>
  </conditionalFormatting>
  <conditionalFormatting sqref="AD58">
    <cfRule type="cellIs" dxfId="10492" priority="603" operator="lessThan">
      <formula>$C$4</formula>
    </cfRule>
  </conditionalFormatting>
  <conditionalFormatting sqref="AD59">
    <cfRule type="cellIs" dxfId="10491" priority="604" operator="lessThan">
      <formula>$C$4</formula>
    </cfRule>
  </conditionalFormatting>
  <conditionalFormatting sqref="AD60">
    <cfRule type="cellIs" dxfId="10490" priority="605" operator="lessThan">
      <formula>$C$4</formula>
    </cfRule>
  </conditionalFormatting>
  <conditionalFormatting sqref="AE11">
    <cfRule type="cellIs" dxfId="10489" priority="606" operator="lessThan">
      <formula>$C$4</formula>
    </cfRule>
  </conditionalFormatting>
  <conditionalFormatting sqref="AE12">
    <cfRule type="cellIs" dxfId="10488" priority="607" operator="lessThan">
      <formula>$C$4</formula>
    </cfRule>
  </conditionalFormatting>
  <conditionalFormatting sqref="AE13">
    <cfRule type="cellIs" dxfId="10487" priority="608" operator="lessThan">
      <formula>$C$4</formula>
    </cfRule>
  </conditionalFormatting>
  <conditionalFormatting sqref="AE14">
    <cfRule type="cellIs" dxfId="10486" priority="609" operator="lessThan">
      <formula>$C$4</formula>
    </cfRule>
  </conditionalFormatting>
  <conditionalFormatting sqref="AE15">
    <cfRule type="cellIs" dxfId="10485" priority="610" operator="lessThan">
      <formula>$C$4</formula>
    </cfRule>
  </conditionalFormatting>
  <conditionalFormatting sqref="AE16">
    <cfRule type="cellIs" dxfId="10484" priority="611" operator="lessThan">
      <formula>$C$4</formula>
    </cfRule>
  </conditionalFormatting>
  <conditionalFormatting sqref="AE17">
    <cfRule type="cellIs" dxfId="10483" priority="612" operator="lessThan">
      <formula>$C$4</formula>
    </cfRule>
  </conditionalFormatting>
  <conditionalFormatting sqref="AE18">
    <cfRule type="cellIs" dxfId="10482" priority="613" operator="lessThan">
      <formula>$C$4</formula>
    </cfRule>
  </conditionalFormatting>
  <conditionalFormatting sqref="AE19">
    <cfRule type="cellIs" dxfId="10481" priority="614" operator="lessThan">
      <formula>$C$4</formula>
    </cfRule>
  </conditionalFormatting>
  <conditionalFormatting sqref="AE20">
    <cfRule type="cellIs" dxfId="10480" priority="615" operator="lessThan">
      <formula>$C$4</formula>
    </cfRule>
  </conditionalFormatting>
  <conditionalFormatting sqref="AE21">
    <cfRule type="cellIs" dxfId="10479" priority="616" operator="lessThan">
      <formula>$C$4</formula>
    </cfRule>
  </conditionalFormatting>
  <conditionalFormatting sqref="AE22">
    <cfRule type="cellIs" dxfId="10478" priority="617" operator="lessThan">
      <formula>$C$4</formula>
    </cfRule>
  </conditionalFormatting>
  <conditionalFormatting sqref="AE23">
    <cfRule type="cellIs" dxfId="10477" priority="618" operator="lessThan">
      <formula>$C$4</formula>
    </cfRule>
  </conditionalFormatting>
  <conditionalFormatting sqref="AE24">
    <cfRule type="cellIs" dxfId="10476" priority="619" operator="lessThan">
      <formula>$C$4</formula>
    </cfRule>
  </conditionalFormatting>
  <conditionalFormatting sqref="AE25">
    <cfRule type="cellIs" dxfId="10475" priority="620" operator="lessThan">
      <formula>$C$4</formula>
    </cfRule>
  </conditionalFormatting>
  <conditionalFormatting sqref="AE26">
    <cfRule type="cellIs" dxfId="10474" priority="621" operator="lessThan">
      <formula>$C$4</formula>
    </cfRule>
  </conditionalFormatting>
  <conditionalFormatting sqref="AE27">
    <cfRule type="cellIs" dxfId="10473" priority="622" operator="lessThan">
      <formula>$C$4</formula>
    </cfRule>
  </conditionalFormatting>
  <conditionalFormatting sqref="AE28">
    <cfRule type="cellIs" dxfId="10472" priority="623" operator="lessThan">
      <formula>$C$4</formula>
    </cfRule>
  </conditionalFormatting>
  <conditionalFormatting sqref="AE29">
    <cfRule type="cellIs" dxfId="10471" priority="624" operator="lessThan">
      <formula>$C$4</formula>
    </cfRule>
  </conditionalFormatting>
  <conditionalFormatting sqref="AE30">
    <cfRule type="cellIs" dxfId="10470" priority="625" operator="lessThan">
      <formula>$C$4</formula>
    </cfRule>
  </conditionalFormatting>
  <conditionalFormatting sqref="AE31">
    <cfRule type="cellIs" dxfId="10469" priority="626" operator="lessThan">
      <formula>$C$4</formula>
    </cfRule>
  </conditionalFormatting>
  <conditionalFormatting sqref="AE32">
    <cfRule type="cellIs" dxfId="10468" priority="627" operator="lessThan">
      <formula>$C$4</formula>
    </cfRule>
  </conditionalFormatting>
  <conditionalFormatting sqref="AE33">
    <cfRule type="cellIs" dxfId="10467" priority="628" operator="lessThan">
      <formula>$C$4</formula>
    </cfRule>
  </conditionalFormatting>
  <conditionalFormatting sqref="AE34">
    <cfRule type="cellIs" dxfId="10466" priority="629" operator="lessThan">
      <formula>$C$4</formula>
    </cfRule>
  </conditionalFormatting>
  <conditionalFormatting sqref="AE35">
    <cfRule type="cellIs" dxfId="10465" priority="630" operator="lessThan">
      <formula>$C$4</formula>
    </cfRule>
  </conditionalFormatting>
  <conditionalFormatting sqref="AE36">
    <cfRule type="cellIs" dxfId="10464" priority="631" operator="lessThan">
      <formula>$C$4</formula>
    </cfRule>
  </conditionalFormatting>
  <conditionalFormatting sqref="AE37">
    <cfRule type="cellIs" dxfId="10463" priority="632" operator="lessThan">
      <formula>$C$4</formula>
    </cfRule>
  </conditionalFormatting>
  <conditionalFormatting sqref="AE38">
    <cfRule type="cellIs" dxfId="10462" priority="633" operator="lessThan">
      <formula>$C$4</formula>
    </cfRule>
  </conditionalFormatting>
  <conditionalFormatting sqref="AE39">
    <cfRule type="cellIs" dxfId="10461" priority="634" operator="lessThan">
      <formula>$C$4</formula>
    </cfRule>
  </conditionalFormatting>
  <conditionalFormatting sqref="AE40">
    <cfRule type="cellIs" dxfId="10460" priority="635" operator="lessThan">
      <formula>$C$4</formula>
    </cfRule>
  </conditionalFormatting>
  <conditionalFormatting sqref="AE41">
    <cfRule type="cellIs" dxfId="10459" priority="636" operator="lessThan">
      <formula>$C$4</formula>
    </cfRule>
  </conditionalFormatting>
  <conditionalFormatting sqref="AE42">
    <cfRule type="cellIs" dxfId="10458" priority="637" operator="lessThan">
      <formula>$C$4</formula>
    </cfRule>
  </conditionalFormatting>
  <conditionalFormatting sqref="AE43">
    <cfRule type="cellIs" dxfId="10457" priority="638" operator="lessThan">
      <formula>$C$4</formula>
    </cfRule>
  </conditionalFormatting>
  <conditionalFormatting sqref="AE44">
    <cfRule type="cellIs" dxfId="10456" priority="639" operator="lessThan">
      <formula>$C$4</formula>
    </cfRule>
  </conditionalFormatting>
  <conditionalFormatting sqref="AE45">
    <cfRule type="cellIs" dxfId="10455" priority="640" operator="lessThan">
      <formula>$C$4</formula>
    </cfRule>
  </conditionalFormatting>
  <conditionalFormatting sqref="AE46">
    <cfRule type="cellIs" dxfId="10454" priority="641" operator="lessThan">
      <formula>$C$4</formula>
    </cfRule>
  </conditionalFormatting>
  <conditionalFormatting sqref="AE47">
    <cfRule type="cellIs" dxfId="10453" priority="642" operator="lessThan">
      <formula>$C$4</formula>
    </cfRule>
  </conditionalFormatting>
  <conditionalFormatting sqref="AE48">
    <cfRule type="cellIs" dxfId="10452" priority="643" operator="lessThan">
      <formula>$C$4</formula>
    </cfRule>
  </conditionalFormatting>
  <conditionalFormatting sqref="AE49">
    <cfRule type="cellIs" dxfId="10451" priority="644" operator="lessThan">
      <formula>$C$4</formula>
    </cfRule>
  </conditionalFormatting>
  <conditionalFormatting sqref="AE50">
    <cfRule type="cellIs" dxfId="10450" priority="645" operator="lessThan">
      <formula>$C$4</formula>
    </cfRule>
  </conditionalFormatting>
  <conditionalFormatting sqref="AE51">
    <cfRule type="cellIs" dxfId="10449" priority="646" operator="lessThan">
      <formula>$C$4</formula>
    </cfRule>
  </conditionalFormatting>
  <conditionalFormatting sqref="AE52">
    <cfRule type="cellIs" dxfId="10448" priority="647" operator="lessThan">
      <formula>$C$4</formula>
    </cfRule>
  </conditionalFormatting>
  <conditionalFormatting sqref="AE53">
    <cfRule type="cellIs" dxfId="10447" priority="648" operator="lessThan">
      <formula>$C$4</formula>
    </cfRule>
  </conditionalFormatting>
  <conditionalFormatting sqref="AE54">
    <cfRule type="cellIs" dxfId="10446" priority="649" operator="lessThan">
      <formula>$C$4</formula>
    </cfRule>
  </conditionalFormatting>
  <conditionalFormatting sqref="AE55">
    <cfRule type="cellIs" dxfId="10445" priority="650" operator="lessThan">
      <formula>$C$4</formula>
    </cfRule>
  </conditionalFormatting>
  <conditionalFormatting sqref="AE56">
    <cfRule type="cellIs" dxfId="10444" priority="651" operator="lessThan">
      <formula>$C$4</formula>
    </cfRule>
  </conditionalFormatting>
  <conditionalFormatting sqref="AE57">
    <cfRule type="cellIs" dxfId="10443" priority="652" operator="lessThan">
      <formula>$C$4</formula>
    </cfRule>
  </conditionalFormatting>
  <conditionalFormatting sqref="AE58">
    <cfRule type="cellIs" dxfId="10442" priority="653" operator="lessThan">
      <formula>$C$4</formula>
    </cfRule>
  </conditionalFormatting>
  <conditionalFormatting sqref="AE59">
    <cfRule type="cellIs" dxfId="10441" priority="654" operator="lessThan">
      <formula>$C$4</formula>
    </cfRule>
  </conditionalFormatting>
  <conditionalFormatting sqref="AE60">
    <cfRule type="cellIs" dxfId="10440" priority="655" operator="lessThan">
      <formula>$C$4</formula>
    </cfRule>
  </conditionalFormatting>
  <conditionalFormatting sqref="AF11">
    <cfRule type="cellIs" dxfId="10439" priority="656" operator="lessThan">
      <formula>$C$4</formula>
    </cfRule>
  </conditionalFormatting>
  <conditionalFormatting sqref="AF12">
    <cfRule type="cellIs" dxfId="10438" priority="657" operator="lessThan">
      <formula>$C$4</formula>
    </cfRule>
  </conditionalFormatting>
  <conditionalFormatting sqref="AF13">
    <cfRule type="cellIs" dxfId="10437" priority="658" operator="lessThan">
      <formula>$C$4</formula>
    </cfRule>
  </conditionalFormatting>
  <conditionalFormatting sqref="AF14">
    <cfRule type="cellIs" dxfId="10436" priority="659" operator="lessThan">
      <formula>$C$4</formula>
    </cfRule>
  </conditionalFormatting>
  <conditionalFormatting sqref="AF15">
    <cfRule type="cellIs" dxfId="10435" priority="660" operator="lessThan">
      <formula>$C$4</formula>
    </cfRule>
  </conditionalFormatting>
  <conditionalFormatting sqref="AF16">
    <cfRule type="cellIs" dxfId="10434" priority="661" operator="lessThan">
      <formula>$C$4</formula>
    </cfRule>
  </conditionalFormatting>
  <conditionalFormatting sqref="AF17">
    <cfRule type="cellIs" dxfId="10433" priority="662" operator="lessThan">
      <formula>$C$4</formula>
    </cfRule>
  </conditionalFormatting>
  <conditionalFormatting sqref="AF18">
    <cfRule type="cellIs" dxfId="10432" priority="663" operator="lessThan">
      <formula>$C$4</formula>
    </cfRule>
  </conditionalFormatting>
  <conditionalFormatting sqref="AF19">
    <cfRule type="cellIs" dxfId="10431" priority="664" operator="lessThan">
      <formula>$C$4</formula>
    </cfRule>
  </conditionalFormatting>
  <conditionalFormatting sqref="AF20">
    <cfRule type="cellIs" dxfId="10430" priority="665" operator="lessThan">
      <formula>$C$4</formula>
    </cfRule>
  </conditionalFormatting>
  <conditionalFormatting sqref="AF21">
    <cfRule type="cellIs" dxfId="10429" priority="666" operator="lessThan">
      <formula>$C$4</formula>
    </cfRule>
  </conditionalFormatting>
  <conditionalFormatting sqref="AF22">
    <cfRule type="cellIs" dxfId="10428" priority="667" operator="lessThan">
      <formula>$C$4</formula>
    </cfRule>
  </conditionalFormatting>
  <conditionalFormatting sqref="AF23">
    <cfRule type="cellIs" dxfId="10427" priority="668" operator="lessThan">
      <formula>$C$4</formula>
    </cfRule>
  </conditionalFormatting>
  <conditionalFormatting sqref="AF24">
    <cfRule type="cellIs" dxfId="10426" priority="669" operator="lessThan">
      <formula>$C$4</formula>
    </cfRule>
  </conditionalFormatting>
  <conditionalFormatting sqref="AF25">
    <cfRule type="cellIs" dxfId="10425" priority="670" operator="lessThan">
      <formula>$C$4</formula>
    </cfRule>
  </conditionalFormatting>
  <conditionalFormatting sqref="AF26">
    <cfRule type="cellIs" dxfId="10424" priority="671" operator="lessThan">
      <formula>$C$4</formula>
    </cfRule>
  </conditionalFormatting>
  <conditionalFormatting sqref="AF27">
    <cfRule type="cellIs" dxfId="10423" priority="672" operator="lessThan">
      <formula>$C$4</formula>
    </cfRule>
  </conditionalFormatting>
  <conditionalFormatting sqref="AF28">
    <cfRule type="cellIs" dxfId="10422" priority="673" operator="lessThan">
      <formula>$C$4</formula>
    </cfRule>
  </conditionalFormatting>
  <conditionalFormatting sqref="AF29">
    <cfRule type="cellIs" dxfId="10421" priority="674" operator="lessThan">
      <formula>$C$4</formula>
    </cfRule>
  </conditionalFormatting>
  <conditionalFormatting sqref="AF30">
    <cfRule type="cellIs" dxfId="10420" priority="675" operator="lessThan">
      <formula>$C$4</formula>
    </cfRule>
  </conditionalFormatting>
  <conditionalFormatting sqref="AF31">
    <cfRule type="cellIs" dxfId="10419" priority="676" operator="lessThan">
      <formula>$C$4</formula>
    </cfRule>
  </conditionalFormatting>
  <conditionalFormatting sqref="AF32">
    <cfRule type="cellIs" dxfId="10418" priority="677" operator="lessThan">
      <formula>$C$4</formula>
    </cfRule>
  </conditionalFormatting>
  <conditionalFormatting sqref="AF33">
    <cfRule type="cellIs" dxfId="10417" priority="678" operator="lessThan">
      <formula>$C$4</formula>
    </cfRule>
  </conditionalFormatting>
  <conditionalFormatting sqref="AF34">
    <cfRule type="cellIs" dxfId="10416" priority="679" operator="lessThan">
      <formula>$C$4</formula>
    </cfRule>
  </conditionalFormatting>
  <conditionalFormatting sqref="AF35">
    <cfRule type="cellIs" dxfId="10415" priority="680" operator="lessThan">
      <formula>$C$4</formula>
    </cfRule>
  </conditionalFormatting>
  <conditionalFormatting sqref="AF36">
    <cfRule type="cellIs" dxfId="10414" priority="681" operator="lessThan">
      <formula>$C$4</formula>
    </cfRule>
  </conditionalFormatting>
  <conditionalFormatting sqref="AF37">
    <cfRule type="cellIs" dxfId="10413" priority="682" operator="lessThan">
      <formula>$C$4</formula>
    </cfRule>
  </conditionalFormatting>
  <conditionalFormatting sqref="AF38">
    <cfRule type="cellIs" dxfId="10412" priority="683" operator="lessThan">
      <formula>$C$4</formula>
    </cfRule>
  </conditionalFormatting>
  <conditionalFormatting sqref="AF39">
    <cfRule type="cellIs" dxfId="10411" priority="684" operator="lessThan">
      <formula>$C$4</formula>
    </cfRule>
  </conditionalFormatting>
  <conditionalFormatting sqref="AF40">
    <cfRule type="cellIs" dxfId="10410" priority="685" operator="lessThan">
      <formula>$C$4</formula>
    </cfRule>
  </conditionalFormatting>
  <conditionalFormatting sqref="AF41">
    <cfRule type="cellIs" dxfId="10409" priority="686" operator="lessThan">
      <formula>$C$4</formula>
    </cfRule>
  </conditionalFormatting>
  <conditionalFormatting sqref="AF42">
    <cfRule type="cellIs" dxfId="10408" priority="687" operator="lessThan">
      <formula>$C$4</formula>
    </cfRule>
  </conditionalFormatting>
  <conditionalFormatting sqref="AF43">
    <cfRule type="cellIs" dxfId="10407" priority="688" operator="lessThan">
      <formula>$C$4</formula>
    </cfRule>
  </conditionalFormatting>
  <conditionalFormatting sqref="AF44">
    <cfRule type="cellIs" dxfId="10406" priority="689" operator="lessThan">
      <formula>$C$4</formula>
    </cfRule>
  </conditionalFormatting>
  <conditionalFormatting sqref="AF45">
    <cfRule type="cellIs" dxfId="10405" priority="690" operator="lessThan">
      <formula>$C$4</formula>
    </cfRule>
  </conditionalFormatting>
  <conditionalFormatting sqref="AF46">
    <cfRule type="cellIs" dxfId="10404" priority="691" operator="lessThan">
      <formula>$C$4</formula>
    </cfRule>
  </conditionalFormatting>
  <conditionalFormatting sqref="AF47">
    <cfRule type="cellIs" dxfId="10403" priority="692" operator="lessThan">
      <formula>$C$4</formula>
    </cfRule>
  </conditionalFormatting>
  <conditionalFormatting sqref="AF48">
    <cfRule type="cellIs" dxfId="10402" priority="693" operator="lessThan">
      <formula>$C$4</formula>
    </cfRule>
  </conditionalFormatting>
  <conditionalFormatting sqref="AF49">
    <cfRule type="cellIs" dxfId="10401" priority="694" operator="lessThan">
      <formula>$C$4</formula>
    </cfRule>
  </conditionalFormatting>
  <conditionalFormatting sqref="AF50">
    <cfRule type="cellIs" dxfId="10400" priority="695" operator="lessThan">
      <formula>$C$4</formula>
    </cfRule>
  </conditionalFormatting>
  <conditionalFormatting sqref="AF51">
    <cfRule type="cellIs" dxfId="10399" priority="696" operator="lessThan">
      <formula>$C$4</formula>
    </cfRule>
  </conditionalFormatting>
  <conditionalFormatting sqref="AF52">
    <cfRule type="cellIs" dxfId="10398" priority="697" operator="lessThan">
      <formula>$C$4</formula>
    </cfRule>
  </conditionalFormatting>
  <conditionalFormatting sqref="AF53">
    <cfRule type="cellIs" dxfId="10397" priority="698" operator="lessThan">
      <formula>$C$4</formula>
    </cfRule>
  </conditionalFormatting>
  <conditionalFormatting sqref="AF54">
    <cfRule type="cellIs" dxfId="10396" priority="699" operator="lessThan">
      <formula>$C$4</formula>
    </cfRule>
  </conditionalFormatting>
  <conditionalFormatting sqref="AF55">
    <cfRule type="cellIs" dxfId="10395" priority="700" operator="lessThan">
      <formula>$C$4</formula>
    </cfRule>
  </conditionalFormatting>
  <conditionalFormatting sqref="AF56">
    <cfRule type="cellIs" dxfId="10394" priority="701" operator="lessThan">
      <formula>$C$4</formula>
    </cfRule>
  </conditionalFormatting>
  <conditionalFormatting sqref="AF57">
    <cfRule type="cellIs" dxfId="10393" priority="702" operator="lessThan">
      <formula>$C$4</formula>
    </cfRule>
  </conditionalFormatting>
  <conditionalFormatting sqref="AF58">
    <cfRule type="cellIs" dxfId="10392" priority="703" operator="lessThan">
      <formula>$C$4</formula>
    </cfRule>
  </conditionalFormatting>
  <conditionalFormatting sqref="AF59">
    <cfRule type="cellIs" dxfId="10391" priority="704" operator="lessThan">
      <formula>$C$4</formula>
    </cfRule>
  </conditionalFormatting>
  <conditionalFormatting sqref="AF60">
    <cfRule type="cellIs" dxfId="10390" priority="705" operator="lessThan">
      <formula>$C$4</formula>
    </cfRule>
  </conditionalFormatting>
  <conditionalFormatting sqref="AG11">
    <cfRule type="cellIs" dxfId="10389" priority="706" operator="lessThan">
      <formula>$C$4</formula>
    </cfRule>
  </conditionalFormatting>
  <conditionalFormatting sqref="AG12">
    <cfRule type="cellIs" dxfId="10388" priority="707" operator="lessThan">
      <formula>$C$4</formula>
    </cfRule>
  </conditionalFormatting>
  <conditionalFormatting sqref="AG13">
    <cfRule type="cellIs" dxfId="10387" priority="708" operator="lessThan">
      <formula>$C$4</formula>
    </cfRule>
  </conditionalFormatting>
  <conditionalFormatting sqref="AG14">
    <cfRule type="cellIs" dxfId="10386" priority="709" operator="lessThan">
      <formula>$C$4</formula>
    </cfRule>
  </conditionalFormatting>
  <conditionalFormatting sqref="AG15">
    <cfRule type="cellIs" dxfId="10385" priority="710" operator="lessThan">
      <formula>$C$4</formula>
    </cfRule>
  </conditionalFormatting>
  <conditionalFormatting sqref="AG16">
    <cfRule type="cellIs" dxfId="10384" priority="711" operator="lessThan">
      <formula>$C$4</formula>
    </cfRule>
  </conditionalFormatting>
  <conditionalFormatting sqref="AG17">
    <cfRule type="cellIs" dxfId="10383" priority="712" operator="lessThan">
      <formula>$C$4</formula>
    </cfRule>
  </conditionalFormatting>
  <conditionalFormatting sqref="AG18">
    <cfRule type="cellIs" dxfId="10382" priority="713" operator="lessThan">
      <formula>$C$4</formula>
    </cfRule>
  </conditionalFormatting>
  <conditionalFormatting sqref="AG19">
    <cfRule type="cellIs" dxfId="10381" priority="714" operator="lessThan">
      <formula>$C$4</formula>
    </cfRule>
  </conditionalFormatting>
  <conditionalFormatting sqref="AG20">
    <cfRule type="cellIs" dxfId="10380" priority="715" operator="lessThan">
      <formula>$C$4</formula>
    </cfRule>
  </conditionalFormatting>
  <conditionalFormatting sqref="AG21">
    <cfRule type="cellIs" dxfId="10379" priority="716" operator="lessThan">
      <formula>$C$4</formula>
    </cfRule>
  </conditionalFormatting>
  <conditionalFormatting sqref="AG22">
    <cfRule type="cellIs" dxfId="10378" priority="717" operator="lessThan">
      <formula>$C$4</formula>
    </cfRule>
  </conditionalFormatting>
  <conditionalFormatting sqref="AG23">
    <cfRule type="cellIs" dxfId="10377" priority="718" operator="lessThan">
      <formula>$C$4</formula>
    </cfRule>
  </conditionalFormatting>
  <conditionalFormatting sqref="AG24">
    <cfRule type="cellIs" dxfId="10376" priority="719" operator="lessThan">
      <formula>$C$4</formula>
    </cfRule>
  </conditionalFormatting>
  <conditionalFormatting sqref="AG25">
    <cfRule type="cellIs" dxfId="10375" priority="720" operator="lessThan">
      <formula>$C$4</formula>
    </cfRule>
  </conditionalFormatting>
  <conditionalFormatting sqref="AG26">
    <cfRule type="cellIs" dxfId="10374" priority="721" operator="lessThan">
      <formula>$C$4</formula>
    </cfRule>
  </conditionalFormatting>
  <conditionalFormatting sqref="AG27">
    <cfRule type="cellIs" dxfId="10373" priority="722" operator="lessThan">
      <formula>$C$4</formula>
    </cfRule>
  </conditionalFormatting>
  <conditionalFormatting sqref="AG28">
    <cfRule type="cellIs" dxfId="10372" priority="723" operator="lessThan">
      <formula>$C$4</formula>
    </cfRule>
  </conditionalFormatting>
  <conditionalFormatting sqref="AG29">
    <cfRule type="cellIs" dxfId="10371" priority="724" operator="lessThan">
      <formula>$C$4</formula>
    </cfRule>
  </conditionalFormatting>
  <conditionalFormatting sqref="AG30">
    <cfRule type="cellIs" dxfId="10370" priority="725" operator="lessThan">
      <formula>$C$4</formula>
    </cfRule>
  </conditionalFormatting>
  <conditionalFormatting sqref="AG31">
    <cfRule type="cellIs" dxfId="10369" priority="726" operator="lessThan">
      <formula>$C$4</formula>
    </cfRule>
  </conditionalFormatting>
  <conditionalFormatting sqref="AG32">
    <cfRule type="cellIs" dxfId="10368" priority="727" operator="lessThan">
      <formula>$C$4</formula>
    </cfRule>
  </conditionalFormatting>
  <conditionalFormatting sqref="AG33">
    <cfRule type="cellIs" dxfId="10367" priority="728" operator="lessThan">
      <formula>$C$4</formula>
    </cfRule>
  </conditionalFormatting>
  <conditionalFormatting sqref="AG34">
    <cfRule type="cellIs" dxfId="10366" priority="729" operator="lessThan">
      <formula>$C$4</formula>
    </cfRule>
  </conditionalFormatting>
  <conditionalFormatting sqref="AG35">
    <cfRule type="cellIs" dxfId="10365" priority="730" operator="lessThan">
      <formula>$C$4</formula>
    </cfRule>
  </conditionalFormatting>
  <conditionalFormatting sqref="AG36">
    <cfRule type="cellIs" dxfId="10364" priority="731" operator="lessThan">
      <formula>$C$4</formula>
    </cfRule>
  </conditionalFormatting>
  <conditionalFormatting sqref="AG37">
    <cfRule type="cellIs" dxfId="10363" priority="732" operator="lessThan">
      <formula>$C$4</formula>
    </cfRule>
  </conditionalFormatting>
  <conditionalFormatting sqref="AG38">
    <cfRule type="cellIs" dxfId="10362" priority="733" operator="lessThan">
      <formula>$C$4</formula>
    </cfRule>
  </conditionalFormatting>
  <conditionalFormatting sqref="AG39">
    <cfRule type="cellIs" dxfId="10361" priority="734" operator="lessThan">
      <formula>$C$4</formula>
    </cfRule>
  </conditionalFormatting>
  <conditionalFormatting sqref="AG40">
    <cfRule type="cellIs" dxfId="10360" priority="735" operator="lessThan">
      <formula>$C$4</formula>
    </cfRule>
  </conditionalFormatting>
  <conditionalFormatting sqref="AG41">
    <cfRule type="cellIs" dxfId="10359" priority="736" operator="lessThan">
      <formula>$C$4</formula>
    </cfRule>
  </conditionalFormatting>
  <conditionalFormatting sqref="AG42">
    <cfRule type="cellIs" dxfId="10358" priority="737" operator="lessThan">
      <formula>$C$4</formula>
    </cfRule>
  </conditionalFormatting>
  <conditionalFormatting sqref="AG43">
    <cfRule type="cellIs" dxfId="10357" priority="738" operator="lessThan">
      <formula>$C$4</formula>
    </cfRule>
  </conditionalFormatting>
  <conditionalFormatting sqref="AG44">
    <cfRule type="cellIs" dxfId="10356" priority="739" operator="lessThan">
      <formula>$C$4</formula>
    </cfRule>
  </conditionalFormatting>
  <conditionalFormatting sqref="AG45">
    <cfRule type="cellIs" dxfId="10355" priority="740" operator="lessThan">
      <formula>$C$4</formula>
    </cfRule>
  </conditionalFormatting>
  <conditionalFormatting sqref="AG46">
    <cfRule type="cellIs" dxfId="10354" priority="741" operator="lessThan">
      <formula>$C$4</formula>
    </cfRule>
  </conditionalFormatting>
  <conditionalFormatting sqref="AG47">
    <cfRule type="cellIs" dxfId="10353" priority="742" operator="lessThan">
      <formula>$C$4</formula>
    </cfRule>
  </conditionalFormatting>
  <conditionalFormatting sqref="AG48">
    <cfRule type="cellIs" dxfId="10352" priority="743" operator="lessThan">
      <formula>$C$4</formula>
    </cfRule>
  </conditionalFormatting>
  <conditionalFormatting sqref="AG49">
    <cfRule type="cellIs" dxfId="10351" priority="744" operator="lessThan">
      <formula>$C$4</formula>
    </cfRule>
  </conditionalFormatting>
  <conditionalFormatting sqref="AG50">
    <cfRule type="cellIs" dxfId="10350" priority="745" operator="lessThan">
      <formula>$C$4</formula>
    </cfRule>
  </conditionalFormatting>
  <conditionalFormatting sqref="AG51">
    <cfRule type="cellIs" dxfId="10349" priority="746" operator="lessThan">
      <formula>$C$4</formula>
    </cfRule>
  </conditionalFormatting>
  <conditionalFormatting sqref="AG52">
    <cfRule type="cellIs" dxfId="10348" priority="747" operator="lessThan">
      <formula>$C$4</formula>
    </cfRule>
  </conditionalFormatting>
  <conditionalFormatting sqref="AG53">
    <cfRule type="cellIs" dxfId="10347" priority="748" operator="lessThan">
      <formula>$C$4</formula>
    </cfRule>
  </conditionalFormatting>
  <conditionalFormatting sqref="AG54">
    <cfRule type="cellIs" dxfId="10346" priority="749" operator="lessThan">
      <formula>$C$4</formula>
    </cfRule>
  </conditionalFormatting>
  <conditionalFormatting sqref="AG55">
    <cfRule type="cellIs" dxfId="10345" priority="750" operator="lessThan">
      <formula>$C$4</formula>
    </cfRule>
  </conditionalFormatting>
  <conditionalFormatting sqref="AG56">
    <cfRule type="cellIs" dxfId="10344" priority="751" operator="lessThan">
      <formula>$C$4</formula>
    </cfRule>
  </conditionalFormatting>
  <conditionalFormatting sqref="AG57">
    <cfRule type="cellIs" dxfId="10343" priority="752" operator="lessThan">
      <formula>$C$4</formula>
    </cfRule>
  </conditionalFormatting>
  <conditionalFormatting sqref="AG58">
    <cfRule type="cellIs" dxfId="10342" priority="753" operator="lessThan">
      <formula>$C$4</formula>
    </cfRule>
  </conditionalFormatting>
  <conditionalFormatting sqref="AG59">
    <cfRule type="cellIs" dxfId="10341" priority="754" operator="lessThan">
      <formula>$C$4</formula>
    </cfRule>
  </conditionalFormatting>
  <conditionalFormatting sqref="AG60">
    <cfRule type="cellIs" dxfId="10340" priority="755" operator="lessThan">
      <formula>$C$4</formula>
    </cfRule>
  </conditionalFormatting>
  <conditionalFormatting sqref="AH11">
    <cfRule type="cellIs" dxfId="10339" priority="756" operator="lessThan">
      <formula>$C$4</formula>
    </cfRule>
  </conditionalFormatting>
  <conditionalFormatting sqref="AH12">
    <cfRule type="cellIs" dxfId="10338" priority="757" operator="lessThan">
      <formula>$C$4</formula>
    </cfRule>
  </conditionalFormatting>
  <conditionalFormatting sqref="AH13">
    <cfRule type="cellIs" dxfId="10337" priority="758" operator="lessThan">
      <formula>$C$4</formula>
    </cfRule>
  </conditionalFormatting>
  <conditionalFormatting sqref="AH14">
    <cfRule type="cellIs" dxfId="10336" priority="759" operator="lessThan">
      <formula>$C$4</formula>
    </cfRule>
  </conditionalFormatting>
  <conditionalFormatting sqref="AH15">
    <cfRule type="cellIs" dxfId="10335" priority="760" operator="lessThan">
      <formula>$C$4</formula>
    </cfRule>
  </conditionalFormatting>
  <conditionalFormatting sqref="AH16">
    <cfRule type="cellIs" dxfId="10334" priority="761" operator="lessThan">
      <formula>$C$4</formula>
    </cfRule>
  </conditionalFormatting>
  <conditionalFormatting sqref="AH17">
    <cfRule type="cellIs" dxfId="10333" priority="762" operator="lessThan">
      <formula>$C$4</formula>
    </cfRule>
  </conditionalFormatting>
  <conditionalFormatting sqref="AH18">
    <cfRule type="cellIs" dxfId="10332" priority="763" operator="lessThan">
      <formula>$C$4</formula>
    </cfRule>
  </conditionalFormatting>
  <conditionalFormatting sqref="AH19">
    <cfRule type="cellIs" dxfId="10331" priority="764" operator="lessThan">
      <formula>$C$4</formula>
    </cfRule>
  </conditionalFormatting>
  <conditionalFormatting sqref="AH20">
    <cfRule type="cellIs" dxfId="10330" priority="765" operator="lessThan">
      <formula>$C$4</formula>
    </cfRule>
  </conditionalFormatting>
  <conditionalFormatting sqref="AH21">
    <cfRule type="cellIs" dxfId="10329" priority="766" operator="lessThan">
      <formula>$C$4</formula>
    </cfRule>
  </conditionalFormatting>
  <conditionalFormatting sqref="AH22">
    <cfRule type="cellIs" dxfId="10328" priority="767" operator="lessThan">
      <formula>$C$4</formula>
    </cfRule>
  </conditionalFormatting>
  <conditionalFormatting sqref="AH23">
    <cfRule type="cellIs" dxfId="10327" priority="768" operator="lessThan">
      <formula>$C$4</formula>
    </cfRule>
  </conditionalFormatting>
  <conditionalFormatting sqref="AH24">
    <cfRule type="cellIs" dxfId="10326" priority="769" operator="lessThan">
      <formula>$C$4</formula>
    </cfRule>
  </conditionalFormatting>
  <conditionalFormatting sqref="AH25">
    <cfRule type="cellIs" dxfId="10325" priority="770" operator="lessThan">
      <formula>$C$4</formula>
    </cfRule>
  </conditionalFormatting>
  <conditionalFormatting sqref="AH26">
    <cfRule type="cellIs" dxfId="10324" priority="771" operator="lessThan">
      <formula>$C$4</formula>
    </cfRule>
  </conditionalFormatting>
  <conditionalFormatting sqref="AH27">
    <cfRule type="cellIs" dxfId="10323" priority="772" operator="lessThan">
      <formula>$C$4</formula>
    </cfRule>
  </conditionalFormatting>
  <conditionalFormatting sqref="AH28">
    <cfRule type="cellIs" dxfId="10322" priority="773" operator="lessThan">
      <formula>$C$4</formula>
    </cfRule>
  </conditionalFormatting>
  <conditionalFormatting sqref="AH29">
    <cfRule type="cellIs" dxfId="10321" priority="774" operator="lessThan">
      <formula>$C$4</formula>
    </cfRule>
  </conditionalFormatting>
  <conditionalFormatting sqref="AH30">
    <cfRule type="cellIs" dxfId="10320" priority="775" operator="lessThan">
      <formula>$C$4</formula>
    </cfRule>
  </conditionalFormatting>
  <conditionalFormatting sqref="AH31">
    <cfRule type="cellIs" dxfId="10319" priority="776" operator="lessThan">
      <formula>$C$4</formula>
    </cfRule>
  </conditionalFormatting>
  <conditionalFormatting sqref="AH32">
    <cfRule type="cellIs" dxfId="10318" priority="777" operator="lessThan">
      <formula>$C$4</formula>
    </cfRule>
  </conditionalFormatting>
  <conditionalFormatting sqref="AH33">
    <cfRule type="cellIs" dxfId="10317" priority="778" operator="lessThan">
      <formula>$C$4</formula>
    </cfRule>
  </conditionalFormatting>
  <conditionalFormatting sqref="AH34">
    <cfRule type="cellIs" dxfId="10316" priority="779" operator="lessThan">
      <formula>$C$4</formula>
    </cfRule>
  </conditionalFormatting>
  <conditionalFormatting sqref="AH35">
    <cfRule type="cellIs" dxfId="10315" priority="780" operator="lessThan">
      <formula>$C$4</formula>
    </cfRule>
  </conditionalFormatting>
  <conditionalFormatting sqref="AH36">
    <cfRule type="cellIs" dxfId="10314" priority="781" operator="lessThan">
      <formula>$C$4</formula>
    </cfRule>
  </conditionalFormatting>
  <conditionalFormatting sqref="AH37">
    <cfRule type="cellIs" dxfId="10313" priority="782" operator="lessThan">
      <formula>$C$4</formula>
    </cfRule>
  </conditionalFormatting>
  <conditionalFormatting sqref="AH38">
    <cfRule type="cellIs" dxfId="10312" priority="783" operator="lessThan">
      <formula>$C$4</formula>
    </cfRule>
  </conditionalFormatting>
  <conditionalFormatting sqref="AH39">
    <cfRule type="cellIs" dxfId="10311" priority="784" operator="lessThan">
      <formula>$C$4</formula>
    </cfRule>
  </conditionalFormatting>
  <conditionalFormatting sqref="AH40">
    <cfRule type="cellIs" dxfId="10310" priority="785" operator="lessThan">
      <formula>$C$4</formula>
    </cfRule>
  </conditionalFormatting>
  <conditionalFormatting sqref="AH41">
    <cfRule type="cellIs" dxfId="10309" priority="786" operator="lessThan">
      <formula>$C$4</formula>
    </cfRule>
  </conditionalFormatting>
  <conditionalFormatting sqref="AH42">
    <cfRule type="cellIs" dxfId="10308" priority="787" operator="lessThan">
      <formula>$C$4</formula>
    </cfRule>
  </conditionalFormatting>
  <conditionalFormatting sqref="AH43">
    <cfRule type="cellIs" dxfId="10307" priority="788" operator="lessThan">
      <formula>$C$4</formula>
    </cfRule>
  </conditionalFormatting>
  <conditionalFormatting sqref="AH44">
    <cfRule type="cellIs" dxfId="10306" priority="789" operator="lessThan">
      <formula>$C$4</formula>
    </cfRule>
  </conditionalFormatting>
  <conditionalFormatting sqref="AH45">
    <cfRule type="cellIs" dxfId="10305" priority="790" operator="lessThan">
      <formula>$C$4</formula>
    </cfRule>
  </conditionalFormatting>
  <conditionalFormatting sqref="AH46">
    <cfRule type="cellIs" dxfId="10304" priority="791" operator="lessThan">
      <formula>$C$4</formula>
    </cfRule>
  </conditionalFormatting>
  <conditionalFormatting sqref="AH47">
    <cfRule type="cellIs" dxfId="10303" priority="792" operator="lessThan">
      <formula>$C$4</formula>
    </cfRule>
  </conditionalFormatting>
  <conditionalFormatting sqref="AH48">
    <cfRule type="cellIs" dxfId="10302" priority="793" operator="lessThan">
      <formula>$C$4</formula>
    </cfRule>
  </conditionalFormatting>
  <conditionalFormatting sqref="AH49">
    <cfRule type="cellIs" dxfId="10301" priority="794" operator="lessThan">
      <formula>$C$4</formula>
    </cfRule>
  </conditionalFormatting>
  <conditionalFormatting sqref="AH50">
    <cfRule type="cellIs" dxfId="10300" priority="795" operator="lessThan">
      <formula>$C$4</formula>
    </cfRule>
  </conditionalFormatting>
  <conditionalFormatting sqref="AH51">
    <cfRule type="cellIs" dxfId="10299" priority="796" operator="lessThan">
      <formula>$C$4</formula>
    </cfRule>
  </conditionalFormatting>
  <conditionalFormatting sqref="AH52">
    <cfRule type="cellIs" dxfId="10298" priority="797" operator="lessThan">
      <formula>$C$4</formula>
    </cfRule>
  </conditionalFormatting>
  <conditionalFormatting sqref="AH53">
    <cfRule type="cellIs" dxfId="10297" priority="798" operator="lessThan">
      <formula>$C$4</formula>
    </cfRule>
  </conditionalFormatting>
  <conditionalFormatting sqref="AH54">
    <cfRule type="cellIs" dxfId="10296" priority="799" operator="lessThan">
      <formula>$C$4</formula>
    </cfRule>
  </conditionalFormatting>
  <conditionalFormatting sqref="AH55">
    <cfRule type="cellIs" dxfId="10295" priority="800" operator="lessThan">
      <formula>$C$4</formula>
    </cfRule>
  </conditionalFormatting>
  <conditionalFormatting sqref="AH56">
    <cfRule type="cellIs" dxfId="10294" priority="801" operator="lessThan">
      <formula>$C$4</formula>
    </cfRule>
  </conditionalFormatting>
  <conditionalFormatting sqref="AH57">
    <cfRule type="cellIs" dxfId="10293" priority="802" operator="lessThan">
      <formula>$C$4</formula>
    </cfRule>
  </conditionalFormatting>
  <conditionalFormatting sqref="AH58">
    <cfRule type="cellIs" dxfId="10292" priority="803" operator="lessThan">
      <formula>$C$4</formula>
    </cfRule>
  </conditionalFormatting>
  <conditionalFormatting sqref="AH59">
    <cfRule type="cellIs" dxfId="10291" priority="804" operator="lessThan">
      <formula>$C$4</formula>
    </cfRule>
  </conditionalFormatting>
  <conditionalFormatting sqref="AH60">
    <cfRule type="cellIs" dxfId="10290" priority="805" operator="lessThan">
      <formula>$C$4</formula>
    </cfRule>
  </conditionalFormatting>
  <conditionalFormatting sqref="AI11">
    <cfRule type="cellIs" dxfId="10289" priority="806" operator="lessThan">
      <formula>$C$4</formula>
    </cfRule>
  </conditionalFormatting>
  <conditionalFormatting sqref="AI12">
    <cfRule type="cellIs" dxfId="10288" priority="807" operator="lessThan">
      <formula>$C$4</formula>
    </cfRule>
  </conditionalFormatting>
  <conditionalFormatting sqref="AI13">
    <cfRule type="cellIs" dxfId="10287" priority="808" operator="lessThan">
      <formula>$C$4</formula>
    </cfRule>
  </conditionalFormatting>
  <conditionalFormatting sqref="AI14">
    <cfRule type="cellIs" dxfId="10286" priority="809" operator="lessThan">
      <formula>$C$4</formula>
    </cfRule>
  </conditionalFormatting>
  <conditionalFormatting sqref="AI15">
    <cfRule type="cellIs" dxfId="10285" priority="810" operator="lessThan">
      <formula>$C$4</formula>
    </cfRule>
  </conditionalFormatting>
  <conditionalFormatting sqref="AI16">
    <cfRule type="cellIs" dxfId="10284" priority="811" operator="lessThan">
      <formula>$C$4</formula>
    </cfRule>
  </conditionalFormatting>
  <conditionalFormatting sqref="AI17">
    <cfRule type="cellIs" dxfId="10283" priority="812" operator="lessThan">
      <formula>$C$4</formula>
    </cfRule>
  </conditionalFormatting>
  <conditionalFormatting sqref="AI18">
    <cfRule type="cellIs" dxfId="10282" priority="813" operator="lessThan">
      <formula>$C$4</formula>
    </cfRule>
  </conditionalFormatting>
  <conditionalFormatting sqref="AI19">
    <cfRule type="cellIs" dxfId="10281" priority="814" operator="lessThan">
      <formula>$C$4</formula>
    </cfRule>
  </conditionalFormatting>
  <conditionalFormatting sqref="AI20">
    <cfRule type="cellIs" dxfId="10280" priority="815" operator="lessThan">
      <formula>$C$4</formula>
    </cfRule>
  </conditionalFormatting>
  <conditionalFormatting sqref="AI21">
    <cfRule type="cellIs" dxfId="10279" priority="816" operator="lessThan">
      <formula>$C$4</formula>
    </cfRule>
  </conditionalFormatting>
  <conditionalFormatting sqref="AI22">
    <cfRule type="cellIs" dxfId="10278" priority="817" operator="lessThan">
      <formula>$C$4</formula>
    </cfRule>
  </conditionalFormatting>
  <conditionalFormatting sqref="AI23">
    <cfRule type="cellIs" dxfId="10277" priority="818" operator="lessThan">
      <formula>$C$4</formula>
    </cfRule>
  </conditionalFormatting>
  <conditionalFormatting sqref="AI24">
    <cfRule type="cellIs" dxfId="10276" priority="819" operator="lessThan">
      <formula>$C$4</formula>
    </cfRule>
  </conditionalFormatting>
  <conditionalFormatting sqref="AI25">
    <cfRule type="cellIs" dxfId="10275" priority="820" operator="lessThan">
      <formula>$C$4</formula>
    </cfRule>
  </conditionalFormatting>
  <conditionalFormatting sqref="AI26">
    <cfRule type="cellIs" dxfId="10274" priority="821" operator="lessThan">
      <formula>$C$4</formula>
    </cfRule>
  </conditionalFormatting>
  <conditionalFormatting sqref="AI27">
    <cfRule type="cellIs" dxfId="10273" priority="822" operator="lessThan">
      <formula>$C$4</formula>
    </cfRule>
  </conditionalFormatting>
  <conditionalFormatting sqref="AI28">
    <cfRule type="cellIs" dxfId="10272" priority="823" operator="lessThan">
      <formula>$C$4</formula>
    </cfRule>
  </conditionalFormatting>
  <conditionalFormatting sqref="AI29">
    <cfRule type="cellIs" dxfId="10271" priority="824" operator="lessThan">
      <formula>$C$4</formula>
    </cfRule>
  </conditionalFormatting>
  <conditionalFormatting sqref="AI30">
    <cfRule type="cellIs" dxfId="10270" priority="825" operator="lessThan">
      <formula>$C$4</formula>
    </cfRule>
  </conditionalFormatting>
  <conditionalFormatting sqref="AI31">
    <cfRule type="cellIs" dxfId="10269" priority="826" operator="lessThan">
      <formula>$C$4</formula>
    </cfRule>
  </conditionalFormatting>
  <conditionalFormatting sqref="AI32">
    <cfRule type="cellIs" dxfId="10268" priority="827" operator="lessThan">
      <formula>$C$4</formula>
    </cfRule>
  </conditionalFormatting>
  <conditionalFormatting sqref="AI33">
    <cfRule type="cellIs" dxfId="10267" priority="828" operator="lessThan">
      <formula>$C$4</formula>
    </cfRule>
  </conditionalFormatting>
  <conditionalFormatting sqref="AI34">
    <cfRule type="cellIs" dxfId="10266" priority="829" operator="lessThan">
      <formula>$C$4</formula>
    </cfRule>
  </conditionalFormatting>
  <conditionalFormatting sqref="AI35">
    <cfRule type="cellIs" dxfId="10265" priority="830" operator="lessThan">
      <formula>$C$4</formula>
    </cfRule>
  </conditionalFormatting>
  <conditionalFormatting sqref="AI36">
    <cfRule type="cellIs" dxfId="10264" priority="831" operator="lessThan">
      <formula>$C$4</formula>
    </cfRule>
  </conditionalFormatting>
  <conditionalFormatting sqref="AI37">
    <cfRule type="cellIs" dxfId="10263" priority="832" operator="lessThan">
      <formula>$C$4</formula>
    </cfRule>
  </conditionalFormatting>
  <conditionalFormatting sqref="AI38">
    <cfRule type="cellIs" dxfId="10262" priority="833" operator="lessThan">
      <formula>$C$4</formula>
    </cfRule>
  </conditionalFormatting>
  <conditionalFormatting sqref="AI39">
    <cfRule type="cellIs" dxfId="10261" priority="834" operator="lessThan">
      <formula>$C$4</formula>
    </cfRule>
  </conditionalFormatting>
  <conditionalFormatting sqref="AI40">
    <cfRule type="cellIs" dxfId="10260" priority="835" operator="lessThan">
      <formula>$C$4</formula>
    </cfRule>
  </conditionalFormatting>
  <conditionalFormatting sqref="AI41">
    <cfRule type="cellIs" dxfId="10259" priority="836" operator="lessThan">
      <formula>$C$4</formula>
    </cfRule>
  </conditionalFormatting>
  <conditionalFormatting sqref="AI42">
    <cfRule type="cellIs" dxfId="10258" priority="837" operator="lessThan">
      <formula>$C$4</formula>
    </cfRule>
  </conditionalFormatting>
  <conditionalFormatting sqref="AI43">
    <cfRule type="cellIs" dxfId="10257" priority="838" operator="lessThan">
      <formula>$C$4</formula>
    </cfRule>
  </conditionalFormatting>
  <conditionalFormatting sqref="AI44">
    <cfRule type="cellIs" dxfId="10256" priority="839" operator="lessThan">
      <formula>$C$4</formula>
    </cfRule>
  </conditionalFormatting>
  <conditionalFormatting sqref="AI45">
    <cfRule type="cellIs" dxfId="10255" priority="840" operator="lessThan">
      <formula>$C$4</formula>
    </cfRule>
  </conditionalFormatting>
  <conditionalFormatting sqref="AI46">
    <cfRule type="cellIs" dxfId="10254" priority="841" operator="lessThan">
      <formula>$C$4</formula>
    </cfRule>
  </conditionalFormatting>
  <conditionalFormatting sqref="AI47">
    <cfRule type="cellIs" dxfId="10253" priority="842" operator="lessThan">
      <formula>$C$4</formula>
    </cfRule>
  </conditionalFormatting>
  <conditionalFormatting sqref="AI48">
    <cfRule type="cellIs" dxfId="10252" priority="843" operator="lessThan">
      <formula>$C$4</formula>
    </cfRule>
  </conditionalFormatting>
  <conditionalFormatting sqref="AI49">
    <cfRule type="cellIs" dxfId="10251" priority="844" operator="lessThan">
      <formula>$C$4</formula>
    </cfRule>
  </conditionalFormatting>
  <conditionalFormatting sqref="AI50">
    <cfRule type="cellIs" dxfId="10250" priority="845" operator="lessThan">
      <formula>$C$4</formula>
    </cfRule>
  </conditionalFormatting>
  <conditionalFormatting sqref="AI51">
    <cfRule type="cellIs" dxfId="10249" priority="846" operator="lessThan">
      <formula>$C$4</formula>
    </cfRule>
  </conditionalFormatting>
  <conditionalFormatting sqref="AI52">
    <cfRule type="cellIs" dxfId="10248" priority="847" operator="lessThan">
      <formula>$C$4</formula>
    </cfRule>
  </conditionalFormatting>
  <conditionalFormatting sqref="AI53">
    <cfRule type="cellIs" dxfId="10247" priority="848" operator="lessThan">
      <formula>$C$4</formula>
    </cfRule>
  </conditionalFormatting>
  <conditionalFormatting sqref="AI54">
    <cfRule type="cellIs" dxfId="10246" priority="849" operator="lessThan">
      <formula>$C$4</formula>
    </cfRule>
  </conditionalFormatting>
  <conditionalFormatting sqref="AI55">
    <cfRule type="cellIs" dxfId="10245" priority="850" operator="lessThan">
      <formula>$C$4</formula>
    </cfRule>
  </conditionalFormatting>
  <conditionalFormatting sqref="AI56">
    <cfRule type="cellIs" dxfId="10244" priority="851" operator="lessThan">
      <formula>$C$4</formula>
    </cfRule>
  </conditionalFormatting>
  <conditionalFormatting sqref="AI57">
    <cfRule type="cellIs" dxfId="10243" priority="852" operator="lessThan">
      <formula>$C$4</formula>
    </cfRule>
  </conditionalFormatting>
  <conditionalFormatting sqref="AI58">
    <cfRule type="cellIs" dxfId="10242" priority="853" operator="lessThan">
      <formula>$C$4</formula>
    </cfRule>
  </conditionalFormatting>
  <conditionalFormatting sqref="AI59">
    <cfRule type="cellIs" dxfId="10241" priority="854" operator="lessThan">
      <formula>$C$4</formula>
    </cfRule>
  </conditionalFormatting>
  <conditionalFormatting sqref="AI60">
    <cfRule type="cellIs" dxfId="10240" priority="855" operator="lessThan">
      <formula>$C$4</formula>
    </cfRule>
  </conditionalFormatting>
  <conditionalFormatting sqref="AJ11">
    <cfRule type="cellIs" dxfId="10239" priority="856" operator="lessThan">
      <formula>$C$4</formula>
    </cfRule>
  </conditionalFormatting>
  <conditionalFormatting sqref="AJ12">
    <cfRule type="cellIs" dxfId="10238" priority="857" operator="lessThan">
      <formula>$C$4</formula>
    </cfRule>
  </conditionalFormatting>
  <conditionalFormatting sqref="AJ13">
    <cfRule type="cellIs" dxfId="10237" priority="858" operator="lessThan">
      <formula>$C$4</formula>
    </cfRule>
  </conditionalFormatting>
  <conditionalFormatting sqref="AJ14">
    <cfRule type="cellIs" dxfId="10236" priority="859" operator="lessThan">
      <formula>$C$4</formula>
    </cfRule>
  </conditionalFormatting>
  <conditionalFormatting sqref="AJ15">
    <cfRule type="cellIs" dxfId="10235" priority="860" operator="lessThan">
      <formula>$C$4</formula>
    </cfRule>
  </conditionalFormatting>
  <conditionalFormatting sqref="AJ16">
    <cfRule type="cellIs" dxfId="10234" priority="861" operator="lessThan">
      <formula>$C$4</formula>
    </cfRule>
  </conditionalFormatting>
  <conditionalFormatting sqref="AJ17">
    <cfRule type="cellIs" dxfId="10233" priority="862" operator="lessThan">
      <formula>$C$4</formula>
    </cfRule>
  </conditionalFormatting>
  <conditionalFormatting sqref="AJ18">
    <cfRule type="cellIs" dxfId="10232" priority="863" operator="lessThan">
      <formula>$C$4</formula>
    </cfRule>
  </conditionalFormatting>
  <conditionalFormatting sqref="AJ19">
    <cfRule type="cellIs" dxfId="10231" priority="864" operator="lessThan">
      <formula>$C$4</formula>
    </cfRule>
  </conditionalFormatting>
  <conditionalFormatting sqref="AJ20">
    <cfRule type="cellIs" dxfId="10230" priority="865" operator="lessThan">
      <formula>$C$4</formula>
    </cfRule>
  </conditionalFormatting>
  <conditionalFormatting sqref="AJ21">
    <cfRule type="cellIs" dxfId="10229" priority="866" operator="lessThan">
      <formula>$C$4</formula>
    </cfRule>
  </conditionalFormatting>
  <conditionalFormatting sqref="AJ22">
    <cfRule type="cellIs" dxfId="10228" priority="867" operator="lessThan">
      <formula>$C$4</formula>
    </cfRule>
  </conditionalFormatting>
  <conditionalFormatting sqref="AJ23">
    <cfRule type="cellIs" dxfId="10227" priority="868" operator="lessThan">
      <formula>$C$4</formula>
    </cfRule>
  </conditionalFormatting>
  <conditionalFormatting sqref="AJ24">
    <cfRule type="cellIs" dxfId="10226" priority="869" operator="lessThan">
      <formula>$C$4</formula>
    </cfRule>
  </conditionalFormatting>
  <conditionalFormatting sqref="AJ25">
    <cfRule type="cellIs" dxfId="10225" priority="870" operator="lessThan">
      <formula>$C$4</formula>
    </cfRule>
  </conditionalFormatting>
  <conditionalFormatting sqref="AJ26">
    <cfRule type="cellIs" dxfId="10224" priority="871" operator="lessThan">
      <formula>$C$4</formula>
    </cfRule>
  </conditionalFormatting>
  <conditionalFormatting sqref="AJ27">
    <cfRule type="cellIs" dxfId="10223" priority="872" operator="lessThan">
      <formula>$C$4</formula>
    </cfRule>
  </conditionalFormatting>
  <conditionalFormatting sqref="AJ28">
    <cfRule type="cellIs" dxfId="10222" priority="873" operator="lessThan">
      <formula>$C$4</formula>
    </cfRule>
  </conditionalFormatting>
  <conditionalFormatting sqref="AJ29">
    <cfRule type="cellIs" dxfId="10221" priority="874" operator="lessThan">
      <formula>$C$4</formula>
    </cfRule>
  </conditionalFormatting>
  <conditionalFormatting sqref="AJ30">
    <cfRule type="cellIs" dxfId="10220" priority="875" operator="lessThan">
      <formula>$C$4</formula>
    </cfRule>
  </conditionalFormatting>
  <conditionalFormatting sqref="AJ31">
    <cfRule type="cellIs" dxfId="10219" priority="876" operator="lessThan">
      <formula>$C$4</formula>
    </cfRule>
  </conditionalFormatting>
  <conditionalFormatting sqref="AJ32">
    <cfRule type="cellIs" dxfId="10218" priority="877" operator="lessThan">
      <formula>$C$4</formula>
    </cfRule>
  </conditionalFormatting>
  <conditionalFormatting sqref="AJ33">
    <cfRule type="cellIs" dxfId="10217" priority="878" operator="lessThan">
      <formula>$C$4</formula>
    </cfRule>
  </conditionalFormatting>
  <conditionalFormatting sqref="AJ34">
    <cfRule type="cellIs" dxfId="10216" priority="879" operator="lessThan">
      <formula>$C$4</formula>
    </cfRule>
  </conditionalFormatting>
  <conditionalFormatting sqref="AJ35">
    <cfRule type="cellIs" dxfId="10215" priority="880" operator="lessThan">
      <formula>$C$4</formula>
    </cfRule>
  </conditionalFormatting>
  <conditionalFormatting sqref="AJ36">
    <cfRule type="cellIs" dxfId="10214" priority="881" operator="lessThan">
      <formula>$C$4</formula>
    </cfRule>
  </conditionalFormatting>
  <conditionalFormatting sqref="AJ37">
    <cfRule type="cellIs" dxfId="10213" priority="882" operator="lessThan">
      <formula>$C$4</formula>
    </cfRule>
  </conditionalFormatting>
  <conditionalFormatting sqref="AJ38">
    <cfRule type="cellIs" dxfId="10212" priority="883" operator="lessThan">
      <formula>$C$4</formula>
    </cfRule>
  </conditionalFormatting>
  <conditionalFormatting sqref="AJ39">
    <cfRule type="cellIs" dxfId="10211" priority="884" operator="lessThan">
      <formula>$C$4</formula>
    </cfRule>
  </conditionalFormatting>
  <conditionalFormatting sqref="AJ40">
    <cfRule type="cellIs" dxfId="10210" priority="885" operator="lessThan">
      <formula>$C$4</formula>
    </cfRule>
  </conditionalFormatting>
  <conditionalFormatting sqref="AJ41">
    <cfRule type="cellIs" dxfId="10209" priority="886" operator="lessThan">
      <formula>$C$4</formula>
    </cfRule>
  </conditionalFormatting>
  <conditionalFormatting sqref="AJ42">
    <cfRule type="cellIs" dxfId="10208" priority="887" operator="lessThan">
      <formula>$C$4</formula>
    </cfRule>
  </conditionalFormatting>
  <conditionalFormatting sqref="AJ43">
    <cfRule type="cellIs" dxfId="10207" priority="888" operator="lessThan">
      <formula>$C$4</formula>
    </cfRule>
  </conditionalFormatting>
  <conditionalFormatting sqref="AJ44">
    <cfRule type="cellIs" dxfId="10206" priority="889" operator="lessThan">
      <formula>$C$4</formula>
    </cfRule>
  </conditionalFormatting>
  <conditionalFormatting sqref="AJ45">
    <cfRule type="cellIs" dxfId="10205" priority="890" operator="lessThan">
      <formula>$C$4</formula>
    </cfRule>
  </conditionalFormatting>
  <conditionalFormatting sqref="AJ46">
    <cfRule type="cellIs" dxfId="10204" priority="891" operator="lessThan">
      <formula>$C$4</formula>
    </cfRule>
  </conditionalFormatting>
  <conditionalFormatting sqref="AJ47">
    <cfRule type="cellIs" dxfId="10203" priority="892" operator="lessThan">
      <formula>$C$4</formula>
    </cfRule>
  </conditionalFormatting>
  <conditionalFormatting sqref="AJ48">
    <cfRule type="cellIs" dxfId="10202" priority="893" operator="lessThan">
      <formula>$C$4</formula>
    </cfRule>
  </conditionalFormatting>
  <conditionalFormatting sqref="AJ49">
    <cfRule type="cellIs" dxfId="10201" priority="894" operator="lessThan">
      <formula>$C$4</formula>
    </cfRule>
  </conditionalFormatting>
  <conditionalFormatting sqref="AJ50">
    <cfRule type="cellIs" dxfId="10200" priority="895" operator="lessThan">
      <formula>$C$4</formula>
    </cfRule>
  </conditionalFormatting>
  <conditionalFormatting sqref="AJ51">
    <cfRule type="cellIs" dxfId="10199" priority="896" operator="lessThan">
      <formula>$C$4</formula>
    </cfRule>
  </conditionalFormatting>
  <conditionalFormatting sqref="AJ52">
    <cfRule type="cellIs" dxfId="10198" priority="897" operator="lessThan">
      <formula>$C$4</formula>
    </cfRule>
  </conditionalFormatting>
  <conditionalFormatting sqref="AJ53">
    <cfRule type="cellIs" dxfId="10197" priority="898" operator="lessThan">
      <formula>$C$4</formula>
    </cfRule>
  </conditionalFormatting>
  <conditionalFormatting sqref="AJ54">
    <cfRule type="cellIs" dxfId="10196" priority="899" operator="lessThan">
      <formula>$C$4</formula>
    </cfRule>
  </conditionalFormatting>
  <conditionalFormatting sqref="AJ55">
    <cfRule type="cellIs" dxfId="10195" priority="900" operator="lessThan">
      <formula>$C$4</formula>
    </cfRule>
  </conditionalFormatting>
  <conditionalFormatting sqref="AJ56">
    <cfRule type="cellIs" dxfId="10194" priority="901" operator="lessThan">
      <formula>$C$4</formula>
    </cfRule>
  </conditionalFormatting>
  <conditionalFormatting sqref="AJ57">
    <cfRule type="cellIs" dxfId="10193" priority="902" operator="lessThan">
      <formula>$C$4</formula>
    </cfRule>
  </conditionalFormatting>
  <conditionalFormatting sqref="AJ58">
    <cfRule type="cellIs" dxfId="10192" priority="903" operator="lessThan">
      <formula>$C$4</formula>
    </cfRule>
  </conditionalFormatting>
  <conditionalFormatting sqref="AJ59">
    <cfRule type="cellIs" dxfId="10191" priority="904" operator="lessThan">
      <formula>$C$4</formula>
    </cfRule>
  </conditionalFormatting>
  <conditionalFormatting sqref="AJ60">
    <cfRule type="cellIs" dxfId="10190" priority="905" operator="lessThan">
      <formula>$C$4</formula>
    </cfRule>
  </conditionalFormatting>
  <conditionalFormatting sqref="AK11">
    <cfRule type="cellIs" dxfId="10189" priority="906" operator="lessThan">
      <formula>$C$4</formula>
    </cfRule>
  </conditionalFormatting>
  <conditionalFormatting sqref="AK12">
    <cfRule type="cellIs" dxfId="10188" priority="907" operator="lessThan">
      <formula>$C$4</formula>
    </cfRule>
  </conditionalFormatting>
  <conditionalFormatting sqref="AK13">
    <cfRule type="cellIs" dxfId="10187" priority="908" operator="lessThan">
      <formula>$C$4</formula>
    </cfRule>
  </conditionalFormatting>
  <conditionalFormatting sqref="AK14">
    <cfRule type="cellIs" dxfId="10186" priority="909" operator="lessThan">
      <formula>$C$4</formula>
    </cfRule>
  </conditionalFormatting>
  <conditionalFormatting sqref="AK15">
    <cfRule type="cellIs" dxfId="10185" priority="910" operator="lessThan">
      <formula>$C$4</formula>
    </cfRule>
  </conditionalFormatting>
  <conditionalFormatting sqref="AK16">
    <cfRule type="cellIs" dxfId="10184" priority="911" operator="lessThan">
      <formula>$C$4</formula>
    </cfRule>
  </conditionalFormatting>
  <conditionalFormatting sqref="AK17">
    <cfRule type="cellIs" dxfId="10183" priority="912" operator="lessThan">
      <formula>$C$4</formula>
    </cfRule>
  </conditionalFormatting>
  <conditionalFormatting sqref="AK18">
    <cfRule type="cellIs" dxfId="10182" priority="913" operator="lessThan">
      <formula>$C$4</formula>
    </cfRule>
  </conditionalFormatting>
  <conditionalFormatting sqref="AK19">
    <cfRule type="cellIs" dxfId="10181" priority="914" operator="lessThan">
      <formula>$C$4</formula>
    </cfRule>
  </conditionalFormatting>
  <conditionalFormatting sqref="AK20">
    <cfRule type="cellIs" dxfId="10180" priority="915" operator="lessThan">
      <formula>$C$4</formula>
    </cfRule>
  </conditionalFormatting>
  <conditionalFormatting sqref="AK21">
    <cfRule type="cellIs" dxfId="10179" priority="916" operator="lessThan">
      <formula>$C$4</formula>
    </cfRule>
  </conditionalFormatting>
  <conditionalFormatting sqref="AK22">
    <cfRule type="cellIs" dxfId="10178" priority="917" operator="lessThan">
      <formula>$C$4</formula>
    </cfRule>
  </conditionalFormatting>
  <conditionalFormatting sqref="AK23">
    <cfRule type="cellIs" dxfId="10177" priority="918" operator="lessThan">
      <formula>$C$4</formula>
    </cfRule>
  </conditionalFormatting>
  <conditionalFormatting sqref="AK24">
    <cfRule type="cellIs" dxfId="10176" priority="919" operator="lessThan">
      <formula>$C$4</formula>
    </cfRule>
  </conditionalFormatting>
  <conditionalFormatting sqref="AK25">
    <cfRule type="cellIs" dxfId="10175" priority="920" operator="lessThan">
      <formula>$C$4</formula>
    </cfRule>
  </conditionalFormatting>
  <conditionalFormatting sqref="AK26">
    <cfRule type="cellIs" dxfId="10174" priority="921" operator="lessThan">
      <formula>$C$4</formula>
    </cfRule>
  </conditionalFormatting>
  <conditionalFormatting sqref="AK27">
    <cfRule type="cellIs" dxfId="10173" priority="922" operator="lessThan">
      <formula>$C$4</formula>
    </cfRule>
  </conditionalFormatting>
  <conditionalFormatting sqref="AK28">
    <cfRule type="cellIs" dxfId="10172" priority="923" operator="lessThan">
      <formula>$C$4</formula>
    </cfRule>
  </conditionalFormatting>
  <conditionalFormatting sqref="AK29">
    <cfRule type="cellIs" dxfId="10171" priority="924" operator="lessThan">
      <formula>$C$4</formula>
    </cfRule>
  </conditionalFormatting>
  <conditionalFormatting sqref="AK30">
    <cfRule type="cellIs" dxfId="10170" priority="925" operator="lessThan">
      <formula>$C$4</formula>
    </cfRule>
  </conditionalFormatting>
  <conditionalFormatting sqref="AK31">
    <cfRule type="cellIs" dxfId="10169" priority="926" operator="lessThan">
      <formula>$C$4</formula>
    </cfRule>
  </conditionalFormatting>
  <conditionalFormatting sqref="AK32">
    <cfRule type="cellIs" dxfId="10168" priority="927" operator="lessThan">
      <formula>$C$4</formula>
    </cfRule>
  </conditionalFormatting>
  <conditionalFormatting sqref="AK33">
    <cfRule type="cellIs" dxfId="10167" priority="928" operator="lessThan">
      <formula>$C$4</formula>
    </cfRule>
  </conditionalFormatting>
  <conditionalFormatting sqref="AK34">
    <cfRule type="cellIs" dxfId="10166" priority="929" operator="lessThan">
      <formula>$C$4</formula>
    </cfRule>
  </conditionalFormatting>
  <conditionalFormatting sqref="AK35">
    <cfRule type="cellIs" dxfId="10165" priority="930" operator="lessThan">
      <formula>$C$4</formula>
    </cfRule>
  </conditionalFormatting>
  <conditionalFormatting sqref="AK36">
    <cfRule type="cellIs" dxfId="10164" priority="931" operator="lessThan">
      <formula>$C$4</formula>
    </cfRule>
  </conditionalFormatting>
  <conditionalFormatting sqref="AK37">
    <cfRule type="cellIs" dxfId="10163" priority="932" operator="lessThan">
      <formula>$C$4</formula>
    </cfRule>
  </conditionalFormatting>
  <conditionalFormatting sqref="AK38">
    <cfRule type="cellIs" dxfId="10162" priority="933" operator="lessThan">
      <formula>$C$4</formula>
    </cfRule>
  </conditionalFormatting>
  <conditionalFormatting sqref="AK39">
    <cfRule type="cellIs" dxfId="10161" priority="934" operator="lessThan">
      <formula>$C$4</formula>
    </cfRule>
  </conditionalFormatting>
  <conditionalFormatting sqref="AK40">
    <cfRule type="cellIs" dxfId="10160" priority="935" operator="lessThan">
      <formula>$C$4</formula>
    </cfRule>
  </conditionalFormatting>
  <conditionalFormatting sqref="AK41">
    <cfRule type="cellIs" dxfId="10159" priority="936" operator="lessThan">
      <formula>$C$4</formula>
    </cfRule>
  </conditionalFormatting>
  <conditionalFormatting sqref="AK42">
    <cfRule type="cellIs" dxfId="10158" priority="937" operator="lessThan">
      <formula>$C$4</formula>
    </cfRule>
  </conditionalFormatting>
  <conditionalFormatting sqref="AK43">
    <cfRule type="cellIs" dxfId="10157" priority="938" operator="lessThan">
      <formula>$C$4</formula>
    </cfRule>
  </conditionalFormatting>
  <conditionalFormatting sqref="AK44">
    <cfRule type="cellIs" dxfId="10156" priority="939" operator="lessThan">
      <formula>$C$4</formula>
    </cfRule>
  </conditionalFormatting>
  <conditionalFormatting sqref="AK45">
    <cfRule type="cellIs" dxfId="10155" priority="940" operator="lessThan">
      <formula>$C$4</formula>
    </cfRule>
  </conditionalFormatting>
  <conditionalFormatting sqref="AK46">
    <cfRule type="cellIs" dxfId="10154" priority="941" operator="lessThan">
      <formula>$C$4</formula>
    </cfRule>
  </conditionalFormatting>
  <conditionalFormatting sqref="AK47">
    <cfRule type="cellIs" dxfId="10153" priority="942" operator="lessThan">
      <formula>$C$4</formula>
    </cfRule>
  </conditionalFormatting>
  <conditionalFormatting sqref="AK48">
    <cfRule type="cellIs" dxfId="10152" priority="943" operator="lessThan">
      <formula>$C$4</formula>
    </cfRule>
  </conditionalFormatting>
  <conditionalFormatting sqref="AK49">
    <cfRule type="cellIs" dxfId="10151" priority="944" operator="lessThan">
      <formula>$C$4</formula>
    </cfRule>
  </conditionalFormatting>
  <conditionalFormatting sqref="AK50">
    <cfRule type="cellIs" dxfId="10150" priority="945" operator="lessThan">
      <formula>$C$4</formula>
    </cfRule>
  </conditionalFormatting>
  <conditionalFormatting sqref="AK51">
    <cfRule type="cellIs" dxfId="10149" priority="946" operator="lessThan">
      <formula>$C$4</formula>
    </cfRule>
  </conditionalFormatting>
  <conditionalFormatting sqref="AK52">
    <cfRule type="cellIs" dxfId="10148" priority="947" operator="lessThan">
      <formula>$C$4</formula>
    </cfRule>
  </conditionalFormatting>
  <conditionalFormatting sqref="AK53">
    <cfRule type="cellIs" dxfId="10147" priority="948" operator="lessThan">
      <formula>$C$4</formula>
    </cfRule>
  </conditionalFormatting>
  <conditionalFormatting sqref="AK54">
    <cfRule type="cellIs" dxfId="10146" priority="949" operator="lessThan">
      <formula>$C$4</formula>
    </cfRule>
  </conditionalFormatting>
  <conditionalFormatting sqref="AK55">
    <cfRule type="cellIs" dxfId="10145" priority="950" operator="lessThan">
      <formula>$C$4</formula>
    </cfRule>
  </conditionalFormatting>
  <conditionalFormatting sqref="AK56">
    <cfRule type="cellIs" dxfId="10144" priority="951" operator="lessThan">
      <formula>$C$4</formula>
    </cfRule>
  </conditionalFormatting>
  <conditionalFormatting sqref="AK57">
    <cfRule type="cellIs" dxfId="10143" priority="952" operator="lessThan">
      <formula>$C$4</formula>
    </cfRule>
  </conditionalFormatting>
  <conditionalFormatting sqref="AK58">
    <cfRule type="cellIs" dxfId="10142" priority="953" operator="lessThan">
      <formula>$C$4</formula>
    </cfRule>
  </conditionalFormatting>
  <conditionalFormatting sqref="AK59">
    <cfRule type="cellIs" dxfId="10141" priority="954" operator="lessThan">
      <formula>$C$4</formula>
    </cfRule>
  </conditionalFormatting>
  <conditionalFormatting sqref="AK60">
    <cfRule type="cellIs" dxfId="10140" priority="955" operator="lessThan">
      <formula>$C$4</formula>
    </cfRule>
  </conditionalFormatting>
  <conditionalFormatting sqref="AL11">
    <cfRule type="cellIs" dxfId="10139" priority="956" operator="lessThan">
      <formula>$C$4</formula>
    </cfRule>
  </conditionalFormatting>
  <conditionalFormatting sqref="AL12">
    <cfRule type="cellIs" dxfId="10138" priority="957" operator="lessThan">
      <formula>$C$4</formula>
    </cfRule>
  </conditionalFormatting>
  <conditionalFormatting sqref="AL13">
    <cfRule type="cellIs" dxfId="10137" priority="958" operator="lessThan">
      <formula>$C$4</formula>
    </cfRule>
  </conditionalFormatting>
  <conditionalFormatting sqref="AL14">
    <cfRule type="cellIs" dxfId="10136" priority="959" operator="lessThan">
      <formula>$C$4</formula>
    </cfRule>
  </conditionalFormatting>
  <conditionalFormatting sqref="AL15">
    <cfRule type="cellIs" dxfId="10135" priority="960" operator="lessThan">
      <formula>$C$4</formula>
    </cfRule>
  </conditionalFormatting>
  <conditionalFormatting sqref="AL16">
    <cfRule type="cellIs" dxfId="10134" priority="961" operator="lessThan">
      <formula>$C$4</formula>
    </cfRule>
  </conditionalFormatting>
  <conditionalFormatting sqref="AL17">
    <cfRule type="cellIs" dxfId="10133" priority="962" operator="lessThan">
      <formula>$C$4</formula>
    </cfRule>
  </conditionalFormatting>
  <conditionalFormatting sqref="AL18">
    <cfRule type="cellIs" dxfId="10132" priority="963" operator="lessThan">
      <formula>$C$4</formula>
    </cfRule>
  </conditionalFormatting>
  <conditionalFormatting sqref="AL19">
    <cfRule type="cellIs" dxfId="10131" priority="964" operator="lessThan">
      <formula>$C$4</formula>
    </cfRule>
  </conditionalFormatting>
  <conditionalFormatting sqref="AL20">
    <cfRule type="cellIs" dxfId="10130" priority="965" operator="lessThan">
      <formula>$C$4</formula>
    </cfRule>
  </conditionalFormatting>
  <conditionalFormatting sqref="AL21">
    <cfRule type="cellIs" dxfId="10129" priority="966" operator="lessThan">
      <formula>$C$4</formula>
    </cfRule>
  </conditionalFormatting>
  <conditionalFormatting sqref="AL22">
    <cfRule type="cellIs" dxfId="10128" priority="967" operator="lessThan">
      <formula>$C$4</formula>
    </cfRule>
  </conditionalFormatting>
  <conditionalFormatting sqref="AL23">
    <cfRule type="cellIs" dxfId="10127" priority="968" operator="lessThan">
      <formula>$C$4</formula>
    </cfRule>
  </conditionalFormatting>
  <conditionalFormatting sqref="AL24">
    <cfRule type="cellIs" dxfId="10126" priority="969" operator="lessThan">
      <formula>$C$4</formula>
    </cfRule>
  </conditionalFormatting>
  <conditionalFormatting sqref="AL25">
    <cfRule type="cellIs" dxfId="10125" priority="970" operator="lessThan">
      <formula>$C$4</formula>
    </cfRule>
  </conditionalFormatting>
  <conditionalFormatting sqref="AL26">
    <cfRule type="cellIs" dxfId="10124" priority="971" operator="lessThan">
      <formula>$C$4</formula>
    </cfRule>
  </conditionalFormatting>
  <conditionalFormatting sqref="AL27">
    <cfRule type="cellIs" dxfId="10123" priority="972" operator="lessThan">
      <formula>$C$4</formula>
    </cfRule>
  </conditionalFormatting>
  <conditionalFormatting sqref="AL28">
    <cfRule type="cellIs" dxfId="10122" priority="973" operator="lessThan">
      <formula>$C$4</formula>
    </cfRule>
  </conditionalFormatting>
  <conditionalFormatting sqref="AL29">
    <cfRule type="cellIs" dxfId="10121" priority="974" operator="lessThan">
      <formula>$C$4</formula>
    </cfRule>
  </conditionalFormatting>
  <conditionalFormatting sqref="AL30">
    <cfRule type="cellIs" dxfId="10120" priority="975" operator="lessThan">
      <formula>$C$4</formula>
    </cfRule>
  </conditionalFormatting>
  <conditionalFormatting sqref="AL31">
    <cfRule type="cellIs" dxfId="10119" priority="976" operator="lessThan">
      <formula>$C$4</formula>
    </cfRule>
  </conditionalFormatting>
  <conditionalFormatting sqref="AL32">
    <cfRule type="cellIs" dxfId="10118" priority="977" operator="lessThan">
      <formula>$C$4</formula>
    </cfRule>
  </conditionalFormatting>
  <conditionalFormatting sqref="AL33">
    <cfRule type="cellIs" dxfId="10117" priority="978" operator="lessThan">
      <formula>$C$4</formula>
    </cfRule>
  </conditionalFormatting>
  <conditionalFormatting sqref="AL34">
    <cfRule type="cellIs" dxfId="10116" priority="979" operator="lessThan">
      <formula>$C$4</formula>
    </cfRule>
  </conditionalFormatting>
  <conditionalFormatting sqref="AL35">
    <cfRule type="cellIs" dxfId="10115" priority="980" operator="lessThan">
      <formula>$C$4</formula>
    </cfRule>
  </conditionalFormatting>
  <conditionalFormatting sqref="AL36">
    <cfRule type="cellIs" dxfId="10114" priority="981" operator="lessThan">
      <formula>$C$4</formula>
    </cfRule>
  </conditionalFormatting>
  <conditionalFormatting sqref="AL37">
    <cfRule type="cellIs" dxfId="10113" priority="982" operator="lessThan">
      <formula>$C$4</formula>
    </cfRule>
  </conditionalFormatting>
  <conditionalFormatting sqref="AL38">
    <cfRule type="cellIs" dxfId="10112" priority="983" operator="lessThan">
      <formula>$C$4</formula>
    </cfRule>
  </conditionalFormatting>
  <conditionalFormatting sqref="AL39">
    <cfRule type="cellIs" dxfId="10111" priority="984" operator="lessThan">
      <formula>$C$4</formula>
    </cfRule>
  </conditionalFormatting>
  <conditionalFormatting sqref="AL40">
    <cfRule type="cellIs" dxfId="10110" priority="985" operator="lessThan">
      <formula>$C$4</formula>
    </cfRule>
  </conditionalFormatting>
  <conditionalFormatting sqref="AL41">
    <cfRule type="cellIs" dxfId="10109" priority="986" operator="lessThan">
      <formula>$C$4</formula>
    </cfRule>
  </conditionalFormatting>
  <conditionalFormatting sqref="AL42">
    <cfRule type="cellIs" dxfId="10108" priority="987" operator="lessThan">
      <formula>$C$4</formula>
    </cfRule>
  </conditionalFormatting>
  <conditionalFormatting sqref="AL43">
    <cfRule type="cellIs" dxfId="10107" priority="988" operator="lessThan">
      <formula>$C$4</formula>
    </cfRule>
  </conditionalFormatting>
  <conditionalFormatting sqref="AL44">
    <cfRule type="cellIs" dxfId="10106" priority="989" operator="lessThan">
      <formula>$C$4</formula>
    </cfRule>
  </conditionalFormatting>
  <conditionalFormatting sqref="AL45">
    <cfRule type="cellIs" dxfId="10105" priority="990" operator="lessThan">
      <formula>$C$4</formula>
    </cfRule>
  </conditionalFormatting>
  <conditionalFormatting sqref="AL46">
    <cfRule type="cellIs" dxfId="10104" priority="991" operator="lessThan">
      <formula>$C$4</formula>
    </cfRule>
  </conditionalFormatting>
  <conditionalFormatting sqref="AL47">
    <cfRule type="cellIs" dxfId="10103" priority="992" operator="lessThan">
      <formula>$C$4</formula>
    </cfRule>
  </conditionalFormatting>
  <conditionalFormatting sqref="AL48">
    <cfRule type="cellIs" dxfId="10102" priority="993" operator="lessThan">
      <formula>$C$4</formula>
    </cfRule>
  </conditionalFormatting>
  <conditionalFormatting sqref="AL49">
    <cfRule type="cellIs" dxfId="10101" priority="994" operator="lessThan">
      <formula>$C$4</formula>
    </cfRule>
  </conditionalFormatting>
  <conditionalFormatting sqref="AL50">
    <cfRule type="cellIs" dxfId="10100" priority="995" operator="lessThan">
      <formula>$C$4</formula>
    </cfRule>
  </conditionalFormatting>
  <conditionalFormatting sqref="AL51">
    <cfRule type="cellIs" dxfId="10099" priority="996" operator="lessThan">
      <formula>$C$4</formula>
    </cfRule>
  </conditionalFormatting>
  <conditionalFormatting sqref="AL52">
    <cfRule type="cellIs" dxfId="10098" priority="997" operator="lessThan">
      <formula>$C$4</formula>
    </cfRule>
  </conditionalFormatting>
  <conditionalFormatting sqref="AL53">
    <cfRule type="cellIs" dxfId="10097" priority="998" operator="lessThan">
      <formula>$C$4</formula>
    </cfRule>
  </conditionalFormatting>
  <conditionalFormatting sqref="AL54">
    <cfRule type="cellIs" dxfId="10096" priority="999" operator="lessThan">
      <formula>$C$4</formula>
    </cfRule>
  </conditionalFormatting>
  <conditionalFormatting sqref="AL55">
    <cfRule type="cellIs" dxfId="10095" priority="1000" operator="lessThan">
      <formula>$C$4</formula>
    </cfRule>
  </conditionalFormatting>
  <conditionalFormatting sqref="AL56">
    <cfRule type="cellIs" dxfId="10094" priority="1001" operator="lessThan">
      <formula>$C$4</formula>
    </cfRule>
  </conditionalFormatting>
  <conditionalFormatting sqref="AL57">
    <cfRule type="cellIs" dxfId="10093" priority="1002" operator="lessThan">
      <formula>$C$4</formula>
    </cfRule>
  </conditionalFormatting>
  <conditionalFormatting sqref="AL58">
    <cfRule type="cellIs" dxfId="10092" priority="1003" operator="lessThan">
      <formula>$C$4</formula>
    </cfRule>
  </conditionalFormatting>
  <conditionalFormatting sqref="AL59">
    <cfRule type="cellIs" dxfId="10091" priority="1004" operator="lessThan">
      <formula>$C$4</formula>
    </cfRule>
  </conditionalFormatting>
  <conditionalFormatting sqref="AL60">
    <cfRule type="cellIs" dxfId="10090" priority="1005" operator="lessThan">
      <formula>$C$4</formula>
    </cfRule>
  </conditionalFormatting>
  <conditionalFormatting sqref="AM11">
    <cfRule type="cellIs" dxfId="10089" priority="1006" operator="lessThan">
      <formula>$C$4</formula>
    </cfRule>
  </conditionalFormatting>
  <conditionalFormatting sqref="AM12">
    <cfRule type="cellIs" dxfId="10088" priority="1007" operator="lessThan">
      <formula>$C$4</formula>
    </cfRule>
  </conditionalFormatting>
  <conditionalFormatting sqref="AM13">
    <cfRule type="cellIs" dxfId="10087" priority="1008" operator="lessThan">
      <formula>$C$4</formula>
    </cfRule>
  </conditionalFormatting>
  <conditionalFormatting sqref="AM14">
    <cfRule type="cellIs" dxfId="10086" priority="1009" operator="lessThan">
      <formula>$C$4</formula>
    </cfRule>
  </conditionalFormatting>
  <conditionalFormatting sqref="AM15">
    <cfRule type="cellIs" dxfId="10085" priority="1010" operator="lessThan">
      <formula>$C$4</formula>
    </cfRule>
  </conditionalFormatting>
  <conditionalFormatting sqref="AM16">
    <cfRule type="cellIs" dxfId="10084" priority="1011" operator="lessThan">
      <formula>$C$4</formula>
    </cfRule>
  </conditionalFormatting>
  <conditionalFormatting sqref="AM17">
    <cfRule type="cellIs" dxfId="10083" priority="1012" operator="lessThan">
      <formula>$C$4</formula>
    </cfRule>
  </conditionalFormatting>
  <conditionalFormatting sqref="AM18">
    <cfRule type="cellIs" dxfId="10082" priority="1013" operator="lessThan">
      <formula>$C$4</formula>
    </cfRule>
  </conditionalFormatting>
  <conditionalFormatting sqref="AM19">
    <cfRule type="cellIs" dxfId="10081" priority="1014" operator="lessThan">
      <formula>$C$4</formula>
    </cfRule>
  </conditionalFormatting>
  <conditionalFormatting sqref="AM20">
    <cfRule type="cellIs" dxfId="10080" priority="1015" operator="lessThan">
      <formula>$C$4</formula>
    </cfRule>
  </conditionalFormatting>
  <conditionalFormatting sqref="AM21">
    <cfRule type="cellIs" dxfId="10079" priority="1016" operator="lessThan">
      <formula>$C$4</formula>
    </cfRule>
  </conditionalFormatting>
  <conditionalFormatting sqref="AM22">
    <cfRule type="cellIs" dxfId="10078" priority="1017" operator="lessThan">
      <formula>$C$4</formula>
    </cfRule>
  </conditionalFormatting>
  <conditionalFormatting sqref="AM23">
    <cfRule type="cellIs" dxfId="10077" priority="1018" operator="lessThan">
      <formula>$C$4</formula>
    </cfRule>
  </conditionalFormatting>
  <conditionalFormatting sqref="AM24">
    <cfRule type="cellIs" dxfId="10076" priority="1019" operator="lessThan">
      <formula>$C$4</formula>
    </cfRule>
  </conditionalFormatting>
  <conditionalFormatting sqref="AM25">
    <cfRule type="cellIs" dxfId="10075" priority="1020" operator="lessThan">
      <formula>$C$4</formula>
    </cfRule>
  </conditionalFormatting>
  <conditionalFormatting sqref="AM26">
    <cfRule type="cellIs" dxfId="10074" priority="1021" operator="lessThan">
      <formula>$C$4</formula>
    </cfRule>
  </conditionalFormatting>
  <conditionalFormatting sqref="AM27">
    <cfRule type="cellIs" dxfId="10073" priority="1022" operator="lessThan">
      <formula>$C$4</formula>
    </cfRule>
  </conditionalFormatting>
  <conditionalFormatting sqref="AM28">
    <cfRule type="cellIs" dxfId="10072" priority="1023" operator="lessThan">
      <formula>$C$4</formula>
    </cfRule>
  </conditionalFormatting>
  <conditionalFormatting sqref="AM29">
    <cfRule type="cellIs" dxfId="10071" priority="1024" operator="lessThan">
      <formula>$C$4</formula>
    </cfRule>
  </conditionalFormatting>
  <conditionalFormatting sqref="AM30">
    <cfRule type="cellIs" dxfId="10070" priority="1025" operator="lessThan">
      <formula>$C$4</formula>
    </cfRule>
  </conditionalFormatting>
  <conditionalFormatting sqref="AM31">
    <cfRule type="cellIs" dxfId="10069" priority="1026" operator="lessThan">
      <formula>$C$4</formula>
    </cfRule>
  </conditionalFormatting>
  <conditionalFormatting sqref="AM32">
    <cfRule type="cellIs" dxfId="10068" priority="1027" operator="lessThan">
      <formula>$C$4</formula>
    </cfRule>
  </conditionalFormatting>
  <conditionalFormatting sqref="AM33">
    <cfRule type="cellIs" dxfId="10067" priority="1028" operator="lessThan">
      <formula>$C$4</formula>
    </cfRule>
  </conditionalFormatting>
  <conditionalFormatting sqref="AM34">
    <cfRule type="cellIs" dxfId="10066" priority="1029" operator="lessThan">
      <formula>$C$4</formula>
    </cfRule>
  </conditionalFormatting>
  <conditionalFormatting sqref="AM35">
    <cfRule type="cellIs" dxfId="10065" priority="1030" operator="lessThan">
      <formula>$C$4</formula>
    </cfRule>
  </conditionalFormatting>
  <conditionalFormatting sqref="AM36">
    <cfRule type="cellIs" dxfId="10064" priority="1031" operator="lessThan">
      <formula>$C$4</formula>
    </cfRule>
  </conditionalFormatting>
  <conditionalFormatting sqref="AM37">
    <cfRule type="cellIs" dxfId="10063" priority="1032" operator="lessThan">
      <formula>$C$4</formula>
    </cfRule>
  </conditionalFormatting>
  <conditionalFormatting sqref="AM38">
    <cfRule type="cellIs" dxfId="10062" priority="1033" operator="lessThan">
      <formula>$C$4</formula>
    </cfRule>
  </conditionalFormatting>
  <conditionalFormatting sqref="AM39">
    <cfRule type="cellIs" dxfId="10061" priority="1034" operator="lessThan">
      <formula>$C$4</formula>
    </cfRule>
  </conditionalFormatting>
  <conditionalFormatting sqref="AM40">
    <cfRule type="cellIs" dxfId="10060" priority="1035" operator="lessThan">
      <formula>$C$4</formula>
    </cfRule>
  </conditionalFormatting>
  <conditionalFormatting sqref="AM41">
    <cfRule type="cellIs" dxfId="10059" priority="1036" operator="lessThan">
      <formula>$C$4</formula>
    </cfRule>
  </conditionalFormatting>
  <conditionalFormatting sqref="AM42">
    <cfRule type="cellIs" dxfId="10058" priority="1037" operator="lessThan">
      <formula>$C$4</formula>
    </cfRule>
  </conditionalFormatting>
  <conditionalFormatting sqref="AM43">
    <cfRule type="cellIs" dxfId="10057" priority="1038" operator="lessThan">
      <formula>$C$4</formula>
    </cfRule>
  </conditionalFormatting>
  <conditionalFormatting sqref="AM44">
    <cfRule type="cellIs" dxfId="10056" priority="1039" operator="lessThan">
      <formula>$C$4</formula>
    </cfRule>
  </conditionalFormatting>
  <conditionalFormatting sqref="AM45">
    <cfRule type="cellIs" dxfId="10055" priority="1040" operator="lessThan">
      <formula>$C$4</formula>
    </cfRule>
  </conditionalFormatting>
  <conditionalFormatting sqref="AM46">
    <cfRule type="cellIs" dxfId="10054" priority="1041" operator="lessThan">
      <formula>$C$4</formula>
    </cfRule>
  </conditionalFormatting>
  <conditionalFormatting sqref="AM47">
    <cfRule type="cellIs" dxfId="10053" priority="1042" operator="lessThan">
      <formula>$C$4</formula>
    </cfRule>
  </conditionalFormatting>
  <conditionalFormatting sqref="AM48">
    <cfRule type="cellIs" dxfId="10052" priority="1043" operator="lessThan">
      <formula>$C$4</formula>
    </cfRule>
  </conditionalFormatting>
  <conditionalFormatting sqref="AM49">
    <cfRule type="cellIs" dxfId="10051" priority="1044" operator="lessThan">
      <formula>$C$4</formula>
    </cfRule>
  </conditionalFormatting>
  <conditionalFormatting sqref="AM50">
    <cfRule type="cellIs" dxfId="10050" priority="1045" operator="lessThan">
      <formula>$C$4</formula>
    </cfRule>
  </conditionalFormatting>
  <conditionalFormatting sqref="AM51">
    <cfRule type="cellIs" dxfId="10049" priority="1046" operator="lessThan">
      <formula>$C$4</formula>
    </cfRule>
  </conditionalFormatting>
  <conditionalFormatting sqref="AM52">
    <cfRule type="cellIs" dxfId="10048" priority="1047" operator="lessThan">
      <formula>$C$4</formula>
    </cfRule>
  </conditionalFormatting>
  <conditionalFormatting sqref="AM53">
    <cfRule type="cellIs" dxfId="10047" priority="1048" operator="lessThan">
      <formula>$C$4</formula>
    </cfRule>
  </conditionalFormatting>
  <conditionalFormatting sqref="AM54">
    <cfRule type="cellIs" dxfId="10046" priority="1049" operator="lessThan">
      <formula>$C$4</formula>
    </cfRule>
  </conditionalFormatting>
  <conditionalFormatting sqref="AM55">
    <cfRule type="cellIs" dxfId="10045" priority="1050" operator="lessThan">
      <formula>$C$4</formula>
    </cfRule>
  </conditionalFormatting>
  <conditionalFormatting sqref="AM56">
    <cfRule type="cellIs" dxfId="10044" priority="1051" operator="lessThan">
      <formula>$C$4</formula>
    </cfRule>
  </conditionalFormatting>
  <conditionalFormatting sqref="AM57">
    <cfRule type="cellIs" dxfId="10043" priority="1052" operator="lessThan">
      <formula>$C$4</formula>
    </cfRule>
  </conditionalFormatting>
  <conditionalFormatting sqref="AM58">
    <cfRule type="cellIs" dxfId="10042" priority="1053" operator="lessThan">
      <formula>$C$4</formula>
    </cfRule>
  </conditionalFormatting>
  <conditionalFormatting sqref="AM59">
    <cfRule type="cellIs" dxfId="10041" priority="1054" operator="lessThan">
      <formula>$C$4</formula>
    </cfRule>
  </conditionalFormatting>
  <conditionalFormatting sqref="AM60">
    <cfRule type="cellIs" dxfId="10040" priority="1055" operator="lessThan">
      <formula>$C$4</formula>
    </cfRule>
  </conditionalFormatting>
  <conditionalFormatting sqref="AN11">
    <cfRule type="cellIs" dxfId="10039" priority="1056" operator="lessThan">
      <formula>$C$4</formula>
    </cfRule>
  </conditionalFormatting>
  <conditionalFormatting sqref="AN12">
    <cfRule type="cellIs" dxfId="10038" priority="1057" operator="lessThan">
      <formula>$C$4</formula>
    </cfRule>
  </conditionalFormatting>
  <conditionalFormatting sqref="AN13">
    <cfRule type="cellIs" dxfId="10037" priority="1058" operator="lessThan">
      <formula>$C$4</formula>
    </cfRule>
  </conditionalFormatting>
  <conditionalFormatting sqref="AN14">
    <cfRule type="cellIs" dxfId="10036" priority="1059" operator="lessThan">
      <formula>$C$4</formula>
    </cfRule>
  </conditionalFormatting>
  <conditionalFormatting sqref="AN15">
    <cfRule type="cellIs" dxfId="10035" priority="1060" operator="lessThan">
      <formula>$C$4</formula>
    </cfRule>
  </conditionalFormatting>
  <conditionalFormatting sqref="AN16">
    <cfRule type="cellIs" dxfId="10034" priority="1061" operator="lessThan">
      <formula>$C$4</formula>
    </cfRule>
  </conditionalFormatting>
  <conditionalFormatting sqref="AN17">
    <cfRule type="cellIs" dxfId="10033" priority="1062" operator="lessThan">
      <formula>$C$4</formula>
    </cfRule>
  </conditionalFormatting>
  <conditionalFormatting sqref="AN18">
    <cfRule type="cellIs" dxfId="10032" priority="1063" operator="lessThan">
      <formula>$C$4</formula>
    </cfRule>
  </conditionalFormatting>
  <conditionalFormatting sqref="AN19">
    <cfRule type="cellIs" dxfId="10031" priority="1064" operator="lessThan">
      <formula>$C$4</formula>
    </cfRule>
  </conditionalFormatting>
  <conditionalFormatting sqref="AN20">
    <cfRule type="cellIs" dxfId="10030" priority="1065" operator="lessThan">
      <formula>$C$4</formula>
    </cfRule>
  </conditionalFormatting>
  <conditionalFormatting sqref="AN21">
    <cfRule type="cellIs" dxfId="10029" priority="1066" operator="lessThan">
      <formula>$C$4</formula>
    </cfRule>
  </conditionalFormatting>
  <conditionalFormatting sqref="AN22">
    <cfRule type="cellIs" dxfId="10028" priority="1067" operator="lessThan">
      <formula>$C$4</formula>
    </cfRule>
  </conditionalFormatting>
  <conditionalFormatting sqref="AN23">
    <cfRule type="cellIs" dxfId="10027" priority="1068" operator="lessThan">
      <formula>$C$4</formula>
    </cfRule>
  </conditionalFormatting>
  <conditionalFormatting sqref="AN24">
    <cfRule type="cellIs" dxfId="10026" priority="1069" operator="lessThan">
      <formula>$C$4</formula>
    </cfRule>
  </conditionalFormatting>
  <conditionalFormatting sqref="AN25">
    <cfRule type="cellIs" dxfId="10025" priority="1070" operator="lessThan">
      <formula>$C$4</formula>
    </cfRule>
  </conditionalFormatting>
  <conditionalFormatting sqref="AN26">
    <cfRule type="cellIs" dxfId="10024" priority="1071" operator="lessThan">
      <formula>$C$4</formula>
    </cfRule>
  </conditionalFormatting>
  <conditionalFormatting sqref="AN27">
    <cfRule type="cellIs" dxfId="10023" priority="1072" operator="lessThan">
      <formula>$C$4</formula>
    </cfRule>
  </conditionalFormatting>
  <conditionalFormatting sqref="AN28">
    <cfRule type="cellIs" dxfId="10022" priority="1073" operator="lessThan">
      <formula>$C$4</formula>
    </cfRule>
  </conditionalFormatting>
  <conditionalFormatting sqref="AN29">
    <cfRule type="cellIs" dxfId="10021" priority="1074" operator="lessThan">
      <formula>$C$4</formula>
    </cfRule>
  </conditionalFormatting>
  <conditionalFormatting sqref="AN30">
    <cfRule type="cellIs" dxfId="10020" priority="1075" operator="lessThan">
      <formula>$C$4</formula>
    </cfRule>
  </conditionalFormatting>
  <conditionalFormatting sqref="AN31">
    <cfRule type="cellIs" dxfId="10019" priority="1076" operator="lessThan">
      <formula>$C$4</formula>
    </cfRule>
  </conditionalFormatting>
  <conditionalFormatting sqref="AN32">
    <cfRule type="cellIs" dxfId="10018" priority="1077" operator="lessThan">
      <formula>$C$4</formula>
    </cfRule>
  </conditionalFormatting>
  <conditionalFormatting sqref="AN33">
    <cfRule type="cellIs" dxfId="10017" priority="1078" operator="lessThan">
      <formula>$C$4</formula>
    </cfRule>
  </conditionalFormatting>
  <conditionalFormatting sqref="AN34">
    <cfRule type="cellIs" dxfId="10016" priority="1079" operator="lessThan">
      <formula>$C$4</formula>
    </cfRule>
  </conditionalFormatting>
  <conditionalFormatting sqref="AN35">
    <cfRule type="cellIs" dxfId="10015" priority="1080" operator="lessThan">
      <formula>$C$4</formula>
    </cfRule>
  </conditionalFormatting>
  <conditionalFormatting sqref="AN36">
    <cfRule type="cellIs" dxfId="10014" priority="1081" operator="lessThan">
      <formula>$C$4</formula>
    </cfRule>
  </conditionalFormatting>
  <conditionalFormatting sqref="AN37">
    <cfRule type="cellIs" dxfId="10013" priority="1082" operator="lessThan">
      <formula>$C$4</formula>
    </cfRule>
  </conditionalFormatting>
  <conditionalFormatting sqref="AN38">
    <cfRule type="cellIs" dxfId="10012" priority="1083" operator="lessThan">
      <formula>$C$4</formula>
    </cfRule>
  </conditionalFormatting>
  <conditionalFormatting sqref="AN39">
    <cfRule type="cellIs" dxfId="10011" priority="1084" operator="lessThan">
      <formula>$C$4</formula>
    </cfRule>
  </conditionalFormatting>
  <conditionalFormatting sqref="AN40">
    <cfRule type="cellIs" dxfId="10010" priority="1085" operator="lessThan">
      <formula>$C$4</formula>
    </cfRule>
  </conditionalFormatting>
  <conditionalFormatting sqref="AN41">
    <cfRule type="cellIs" dxfId="10009" priority="1086" operator="lessThan">
      <formula>$C$4</formula>
    </cfRule>
  </conditionalFormatting>
  <conditionalFormatting sqref="AN42">
    <cfRule type="cellIs" dxfId="10008" priority="1087" operator="lessThan">
      <formula>$C$4</formula>
    </cfRule>
  </conditionalFormatting>
  <conditionalFormatting sqref="AN43">
    <cfRule type="cellIs" dxfId="10007" priority="1088" operator="lessThan">
      <formula>$C$4</formula>
    </cfRule>
  </conditionalFormatting>
  <conditionalFormatting sqref="AN44">
    <cfRule type="cellIs" dxfId="10006" priority="1089" operator="lessThan">
      <formula>$C$4</formula>
    </cfRule>
  </conditionalFormatting>
  <conditionalFormatting sqref="AN45">
    <cfRule type="cellIs" dxfId="10005" priority="1090" operator="lessThan">
      <formula>$C$4</formula>
    </cfRule>
  </conditionalFormatting>
  <conditionalFormatting sqref="AN46">
    <cfRule type="cellIs" dxfId="10004" priority="1091" operator="lessThan">
      <formula>$C$4</formula>
    </cfRule>
  </conditionalFormatting>
  <conditionalFormatting sqref="AN47">
    <cfRule type="cellIs" dxfId="10003" priority="1092" operator="lessThan">
      <formula>$C$4</formula>
    </cfRule>
  </conditionalFormatting>
  <conditionalFormatting sqref="AN48">
    <cfRule type="cellIs" dxfId="10002" priority="1093" operator="lessThan">
      <formula>$C$4</formula>
    </cfRule>
  </conditionalFormatting>
  <conditionalFormatting sqref="AN49">
    <cfRule type="cellIs" dxfId="10001" priority="1094" operator="lessThan">
      <formula>$C$4</formula>
    </cfRule>
  </conditionalFormatting>
  <conditionalFormatting sqref="AN50">
    <cfRule type="cellIs" dxfId="10000" priority="1095" operator="lessThan">
      <formula>$C$4</formula>
    </cfRule>
  </conditionalFormatting>
  <conditionalFormatting sqref="AN51">
    <cfRule type="cellIs" dxfId="9999" priority="1096" operator="lessThan">
      <formula>$C$4</formula>
    </cfRule>
  </conditionalFormatting>
  <conditionalFormatting sqref="AN52">
    <cfRule type="cellIs" dxfId="9998" priority="1097" operator="lessThan">
      <formula>$C$4</formula>
    </cfRule>
  </conditionalFormatting>
  <conditionalFormatting sqref="AN53">
    <cfRule type="cellIs" dxfId="9997" priority="1098" operator="lessThan">
      <formula>$C$4</formula>
    </cfRule>
  </conditionalFormatting>
  <conditionalFormatting sqref="AN54">
    <cfRule type="cellIs" dxfId="9996" priority="1099" operator="lessThan">
      <formula>$C$4</formula>
    </cfRule>
  </conditionalFormatting>
  <conditionalFormatting sqref="AN55">
    <cfRule type="cellIs" dxfId="9995" priority="1100" operator="lessThan">
      <formula>$C$4</formula>
    </cfRule>
  </conditionalFormatting>
  <conditionalFormatting sqref="AN56">
    <cfRule type="cellIs" dxfId="9994" priority="1101" operator="lessThan">
      <formula>$C$4</formula>
    </cfRule>
  </conditionalFormatting>
  <conditionalFormatting sqref="AN57">
    <cfRule type="cellIs" dxfId="9993" priority="1102" operator="lessThan">
      <formula>$C$4</formula>
    </cfRule>
  </conditionalFormatting>
  <conditionalFormatting sqref="AN58">
    <cfRule type="cellIs" dxfId="9992" priority="1103" operator="lessThan">
      <formula>$C$4</formula>
    </cfRule>
  </conditionalFormatting>
  <conditionalFormatting sqref="AN59">
    <cfRule type="cellIs" dxfId="9991" priority="1104" operator="lessThan">
      <formula>$C$4</formula>
    </cfRule>
  </conditionalFormatting>
  <conditionalFormatting sqref="AN60">
    <cfRule type="cellIs" dxfId="9990" priority="1105" operator="lessThan">
      <formula>$C$4</formula>
    </cfRule>
  </conditionalFormatting>
  <conditionalFormatting sqref="AO11">
    <cfRule type="cellIs" dxfId="9989" priority="1106" operator="lessThan">
      <formula>$C$4</formula>
    </cfRule>
  </conditionalFormatting>
  <conditionalFormatting sqref="AO12">
    <cfRule type="cellIs" dxfId="9988" priority="1107" operator="lessThan">
      <formula>$C$4</formula>
    </cfRule>
  </conditionalFormatting>
  <conditionalFormatting sqref="AO13">
    <cfRule type="cellIs" dxfId="9987" priority="1108" operator="lessThan">
      <formula>$C$4</formula>
    </cfRule>
  </conditionalFormatting>
  <conditionalFormatting sqref="AO14">
    <cfRule type="cellIs" dxfId="9986" priority="1109" operator="lessThan">
      <formula>$C$4</formula>
    </cfRule>
  </conditionalFormatting>
  <conditionalFormatting sqref="AO15">
    <cfRule type="cellIs" dxfId="9985" priority="1110" operator="lessThan">
      <formula>$C$4</formula>
    </cfRule>
  </conditionalFormatting>
  <conditionalFormatting sqref="AO16">
    <cfRule type="cellIs" dxfId="9984" priority="1111" operator="lessThan">
      <formula>$C$4</formula>
    </cfRule>
  </conditionalFormatting>
  <conditionalFormatting sqref="AO17">
    <cfRule type="cellIs" dxfId="9983" priority="1112" operator="lessThan">
      <formula>$C$4</formula>
    </cfRule>
  </conditionalFormatting>
  <conditionalFormatting sqref="AO18">
    <cfRule type="cellIs" dxfId="9982" priority="1113" operator="lessThan">
      <formula>$C$4</formula>
    </cfRule>
  </conditionalFormatting>
  <conditionalFormatting sqref="AO19">
    <cfRule type="cellIs" dxfId="9981" priority="1114" operator="lessThan">
      <formula>$C$4</formula>
    </cfRule>
  </conditionalFormatting>
  <conditionalFormatting sqref="AO20">
    <cfRule type="cellIs" dxfId="9980" priority="1115" operator="lessThan">
      <formula>$C$4</formula>
    </cfRule>
  </conditionalFormatting>
  <conditionalFormatting sqref="AO21">
    <cfRule type="cellIs" dxfId="9979" priority="1116" operator="lessThan">
      <formula>$C$4</formula>
    </cfRule>
  </conditionalFormatting>
  <conditionalFormatting sqref="AO22">
    <cfRule type="cellIs" dxfId="9978" priority="1117" operator="lessThan">
      <formula>$C$4</formula>
    </cfRule>
  </conditionalFormatting>
  <conditionalFormatting sqref="AO23">
    <cfRule type="cellIs" dxfId="9977" priority="1118" operator="lessThan">
      <formula>$C$4</formula>
    </cfRule>
  </conditionalFormatting>
  <conditionalFormatting sqref="AO24">
    <cfRule type="cellIs" dxfId="9976" priority="1119" operator="lessThan">
      <formula>$C$4</formula>
    </cfRule>
  </conditionalFormatting>
  <conditionalFormatting sqref="AO25">
    <cfRule type="cellIs" dxfId="9975" priority="1120" operator="lessThan">
      <formula>$C$4</formula>
    </cfRule>
  </conditionalFormatting>
  <conditionalFormatting sqref="AO26">
    <cfRule type="cellIs" dxfId="9974" priority="1121" operator="lessThan">
      <formula>$C$4</formula>
    </cfRule>
  </conditionalFormatting>
  <conditionalFormatting sqref="AO27">
    <cfRule type="cellIs" dxfId="9973" priority="1122" operator="lessThan">
      <formula>$C$4</formula>
    </cfRule>
  </conditionalFormatting>
  <conditionalFormatting sqref="AO28">
    <cfRule type="cellIs" dxfId="9972" priority="1123" operator="lessThan">
      <formula>$C$4</formula>
    </cfRule>
  </conditionalFormatting>
  <conditionalFormatting sqref="AO29">
    <cfRule type="cellIs" dxfId="9971" priority="1124" operator="lessThan">
      <formula>$C$4</formula>
    </cfRule>
  </conditionalFormatting>
  <conditionalFormatting sqref="AO30">
    <cfRule type="cellIs" dxfId="9970" priority="1125" operator="lessThan">
      <formula>$C$4</formula>
    </cfRule>
  </conditionalFormatting>
  <conditionalFormatting sqref="AO31">
    <cfRule type="cellIs" dxfId="9969" priority="1126" operator="lessThan">
      <formula>$C$4</formula>
    </cfRule>
  </conditionalFormatting>
  <conditionalFormatting sqref="AO32">
    <cfRule type="cellIs" dxfId="9968" priority="1127" operator="lessThan">
      <formula>$C$4</formula>
    </cfRule>
  </conditionalFormatting>
  <conditionalFormatting sqref="AO33">
    <cfRule type="cellIs" dxfId="9967" priority="1128" operator="lessThan">
      <formula>$C$4</formula>
    </cfRule>
  </conditionalFormatting>
  <conditionalFormatting sqref="AO34">
    <cfRule type="cellIs" dxfId="9966" priority="1129" operator="lessThan">
      <formula>$C$4</formula>
    </cfRule>
  </conditionalFormatting>
  <conditionalFormatting sqref="AO35">
    <cfRule type="cellIs" dxfId="9965" priority="1130" operator="lessThan">
      <formula>$C$4</formula>
    </cfRule>
  </conditionalFormatting>
  <conditionalFormatting sqref="AO36">
    <cfRule type="cellIs" dxfId="9964" priority="1131" operator="lessThan">
      <formula>$C$4</formula>
    </cfRule>
  </conditionalFormatting>
  <conditionalFormatting sqref="AO37">
    <cfRule type="cellIs" dxfId="9963" priority="1132" operator="lessThan">
      <formula>$C$4</formula>
    </cfRule>
  </conditionalFormatting>
  <conditionalFormatting sqref="AO38">
    <cfRule type="cellIs" dxfId="9962" priority="1133" operator="lessThan">
      <formula>$C$4</formula>
    </cfRule>
  </conditionalFormatting>
  <conditionalFormatting sqref="AO39">
    <cfRule type="cellIs" dxfId="9961" priority="1134" operator="lessThan">
      <formula>$C$4</formula>
    </cfRule>
  </conditionalFormatting>
  <conditionalFormatting sqref="AO40">
    <cfRule type="cellIs" dxfId="9960" priority="1135" operator="lessThan">
      <formula>$C$4</formula>
    </cfRule>
  </conditionalFormatting>
  <conditionalFormatting sqref="AO41">
    <cfRule type="cellIs" dxfId="9959" priority="1136" operator="lessThan">
      <formula>$C$4</formula>
    </cfRule>
  </conditionalFormatting>
  <conditionalFormatting sqref="AO42">
    <cfRule type="cellIs" dxfId="9958" priority="1137" operator="lessThan">
      <formula>$C$4</formula>
    </cfRule>
  </conditionalFormatting>
  <conditionalFormatting sqref="AO43">
    <cfRule type="cellIs" dxfId="9957" priority="1138" operator="lessThan">
      <formula>$C$4</formula>
    </cfRule>
  </conditionalFormatting>
  <conditionalFormatting sqref="AO44">
    <cfRule type="cellIs" dxfId="9956" priority="1139" operator="lessThan">
      <formula>$C$4</formula>
    </cfRule>
  </conditionalFormatting>
  <conditionalFormatting sqref="AO45">
    <cfRule type="cellIs" dxfId="9955" priority="1140" operator="lessThan">
      <formula>$C$4</formula>
    </cfRule>
  </conditionalFormatting>
  <conditionalFormatting sqref="AO46">
    <cfRule type="cellIs" dxfId="9954" priority="1141" operator="lessThan">
      <formula>$C$4</formula>
    </cfRule>
  </conditionalFormatting>
  <conditionalFormatting sqref="AO47">
    <cfRule type="cellIs" dxfId="9953" priority="1142" operator="lessThan">
      <formula>$C$4</formula>
    </cfRule>
  </conditionalFormatting>
  <conditionalFormatting sqref="AO48">
    <cfRule type="cellIs" dxfId="9952" priority="1143" operator="lessThan">
      <formula>$C$4</formula>
    </cfRule>
  </conditionalFormatting>
  <conditionalFormatting sqref="AO49">
    <cfRule type="cellIs" dxfId="9951" priority="1144" operator="lessThan">
      <formula>$C$4</formula>
    </cfRule>
  </conditionalFormatting>
  <conditionalFormatting sqref="AO50">
    <cfRule type="cellIs" dxfId="9950" priority="1145" operator="lessThan">
      <formula>$C$4</formula>
    </cfRule>
  </conditionalFormatting>
  <conditionalFormatting sqref="AO51">
    <cfRule type="cellIs" dxfId="9949" priority="1146" operator="lessThan">
      <formula>$C$4</formula>
    </cfRule>
  </conditionalFormatting>
  <conditionalFormatting sqref="AO52">
    <cfRule type="cellIs" dxfId="9948" priority="1147" operator="lessThan">
      <formula>$C$4</formula>
    </cfRule>
  </conditionalFormatting>
  <conditionalFormatting sqref="AO53">
    <cfRule type="cellIs" dxfId="9947" priority="1148" operator="lessThan">
      <formula>$C$4</formula>
    </cfRule>
  </conditionalFormatting>
  <conditionalFormatting sqref="AO54">
    <cfRule type="cellIs" dxfId="9946" priority="1149" operator="lessThan">
      <formula>$C$4</formula>
    </cfRule>
  </conditionalFormatting>
  <conditionalFormatting sqref="AO55">
    <cfRule type="cellIs" dxfId="9945" priority="1150" operator="lessThan">
      <formula>$C$4</formula>
    </cfRule>
  </conditionalFormatting>
  <conditionalFormatting sqref="AO56">
    <cfRule type="cellIs" dxfId="9944" priority="1151" operator="lessThan">
      <formula>$C$4</formula>
    </cfRule>
  </conditionalFormatting>
  <conditionalFormatting sqref="AO57">
    <cfRule type="cellIs" dxfId="9943" priority="1152" operator="lessThan">
      <formula>$C$4</formula>
    </cfRule>
  </conditionalFormatting>
  <conditionalFormatting sqref="AO58">
    <cfRule type="cellIs" dxfId="9942" priority="1153" operator="lessThan">
      <formula>$C$4</formula>
    </cfRule>
  </conditionalFormatting>
  <conditionalFormatting sqref="AO59">
    <cfRule type="cellIs" dxfId="9941" priority="1154" operator="lessThan">
      <formula>$C$4</formula>
    </cfRule>
  </conditionalFormatting>
  <conditionalFormatting sqref="AO60">
    <cfRule type="cellIs" dxfId="9940" priority="1155" operator="lessThan">
      <formula>$C$4</formula>
    </cfRule>
  </conditionalFormatting>
  <conditionalFormatting sqref="AP11">
    <cfRule type="cellIs" dxfId="9939" priority="1156" operator="lessThan">
      <formula>$C$4</formula>
    </cfRule>
  </conditionalFormatting>
  <conditionalFormatting sqref="AP12">
    <cfRule type="cellIs" dxfId="9938" priority="1157" operator="lessThan">
      <formula>$C$4</formula>
    </cfRule>
  </conditionalFormatting>
  <conditionalFormatting sqref="AP13">
    <cfRule type="cellIs" dxfId="9937" priority="1158" operator="lessThan">
      <formula>$C$4</formula>
    </cfRule>
  </conditionalFormatting>
  <conditionalFormatting sqref="AP14">
    <cfRule type="cellIs" dxfId="9936" priority="1159" operator="lessThan">
      <formula>$C$4</formula>
    </cfRule>
  </conditionalFormatting>
  <conditionalFormatting sqref="AP15">
    <cfRule type="cellIs" dxfId="9935" priority="1160" operator="lessThan">
      <formula>$C$4</formula>
    </cfRule>
  </conditionalFormatting>
  <conditionalFormatting sqref="AP16">
    <cfRule type="cellIs" dxfId="9934" priority="1161" operator="lessThan">
      <formula>$C$4</formula>
    </cfRule>
  </conditionalFormatting>
  <conditionalFormatting sqref="AP17">
    <cfRule type="cellIs" dxfId="9933" priority="1162" operator="lessThan">
      <formula>$C$4</formula>
    </cfRule>
  </conditionalFormatting>
  <conditionalFormatting sqref="AP18">
    <cfRule type="cellIs" dxfId="9932" priority="1163" operator="lessThan">
      <formula>$C$4</formula>
    </cfRule>
  </conditionalFormatting>
  <conditionalFormatting sqref="AP19">
    <cfRule type="cellIs" dxfId="9931" priority="1164" operator="lessThan">
      <formula>$C$4</formula>
    </cfRule>
  </conditionalFormatting>
  <conditionalFormatting sqref="AP20">
    <cfRule type="cellIs" dxfId="9930" priority="1165" operator="lessThan">
      <formula>$C$4</formula>
    </cfRule>
  </conditionalFormatting>
  <conditionalFormatting sqref="AP21">
    <cfRule type="cellIs" dxfId="9929" priority="1166" operator="lessThan">
      <formula>$C$4</formula>
    </cfRule>
  </conditionalFormatting>
  <conditionalFormatting sqref="AP22">
    <cfRule type="cellIs" dxfId="9928" priority="1167" operator="lessThan">
      <formula>$C$4</formula>
    </cfRule>
  </conditionalFormatting>
  <conditionalFormatting sqref="AP23">
    <cfRule type="cellIs" dxfId="9927" priority="1168" operator="lessThan">
      <formula>$C$4</formula>
    </cfRule>
  </conditionalFormatting>
  <conditionalFormatting sqref="AP24">
    <cfRule type="cellIs" dxfId="9926" priority="1169" operator="lessThan">
      <formula>$C$4</formula>
    </cfRule>
  </conditionalFormatting>
  <conditionalFormatting sqref="AP25">
    <cfRule type="cellIs" dxfId="9925" priority="1170" operator="lessThan">
      <formula>$C$4</formula>
    </cfRule>
  </conditionalFormatting>
  <conditionalFormatting sqref="AP26">
    <cfRule type="cellIs" dxfId="9924" priority="1171" operator="lessThan">
      <formula>$C$4</formula>
    </cfRule>
  </conditionalFormatting>
  <conditionalFormatting sqref="AP27">
    <cfRule type="cellIs" dxfId="9923" priority="1172" operator="lessThan">
      <formula>$C$4</formula>
    </cfRule>
  </conditionalFormatting>
  <conditionalFormatting sqref="AP28">
    <cfRule type="cellIs" dxfId="9922" priority="1173" operator="lessThan">
      <formula>$C$4</formula>
    </cfRule>
  </conditionalFormatting>
  <conditionalFormatting sqref="AP29">
    <cfRule type="cellIs" dxfId="9921" priority="1174" operator="lessThan">
      <formula>$C$4</formula>
    </cfRule>
  </conditionalFormatting>
  <conditionalFormatting sqref="AP30">
    <cfRule type="cellIs" dxfId="9920" priority="1175" operator="lessThan">
      <formula>$C$4</formula>
    </cfRule>
  </conditionalFormatting>
  <conditionalFormatting sqref="AP31">
    <cfRule type="cellIs" dxfId="9919" priority="1176" operator="lessThan">
      <formula>$C$4</formula>
    </cfRule>
  </conditionalFormatting>
  <conditionalFormatting sqref="AP32">
    <cfRule type="cellIs" dxfId="9918" priority="1177" operator="lessThan">
      <formula>$C$4</formula>
    </cfRule>
  </conditionalFormatting>
  <conditionalFormatting sqref="AP33">
    <cfRule type="cellIs" dxfId="9917" priority="1178" operator="lessThan">
      <formula>$C$4</formula>
    </cfRule>
  </conditionalFormatting>
  <conditionalFormatting sqref="AP34">
    <cfRule type="cellIs" dxfId="9916" priority="1179" operator="lessThan">
      <formula>$C$4</formula>
    </cfRule>
  </conditionalFormatting>
  <conditionalFormatting sqref="AP35">
    <cfRule type="cellIs" dxfId="9915" priority="1180" operator="lessThan">
      <formula>$C$4</formula>
    </cfRule>
  </conditionalFormatting>
  <conditionalFormatting sqref="AP36">
    <cfRule type="cellIs" dxfId="9914" priority="1181" operator="lessThan">
      <formula>$C$4</formula>
    </cfRule>
  </conditionalFormatting>
  <conditionalFormatting sqref="AP37">
    <cfRule type="cellIs" dxfId="9913" priority="1182" operator="lessThan">
      <formula>$C$4</formula>
    </cfRule>
  </conditionalFormatting>
  <conditionalFormatting sqref="AP38">
    <cfRule type="cellIs" dxfId="9912" priority="1183" operator="lessThan">
      <formula>$C$4</formula>
    </cfRule>
  </conditionalFormatting>
  <conditionalFormatting sqref="AP39">
    <cfRule type="cellIs" dxfId="9911" priority="1184" operator="lessThan">
      <formula>$C$4</formula>
    </cfRule>
  </conditionalFormatting>
  <conditionalFormatting sqref="AP40">
    <cfRule type="cellIs" dxfId="9910" priority="1185" operator="lessThan">
      <formula>$C$4</formula>
    </cfRule>
  </conditionalFormatting>
  <conditionalFormatting sqref="AP41">
    <cfRule type="cellIs" dxfId="9909" priority="1186" operator="lessThan">
      <formula>$C$4</formula>
    </cfRule>
  </conditionalFormatting>
  <conditionalFormatting sqref="AP42">
    <cfRule type="cellIs" dxfId="9908" priority="1187" operator="lessThan">
      <formula>$C$4</formula>
    </cfRule>
  </conditionalFormatting>
  <conditionalFormatting sqref="AP43">
    <cfRule type="cellIs" dxfId="9907" priority="1188" operator="lessThan">
      <formula>$C$4</formula>
    </cfRule>
  </conditionalFormatting>
  <conditionalFormatting sqref="AP44">
    <cfRule type="cellIs" dxfId="9906" priority="1189" operator="lessThan">
      <formula>$C$4</formula>
    </cfRule>
  </conditionalFormatting>
  <conditionalFormatting sqref="AP45">
    <cfRule type="cellIs" dxfId="9905" priority="1190" operator="lessThan">
      <formula>$C$4</formula>
    </cfRule>
  </conditionalFormatting>
  <conditionalFormatting sqref="AP46">
    <cfRule type="cellIs" dxfId="9904" priority="1191" operator="lessThan">
      <formula>$C$4</formula>
    </cfRule>
  </conditionalFormatting>
  <conditionalFormatting sqref="AP47">
    <cfRule type="cellIs" dxfId="9903" priority="1192" operator="lessThan">
      <formula>$C$4</formula>
    </cfRule>
  </conditionalFormatting>
  <conditionalFormatting sqref="AP48">
    <cfRule type="cellIs" dxfId="9902" priority="1193" operator="lessThan">
      <formula>$C$4</formula>
    </cfRule>
  </conditionalFormatting>
  <conditionalFormatting sqref="AP49">
    <cfRule type="cellIs" dxfId="9901" priority="1194" operator="lessThan">
      <formula>$C$4</formula>
    </cfRule>
  </conditionalFormatting>
  <conditionalFormatting sqref="AP50">
    <cfRule type="cellIs" dxfId="9900" priority="1195" operator="lessThan">
      <formula>$C$4</formula>
    </cfRule>
  </conditionalFormatting>
  <conditionalFormatting sqref="AP51">
    <cfRule type="cellIs" dxfId="9899" priority="1196" operator="lessThan">
      <formula>$C$4</formula>
    </cfRule>
  </conditionalFormatting>
  <conditionalFormatting sqref="AP52">
    <cfRule type="cellIs" dxfId="9898" priority="1197" operator="lessThan">
      <formula>$C$4</formula>
    </cfRule>
  </conditionalFormatting>
  <conditionalFormatting sqref="AP53">
    <cfRule type="cellIs" dxfId="9897" priority="1198" operator="lessThan">
      <formula>$C$4</formula>
    </cfRule>
  </conditionalFormatting>
  <conditionalFormatting sqref="AP54">
    <cfRule type="cellIs" dxfId="9896" priority="1199" operator="lessThan">
      <formula>$C$4</formula>
    </cfRule>
  </conditionalFormatting>
  <conditionalFormatting sqref="AP55">
    <cfRule type="cellIs" dxfId="9895" priority="1200" operator="lessThan">
      <formula>$C$4</formula>
    </cfRule>
  </conditionalFormatting>
  <conditionalFormatting sqref="AP56">
    <cfRule type="cellIs" dxfId="9894" priority="1201" operator="lessThan">
      <formula>$C$4</formula>
    </cfRule>
  </conditionalFormatting>
  <conditionalFormatting sqref="AP57">
    <cfRule type="cellIs" dxfId="9893" priority="1202" operator="lessThan">
      <formula>$C$4</formula>
    </cfRule>
  </conditionalFormatting>
  <conditionalFormatting sqref="AP58">
    <cfRule type="cellIs" dxfId="9892" priority="1203" operator="lessThan">
      <formula>$C$4</formula>
    </cfRule>
  </conditionalFormatting>
  <conditionalFormatting sqref="AP59">
    <cfRule type="cellIs" dxfId="9891" priority="1204" operator="lessThan">
      <formula>$C$4</formula>
    </cfRule>
  </conditionalFormatting>
  <conditionalFormatting sqref="AP60">
    <cfRule type="cellIs" dxfId="9890" priority="1205" operator="lessThan">
      <formula>$C$4</formula>
    </cfRule>
  </conditionalFormatting>
  <conditionalFormatting sqref="AQ11">
    <cfRule type="cellIs" dxfId="9889" priority="1206" operator="lessThan">
      <formula>$C$4</formula>
    </cfRule>
  </conditionalFormatting>
  <conditionalFormatting sqref="AQ12">
    <cfRule type="cellIs" dxfId="9888" priority="1207" operator="lessThan">
      <formula>$C$4</formula>
    </cfRule>
  </conditionalFormatting>
  <conditionalFormatting sqref="AQ13">
    <cfRule type="cellIs" dxfId="9887" priority="1208" operator="lessThan">
      <formula>$C$4</formula>
    </cfRule>
  </conditionalFormatting>
  <conditionalFormatting sqref="AQ14">
    <cfRule type="cellIs" dxfId="9886" priority="1209" operator="lessThan">
      <formula>$C$4</formula>
    </cfRule>
  </conditionalFormatting>
  <conditionalFormatting sqref="AQ15">
    <cfRule type="cellIs" dxfId="9885" priority="1210" operator="lessThan">
      <formula>$C$4</formula>
    </cfRule>
  </conditionalFormatting>
  <conditionalFormatting sqref="AQ16">
    <cfRule type="cellIs" dxfId="9884" priority="1211" operator="lessThan">
      <formula>$C$4</formula>
    </cfRule>
  </conditionalFormatting>
  <conditionalFormatting sqref="AQ17">
    <cfRule type="cellIs" dxfId="9883" priority="1212" operator="lessThan">
      <formula>$C$4</formula>
    </cfRule>
  </conditionalFormatting>
  <conditionalFormatting sqref="AQ18">
    <cfRule type="cellIs" dxfId="9882" priority="1213" operator="lessThan">
      <formula>$C$4</formula>
    </cfRule>
  </conditionalFormatting>
  <conditionalFormatting sqref="AQ19">
    <cfRule type="cellIs" dxfId="9881" priority="1214" operator="lessThan">
      <formula>$C$4</formula>
    </cfRule>
  </conditionalFormatting>
  <conditionalFormatting sqref="AQ20">
    <cfRule type="cellIs" dxfId="9880" priority="1215" operator="lessThan">
      <formula>$C$4</formula>
    </cfRule>
  </conditionalFormatting>
  <conditionalFormatting sqref="AQ21">
    <cfRule type="cellIs" dxfId="9879" priority="1216" operator="lessThan">
      <formula>$C$4</formula>
    </cfRule>
  </conditionalFormatting>
  <conditionalFormatting sqref="AQ22">
    <cfRule type="cellIs" dxfId="9878" priority="1217" operator="lessThan">
      <formula>$C$4</formula>
    </cfRule>
  </conditionalFormatting>
  <conditionalFormatting sqref="AQ23">
    <cfRule type="cellIs" dxfId="9877" priority="1218" operator="lessThan">
      <formula>$C$4</formula>
    </cfRule>
  </conditionalFormatting>
  <conditionalFormatting sqref="AQ24">
    <cfRule type="cellIs" dxfId="9876" priority="1219" operator="lessThan">
      <formula>$C$4</formula>
    </cfRule>
  </conditionalFormatting>
  <conditionalFormatting sqref="AQ25">
    <cfRule type="cellIs" dxfId="9875" priority="1220" operator="lessThan">
      <formula>$C$4</formula>
    </cfRule>
  </conditionalFormatting>
  <conditionalFormatting sqref="AQ26">
    <cfRule type="cellIs" dxfId="9874" priority="1221" operator="lessThan">
      <formula>$C$4</formula>
    </cfRule>
  </conditionalFormatting>
  <conditionalFormatting sqref="AQ27">
    <cfRule type="cellIs" dxfId="9873" priority="1222" operator="lessThan">
      <formula>$C$4</formula>
    </cfRule>
  </conditionalFormatting>
  <conditionalFormatting sqref="AQ28">
    <cfRule type="cellIs" dxfId="9872" priority="1223" operator="lessThan">
      <formula>$C$4</formula>
    </cfRule>
  </conditionalFormatting>
  <conditionalFormatting sqref="AQ29">
    <cfRule type="cellIs" dxfId="9871" priority="1224" operator="lessThan">
      <formula>$C$4</formula>
    </cfRule>
  </conditionalFormatting>
  <conditionalFormatting sqref="AQ30">
    <cfRule type="cellIs" dxfId="9870" priority="1225" operator="lessThan">
      <formula>$C$4</formula>
    </cfRule>
  </conditionalFormatting>
  <conditionalFormatting sqref="AQ31">
    <cfRule type="cellIs" dxfId="9869" priority="1226" operator="lessThan">
      <formula>$C$4</formula>
    </cfRule>
  </conditionalFormatting>
  <conditionalFormatting sqref="AQ32">
    <cfRule type="cellIs" dxfId="9868" priority="1227" operator="lessThan">
      <formula>$C$4</formula>
    </cfRule>
  </conditionalFormatting>
  <conditionalFormatting sqref="AQ33">
    <cfRule type="cellIs" dxfId="9867" priority="1228" operator="lessThan">
      <formula>$C$4</formula>
    </cfRule>
  </conditionalFormatting>
  <conditionalFormatting sqref="AQ34">
    <cfRule type="cellIs" dxfId="9866" priority="1229" operator="lessThan">
      <formula>$C$4</formula>
    </cfRule>
  </conditionalFormatting>
  <conditionalFormatting sqref="AQ35">
    <cfRule type="cellIs" dxfId="9865" priority="1230" operator="lessThan">
      <formula>$C$4</formula>
    </cfRule>
  </conditionalFormatting>
  <conditionalFormatting sqref="AQ36">
    <cfRule type="cellIs" dxfId="9864" priority="1231" operator="lessThan">
      <formula>$C$4</formula>
    </cfRule>
  </conditionalFormatting>
  <conditionalFormatting sqref="AQ37">
    <cfRule type="cellIs" dxfId="9863" priority="1232" operator="lessThan">
      <formula>$C$4</formula>
    </cfRule>
  </conditionalFormatting>
  <conditionalFormatting sqref="AQ38">
    <cfRule type="cellIs" dxfId="9862" priority="1233" operator="lessThan">
      <formula>$C$4</formula>
    </cfRule>
  </conditionalFormatting>
  <conditionalFormatting sqref="AQ39">
    <cfRule type="cellIs" dxfId="9861" priority="1234" operator="lessThan">
      <formula>$C$4</formula>
    </cfRule>
  </conditionalFormatting>
  <conditionalFormatting sqref="AQ40">
    <cfRule type="cellIs" dxfId="9860" priority="1235" operator="lessThan">
      <formula>$C$4</formula>
    </cfRule>
  </conditionalFormatting>
  <conditionalFormatting sqref="AQ41">
    <cfRule type="cellIs" dxfId="9859" priority="1236" operator="lessThan">
      <formula>$C$4</formula>
    </cfRule>
  </conditionalFormatting>
  <conditionalFormatting sqref="AQ42">
    <cfRule type="cellIs" dxfId="9858" priority="1237" operator="lessThan">
      <formula>$C$4</formula>
    </cfRule>
  </conditionalFormatting>
  <conditionalFormatting sqref="AQ43">
    <cfRule type="cellIs" dxfId="9857" priority="1238" operator="lessThan">
      <formula>$C$4</formula>
    </cfRule>
  </conditionalFormatting>
  <conditionalFormatting sqref="AQ44">
    <cfRule type="cellIs" dxfId="9856" priority="1239" operator="lessThan">
      <formula>$C$4</formula>
    </cfRule>
  </conditionalFormatting>
  <conditionalFormatting sqref="AQ45">
    <cfRule type="cellIs" dxfId="9855" priority="1240" operator="lessThan">
      <formula>$C$4</formula>
    </cfRule>
  </conditionalFormatting>
  <conditionalFormatting sqref="AQ46">
    <cfRule type="cellIs" dxfId="9854" priority="1241" operator="lessThan">
      <formula>$C$4</formula>
    </cfRule>
  </conditionalFormatting>
  <conditionalFormatting sqref="AQ47">
    <cfRule type="cellIs" dxfId="9853" priority="1242" operator="lessThan">
      <formula>$C$4</formula>
    </cfRule>
  </conditionalFormatting>
  <conditionalFormatting sqref="AQ48">
    <cfRule type="cellIs" dxfId="9852" priority="1243" operator="lessThan">
      <formula>$C$4</formula>
    </cfRule>
  </conditionalFormatting>
  <conditionalFormatting sqref="AQ49">
    <cfRule type="cellIs" dxfId="9851" priority="1244" operator="lessThan">
      <formula>$C$4</formula>
    </cfRule>
  </conditionalFormatting>
  <conditionalFormatting sqref="AQ50">
    <cfRule type="cellIs" dxfId="9850" priority="1245" operator="lessThan">
      <formula>$C$4</formula>
    </cfRule>
  </conditionalFormatting>
  <conditionalFormatting sqref="AQ51">
    <cfRule type="cellIs" dxfId="9849" priority="1246" operator="lessThan">
      <formula>$C$4</formula>
    </cfRule>
  </conditionalFormatting>
  <conditionalFormatting sqref="AQ52">
    <cfRule type="cellIs" dxfId="9848" priority="1247" operator="lessThan">
      <formula>$C$4</formula>
    </cfRule>
  </conditionalFormatting>
  <conditionalFormatting sqref="AQ53">
    <cfRule type="cellIs" dxfId="9847" priority="1248" operator="lessThan">
      <formula>$C$4</formula>
    </cfRule>
  </conditionalFormatting>
  <conditionalFormatting sqref="AQ54">
    <cfRule type="cellIs" dxfId="9846" priority="1249" operator="lessThan">
      <formula>$C$4</formula>
    </cfRule>
  </conditionalFormatting>
  <conditionalFormatting sqref="AQ55">
    <cfRule type="cellIs" dxfId="9845" priority="1250" operator="lessThan">
      <formula>$C$4</formula>
    </cfRule>
  </conditionalFormatting>
  <conditionalFormatting sqref="AQ56">
    <cfRule type="cellIs" dxfId="9844" priority="1251" operator="lessThan">
      <formula>$C$4</formula>
    </cfRule>
  </conditionalFormatting>
  <conditionalFormatting sqref="AQ57">
    <cfRule type="cellIs" dxfId="9843" priority="1252" operator="lessThan">
      <formula>$C$4</formula>
    </cfRule>
  </conditionalFormatting>
  <conditionalFormatting sqref="AQ58">
    <cfRule type="cellIs" dxfId="9842" priority="1253" operator="lessThan">
      <formula>$C$4</formula>
    </cfRule>
  </conditionalFormatting>
  <conditionalFormatting sqref="AQ59">
    <cfRule type="cellIs" dxfId="9841" priority="1254" operator="lessThan">
      <formula>$C$4</formula>
    </cfRule>
  </conditionalFormatting>
  <conditionalFormatting sqref="AQ60">
    <cfRule type="cellIs" dxfId="9840" priority="1255" operator="lessThan">
      <formula>$C$4</formula>
    </cfRule>
  </conditionalFormatting>
  <conditionalFormatting sqref="AR11">
    <cfRule type="cellIs" dxfId="9839" priority="1256" operator="lessThan">
      <formula>$C$4</formula>
    </cfRule>
  </conditionalFormatting>
  <conditionalFormatting sqref="AR12">
    <cfRule type="cellIs" dxfId="9838" priority="1257" operator="lessThan">
      <formula>$C$4</formula>
    </cfRule>
  </conditionalFormatting>
  <conditionalFormatting sqref="AR13">
    <cfRule type="cellIs" dxfId="9837" priority="1258" operator="lessThan">
      <formula>$C$4</formula>
    </cfRule>
  </conditionalFormatting>
  <conditionalFormatting sqref="AR14">
    <cfRule type="cellIs" dxfId="9836" priority="1259" operator="lessThan">
      <formula>$C$4</formula>
    </cfRule>
  </conditionalFormatting>
  <conditionalFormatting sqref="AR15">
    <cfRule type="cellIs" dxfId="9835" priority="1260" operator="lessThan">
      <formula>$C$4</formula>
    </cfRule>
  </conditionalFormatting>
  <conditionalFormatting sqref="AR16">
    <cfRule type="cellIs" dxfId="9834" priority="1261" operator="lessThan">
      <formula>$C$4</formula>
    </cfRule>
  </conditionalFormatting>
  <conditionalFormatting sqref="AR17">
    <cfRule type="cellIs" dxfId="9833" priority="1262" operator="lessThan">
      <formula>$C$4</formula>
    </cfRule>
  </conditionalFormatting>
  <conditionalFormatting sqref="AR18">
    <cfRule type="cellIs" dxfId="9832" priority="1263" operator="lessThan">
      <formula>$C$4</formula>
    </cfRule>
  </conditionalFormatting>
  <conditionalFormatting sqref="AR19">
    <cfRule type="cellIs" dxfId="9831" priority="1264" operator="lessThan">
      <formula>$C$4</formula>
    </cfRule>
  </conditionalFormatting>
  <conditionalFormatting sqref="AR20">
    <cfRule type="cellIs" dxfId="9830" priority="1265" operator="lessThan">
      <formula>$C$4</formula>
    </cfRule>
  </conditionalFormatting>
  <conditionalFormatting sqref="AR21">
    <cfRule type="cellIs" dxfId="9829" priority="1266" operator="lessThan">
      <formula>$C$4</formula>
    </cfRule>
  </conditionalFormatting>
  <conditionalFormatting sqref="AR22">
    <cfRule type="cellIs" dxfId="9828" priority="1267" operator="lessThan">
      <formula>$C$4</formula>
    </cfRule>
  </conditionalFormatting>
  <conditionalFormatting sqref="AR23">
    <cfRule type="cellIs" dxfId="9827" priority="1268" operator="lessThan">
      <formula>$C$4</formula>
    </cfRule>
  </conditionalFormatting>
  <conditionalFormatting sqref="AR24">
    <cfRule type="cellIs" dxfId="9826" priority="1269" operator="lessThan">
      <formula>$C$4</formula>
    </cfRule>
  </conditionalFormatting>
  <conditionalFormatting sqref="AR25">
    <cfRule type="cellIs" dxfId="9825" priority="1270" operator="lessThan">
      <formula>$C$4</formula>
    </cfRule>
  </conditionalFormatting>
  <conditionalFormatting sqref="AR26">
    <cfRule type="cellIs" dxfId="9824" priority="1271" operator="lessThan">
      <formula>$C$4</formula>
    </cfRule>
  </conditionalFormatting>
  <conditionalFormatting sqref="AR27">
    <cfRule type="cellIs" dxfId="9823" priority="1272" operator="lessThan">
      <formula>$C$4</formula>
    </cfRule>
  </conditionalFormatting>
  <conditionalFormatting sqref="AR28">
    <cfRule type="cellIs" dxfId="9822" priority="1273" operator="lessThan">
      <formula>$C$4</formula>
    </cfRule>
  </conditionalFormatting>
  <conditionalFormatting sqref="AR29">
    <cfRule type="cellIs" dxfId="9821" priority="1274" operator="lessThan">
      <formula>$C$4</formula>
    </cfRule>
  </conditionalFormatting>
  <conditionalFormatting sqref="AR30">
    <cfRule type="cellIs" dxfId="9820" priority="1275" operator="lessThan">
      <formula>$C$4</formula>
    </cfRule>
  </conditionalFormatting>
  <conditionalFormatting sqref="AR31">
    <cfRule type="cellIs" dxfId="9819" priority="1276" operator="lessThan">
      <formula>$C$4</formula>
    </cfRule>
  </conditionalFormatting>
  <conditionalFormatting sqref="AR32">
    <cfRule type="cellIs" dxfId="9818" priority="1277" operator="lessThan">
      <formula>$C$4</formula>
    </cfRule>
  </conditionalFormatting>
  <conditionalFormatting sqref="AR33">
    <cfRule type="cellIs" dxfId="9817" priority="1278" operator="lessThan">
      <formula>$C$4</formula>
    </cfRule>
  </conditionalFormatting>
  <conditionalFormatting sqref="AR34">
    <cfRule type="cellIs" dxfId="9816" priority="1279" operator="lessThan">
      <formula>$C$4</formula>
    </cfRule>
  </conditionalFormatting>
  <conditionalFormatting sqref="AR35">
    <cfRule type="cellIs" dxfId="9815" priority="1280" operator="lessThan">
      <formula>$C$4</formula>
    </cfRule>
  </conditionalFormatting>
  <conditionalFormatting sqref="AR36">
    <cfRule type="cellIs" dxfId="9814" priority="1281" operator="lessThan">
      <formula>$C$4</formula>
    </cfRule>
  </conditionalFormatting>
  <conditionalFormatting sqref="AR37">
    <cfRule type="cellIs" dxfId="9813" priority="1282" operator="lessThan">
      <formula>$C$4</formula>
    </cfRule>
  </conditionalFormatting>
  <conditionalFormatting sqref="AR38">
    <cfRule type="cellIs" dxfId="9812" priority="1283" operator="lessThan">
      <formula>$C$4</formula>
    </cfRule>
  </conditionalFormatting>
  <conditionalFormatting sqref="AR39">
    <cfRule type="cellIs" dxfId="9811" priority="1284" operator="lessThan">
      <formula>$C$4</formula>
    </cfRule>
  </conditionalFormatting>
  <conditionalFormatting sqref="AR40">
    <cfRule type="cellIs" dxfId="9810" priority="1285" operator="lessThan">
      <formula>$C$4</formula>
    </cfRule>
  </conditionalFormatting>
  <conditionalFormatting sqref="AR41">
    <cfRule type="cellIs" dxfId="9809" priority="1286" operator="lessThan">
      <formula>$C$4</formula>
    </cfRule>
  </conditionalFormatting>
  <conditionalFormatting sqref="AR42">
    <cfRule type="cellIs" dxfId="9808" priority="1287" operator="lessThan">
      <formula>$C$4</formula>
    </cfRule>
  </conditionalFormatting>
  <conditionalFormatting sqref="AR43">
    <cfRule type="cellIs" dxfId="9807" priority="1288" operator="lessThan">
      <formula>$C$4</formula>
    </cfRule>
  </conditionalFormatting>
  <conditionalFormatting sqref="AR44">
    <cfRule type="cellIs" dxfId="9806" priority="1289" operator="lessThan">
      <formula>$C$4</formula>
    </cfRule>
  </conditionalFormatting>
  <conditionalFormatting sqref="AR45">
    <cfRule type="cellIs" dxfId="9805" priority="1290" operator="lessThan">
      <formula>$C$4</formula>
    </cfRule>
  </conditionalFormatting>
  <conditionalFormatting sqref="AR46">
    <cfRule type="cellIs" dxfId="9804" priority="1291" operator="lessThan">
      <formula>$C$4</formula>
    </cfRule>
  </conditionalFormatting>
  <conditionalFormatting sqref="AR47">
    <cfRule type="cellIs" dxfId="9803" priority="1292" operator="lessThan">
      <formula>$C$4</formula>
    </cfRule>
  </conditionalFormatting>
  <conditionalFormatting sqref="AR48">
    <cfRule type="cellIs" dxfId="9802" priority="1293" operator="lessThan">
      <formula>$C$4</formula>
    </cfRule>
  </conditionalFormatting>
  <conditionalFormatting sqref="AR49">
    <cfRule type="cellIs" dxfId="9801" priority="1294" operator="lessThan">
      <formula>$C$4</formula>
    </cfRule>
  </conditionalFormatting>
  <conditionalFormatting sqref="AR50">
    <cfRule type="cellIs" dxfId="9800" priority="1295" operator="lessThan">
      <formula>$C$4</formula>
    </cfRule>
  </conditionalFormatting>
  <conditionalFormatting sqref="AR51">
    <cfRule type="cellIs" dxfId="9799" priority="1296" operator="lessThan">
      <formula>$C$4</formula>
    </cfRule>
  </conditionalFormatting>
  <conditionalFormatting sqref="AR52">
    <cfRule type="cellIs" dxfId="9798" priority="1297" operator="lessThan">
      <formula>$C$4</formula>
    </cfRule>
  </conditionalFormatting>
  <conditionalFormatting sqref="AR53">
    <cfRule type="cellIs" dxfId="9797" priority="1298" operator="lessThan">
      <formula>$C$4</formula>
    </cfRule>
  </conditionalFormatting>
  <conditionalFormatting sqref="AR54">
    <cfRule type="cellIs" dxfId="9796" priority="1299" operator="lessThan">
      <formula>$C$4</formula>
    </cfRule>
  </conditionalFormatting>
  <conditionalFormatting sqref="AR55">
    <cfRule type="cellIs" dxfId="9795" priority="1300" operator="lessThan">
      <formula>$C$4</formula>
    </cfRule>
  </conditionalFormatting>
  <conditionalFormatting sqref="AR56">
    <cfRule type="cellIs" dxfId="9794" priority="1301" operator="lessThan">
      <formula>$C$4</formula>
    </cfRule>
  </conditionalFormatting>
  <conditionalFormatting sqref="AR57">
    <cfRule type="cellIs" dxfId="9793" priority="1302" operator="lessThan">
      <formula>$C$4</formula>
    </cfRule>
  </conditionalFormatting>
  <conditionalFormatting sqref="AR58">
    <cfRule type="cellIs" dxfId="9792" priority="1303" operator="lessThan">
      <formula>$C$4</formula>
    </cfRule>
  </conditionalFormatting>
  <conditionalFormatting sqref="AR59">
    <cfRule type="cellIs" dxfId="9791" priority="1304" operator="lessThan">
      <formula>$C$4</formula>
    </cfRule>
  </conditionalFormatting>
  <conditionalFormatting sqref="AR60">
    <cfRule type="cellIs" dxfId="9790" priority="1305" operator="lessThan">
      <formula>$C$4</formula>
    </cfRule>
  </conditionalFormatting>
  <conditionalFormatting sqref="AS11">
    <cfRule type="cellIs" dxfId="9789" priority="1306" operator="lessThan">
      <formula>$C$4</formula>
    </cfRule>
  </conditionalFormatting>
  <conditionalFormatting sqref="AS12">
    <cfRule type="cellIs" dxfId="9788" priority="1307" operator="lessThan">
      <formula>$C$4</formula>
    </cfRule>
  </conditionalFormatting>
  <conditionalFormatting sqref="AS13">
    <cfRule type="cellIs" dxfId="9787" priority="1308" operator="lessThan">
      <formula>$C$4</formula>
    </cfRule>
  </conditionalFormatting>
  <conditionalFormatting sqref="AS14">
    <cfRule type="cellIs" dxfId="9786" priority="1309" operator="lessThan">
      <formula>$C$4</formula>
    </cfRule>
  </conditionalFormatting>
  <conditionalFormatting sqref="AS15">
    <cfRule type="cellIs" dxfId="9785" priority="1310" operator="lessThan">
      <formula>$C$4</formula>
    </cfRule>
  </conditionalFormatting>
  <conditionalFormatting sqref="AS16">
    <cfRule type="cellIs" dxfId="9784" priority="1311" operator="lessThan">
      <formula>$C$4</formula>
    </cfRule>
  </conditionalFormatting>
  <conditionalFormatting sqref="AS17">
    <cfRule type="cellIs" dxfId="9783" priority="1312" operator="lessThan">
      <formula>$C$4</formula>
    </cfRule>
  </conditionalFormatting>
  <conditionalFormatting sqref="AS18">
    <cfRule type="cellIs" dxfId="9782" priority="1313" operator="lessThan">
      <formula>$C$4</formula>
    </cfRule>
  </conditionalFormatting>
  <conditionalFormatting sqref="AS19">
    <cfRule type="cellIs" dxfId="9781" priority="1314" operator="lessThan">
      <formula>$C$4</formula>
    </cfRule>
  </conditionalFormatting>
  <conditionalFormatting sqref="AS20">
    <cfRule type="cellIs" dxfId="9780" priority="1315" operator="lessThan">
      <formula>$C$4</formula>
    </cfRule>
  </conditionalFormatting>
  <conditionalFormatting sqref="AS21">
    <cfRule type="cellIs" dxfId="9779" priority="1316" operator="lessThan">
      <formula>$C$4</formula>
    </cfRule>
  </conditionalFormatting>
  <conditionalFormatting sqref="AS22">
    <cfRule type="cellIs" dxfId="9778" priority="1317" operator="lessThan">
      <formula>$C$4</formula>
    </cfRule>
  </conditionalFormatting>
  <conditionalFormatting sqref="AS23">
    <cfRule type="cellIs" dxfId="9777" priority="1318" operator="lessThan">
      <formula>$C$4</formula>
    </cfRule>
  </conditionalFormatting>
  <conditionalFormatting sqref="AS24">
    <cfRule type="cellIs" dxfId="9776" priority="1319" operator="lessThan">
      <formula>$C$4</formula>
    </cfRule>
  </conditionalFormatting>
  <conditionalFormatting sqref="AS25">
    <cfRule type="cellIs" dxfId="9775" priority="1320" operator="lessThan">
      <formula>$C$4</formula>
    </cfRule>
  </conditionalFormatting>
  <conditionalFormatting sqref="AS26">
    <cfRule type="cellIs" dxfId="9774" priority="1321" operator="lessThan">
      <formula>$C$4</formula>
    </cfRule>
  </conditionalFormatting>
  <conditionalFormatting sqref="AS27">
    <cfRule type="cellIs" dxfId="9773" priority="1322" operator="lessThan">
      <formula>$C$4</formula>
    </cfRule>
  </conditionalFormatting>
  <conditionalFormatting sqref="AS28">
    <cfRule type="cellIs" dxfId="9772" priority="1323" operator="lessThan">
      <formula>$C$4</formula>
    </cfRule>
  </conditionalFormatting>
  <conditionalFormatting sqref="AS29">
    <cfRule type="cellIs" dxfId="9771" priority="1324" operator="lessThan">
      <formula>$C$4</formula>
    </cfRule>
  </conditionalFormatting>
  <conditionalFormatting sqref="AS30">
    <cfRule type="cellIs" dxfId="9770" priority="1325" operator="lessThan">
      <formula>$C$4</formula>
    </cfRule>
  </conditionalFormatting>
  <conditionalFormatting sqref="AS31">
    <cfRule type="cellIs" dxfId="9769" priority="1326" operator="lessThan">
      <formula>$C$4</formula>
    </cfRule>
  </conditionalFormatting>
  <conditionalFormatting sqref="AS32">
    <cfRule type="cellIs" dxfId="9768" priority="1327" operator="lessThan">
      <formula>$C$4</formula>
    </cfRule>
  </conditionalFormatting>
  <conditionalFormatting sqref="AS33">
    <cfRule type="cellIs" dxfId="9767" priority="1328" operator="lessThan">
      <formula>$C$4</formula>
    </cfRule>
  </conditionalFormatting>
  <conditionalFormatting sqref="AS34">
    <cfRule type="cellIs" dxfId="9766" priority="1329" operator="lessThan">
      <formula>$C$4</formula>
    </cfRule>
  </conditionalFormatting>
  <conditionalFormatting sqref="AS35">
    <cfRule type="cellIs" dxfId="9765" priority="1330" operator="lessThan">
      <formula>$C$4</formula>
    </cfRule>
  </conditionalFormatting>
  <conditionalFormatting sqref="AS36">
    <cfRule type="cellIs" dxfId="9764" priority="1331" operator="lessThan">
      <formula>$C$4</formula>
    </cfRule>
  </conditionalFormatting>
  <conditionalFormatting sqref="AS37">
    <cfRule type="cellIs" dxfId="9763" priority="1332" operator="lessThan">
      <formula>$C$4</formula>
    </cfRule>
  </conditionalFormatting>
  <conditionalFormatting sqref="AS38">
    <cfRule type="cellIs" dxfId="9762" priority="1333" operator="lessThan">
      <formula>$C$4</formula>
    </cfRule>
  </conditionalFormatting>
  <conditionalFormatting sqref="AS39">
    <cfRule type="cellIs" dxfId="9761" priority="1334" operator="lessThan">
      <formula>$C$4</formula>
    </cfRule>
  </conditionalFormatting>
  <conditionalFormatting sqref="AS40">
    <cfRule type="cellIs" dxfId="9760" priority="1335" operator="lessThan">
      <formula>$C$4</formula>
    </cfRule>
  </conditionalFormatting>
  <conditionalFormatting sqref="AS41">
    <cfRule type="cellIs" dxfId="9759" priority="1336" operator="lessThan">
      <formula>$C$4</formula>
    </cfRule>
  </conditionalFormatting>
  <conditionalFormatting sqref="AS42">
    <cfRule type="cellIs" dxfId="9758" priority="1337" operator="lessThan">
      <formula>$C$4</formula>
    </cfRule>
  </conditionalFormatting>
  <conditionalFormatting sqref="AS43">
    <cfRule type="cellIs" dxfId="9757" priority="1338" operator="lessThan">
      <formula>$C$4</formula>
    </cfRule>
  </conditionalFormatting>
  <conditionalFormatting sqref="AS44">
    <cfRule type="cellIs" dxfId="9756" priority="1339" operator="lessThan">
      <formula>$C$4</formula>
    </cfRule>
  </conditionalFormatting>
  <conditionalFormatting sqref="AS45">
    <cfRule type="cellIs" dxfId="9755" priority="1340" operator="lessThan">
      <formula>$C$4</formula>
    </cfRule>
  </conditionalFormatting>
  <conditionalFormatting sqref="AS46">
    <cfRule type="cellIs" dxfId="9754" priority="1341" operator="lessThan">
      <formula>$C$4</formula>
    </cfRule>
  </conditionalFormatting>
  <conditionalFormatting sqref="AS47">
    <cfRule type="cellIs" dxfId="9753" priority="1342" operator="lessThan">
      <formula>$C$4</formula>
    </cfRule>
  </conditionalFormatting>
  <conditionalFormatting sqref="AS48">
    <cfRule type="cellIs" dxfId="9752" priority="1343" operator="lessThan">
      <formula>$C$4</formula>
    </cfRule>
  </conditionalFormatting>
  <conditionalFormatting sqref="AS49">
    <cfRule type="cellIs" dxfId="9751" priority="1344" operator="lessThan">
      <formula>$C$4</formula>
    </cfRule>
  </conditionalFormatting>
  <conditionalFormatting sqref="AS50">
    <cfRule type="cellIs" dxfId="9750" priority="1345" operator="lessThan">
      <formula>$C$4</formula>
    </cfRule>
  </conditionalFormatting>
  <conditionalFormatting sqref="AS51">
    <cfRule type="cellIs" dxfId="9749" priority="1346" operator="lessThan">
      <formula>$C$4</formula>
    </cfRule>
  </conditionalFormatting>
  <conditionalFormatting sqref="AS52">
    <cfRule type="cellIs" dxfId="9748" priority="1347" operator="lessThan">
      <formula>$C$4</formula>
    </cfRule>
  </conditionalFormatting>
  <conditionalFormatting sqref="AS53">
    <cfRule type="cellIs" dxfId="9747" priority="1348" operator="lessThan">
      <formula>$C$4</formula>
    </cfRule>
  </conditionalFormatting>
  <conditionalFormatting sqref="AS54">
    <cfRule type="cellIs" dxfId="9746" priority="1349" operator="lessThan">
      <formula>$C$4</formula>
    </cfRule>
  </conditionalFormatting>
  <conditionalFormatting sqref="AS55">
    <cfRule type="cellIs" dxfId="9745" priority="1350" operator="lessThan">
      <formula>$C$4</formula>
    </cfRule>
  </conditionalFormatting>
  <conditionalFormatting sqref="AS56">
    <cfRule type="cellIs" dxfId="9744" priority="1351" operator="lessThan">
      <formula>$C$4</formula>
    </cfRule>
  </conditionalFormatting>
  <conditionalFormatting sqref="AS57">
    <cfRule type="cellIs" dxfId="9743" priority="1352" operator="lessThan">
      <formula>$C$4</formula>
    </cfRule>
  </conditionalFormatting>
  <conditionalFormatting sqref="AS58">
    <cfRule type="cellIs" dxfId="9742" priority="1353" operator="lessThan">
      <formula>$C$4</formula>
    </cfRule>
  </conditionalFormatting>
  <conditionalFormatting sqref="AS59">
    <cfRule type="cellIs" dxfId="9741" priority="1354" operator="lessThan">
      <formula>$C$4</formula>
    </cfRule>
  </conditionalFormatting>
  <conditionalFormatting sqref="AS60">
    <cfRule type="cellIs" dxfId="9740" priority="1355" operator="lessThan">
      <formula>$C$4</formula>
    </cfRule>
  </conditionalFormatting>
  <conditionalFormatting sqref="AT11">
    <cfRule type="cellIs" dxfId="9739" priority="1356" operator="lessThan">
      <formula>$C$4</formula>
    </cfRule>
  </conditionalFormatting>
  <conditionalFormatting sqref="AT12">
    <cfRule type="cellIs" dxfId="9738" priority="1357" operator="lessThan">
      <formula>$C$4</formula>
    </cfRule>
  </conditionalFormatting>
  <conditionalFormatting sqref="AT13">
    <cfRule type="cellIs" dxfId="9737" priority="1358" operator="lessThan">
      <formula>$C$4</formula>
    </cfRule>
  </conditionalFormatting>
  <conditionalFormatting sqref="AT14">
    <cfRule type="cellIs" dxfId="9736" priority="1359" operator="lessThan">
      <formula>$C$4</formula>
    </cfRule>
  </conditionalFormatting>
  <conditionalFormatting sqref="AT15">
    <cfRule type="cellIs" dxfId="9735" priority="1360" operator="lessThan">
      <formula>$C$4</formula>
    </cfRule>
  </conditionalFormatting>
  <conditionalFormatting sqref="AT16">
    <cfRule type="cellIs" dxfId="9734" priority="1361" operator="lessThan">
      <formula>$C$4</formula>
    </cfRule>
  </conditionalFormatting>
  <conditionalFormatting sqref="AT17">
    <cfRule type="cellIs" dxfId="9733" priority="1362" operator="lessThan">
      <formula>$C$4</formula>
    </cfRule>
  </conditionalFormatting>
  <conditionalFormatting sqref="AT18">
    <cfRule type="cellIs" dxfId="9732" priority="1363" operator="lessThan">
      <formula>$C$4</formula>
    </cfRule>
  </conditionalFormatting>
  <conditionalFormatting sqref="AT19">
    <cfRule type="cellIs" dxfId="9731" priority="1364" operator="lessThan">
      <formula>$C$4</formula>
    </cfRule>
  </conditionalFormatting>
  <conditionalFormatting sqref="AT20">
    <cfRule type="cellIs" dxfId="9730" priority="1365" operator="lessThan">
      <formula>$C$4</formula>
    </cfRule>
  </conditionalFormatting>
  <conditionalFormatting sqref="AT21">
    <cfRule type="cellIs" dxfId="9729" priority="1366" operator="lessThan">
      <formula>$C$4</formula>
    </cfRule>
  </conditionalFormatting>
  <conditionalFormatting sqref="AT22">
    <cfRule type="cellIs" dxfId="9728" priority="1367" operator="lessThan">
      <formula>$C$4</formula>
    </cfRule>
  </conditionalFormatting>
  <conditionalFormatting sqref="AT23">
    <cfRule type="cellIs" dxfId="9727" priority="1368" operator="lessThan">
      <formula>$C$4</formula>
    </cfRule>
  </conditionalFormatting>
  <conditionalFormatting sqref="AT24">
    <cfRule type="cellIs" dxfId="9726" priority="1369" operator="lessThan">
      <formula>$C$4</formula>
    </cfRule>
  </conditionalFormatting>
  <conditionalFormatting sqref="AT25">
    <cfRule type="cellIs" dxfId="9725" priority="1370" operator="lessThan">
      <formula>$C$4</formula>
    </cfRule>
  </conditionalFormatting>
  <conditionalFormatting sqref="AT26">
    <cfRule type="cellIs" dxfId="9724" priority="1371" operator="lessThan">
      <formula>$C$4</formula>
    </cfRule>
  </conditionalFormatting>
  <conditionalFormatting sqref="AT27">
    <cfRule type="cellIs" dxfId="9723" priority="1372" operator="lessThan">
      <formula>$C$4</formula>
    </cfRule>
  </conditionalFormatting>
  <conditionalFormatting sqref="AT28">
    <cfRule type="cellIs" dxfId="9722" priority="1373" operator="lessThan">
      <formula>$C$4</formula>
    </cfRule>
  </conditionalFormatting>
  <conditionalFormatting sqref="AT29">
    <cfRule type="cellIs" dxfId="9721" priority="1374" operator="lessThan">
      <formula>$C$4</formula>
    </cfRule>
  </conditionalFormatting>
  <conditionalFormatting sqref="AT30">
    <cfRule type="cellIs" dxfId="9720" priority="1375" operator="lessThan">
      <formula>$C$4</formula>
    </cfRule>
  </conditionalFormatting>
  <conditionalFormatting sqref="AT31">
    <cfRule type="cellIs" dxfId="9719" priority="1376" operator="lessThan">
      <formula>$C$4</formula>
    </cfRule>
  </conditionalFormatting>
  <conditionalFormatting sqref="AT32">
    <cfRule type="cellIs" dxfId="9718" priority="1377" operator="lessThan">
      <formula>$C$4</formula>
    </cfRule>
  </conditionalFormatting>
  <conditionalFormatting sqref="AT33">
    <cfRule type="cellIs" dxfId="9717" priority="1378" operator="lessThan">
      <formula>$C$4</formula>
    </cfRule>
  </conditionalFormatting>
  <conditionalFormatting sqref="AT34">
    <cfRule type="cellIs" dxfId="9716" priority="1379" operator="lessThan">
      <formula>$C$4</formula>
    </cfRule>
  </conditionalFormatting>
  <conditionalFormatting sqref="AT35">
    <cfRule type="cellIs" dxfId="9715" priority="1380" operator="lessThan">
      <formula>$C$4</formula>
    </cfRule>
  </conditionalFormatting>
  <conditionalFormatting sqref="AT36">
    <cfRule type="cellIs" dxfId="9714" priority="1381" operator="lessThan">
      <formula>$C$4</formula>
    </cfRule>
  </conditionalFormatting>
  <conditionalFormatting sqref="AT37">
    <cfRule type="cellIs" dxfId="9713" priority="1382" operator="lessThan">
      <formula>$C$4</formula>
    </cfRule>
  </conditionalFormatting>
  <conditionalFormatting sqref="AT38">
    <cfRule type="cellIs" dxfId="9712" priority="1383" operator="lessThan">
      <formula>$C$4</formula>
    </cfRule>
  </conditionalFormatting>
  <conditionalFormatting sqref="AT39">
    <cfRule type="cellIs" dxfId="9711" priority="1384" operator="lessThan">
      <formula>$C$4</formula>
    </cfRule>
  </conditionalFormatting>
  <conditionalFormatting sqref="AT40">
    <cfRule type="cellIs" dxfId="9710" priority="1385" operator="lessThan">
      <formula>$C$4</formula>
    </cfRule>
  </conditionalFormatting>
  <conditionalFormatting sqref="AT41">
    <cfRule type="cellIs" dxfId="9709" priority="1386" operator="lessThan">
      <formula>$C$4</formula>
    </cfRule>
  </conditionalFormatting>
  <conditionalFormatting sqref="AT42">
    <cfRule type="cellIs" dxfId="9708" priority="1387" operator="lessThan">
      <formula>$C$4</formula>
    </cfRule>
  </conditionalFormatting>
  <conditionalFormatting sqref="AT43">
    <cfRule type="cellIs" dxfId="9707" priority="1388" operator="lessThan">
      <formula>$C$4</formula>
    </cfRule>
  </conditionalFormatting>
  <conditionalFormatting sqref="AT44">
    <cfRule type="cellIs" dxfId="9706" priority="1389" operator="lessThan">
      <formula>$C$4</formula>
    </cfRule>
  </conditionalFormatting>
  <conditionalFormatting sqref="AT45">
    <cfRule type="cellIs" dxfId="9705" priority="1390" operator="lessThan">
      <formula>$C$4</formula>
    </cfRule>
  </conditionalFormatting>
  <conditionalFormatting sqref="AT46">
    <cfRule type="cellIs" dxfId="9704" priority="1391" operator="lessThan">
      <formula>$C$4</formula>
    </cfRule>
  </conditionalFormatting>
  <conditionalFormatting sqref="AT47">
    <cfRule type="cellIs" dxfId="9703" priority="1392" operator="lessThan">
      <formula>$C$4</formula>
    </cfRule>
  </conditionalFormatting>
  <conditionalFormatting sqref="AT48">
    <cfRule type="cellIs" dxfId="9702" priority="1393" operator="lessThan">
      <formula>$C$4</formula>
    </cfRule>
  </conditionalFormatting>
  <conditionalFormatting sqref="AT49">
    <cfRule type="cellIs" dxfId="9701" priority="1394" operator="lessThan">
      <formula>$C$4</formula>
    </cfRule>
  </conditionalFormatting>
  <conditionalFormatting sqref="AT50">
    <cfRule type="cellIs" dxfId="9700" priority="1395" operator="lessThan">
      <formula>$C$4</formula>
    </cfRule>
  </conditionalFormatting>
  <conditionalFormatting sqref="AT51">
    <cfRule type="cellIs" dxfId="9699" priority="1396" operator="lessThan">
      <formula>$C$4</formula>
    </cfRule>
  </conditionalFormatting>
  <conditionalFormatting sqref="AT52">
    <cfRule type="cellIs" dxfId="9698" priority="1397" operator="lessThan">
      <formula>$C$4</formula>
    </cfRule>
  </conditionalFormatting>
  <conditionalFormatting sqref="AT53">
    <cfRule type="cellIs" dxfId="9697" priority="1398" operator="lessThan">
      <formula>$C$4</formula>
    </cfRule>
  </conditionalFormatting>
  <conditionalFormatting sqref="AT54">
    <cfRule type="cellIs" dxfId="9696" priority="1399" operator="lessThan">
      <formula>$C$4</formula>
    </cfRule>
  </conditionalFormatting>
  <conditionalFormatting sqref="AT55">
    <cfRule type="cellIs" dxfId="9695" priority="1400" operator="lessThan">
      <formula>$C$4</formula>
    </cfRule>
  </conditionalFormatting>
  <conditionalFormatting sqref="AT56">
    <cfRule type="cellIs" dxfId="9694" priority="1401" operator="lessThan">
      <formula>$C$4</formula>
    </cfRule>
  </conditionalFormatting>
  <conditionalFormatting sqref="AT57">
    <cfRule type="cellIs" dxfId="9693" priority="1402" operator="lessThan">
      <formula>$C$4</formula>
    </cfRule>
  </conditionalFormatting>
  <conditionalFormatting sqref="AT58">
    <cfRule type="cellIs" dxfId="9692" priority="1403" operator="lessThan">
      <formula>$C$4</formula>
    </cfRule>
  </conditionalFormatting>
  <conditionalFormatting sqref="AT59">
    <cfRule type="cellIs" dxfId="9691" priority="1404" operator="lessThan">
      <formula>$C$4</formula>
    </cfRule>
  </conditionalFormatting>
  <conditionalFormatting sqref="AT60">
    <cfRule type="cellIs" dxfId="9690" priority="1405" operator="lessThan">
      <formula>$C$4</formula>
    </cfRule>
  </conditionalFormatting>
  <conditionalFormatting sqref="AU11">
    <cfRule type="cellIs" dxfId="9689" priority="1406" operator="lessThan">
      <formula>$C$4</formula>
    </cfRule>
  </conditionalFormatting>
  <conditionalFormatting sqref="AU12">
    <cfRule type="cellIs" dxfId="9688" priority="1407" operator="lessThan">
      <formula>$C$4</formula>
    </cfRule>
  </conditionalFormatting>
  <conditionalFormatting sqref="AU13">
    <cfRule type="cellIs" dxfId="9687" priority="1408" operator="lessThan">
      <formula>$C$4</formula>
    </cfRule>
  </conditionalFormatting>
  <conditionalFormatting sqref="AU14">
    <cfRule type="cellIs" dxfId="9686" priority="1409" operator="lessThan">
      <formula>$C$4</formula>
    </cfRule>
  </conditionalFormatting>
  <conditionalFormatting sqref="AU15">
    <cfRule type="cellIs" dxfId="9685" priority="1410" operator="lessThan">
      <formula>$C$4</formula>
    </cfRule>
  </conditionalFormatting>
  <conditionalFormatting sqref="AU16">
    <cfRule type="cellIs" dxfId="9684" priority="1411" operator="lessThan">
      <formula>$C$4</formula>
    </cfRule>
  </conditionalFormatting>
  <conditionalFormatting sqref="AU17">
    <cfRule type="cellIs" dxfId="9683" priority="1412" operator="lessThan">
      <formula>$C$4</formula>
    </cfRule>
  </conditionalFormatting>
  <conditionalFormatting sqref="AU18">
    <cfRule type="cellIs" dxfId="9682" priority="1413" operator="lessThan">
      <formula>$C$4</formula>
    </cfRule>
  </conditionalFormatting>
  <conditionalFormatting sqref="AU19">
    <cfRule type="cellIs" dxfId="9681" priority="1414" operator="lessThan">
      <formula>$C$4</formula>
    </cfRule>
  </conditionalFormatting>
  <conditionalFormatting sqref="AU20">
    <cfRule type="cellIs" dxfId="9680" priority="1415" operator="lessThan">
      <formula>$C$4</formula>
    </cfRule>
  </conditionalFormatting>
  <conditionalFormatting sqref="AU21">
    <cfRule type="cellIs" dxfId="9679" priority="1416" operator="lessThan">
      <formula>$C$4</formula>
    </cfRule>
  </conditionalFormatting>
  <conditionalFormatting sqref="AU22">
    <cfRule type="cellIs" dxfId="9678" priority="1417" operator="lessThan">
      <formula>$C$4</formula>
    </cfRule>
  </conditionalFormatting>
  <conditionalFormatting sqref="AU23">
    <cfRule type="cellIs" dxfId="9677" priority="1418" operator="lessThan">
      <formula>$C$4</formula>
    </cfRule>
  </conditionalFormatting>
  <conditionalFormatting sqref="AU24">
    <cfRule type="cellIs" dxfId="9676" priority="1419" operator="lessThan">
      <formula>$C$4</formula>
    </cfRule>
  </conditionalFormatting>
  <conditionalFormatting sqref="AU25">
    <cfRule type="cellIs" dxfId="9675" priority="1420" operator="lessThan">
      <formula>$C$4</formula>
    </cfRule>
  </conditionalFormatting>
  <conditionalFormatting sqref="AU26">
    <cfRule type="cellIs" dxfId="9674" priority="1421" operator="lessThan">
      <formula>$C$4</formula>
    </cfRule>
  </conditionalFormatting>
  <conditionalFormatting sqref="AU27">
    <cfRule type="cellIs" dxfId="9673" priority="1422" operator="lessThan">
      <formula>$C$4</formula>
    </cfRule>
  </conditionalFormatting>
  <conditionalFormatting sqref="AU28">
    <cfRule type="cellIs" dxfId="9672" priority="1423" operator="lessThan">
      <formula>$C$4</formula>
    </cfRule>
  </conditionalFormatting>
  <conditionalFormatting sqref="AU29">
    <cfRule type="cellIs" dxfId="9671" priority="1424" operator="lessThan">
      <formula>$C$4</formula>
    </cfRule>
  </conditionalFormatting>
  <conditionalFormatting sqref="AU30">
    <cfRule type="cellIs" dxfId="9670" priority="1425" operator="lessThan">
      <formula>$C$4</formula>
    </cfRule>
  </conditionalFormatting>
  <conditionalFormatting sqref="AU31">
    <cfRule type="cellIs" dxfId="9669" priority="1426" operator="lessThan">
      <formula>$C$4</formula>
    </cfRule>
  </conditionalFormatting>
  <conditionalFormatting sqref="AU32">
    <cfRule type="cellIs" dxfId="9668" priority="1427" operator="lessThan">
      <formula>$C$4</formula>
    </cfRule>
  </conditionalFormatting>
  <conditionalFormatting sqref="AU33">
    <cfRule type="cellIs" dxfId="9667" priority="1428" operator="lessThan">
      <formula>$C$4</formula>
    </cfRule>
  </conditionalFormatting>
  <conditionalFormatting sqref="AU34">
    <cfRule type="cellIs" dxfId="9666" priority="1429" operator="lessThan">
      <formula>$C$4</formula>
    </cfRule>
  </conditionalFormatting>
  <conditionalFormatting sqref="AU35">
    <cfRule type="cellIs" dxfId="9665" priority="1430" operator="lessThan">
      <formula>$C$4</formula>
    </cfRule>
  </conditionalFormatting>
  <conditionalFormatting sqref="AU36">
    <cfRule type="cellIs" dxfId="9664" priority="1431" operator="lessThan">
      <formula>$C$4</formula>
    </cfRule>
  </conditionalFormatting>
  <conditionalFormatting sqref="AU37">
    <cfRule type="cellIs" dxfId="9663" priority="1432" operator="lessThan">
      <formula>$C$4</formula>
    </cfRule>
  </conditionalFormatting>
  <conditionalFormatting sqref="AU38">
    <cfRule type="cellIs" dxfId="9662" priority="1433" operator="lessThan">
      <formula>$C$4</formula>
    </cfRule>
  </conditionalFormatting>
  <conditionalFormatting sqref="AU39">
    <cfRule type="cellIs" dxfId="9661" priority="1434" operator="lessThan">
      <formula>$C$4</formula>
    </cfRule>
  </conditionalFormatting>
  <conditionalFormatting sqref="AU40">
    <cfRule type="cellIs" dxfId="9660" priority="1435" operator="lessThan">
      <formula>$C$4</formula>
    </cfRule>
  </conditionalFormatting>
  <conditionalFormatting sqref="AU41">
    <cfRule type="cellIs" dxfId="9659" priority="1436" operator="lessThan">
      <formula>$C$4</formula>
    </cfRule>
  </conditionalFormatting>
  <conditionalFormatting sqref="AU42">
    <cfRule type="cellIs" dxfId="9658" priority="1437" operator="lessThan">
      <formula>$C$4</formula>
    </cfRule>
  </conditionalFormatting>
  <conditionalFormatting sqref="AU43">
    <cfRule type="cellIs" dxfId="9657" priority="1438" operator="lessThan">
      <formula>$C$4</formula>
    </cfRule>
  </conditionalFormatting>
  <conditionalFormatting sqref="AU44">
    <cfRule type="cellIs" dxfId="9656" priority="1439" operator="lessThan">
      <formula>$C$4</formula>
    </cfRule>
  </conditionalFormatting>
  <conditionalFormatting sqref="AU45">
    <cfRule type="cellIs" dxfId="9655" priority="1440" operator="lessThan">
      <formula>$C$4</formula>
    </cfRule>
  </conditionalFormatting>
  <conditionalFormatting sqref="AU46">
    <cfRule type="cellIs" dxfId="9654" priority="1441" operator="lessThan">
      <formula>$C$4</formula>
    </cfRule>
  </conditionalFormatting>
  <conditionalFormatting sqref="AU47">
    <cfRule type="cellIs" dxfId="9653" priority="1442" operator="lessThan">
      <formula>$C$4</formula>
    </cfRule>
  </conditionalFormatting>
  <conditionalFormatting sqref="AU48">
    <cfRule type="cellIs" dxfId="9652" priority="1443" operator="lessThan">
      <formula>$C$4</formula>
    </cfRule>
  </conditionalFormatting>
  <conditionalFormatting sqref="AU49">
    <cfRule type="cellIs" dxfId="9651" priority="1444" operator="lessThan">
      <formula>$C$4</formula>
    </cfRule>
  </conditionalFormatting>
  <conditionalFormatting sqref="AU50">
    <cfRule type="cellIs" dxfId="9650" priority="1445" operator="lessThan">
      <formula>$C$4</formula>
    </cfRule>
  </conditionalFormatting>
  <conditionalFormatting sqref="AU51">
    <cfRule type="cellIs" dxfId="9649" priority="1446" operator="lessThan">
      <formula>$C$4</formula>
    </cfRule>
  </conditionalFormatting>
  <conditionalFormatting sqref="AU52">
    <cfRule type="cellIs" dxfId="9648" priority="1447" operator="lessThan">
      <formula>$C$4</formula>
    </cfRule>
  </conditionalFormatting>
  <conditionalFormatting sqref="AU53">
    <cfRule type="cellIs" dxfId="9647" priority="1448" operator="lessThan">
      <formula>$C$4</formula>
    </cfRule>
  </conditionalFormatting>
  <conditionalFormatting sqref="AU54">
    <cfRule type="cellIs" dxfId="9646" priority="1449" operator="lessThan">
      <formula>$C$4</formula>
    </cfRule>
  </conditionalFormatting>
  <conditionalFormatting sqref="AU55">
    <cfRule type="cellIs" dxfId="9645" priority="1450" operator="lessThan">
      <formula>$C$4</formula>
    </cfRule>
  </conditionalFormatting>
  <conditionalFormatting sqref="AU56">
    <cfRule type="cellIs" dxfId="9644" priority="1451" operator="lessThan">
      <formula>$C$4</formula>
    </cfRule>
  </conditionalFormatting>
  <conditionalFormatting sqref="AU57">
    <cfRule type="cellIs" dxfId="9643" priority="1452" operator="lessThan">
      <formula>$C$4</formula>
    </cfRule>
  </conditionalFormatting>
  <conditionalFormatting sqref="AU58">
    <cfRule type="cellIs" dxfId="9642" priority="1453" operator="lessThan">
      <formula>$C$4</formula>
    </cfRule>
  </conditionalFormatting>
  <conditionalFormatting sqref="AU59">
    <cfRule type="cellIs" dxfId="9641" priority="1454" operator="lessThan">
      <formula>$C$4</formula>
    </cfRule>
  </conditionalFormatting>
  <conditionalFormatting sqref="AU60">
    <cfRule type="cellIs" dxfId="9640" priority="1455" operator="lessThan">
      <formula>$C$4</formula>
    </cfRule>
  </conditionalFormatting>
  <conditionalFormatting sqref="AV11">
    <cfRule type="cellIs" dxfId="9639" priority="1456" operator="lessThan">
      <formula>$C$4</formula>
    </cfRule>
  </conditionalFormatting>
  <conditionalFormatting sqref="AV12">
    <cfRule type="cellIs" dxfId="9638" priority="1457" operator="lessThan">
      <formula>$C$4</formula>
    </cfRule>
  </conditionalFormatting>
  <conditionalFormatting sqref="AV13">
    <cfRule type="cellIs" dxfId="9637" priority="1458" operator="lessThan">
      <formula>$C$4</formula>
    </cfRule>
  </conditionalFormatting>
  <conditionalFormatting sqref="AV14">
    <cfRule type="cellIs" dxfId="9636" priority="1459" operator="lessThan">
      <formula>$C$4</formula>
    </cfRule>
  </conditionalFormatting>
  <conditionalFormatting sqref="AV15">
    <cfRule type="cellIs" dxfId="9635" priority="1460" operator="lessThan">
      <formula>$C$4</formula>
    </cfRule>
  </conditionalFormatting>
  <conditionalFormatting sqref="AV16">
    <cfRule type="cellIs" dxfId="9634" priority="1461" operator="lessThan">
      <formula>$C$4</formula>
    </cfRule>
  </conditionalFormatting>
  <conditionalFormatting sqref="AV17">
    <cfRule type="cellIs" dxfId="9633" priority="1462" operator="lessThan">
      <formula>$C$4</formula>
    </cfRule>
  </conditionalFormatting>
  <conditionalFormatting sqref="AV18">
    <cfRule type="cellIs" dxfId="9632" priority="1463" operator="lessThan">
      <formula>$C$4</formula>
    </cfRule>
  </conditionalFormatting>
  <conditionalFormatting sqref="AV19">
    <cfRule type="cellIs" dxfId="9631" priority="1464" operator="lessThan">
      <formula>$C$4</formula>
    </cfRule>
  </conditionalFormatting>
  <conditionalFormatting sqref="AV20">
    <cfRule type="cellIs" dxfId="9630" priority="1465" operator="lessThan">
      <formula>$C$4</formula>
    </cfRule>
  </conditionalFormatting>
  <conditionalFormatting sqref="AV21">
    <cfRule type="cellIs" dxfId="9629" priority="1466" operator="lessThan">
      <formula>$C$4</formula>
    </cfRule>
  </conditionalFormatting>
  <conditionalFormatting sqref="AV22">
    <cfRule type="cellIs" dxfId="9628" priority="1467" operator="lessThan">
      <formula>$C$4</formula>
    </cfRule>
  </conditionalFormatting>
  <conditionalFormatting sqref="AV23">
    <cfRule type="cellIs" dxfId="9627" priority="1468" operator="lessThan">
      <formula>$C$4</formula>
    </cfRule>
  </conditionalFormatting>
  <conditionalFormatting sqref="AV24">
    <cfRule type="cellIs" dxfId="9626" priority="1469" operator="lessThan">
      <formula>$C$4</formula>
    </cfRule>
  </conditionalFormatting>
  <conditionalFormatting sqref="AV25">
    <cfRule type="cellIs" dxfId="9625" priority="1470" operator="lessThan">
      <formula>$C$4</formula>
    </cfRule>
  </conditionalFormatting>
  <conditionalFormatting sqref="AV26">
    <cfRule type="cellIs" dxfId="9624" priority="1471" operator="lessThan">
      <formula>$C$4</formula>
    </cfRule>
  </conditionalFormatting>
  <conditionalFormatting sqref="AV27">
    <cfRule type="cellIs" dxfId="9623" priority="1472" operator="lessThan">
      <formula>$C$4</formula>
    </cfRule>
  </conditionalFormatting>
  <conditionalFormatting sqref="AV28">
    <cfRule type="cellIs" dxfId="9622" priority="1473" operator="lessThan">
      <formula>$C$4</formula>
    </cfRule>
  </conditionalFormatting>
  <conditionalFormatting sqref="AV29">
    <cfRule type="cellIs" dxfId="9621" priority="1474" operator="lessThan">
      <formula>$C$4</formula>
    </cfRule>
  </conditionalFormatting>
  <conditionalFormatting sqref="AV30">
    <cfRule type="cellIs" dxfId="9620" priority="1475" operator="lessThan">
      <formula>$C$4</formula>
    </cfRule>
  </conditionalFormatting>
  <conditionalFormatting sqref="AV31">
    <cfRule type="cellIs" dxfId="9619" priority="1476" operator="lessThan">
      <formula>$C$4</formula>
    </cfRule>
  </conditionalFormatting>
  <conditionalFormatting sqref="AV32">
    <cfRule type="cellIs" dxfId="9618" priority="1477" operator="lessThan">
      <formula>$C$4</formula>
    </cfRule>
  </conditionalFormatting>
  <conditionalFormatting sqref="AV33">
    <cfRule type="cellIs" dxfId="9617" priority="1478" operator="lessThan">
      <formula>$C$4</formula>
    </cfRule>
  </conditionalFormatting>
  <conditionalFormatting sqref="AV34">
    <cfRule type="cellIs" dxfId="9616" priority="1479" operator="lessThan">
      <formula>$C$4</formula>
    </cfRule>
  </conditionalFormatting>
  <conditionalFormatting sqref="AV35">
    <cfRule type="cellIs" dxfId="9615" priority="1480" operator="lessThan">
      <formula>$C$4</formula>
    </cfRule>
  </conditionalFormatting>
  <conditionalFormatting sqref="AV36">
    <cfRule type="cellIs" dxfId="9614" priority="1481" operator="lessThan">
      <formula>$C$4</formula>
    </cfRule>
  </conditionalFormatting>
  <conditionalFormatting sqref="AV37">
    <cfRule type="cellIs" dxfId="9613" priority="1482" operator="lessThan">
      <formula>$C$4</formula>
    </cfRule>
  </conditionalFormatting>
  <conditionalFormatting sqref="AV38">
    <cfRule type="cellIs" dxfId="9612" priority="1483" operator="lessThan">
      <formula>$C$4</formula>
    </cfRule>
  </conditionalFormatting>
  <conditionalFormatting sqref="AV39">
    <cfRule type="cellIs" dxfId="9611" priority="1484" operator="lessThan">
      <formula>$C$4</formula>
    </cfRule>
  </conditionalFormatting>
  <conditionalFormatting sqref="AV40">
    <cfRule type="cellIs" dxfId="9610" priority="1485" operator="lessThan">
      <formula>$C$4</formula>
    </cfRule>
  </conditionalFormatting>
  <conditionalFormatting sqref="AV41">
    <cfRule type="cellIs" dxfId="9609" priority="1486" operator="lessThan">
      <formula>$C$4</formula>
    </cfRule>
  </conditionalFormatting>
  <conditionalFormatting sqref="AV42">
    <cfRule type="cellIs" dxfId="9608" priority="1487" operator="lessThan">
      <formula>$C$4</formula>
    </cfRule>
  </conditionalFormatting>
  <conditionalFormatting sqref="AV43">
    <cfRule type="cellIs" dxfId="9607" priority="1488" operator="lessThan">
      <formula>$C$4</formula>
    </cfRule>
  </conditionalFormatting>
  <conditionalFormatting sqref="AV44">
    <cfRule type="cellIs" dxfId="9606" priority="1489" operator="lessThan">
      <formula>$C$4</formula>
    </cfRule>
  </conditionalFormatting>
  <conditionalFormatting sqref="AV45">
    <cfRule type="cellIs" dxfId="9605" priority="1490" operator="lessThan">
      <formula>$C$4</formula>
    </cfRule>
  </conditionalFormatting>
  <conditionalFormatting sqref="AV46">
    <cfRule type="cellIs" dxfId="9604" priority="1491" operator="lessThan">
      <formula>$C$4</formula>
    </cfRule>
  </conditionalFormatting>
  <conditionalFormatting sqref="AV47">
    <cfRule type="cellIs" dxfId="9603" priority="1492" operator="lessThan">
      <formula>$C$4</formula>
    </cfRule>
  </conditionalFormatting>
  <conditionalFormatting sqref="AV48">
    <cfRule type="cellIs" dxfId="9602" priority="1493" operator="lessThan">
      <formula>$C$4</formula>
    </cfRule>
  </conditionalFormatting>
  <conditionalFormatting sqref="AV49">
    <cfRule type="cellIs" dxfId="9601" priority="1494" operator="lessThan">
      <formula>$C$4</formula>
    </cfRule>
  </conditionalFormatting>
  <conditionalFormatting sqref="AV50">
    <cfRule type="cellIs" dxfId="9600" priority="1495" operator="lessThan">
      <formula>$C$4</formula>
    </cfRule>
  </conditionalFormatting>
  <conditionalFormatting sqref="AV51">
    <cfRule type="cellIs" dxfId="9599" priority="1496" operator="lessThan">
      <formula>$C$4</formula>
    </cfRule>
  </conditionalFormatting>
  <conditionalFormatting sqref="AV52">
    <cfRule type="cellIs" dxfId="9598" priority="1497" operator="lessThan">
      <formula>$C$4</formula>
    </cfRule>
  </conditionalFormatting>
  <conditionalFormatting sqref="AV53">
    <cfRule type="cellIs" dxfId="9597" priority="1498" operator="lessThan">
      <formula>$C$4</formula>
    </cfRule>
  </conditionalFormatting>
  <conditionalFormatting sqref="AV54">
    <cfRule type="cellIs" dxfId="9596" priority="1499" operator="lessThan">
      <formula>$C$4</formula>
    </cfRule>
  </conditionalFormatting>
  <conditionalFormatting sqref="AV55">
    <cfRule type="cellIs" dxfId="9595" priority="1500" operator="lessThan">
      <formula>$C$4</formula>
    </cfRule>
  </conditionalFormatting>
  <conditionalFormatting sqref="AV56">
    <cfRule type="cellIs" dxfId="9594" priority="1501" operator="lessThan">
      <formula>$C$4</formula>
    </cfRule>
  </conditionalFormatting>
  <conditionalFormatting sqref="AV57">
    <cfRule type="cellIs" dxfId="9593" priority="1502" operator="lessThan">
      <formula>$C$4</formula>
    </cfRule>
  </conditionalFormatting>
  <conditionalFormatting sqref="AV58">
    <cfRule type="cellIs" dxfId="9592" priority="1503" operator="lessThan">
      <formula>$C$4</formula>
    </cfRule>
  </conditionalFormatting>
  <conditionalFormatting sqref="AV59">
    <cfRule type="cellIs" dxfId="9591" priority="1504" operator="lessThan">
      <formula>$C$4</formula>
    </cfRule>
  </conditionalFormatting>
  <conditionalFormatting sqref="AV60">
    <cfRule type="cellIs" dxfId="9590" priority="1505" operator="lessThan">
      <formula>$C$4</formula>
    </cfRule>
  </conditionalFormatting>
  <conditionalFormatting sqref="AW11">
    <cfRule type="cellIs" dxfId="9589" priority="1506" operator="lessThan">
      <formula>$C$4</formula>
    </cfRule>
  </conditionalFormatting>
  <conditionalFormatting sqref="AW12">
    <cfRule type="cellIs" dxfId="9588" priority="1507" operator="lessThan">
      <formula>$C$4</formula>
    </cfRule>
  </conditionalFormatting>
  <conditionalFormatting sqref="AW13">
    <cfRule type="cellIs" dxfId="9587" priority="1508" operator="lessThan">
      <formula>$C$4</formula>
    </cfRule>
  </conditionalFormatting>
  <conditionalFormatting sqref="AW14">
    <cfRule type="cellIs" dxfId="9586" priority="1509" operator="lessThan">
      <formula>$C$4</formula>
    </cfRule>
  </conditionalFormatting>
  <conditionalFormatting sqref="AW15">
    <cfRule type="cellIs" dxfId="9585" priority="1510" operator="lessThan">
      <formula>$C$4</formula>
    </cfRule>
  </conditionalFormatting>
  <conditionalFormatting sqref="AW16">
    <cfRule type="cellIs" dxfId="9584" priority="1511" operator="lessThan">
      <formula>$C$4</formula>
    </cfRule>
  </conditionalFormatting>
  <conditionalFormatting sqref="AW17">
    <cfRule type="cellIs" dxfId="9583" priority="1512" operator="lessThan">
      <formula>$C$4</formula>
    </cfRule>
  </conditionalFormatting>
  <conditionalFormatting sqref="AW18">
    <cfRule type="cellIs" dxfId="9582" priority="1513" operator="lessThan">
      <formula>$C$4</formula>
    </cfRule>
  </conditionalFormatting>
  <conditionalFormatting sqref="AW19">
    <cfRule type="cellIs" dxfId="9581" priority="1514" operator="lessThan">
      <formula>$C$4</formula>
    </cfRule>
  </conditionalFormatting>
  <conditionalFormatting sqref="AW20">
    <cfRule type="cellIs" dxfId="9580" priority="1515" operator="lessThan">
      <formula>$C$4</formula>
    </cfRule>
  </conditionalFormatting>
  <conditionalFormatting sqref="AW21">
    <cfRule type="cellIs" dxfId="9579" priority="1516" operator="lessThan">
      <formula>$C$4</formula>
    </cfRule>
  </conditionalFormatting>
  <conditionalFormatting sqref="AW22">
    <cfRule type="cellIs" dxfId="9578" priority="1517" operator="lessThan">
      <formula>$C$4</formula>
    </cfRule>
  </conditionalFormatting>
  <conditionalFormatting sqref="AW23">
    <cfRule type="cellIs" dxfId="9577" priority="1518" operator="lessThan">
      <formula>$C$4</formula>
    </cfRule>
  </conditionalFormatting>
  <conditionalFormatting sqref="AW24">
    <cfRule type="cellIs" dxfId="9576" priority="1519" operator="lessThan">
      <formula>$C$4</formula>
    </cfRule>
  </conditionalFormatting>
  <conditionalFormatting sqref="AW25">
    <cfRule type="cellIs" dxfId="9575" priority="1520" operator="lessThan">
      <formula>$C$4</formula>
    </cfRule>
  </conditionalFormatting>
  <conditionalFormatting sqref="AW26">
    <cfRule type="cellIs" dxfId="9574" priority="1521" operator="lessThan">
      <formula>$C$4</formula>
    </cfRule>
  </conditionalFormatting>
  <conditionalFormatting sqref="AW27">
    <cfRule type="cellIs" dxfId="9573" priority="1522" operator="lessThan">
      <formula>$C$4</formula>
    </cfRule>
  </conditionalFormatting>
  <conditionalFormatting sqref="AW28">
    <cfRule type="cellIs" dxfId="9572" priority="1523" operator="lessThan">
      <formula>$C$4</formula>
    </cfRule>
  </conditionalFormatting>
  <conditionalFormatting sqref="AW29">
    <cfRule type="cellIs" dxfId="9571" priority="1524" operator="lessThan">
      <formula>$C$4</formula>
    </cfRule>
  </conditionalFormatting>
  <conditionalFormatting sqref="AW30">
    <cfRule type="cellIs" dxfId="9570" priority="1525" operator="lessThan">
      <formula>$C$4</formula>
    </cfRule>
  </conditionalFormatting>
  <conditionalFormatting sqref="AW31">
    <cfRule type="cellIs" dxfId="9569" priority="1526" operator="lessThan">
      <formula>$C$4</formula>
    </cfRule>
  </conditionalFormatting>
  <conditionalFormatting sqref="AW32">
    <cfRule type="cellIs" dxfId="9568" priority="1527" operator="lessThan">
      <formula>$C$4</formula>
    </cfRule>
  </conditionalFormatting>
  <conditionalFormatting sqref="AW33">
    <cfRule type="cellIs" dxfId="9567" priority="1528" operator="lessThan">
      <formula>$C$4</formula>
    </cfRule>
  </conditionalFormatting>
  <conditionalFormatting sqref="AW34">
    <cfRule type="cellIs" dxfId="9566" priority="1529" operator="lessThan">
      <formula>$C$4</formula>
    </cfRule>
  </conditionalFormatting>
  <conditionalFormatting sqref="AW35">
    <cfRule type="cellIs" dxfId="9565" priority="1530" operator="lessThan">
      <formula>$C$4</formula>
    </cfRule>
  </conditionalFormatting>
  <conditionalFormatting sqref="AW36">
    <cfRule type="cellIs" dxfId="9564" priority="1531" operator="lessThan">
      <formula>$C$4</formula>
    </cfRule>
  </conditionalFormatting>
  <conditionalFormatting sqref="AW37">
    <cfRule type="cellIs" dxfId="9563" priority="1532" operator="lessThan">
      <formula>$C$4</formula>
    </cfRule>
  </conditionalFormatting>
  <conditionalFormatting sqref="AW38">
    <cfRule type="cellIs" dxfId="9562" priority="1533" operator="lessThan">
      <formula>$C$4</formula>
    </cfRule>
  </conditionalFormatting>
  <conditionalFormatting sqref="AW39">
    <cfRule type="cellIs" dxfId="9561" priority="1534" operator="lessThan">
      <formula>$C$4</formula>
    </cfRule>
  </conditionalFormatting>
  <conditionalFormatting sqref="AW40">
    <cfRule type="cellIs" dxfId="9560" priority="1535" operator="lessThan">
      <formula>$C$4</formula>
    </cfRule>
  </conditionalFormatting>
  <conditionalFormatting sqref="AW41">
    <cfRule type="cellIs" dxfId="9559" priority="1536" operator="lessThan">
      <formula>$C$4</formula>
    </cfRule>
  </conditionalFormatting>
  <conditionalFormatting sqref="AW42">
    <cfRule type="cellIs" dxfId="9558" priority="1537" operator="lessThan">
      <formula>$C$4</formula>
    </cfRule>
  </conditionalFormatting>
  <conditionalFormatting sqref="AW43">
    <cfRule type="cellIs" dxfId="9557" priority="1538" operator="lessThan">
      <formula>$C$4</formula>
    </cfRule>
  </conditionalFormatting>
  <conditionalFormatting sqref="AW44">
    <cfRule type="cellIs" dxfId="9556" priority="1539" operator="lessThan">
      <formula>$C$4</formula>
    </cfRule>
  </conditionalFormatting>
  <conditionalFormatting sqref="AW45">
    <cfRule type="cellIs" dxfId="9555" priority="1540" operator="lessThan">
      <formula>$C$4</formula>
    </cfRule>
  </conditionalFormatting>
  <conditionalFormatting sqref="AW46">
    <cfRule type="cellIs" dxfId="9554" priority="1541" operator="lessThan">
      <formula>$C$4</formula>
    </cfRule>
  </conditionalFormatting>
  <conditionalFormatting sqref="AW47">
    <cfRule type="cellIs" dxfId="9553" priority="1542" operator="lessThan">
      <formula>$C$4</formula>
    </cfRule>
  </conditionalFormatting>
  <conditionalFormatting sqref="AW48">
    <cfRule type="cellIs" dxfId="9552" priority="1543" operator="lessThan">
      <formula>$C$4</formula>
    </cfRule>
  </conditionalFormatting>
  <conditionalFormatting sqref="AW49">
    <cfRule type="cellIs" dxfId="9551" priority="1544" operator="lessThan">
      <formula>$C$4</formula>
    </cfRule>
  </conditionalFormatting>
  <conditionalFormatting sqref="AW50">
    <cfRule type="cellIs" dxfId="9550" priority="1545" operator="lessThan">
      <formula>$C$4</formula>
    </cfRule>
  </conditionalFormatting>
  <conditionalFormatting sqref="AW51">
    <cfRule type="cellIs" dxfId="9549" priority="1546" operator="lessThan">
      <formula>$C$4</formula>
    </cfRule>
  </conditionalFormatting>
  <conditionalFormatting sqref="AW52">
    <cfRule type="cellIs" dxfId="9548" priority="1547" operator="lessThan">
      <formula>$C$4</formula>
    </cfRule>
  </conditionalFormatting>
  <conditionalFormatting sqref="AW53">
    <cfRule type="cellIs" dxfId="9547" priority="1548" operator="lessThan">
      <formula>$C$4</formula>
    </cfRule>
  </conditionalFormatting>
  <conditionalFormatting sqref="AW54">
    <cfRule type="cellIs" dxfId="9546" priority="1549" operator="lessThan">
      <formula>$C$4</formula>
    </cfRule>
  </conditionalFormatting>
  <conditionalFormatting sqref="AW55">
    <cfRule type="cellIs" dxfId="9545" priority="1550" operator="lessThan">
      <formula>$C$4</formula>
    </cfRule>
  </conditionalFormatting>
  <conditionalFormatting sqref="AW56">
    <cfRule type="cellIs" dxfId="9544" priority="1551" operator="lessThan">
      <formula>$C$4</formula>
    </cfRule>
  </conditionalFormatting>
  <conditionalFormatting sqref="AW57">
    <cfRule type="cellIs" dxfId="9543" priority="1552" operator="lessThan">
      <formula>$C$4</formula>
    </cfRule>
  </conditionalFormatting>
  <conditionalFormatting sqref="AW58">
    <cfRule type="cellIs" dxfId="9542" priority="1553" operator="lessThan">
      <formula>$C$4</formula>
    </cfRule>
  </conditionalFormatting>
  <conditionalFormatting sqref="AW59">
    <cfRule type="cellIs" dxfId="9541" priority="1554" operator="lessThan">
      <formula>$C$4</formula>
    </cfRule>
  </conditionalFormatting>
  <conditionalFormatting sqref="AW60">
    <cfRule type="cellIs" dxfId="9540" priority="1555" operator="lessThan">
      <formula>$C$4</formula>
    </cfRule>
  </conditionalFormatting>
  <conditionalFormatting sqref="BR11">
    <cfRule type="cellIs" dxfId="9539" priority="1556" operator="lessThan">
      <formula>$C$4</formula>
    </cfRule>
  </conditionalFormatting>
  <conditionalFormatting sqref="BR12">
    <cfRule type="cellIs" dxfId="9538" priority="1557" operator="lessThan">
      <formula>$C$4</formula>
    </cfRule>
  </conditionalFormatting>
  <conditionalFormatting sqref="BR13">
    <cfRule type="cellIs" dxfId="9537" priority="1558" operator="lessThan">
      <formula>$C$4</formula>
    </cfRule>
  </conditionalFormatting>
  <conditionalFormatting sqref="BR14">
    <cfRule type="cellIs" dxfId="9536" priority="1559" operator="lessThan">
      <formula>$C$4</formula>
    </cfRule>
  </conditionalFormatting>
  <conditionalFormatting sqref="BR15">
    <cfRule type="cellIs" dxfId="9535" priority="1560" operator="lessThan">
      <formula>$C$4</formula>
    </cfRule>
  </conditionalFormatting>
  <conditionalFormatting sqref="BR16">
    <cfRule type="cellIs" dxfId="9534" priority="1561" operator="lessThan">
      <formula>$C$4</formula>
    </cfRule>
  </conditionalFormatting>
  <conditionalFormatting sqref="BR17">
    <cfRule type="cellIs" dxfId="9533" priority="1562" operator="lessThan">
      <formula>$C$4</formula>
    </cfRule>
  </conditionalFormatting>
  <conditionalFormatting sqref="BR18">
    <cfRule type="cellIs" dxfId="9532" priority="1563" operator="lessThan">
      <formula>$C$4</formula>
    </cfRule>
  </conditionalFormatting>
  <conditionalFormatting sqref="BR19">
    <cfRule type="cellIs" dxfId="9531" priority="1564" operator="lessThan">
      <formula>$C$4</formula>
    </cfRule>
  </conditionalFormatting>
  <conditionalFormatting sqref="BR20">
    <cfRule type="cellIs" dxfId="9530" priority="1565" operator="lessThan">
      <formula>$C$4</formula>
    </cfRule>
  </conditionalFormatting>
  <conditionalFormatting sqref="BR21">
    <cfRule type="cellIs" dxfId="9529" priority="1566" operator="lessThan">
      <formula>$C$4</formula>
    </cfRule>
  </conditionalFormatting>
  <conditionalFormatting sqref="BR22">
    <cfRule type="cellIs" dxfId="9528" priority="1567" operator="lessThan">
      <formula>$C$4</formula>
    </cfRule>
  </conditionalFormatting>
  <conditionalFormatting sqref="BR23">
    <cfRule type="cellIs" dxfId="9527" priority="1568" operator="lessThan">
      <formula>$C$4</formula>
    </cfRule>
  </conditionalFormatting>
  <conditionalFormatting sqref="BR24">
    <cfRule type="cellIs" dxfId="9526" priority="1569" operator="lessThan">
      <formula>$C$4</formula>
    </cfRule>
  </conditionalFormatting>
  <conditionalFormatting sqref="BR25">
    <cfRule type="cellIs" dxfId="9525" priority="1570" operator="lessThan">
      <formula>$C$4</formula>
    </cfRule>
  </conditionalFormatting>
  <conditionalFormatting sqref="BR26">
    <cfRule type="cellIs" dxfId="9524" priority="1571" operator="lessThan">
      <formula>$C$4</formula>
    </cfRule>
  </conditionalFormatting>
  <conditionalFormatting sqref="BR27">
    <cfRule type="cellIs" dxfId="9523" priority="1572" operator="lessThan">
      <formula>$C$4</formula>
    </cfRule>
  </conditionalFormatting>
  <conditionalFormatting sqref="BR28">
    <cfRule type="cellIs" dxfId="9522" priority="1573" operator="lessThan">
      <formula>$C$4</formula>
    </cfRule>
  </conditionalFormatting>
  <conditionalFormatting sqref="BR29">
    <cfRule type="cellIs" dxfId="9521" priority="1574" operator="lessThan">
      <formula>$C$4</formula>
    </cfRule>
  </conditionalFormatting>
  <conditionalFormatting sqref="BR30">
    <cfRule type="cellIs" dxfId="9520" priority="1575" operator="lessThan">
      <formula>$C$4</formula>
    </cfRule>
  </conditionalFormatting>
  <conditionalFormatting sqref="BR31">
    <cfRule type="cellIs" dxfId="9519" priority="1576" operator="lessThan">
      <formula>$C$4</formula>
    </cfRule>
  </conditionalFormatting>
  <conditionalFormatting sqref="BR32">
    <cfRule type="cellIs" dxfId="9518" priority="1577" operator="lessThan">
      <formula>$C$4</formula>
    </cfRule>
  </conditionalFormatting>
  <conditionalFormatting sqref="BR33">
    <cfRule type="cellIs" dxfId="9517" priority="1578" operator="lessThan">
      <formula>$C$4</formula>
    </cfRule>
  </conditionalFormatting>
  <conditionalFormatting sqref="BR34">
    <cfRule type="cellIs" dxfId="9516" priority="1579" operator="lessThan">
      <formula>$C$4</formula>
    </cfRule>
  </conditionalFormatting>
  <conditionalFormatting sqref="BR35">
    <cfRule type="cellIs" dxfId="9515" priority="1580" operator="lessThan">
      <formula>$C$4</formula>
    </cfRule>
  </conditionalFormatting>
  <conditionalFormatting sqref="BR36">
    <cfRule type="cellIs" dxfId="9514" priority="1581" operator="lessThan">
      <formula>$C$4</formula>
    </cfRule>
  </conditionalFormatting>
  <conditionalFormatting sqref="BR37">
    <cfRule type="cellIs" dxfId="9513" priority="1582" operator="lessThan">
      <formula>$C$4</formula>
    </cfRule>
  </conditionalFormatting>
  <conditionalFormatting sqref="BR38">
    <cfRule type="cellIs" dxfId="9512" priority="1583" operator="lessThan">
      <formula>$C$4</formula>
    </cfRule>
  </conditionalFormatting>
  <conditionalFormatting sqref="BR39">
    <cfRule type="cellIs" dxfId="9511" priority="1584" operator="lessThan">
      <formula>$C$4</formula>
    </cfRule>
  </conditionalFormatting>
  <conditionalFormatting sqref="BR40">
    <cfRule type="cellIs" dxfId="9510" priority="1585" operator="lessThan">
      <formula>$C$4</formula>
    </cfRule>
  </conditionalFormatting>
  <conditionalFormatting sqref="BR41">
    <cfRule type="cellIs" dxfId="9509" priority="1586" operator="lessThan">
      <formula>$C$4</formula>
    </cfRule>
  </conditionalFormatting>
  <conditionalFormatting sqref="BR42">
    <cfRule type="cellIs" dxfId="9508" priority="1587" operator="lessThan">
      <formula>$C$4</formula>
    </cfRule>
  </conditionalFormatting>
  <conditionalFormatting sqref="BR43">
    <cfRule type="cellIs" dxfId="9507" priority="1588" operator="lessThan">
      <formula>$C$4</formula>
    </cfRule>
  </conditionalFormatting>
  <conditionalFormatting sqref="BR44">
    <cfRule type="cellIs" dxfId="9506" priority="1589" operator="lessThan">
      <formula>$C$4</formula>
    </cfRule>
  </conditionalFormatting>
  <conditionalFormatting sqref="BR45">
    <cfRule type="cellIs" dxfId="9505" priority="1590" operator="lessThan">
      <formula>$C$4</formula>
    </cfRule>
  </conditionalFormatting>
  <conditionalFormatting sqref="BR46">
    <cfRule type="cellIs" dxfId="9504" priority="1591" operator="lessThan">
      <formula>$C$4</formula>
    </cfRule>
  </conditionalFormatting>
  <conditionalFormatting sqref="BR47">
    <cfRule type="cellIs" dxfId="9503" priority="1592" operator="lessThan">
      <formula>$C$4</formula>
    </cfRule>
  </conditionalFormatting>
  <conditionalFormatting sqref="BR48">
    <cfRule type="cellIs" dxfId="9502" priority="1593" operator="lessThan">
      <formula>$C$4</formula>
    </cfRule>
  </conditionalFormatting>
  <conditionalFormatting sqref="BR49">
    <cfRule type="cellIs" dxfId="9501" priority="1594" operator="lessThan">
      <formula>$C$4</formula>
    </cfRule>
  </conditionalFormatting>
  <conditionalFormatting sqref="BR50">
    <cfRule type="cellIs" dxfId="9500" priority="1595" operator="lessThan">
      <formula>$C$4</formula>
    </cfRule>
  </conditionalFormatting>
  <conditionalFormatting sqref="BR51">
    <cfRule type="cellIs" dxfId="9499" priority="1596" operator="lessThan">
      <formula>$C$4</formula>
    </cfRule>
  </conditionalFormatting>
  <conditionalFormatting sqref="BR52">
    <cfRule type="cellIs" dxfId="9498" priority="1597" operator="lessThan">
      <formula>$C$4</formula>
    </cfRule>
  </conditionalFormatting>
  <conditionalFormatting sqref="BR53">
    <cfRule type="cellIs" dxfId="9497" priority="1598" operator="lessThan">
      <formula>$C$4</formula>
    </cfRule>
  </conditionalFormatting>
  <conditionalFormatting sqref="BR54">
    <cfRule type="cellIs" dxfId="9496" priority="1599" operator="lessThan">
      <formula>$C$4</formula>
    </cfRule>
  </conditionalFormatting>
  <conditionalFormatting sqref="BR55">
    <cfRule type="cellIs" dxfId="9495" priority="1600" operator="lessThan">
      <formula>$C$4</formula>
    </cfRule>
  </conditionalFormatting>
  <conditionalFormatting sqref="BR56">
    <cfRule type="cellIs" dxfId="9494" priority="1601" operator="lessThan">
      <formula>$C$4</formula>
    </cfRule>
  </conditionalFormatting>
  <conditionalFormatting sqref="BR57">
    <cfRule type="cellIs" dxfId="9493" priority="1602" operator="lessThan">
      <formula>$C$4</formula>
    </cfRule>
  </conditionalFormatting>
  <conditionalFormatting sqref="BR58">
    <cfRule type="cellIs" dxfId="9492" priority="1603" operator="lessThan">
      <formula>$C$4</formula>
    </cfRule>
  </conditionalFormatting>
  <conditionalFormatting sqref="BR59">
    <cfRule type="cellIs" dxfId="9491" priority="1604" operator="lessThan">
      <formula>$C$4</formula>
    </cfRule>
  </conditionalFormatting>
  <conditionalFormatting sqref="BR60">
    <cfRule type="cellIs" dxfId="9490" priority="1605" operator="lessThan">
      <formula>$C$4</formula>
    </cfRule>
  </conditionalFormatting>
  <conditionalFormatting sqref="BS11:BS46">
    <cfRule type="cellIs" dxfId="9489" priority="1606" operator="lessThan">
      <formula>$C$4</formula>
    </cfRule>
  </conditionalFormatting>
  <conditionalFormatting sqref="BS47">
    <cfRule type="cellIs" dxfId="9488" priority="1642" operator="lessThan">
      <formula>$C$4</formula>
    </cfRule>
  </conditionalFormatting>
  <conditionalFormatting sqref="BS48">
    <cfRule type="cellIs" dxfId="9487" priority="1643" operator="lessThan">
      <formula>$C$4</formula>
    </cfRule>
  </conditionalFormatting>
  <conditionalFormatting sqref="BS49">
    <cfRule type="cellIs" dxfId="9486" priority="1644" operator="lessThan">
      <formula>$C$4</formula>
    </cfRule>
  </conditionalFormatting>
  <conditionalFormatting sqref="BS50">
    <cfRule type="cellIs" dxfId="9485" priority="1645" operator="lessThan">
      <formula>$C$4</formula>
    </cfRule>
  </conditionalFormatting>
  <conditionalFormatting sqref="BS51">
    <cfRule type="cellIs" dxfId="9484" priority="1646" operator="lessThan">
      <formula>$C$4</formula>
    </cfRule>
  </conditionalFormatting>
  <conditionalFormatting sqref="BS52">
    <cfRule type="cellIs" dxfId="9483" priority="1647" operator="lessThan">
      <formula>$C$4</formula>
    </cfRule>
  </conditionalFormatting>
  <conditionalFormatting sqref="BS53">
    <cfRule type="cellIs" dxfId="9482" priority="1648" operator="lessThan">
      <formula>$C$4</formula>
    </cfRule>
  </conditionalFormatting>
  <conditionalFormatting sqref="BS54">
    <cfRule type="cellIs" dxfId="9481" priority="1649" operator="lessThan">
      <formula>$C$4</formula>
    </cfRule>
  </conditionalFormatting>
  <conditionalFormatting sqref="BS55">
    <cfRule type="cellIs" dxfId="9480" priority="1650" operator="lessThan">
      <formula>$C$4</formula>
    </cfRule>
  </conditionalFormatting>
  <conditionalFormatting sqref="BS56">
    <cfRule type="cellIs" dxfId="9479" priority="1651" operator="lessThan">
      <formula>$C$4</formula>
    </cfRule>
  </conditionalFormatting>
  <conditionalFormatting sqref="BS57">
    <cfRule type="cellIs" dxfId="9478" priority="1652" operator="lessThan">
      <formula>$C$4</formula>
    </cfRule>
  </conditionalFormatting>
  <conditionalFormatting sqref="BS58">
    <cfRule type="cellIs" dxfId="9477" priority="1653" operator="lessThan">
      <formula>$C$4</formula>
    </cfRule>
  </conditionalFormatting>
  <conditionalFormatting sqref="BS59">
    <cfRule type="cellIs" dxfId="9476" priority="1654" operator="lessThan">
      <formula>$C$4</formula>
    </cfRule>
  </conditionalFormatting>
  <conditionalFormatting sqref="BS60">
    <cfRule type="cellIs" dxfId="9475" priority="1655" operator="lessThan">
      <formula>$C$4</formula>
    </cfRule>
  </conditionalFormatting>
  <conditionalFormatting sqref="BT11">
    <cfRule type="cellIs" dxfId="9474" priority="1656" operator="lessThan">
      <formula>$C$4</formula>
    </cfRule>
  </conditionalFormatting>
  <conditionalFormatting sqref="BT12">
    <cfRule type="cellIs" dxfId="9473" priority="1657" operator="lessThan">
      <formula>$C$4</formula>
    </cfRule>
  </conditionalFormatting>
  <conditionalFormatting sqref="BT13">
    <cfRule type="cellIs" dxfId="9472" priority="1658" operator="lessThan">
      <formula>$C$4</formula>
    </cfRule>
  </conditionalFormatting>
  <conditionalFormatting sqref="BT14">
    <cfRule type="cellIs" dxfId="9471" priority="1659" operator="lessThan">
      <formula>$C$4</formula>
    </cfRule>
  </conditionalFormatting>
  <conditionalFormatting sqref="BT15">
    <cfRule type="cellIs" dxfId="9470" priority="1660" operator="lessThan">
      <formula>$C$4</formula>
    </cfRule>
  </conditionalFormatting>
  <conditionalFormatting sqref="BT16">
    <cfRule type="cellIs" dxfId="9469" priority="1661" operator="lessThan">
      <formula>$C$4</formula>
    </cfRule>
  </conditionalFormatting>
  <conditionalFormatting sqref="BT17">
    <cfRule type="cellIs" dxfId="9468" priority="1662" operator="lessThan">
      <formula>$C$4</formula>
    </cfRule>
  </conditionalFormatting>
  <conditionalFormatting sqref="BT18">
    <cfRule type="cellIs" dxfId="9467" priority="1663" operator="lessThan">
      <formula>$C$4</formula>
    </cfRule>
  </conditionalFormatting>
  <conditionalFormatting sqref="BT19">
    <cfRule type="cellIs" dxfId="9466" priority="1664" operator="lessThan">
      <formula>$C$4</formula>
    </cfRule>
  </conditionalFormatting>
  <conditionalFormatting sqref="BT20">
    <cfRule type="cellIs" dxfId="9465" priority="1665" operator="lessThan">
      <formula>$C$4</formula>
    </cfRule>
  </conditionalFormatting>
  <conditionalFormatting sqref="BT21">
    <cfRule type="cellIs" dxfId="9464" priority="1666" operator="lessThan">
      <formula>$C$4</formula>
    </cfRule>
  </conditionalFormatting>
  <conditionalFormatting sqref="BT22">
    <cfRule type="cellIs" dxfId="9463" priority="1667" operator="lessThan">
      <formula>$C$4</formula>
    </cfRule>
  </conditionalFormatting>
  <conditionalFormatting sqref="BT23">
    <cfRule type="cellIs" dxfId="9462" priority="1668" operator="lessThan">
      <formula>$C$4</formula>
    </cfRule>
  </conditionalFormatting>
  <conditionalFormatting sqref="BT24">
    <cfRule type="cellIs" dxfId="9461" priority="1669" operator="lessThan">
      <formula>$C$4</formula>
    </cfRule>
  </conditionalFormatting>
  <conditionalFormatting sqref="BT25">
    <cfRule type="cellIs" dxfId="9460" priority="1670" operator="lessThan">
      <formula>$C$4</formula>
    </cfRule>
  </conditionalFormatting>
  <conditionalFormatting sqref="BT26">
    <cfRule type="cellIs" dxfId="9459" priority="1671" operator="lessThan">
      <formula>$C$4</formula>
    </cfRule>
  </conditionalFormatting>
  <conditionalFormatting sqref="BT27">
    <cfRule type="cellIs" dxfId="9458" priority="1672" operator="lessThan">
      <formula>$C$4</formula>
    </cfRule>
  </conditionalFormatting>
  <conditionalFormatting sqref="BT28">
    <cfRule type="cellIs" dxfId="9457" priority="1673" operator="lessThan">
      <formula>$C$4</formula>
    </cfRule>
  </conditionalFormatting>
  <conditionalFormatting sqref="BT29">
    <cfRule type="cellIs" dxfId="9456" priority="1674" operator="lessThan">
      <formula>$C$4</formula>
    </cfRule>
  </conditionalFormatting>
  <conditionalFormatting sqref="BT30">
    <cfRule type="cellIs" dxfId="9455" priority="1675" operator="lessThan">
      <formula>$C$4</formula>
    </cfRule>
  </conditionalFormatting>
  <conditionalFormatting sqref="BT31">
    <cfRule type="cellIs" dxfId="9454" priority="1676" operator="lessThan">
      <formula>$C$4</formula>
    </cfRule>
  </conditionalFormatting>
  <conditionalFormatting sqref="BT32">
    <cfRule type="cellIs" dxfId="9453" priority="1677" operator="lessThan">
      <formula>$C$4</formula>
    </cfRule>
  </conditionalFormatting>
  <conditionalFormatting sqref="BT33">
    <cfRule type="cellIs" dxfId="9452" priority="1678" operator="lessThan">
      <formula>$C$4</formula>
    </cfRule>
  </conditionalFormatting>
  <conditionalFormatting sqref="BT34">
    <cfRule type="cellIs" dxfId="9451" priority="1679" operator="lessThan">
      <formula>$C$4</formula>
    </cfRule>
  </conditionalFormatting>
  <conditionalFormatting sqref="BT35">
    <cfRule type="cellIs" dxfId="9450" priority="1680" operator="lessThan">
      <formula>$C$4</formula>
    </cfRule>
  </conditionalFormatting>
  <conditionalFormatting sqref="BT36">
    <cfRule type="cellIs" dxfId="9449" priority="1681" operator="lessThan">
      <formula>$C$4</formula>
    </cfRule>
  </conditionalFormatting>
  <conditionalFormatting sqref="BT37">
    <cfRule type="cellIs" dxfId="9448" priority="1682" operator="lessThan">
      <formula>$C$4</formula>
    </cfRule>
  </conditionalFormatting>
  <conditionalFormatting sqref="BT38">
    <cfRule type="cellIs" dxfId="9447" priority="1683" operator="lessThan">
      <formula>$C$4</formula>
    </cfRule>
  </conditionalFormatting>
  <conditionalFormatting sqref="BT39">
    <cfRule type="cellIs" dxfId="9446" priority="1684" operator="lessThan">
      <formula>$C$4</formula>
    </cfRule>
  </conditionalFormatting>
  <conditionalFormatting sqref="BT40">
    <cfRule type="cellIs" dxfId="9445" priority="1685" operator="lessThan">
      <formula>$C$4</formula>
    </cfRule>
  </conditionalFormatting>
  <conditionalFormatting sqref="BT41">
    <cfRule type="cellIs" dxfId="9444" priority="1686" operator="lessThan">
      <formula>$C$4</formula>
    </cfRule>
  </conditionalFormatting>
  <conditionalFormatting sqref="BT42">
    <cfRule type="cellIs" dxfId="9443" priority="1687" operator="lessThan">
      <formula>$C$4</formula>
    </cfRule>
  </conditionalFormatting>
  <conditionalFormatting sqref="BT43">
    <cfRule type="cellIs" dxfId="9442" priority="1688" operator="lessThan">
      <formula>$C$4</formula>
    </cfRule>
  </conditionalFormatting>
  <conditionalFormatting sqref="BT44">
    <cfRule type="cellIs" dxfId="9441" priority="1689" operator="lessThan">
      <formula>$C$4</formula>
    </cfRule>
  </conditionalFormatting>
  <conditionalFormatting sqref="BT45">
    <cfRule type="cellIs" dxfId="9440" priority="1690" operator="lessThan">
      <formula>$C$4</formula>
    </cfRule>
  </conditionalFormatting>
  <conditionalFormatting sqref="BT46">
    <cfRule type="cellIs" dxfId="9439" priority="1691" operator="lessThan">
      <formula>$C$4</formula>
    </cfRule>
  </conditionalFormatting>
  <conditionalFormatting sqref="BT47">
    <cfRule type="cellIs" dxfId="9438" priority="1692" operator="lessThan">
      <formula>$C$4</formula>
    </cfRule>
  </conditionalFormatting>
  <conditionalFormatting sqref="BT48">
    <cfRule type="cellIs" dxfId="9437" priority="1693" operator="lessThan">
      <formula>$C$4</formula>
    </cfRule>
  </conditionalFormatting>
  <conditionalFormatting sqref="BT49">
    <cfRule type="cellIs" dxfId="9436" priority="1694" operator="lessThan">
      <formula>$C$4</formula>
    </cfRule>
  </conditionalFormatting>
  <conditionalFormatting sqref="BT50">
    <cfRule type="cellIs" dxfId="9435" priority="1695" operator="lessThan">
      <formula>$C$4</formula>
    </cfRule>
  </conditionalFormatting>
  <conditionalFormatting sqref="BT51">
    <cfRule type="cellIs" dxfId="9434" priority="1696" operator="lessThan">
      <formula>$C$4</formula>
    </cfRule>
  </conditionalFormatting>
  <conditionalFormatting sqref="BT52">
    <cfRule type="cellIs" dxfId="9433" priority="1697" operator="lessThan">
      <formula>$C$4</formula>
    </cfRule>
  </conditionalFormatting>
  <conditionalFormatting sqref="BT53">
    <cfRule type="cellIs" dxfId="9432" priority="1698" operator="lessThan">
      <formula>$C$4</formula>
    </cfRule>
  </conditionalFormatting>
  <conditionalFormatting sqref="BT54">
    <cfRule type="cellIs" dxfId="9431" priority="1699" operator="lessThan">
      <formula>$C$4</formula>
    </cfRule>
  </conditionalFormatting>
  <conditionalFormatting sqref="BT55">
    <cfRule type="cellIs" dxfId="9430" priority="1700" operator="lessThan">
      <formula>$C$4</formula>
    </cfRule>
  </conditionalFormatting>
  <conditionalFormatting sqref="BT56">
    <cfRule type="cellIs" dxfId="9429" priority="1701" operator="lessThan">
      <formula>$C$4</formula>
    </cfRule>
  </conditionalFormatting>
  <conditionalFormatting sqref="BT57">
    <cfRule type="cellIs" dxfId="9428" priority="1702" operator="lessThan">
      <formula>$C$4</formula>
    </cfRule>
  </conditionalFormatting>
  <conditionalFormatting sqref="BT58">
    <cfRule type="cellIs" dxfId="9427" priority="1703" operator="lessThan">
      <formula>$C$4</formula>
    </cfRule>
  </conditionalFormatting>
  <conditionalFormatting sqref="BT59">
    <cfRule type="cellIs" dxfId="9426" priority="1704" operator="lessThan">
      <formula>$C$4</formula>
    </cfRule>
  </conditionalFormatting>
  <conditionalFormatting sqref="BT60">
    <cfRule type="cellIs" dxfId="9425" priority="1705" operator="lessThan">
      <formula>$C$4</formula>
    </cfRule>
  </conditionalFormatting>
  <conditionalFormatting sqref="BU11">
    <cfRule type="cellIs" dxfId="9424" priority="1706" operator="lessThan">
      <formula>$C$4</formula>
    </cfRule>
  </conditionalFormatting>
  <conditionalFormatting sqref="BU12">
    <cfRule type="cellIs" dxfId="9423" priority="1707" operator="lessThan">
      <formula>$C$4</formula>
    </cfRule>
  </conditionalFormatting>
  <conditionalFormatting sqref="BU13">
    <cfRule type="cellIs" dxfId="9422" priority="1708" operator="lessThan">
      <formula>$C$4</formula>
    </cfRule>
  </conditionalFormatting>
  <conditionalFormatting sqref="BU14">
    <cfRule type="cellIs" dxfId="9421" priority="1709" operator="lessThan">
      <formula>$C$4</formula>
    </cfRule>
  </conditionalFormatting>
  <conditionalFormatting sqref="BU15">
    <cfRule type="cellIs" dxfId="9420" priority="1710" operator="lessThan">
      <formula>$C$4</formula>
    </cfRule>
  </conditionalFormatting>
  <conditionalFormatting sqref="BU16">
    <cfRule type="cellIs" dxfId="9419" priority="1711" operator="lessThan">
      <formula>$C$4</formula>
    </cfRule>
  </conditionalFormatting>
  <conditionalFormatting sqref="BU17">
    <cfRule type="cellIs" dxfId="9418" priority="1712" operator="lessThan">
      <formula>$C$4</formula>
    </cfRule>
  </conditionalFormatting>
  <conditionalFormatting sqref="BU18">
    <cfRule type="cellIs" dxfId="9417" priority="1713" operator="lessThan">
      <formula>$C$4</formula>
    </cfRule>
  </conditionalFormatting>
  <conditionalFormatting sqref="BU19">
    <cfRule type="cellIs" dxfId="9416" priority="1714" operator="lessThan">
      <formula>$C$4</formula>
    </cfRule>
  </conditionalFormatting>
  <conditionalFormatting sqref="BU20">
    <cfRule type="cellIs" dxfId="9415" priority="1715" operator="lessThan">
      <formula>$C$4</formula>
    </cfRule>
  </conditionalFormatting>
  <conditionalFormatting sqref="BU21">
    <cfRule type="cellIs" dxfId="9414" priority="1716" operator="lessThan">
      <formula>$C$4</formula>
    </cfRule>
  </conditionalFormatting>
  <conditionalFormatting sqref="BU22">
    <cfRule type="cellIs" dxfId="9413" priority="1717" operator="lessThan">
      <formula>$C$4</formula>
    </cfRule>
  </conditionalFormatting>
  <conditionalFormatting sqref="BU23">
    <cfRule type="cellIs" dxfId="9412" priority="1718" operator="lessThan">
      <formula>$C$4</formula>
    </cfRule>
  </conditionalFormatting>
  <conditionalFormatting sqref="BU24">
    <cfRule type="cellIs" dxfId="9411" priority="1719" operator="lessThan">
      <formula>$C$4</formula>
    </cfRule>
  </conditionalFormatting>
  <conditionalFormatting sqref="BU25">
    <cfRule type="cellIs" dxfId="9410" priority="1720" operator="lessThan">
      <formula>$C$4</formula>
    </cfRule>
  </conditionalFormatting>
  <conditionalFormatting sqref="BU26">
    <cfRule type="cellIs" dxfId="9409" priority="1721" operator="lessThan">
      <formula>$C$4</formula>
    </cfRule>
  </conditionalFormatting>
  <conditionalFormatting sqref="BU27">
    <cfRule type="cellIs" dxfId="9408" priority="1722" operator="lessThan">
      <formula>$C$4</formula>
    </cfRule>
  </conditionalFormatting>
  <conditionalFormatting sqref="BU28">
    <cfRule type="cellIs" dxfId="9407" priority="1723" operator="lessThan">
      <formula>$C$4</formula>
    </cfRule>
  </conditionalFormatting>
  <conditionalFormatting sqref="BU29">
    <cfRule type="cellIs" dxfId="9406" priority="1724" operator="lessThan">
      <formula>$C$4</formula>
    </cfRule>
  </conditionalFormatting>
  <conditionalFormatting sqref="BU30">
    <cfRule type="cellIs" dxfId="9405" priority="1725" operator="lessThan">
      <formula>$C$4</formula>
    </cfRule>
  </conditionalFormatting>
  <conditionalFormatting sqref="BU31">
    <cfRule type="cellIs" dxfId="9404" priority="1726" operator="lessThan">
      <formula>$C$4</formula>
    </cfRule>
  </conditionalFormatting>
  <conditionalFormatting sqref="BU32">
    <cfRule type="cellIs" dxfId="9403" priority="1727" operator="lessThan">
      <formula>$C$4</formula>
    </cfRule>
  </conditionalFormatting>
  <conditionalFormatting sqref="BU33">
    <cfRule type="cellIs" dxfId="9402" priority="1728" operator="lessThan">
      <formula>$C$4</formula>
    </cfRule>
  </conditionalFormatting>
  <conditionalFormatting sqref="BU34">
    <cfRule type="cellIs" dxfId="9401" priority="1729" operator="lessThan">
      <formula>$C$4</formula>
    </cfRule>
  </conditionalFormatting>
  <conditionalFormatting sqref="BU35">
    <cfRule type="cellIs" dxfId="9400" priority="1730" operator="lessThan">
      <formula>$C$4</formula>
    </cfRule>
  </conditionalFormatting>
  <conditionalFormatting sqref="BU36">
    <cfRule type="cellIs" dxfId="9399" priority="1731" operator="lessThan">
      <formula>$C$4</formula>
    </cfRule>
  </conditionalFormatting>
  <conditionalFormatting sqref="BU37">
    <cfRule type="cellIs" dxfId="9398" priority="1732" operator="lessThan">
      <formula>$C$4</formula>
    </cfRule>
  </conditionalFormatting>
  <conditionalFormatting sqref="BU38">
    <cfRule type="cellIs" dxfId="9397" priority="1733" operator="lessThan">
      <formula>$C$4</formula>
    </cfRule>
  </conditionalFormatting>
  <conditionalFormatting sqref="BU39">
    <cfRule type="cellIs" dxfId="9396" priority="1734" operator="lessThan">
      <formula>$C$4</formula>
    </cfRule>
  </conditionalFormatting>
  <conditionalFormatting sqref="BU40">
    <cfRule type="cellIs" dxfId="9395" priority="1735" operator="lessThan">
      <formula>$C$4</formula>
    </cfRule>
  </conditionalFormatting>
  <conditionalFormatting sqref="BU41">
    <cfRule type="cellIs" dxfId="9394" priority="1736" operator="lessThan">
      <formula>$C$4</formula>
    </cfRule>
  </conditionalFormatting>
  <conditionalFormatting sqref="BU42">
    <cfRule type="cellIs" dxfId="9393" priority="1737" operator="lessThan">
      <formula>$C$4</formula>
    </cfRule>
  </conditionalFormatting>
  <conditionalFormatting sqref="BU43">
    <cfRule type="cellIs" dxfId="9392" priority="1738" operator="lessThan">
      <formula>$C$4</formula>
    </cfRule>
  </conditionalFormatting>
  <conditionalFormatting sqref="BU44">
    <cfRule type="cellIs" dxfId="9391" priority="1739" operator="lessThan">
      <formula>$C$4</formula>
    </cfRule>
  </conditionalFormatting>
  <conditionalFormatting sqref="BU45">
    <cfRule type="cellIs" dxfId="9390" priority="1740" operator="lessThan">
      <formula>$C$4</formula>
    </cfRule>
  </conditionalFormatting>
  <conditionalFormatting sqref="BU46">
    <cfRule type="cellIs" dxfId="9389" priority="1741" operator="lessThan">
      <formula>$C$4</formula>
    </cfRule>
  </conditionalFormatting>
  <conditionalFormatting sqref="BU47">
    <cfRule type="cellIs" dxfId="9388" priority="1742" operator="lessThan">
      <formula>$C$4</formula>
    </cfRule>
  </conditionalFormatting>
  <conditionalFormatting sqref="BU48">
    <cfRule type="cellIs" dxfId="9387" priority="1743" operator="lessThan">
      <formula>$C$4</formula>
    </cfRule>
  </conditionalFormatting>
  <conditionalFormatting sqref="BU49">
    <cfRule type="cellIs" dxfId="9386" priority="1744" operator="lessThan">
      <formula>$C$4</formula>
    </cfRule>
  </conditionalFormatting>
  <conditionalFormatting sqref="BU50">
    <cfRule type="cellIs" dxfId="9385" priority="1745" operator="lessThan">
      <formula>$C$4</formula>
    </cfRule>
  </conditionalFormatting>
  <conditionalFormatting sqref="BU51">
    <cfRule type="cellIs" dxfId="9384" priority="1746" operator="lessThan">
      <formula>$C$4</formula>
    </cfRule>
  </conditionalFormatting>
  <conditionalFormatting sqref="BU52">
    <cfRule type="cellIs" dxfId="9383" priority="1747" operator="lessThan">
      <formula>$C$4</formula>
    </cfRule>
  </conditionalFormatting>
  <conditionalFormatting sqref="BU53">
    <cfRule type="cellIs" dxfId="9382" priority="1748" operator="lessThan">
      <formula>$C$4</formula>
    </cfRule>
  </conditionalFormatting>
  <conditionalFormatting sqref="BU54">
    <cfRule type="cellIs" dxfId="9381" priority="1749" operator="lessThan">
      <formula>$C$4</formula>
    </cfRule>
  </conditionalFormatting>
  <conditionalFormatting sqref="BU55">
    <cfRule type="cellIs" dxfId="9380" priority="1750" operator="lessThan">
      <formula>$C$4</formula>
    </cfRule>
  </conditionalFormatting>
  <conditionalFormatting sqref="BU56">
    <cfRule type="cellIs" dxfId="9379" priority="1751" operator="lessThan">
      <formula>$C$4</formula>
    </cfRule>
  </conditionalFormatting>
  <conditionalFormatting sqref="BU57">
    <cfRule type="cellIs" dxfId="9378" priority="1752" operator="lessThan">
      <formula>$C$4</formula>
    </cfRule>
  </conditionalFormatting>
  <conditionalFormatting sqref="BU58">
    <cfRule type="cellIs" dxfId="9377" priority="1753" operator="lessThan">
      <formula>$C$4</formula>
    </cfRule>
  </conditionalFormatting>
  <conditionalFormatting sqref="BU59">
    <cfRule type="cellIs" dxfId="9376" priority="1754" operator="lessThan">
      <formula>$C$4</formula>
    </cfRule>
  </conditionalFormatting>
  <conditionalFormatting sqref="BU60">
    <cfRule type="cellIs" dxfId="9375" priority="1755" operator="lessThan">
      <formula>$C$4</formula>
    </cfRule>
  </conditionalFormatting>
  <conditionalFormatting sqref="BV11">
    <cfRule type="cellIs" dxfId="9374" priority="1756" operator="lessThan">
      <formula>$C$4</formula>
    </cfRule>
  </conditionalFormatting>
  <conditionalFormatting sqref="BV12">
    <cfRule type="cellIs" dxfId="9373" priority="1757" operator="lessThan">
      <formula>$C$4</formula>
    </cfRule>
  </conditionalFormatting>
  <conditionalFormatting sqref="BV13">
    <cfRule type="cellIs" dxfId="9372" priority="1758" operator="lessThan">
      <formula>$C$4</formula>
    </cfRule>
  </conditionalFormatting>
  <conditionalFormatting sqref="BV14">
    <cfRule type="cellIs" dxfId="9371" priority="1759" operator="lessThan">
      <formula>$C$4</formula>
    </cfRule>
  </conditionalFormatting>
  <conditionalFormatting sqref="BV15">
    <cfRule type="cellIs" dxfId="9370" priority="1760" operator="lessThan">
      <formula>$C$4</formula>
    </cfRule>
  </conditionalFormatting>
  <conditionalFormatting sqref="BV16">
    <cfRule type="cellIs" dxfId="9369" priority="1761" operator="lessThan">
      <formula>$C$4</formula>
    </cfRule>
  </conditionalFormatting>
  <conditionalFormatting sqref="BV17">
    <cfRule type="cellIs" dxfId="9368" priority="1762" operator="lessThan">
      <formula>$C$4</formula>
    </cfRule>
  </conditionalFormatting>
  <conditionalFormatting sqref="BV18">
    <cfRule type="cellIs" dxfId="9367" priority="1763" operator="lessThan">
      <formula>$C$4</formula>
    </cfRule>
  </conditionalFormatting>
  <conditionalFormatting sqref="BV19">
    <cfRule type="cellIs" dxfId="9366" priority="1764" operator="lessThan">
      <formula>$C$4</formula>
    </cfRule>
  </conditionalFormatting>
  <conditionalFormatting sqref="BV20">
    <cfRule type="cellIs" dxfId="9365" priority="1765" operator="lessThan">
      <formula>$C$4</formula>
    </cfRule>
  </conditionalFormatting>
  <conditionalFormatting sqref="BV21">
    <cfRule type="cellIs" dxfId="9364" priority="1766" operator="lessThan">
      <formula>$C$4</formula>
    </cfRule>
  </conditionalFormatting>
  <conditionalFormatting sqref="BV22">
    <cfRule type="cellIs" dxfId="9363" priority="1767" operator="lessThan">
      <formula>$C$4</formula>
    </cfRule>
  </conditionalFormatting>
  <conditionalFormatting sqref="BV23">
    <cfRule type="cellIs" dxfId="9362" priority="1768" operator="lessThan">
      <formula>$C$4</formula>
    </cfRule>
  </conditionalFormatting>
  <conditionalFormatting sqref="BV24">
    <cfRule type="cellIs" dxfId="9361" priority="1769" operator="lessThan">
      <formula>$C$4</formula>
    </cfRule>
  </conditionalFormatting>
  <conditionalFormatting sqref="BV25">
    <cfRule type="cellIs" dxfId="9360" priority="1770" operator="lessThan">
      <formula>$C$4</formula>
    </cfRule>
  </conditionalFormatting>
  <conditionalFormatting sqref="BV26">
    <cfRule type="cellIs" dxfId="9359" priority="1771" operator="lessThan">
      <formula>$C$4</formula>
    </cfRule>
  </conditionalFormatting>
  <conditionalFormatting sqref="BV27">
    <cfRule type="cellIs" dxfId="9358" priority="1772" operator="lessThan">
      <formula>$C$4</formula>
    </cfRule>
  </conditionalFormatting>
  <conditionalFormatting sqref="BV28">
    <cfRule type="cellIs" dxfId="9357" priority="1773" operator="lessThan">
      <formula>$C$4</formula>
    </cfRule>
  </conditionalFormatting>
  <conditionalFormatting sqref="BV29">
    <cfRule type="cellIs" dxfId="9356" priority="1774" operator="lessThan">
      <formula>$C$4</formula>
    </cfRule>
  </conditionalFormatting>
  <conditionalFormatting sqref="BV30">
    <cfRule type="cellIs" dxfId="9355" priority="1775" operator="lessThan">
      <formula>$C$4</formula>
    </cfRule>
  </conditionalFormatting>
  <conditionalFormatting sqref="BV31">
    <cfRule type="cellIs" dxfId="9354" priority="1776" operator="lessThan">
      <formula>$C$4</formula>
    </cfRule>
  </conditionalFormatting>
  <conditionalFormatting sqref="BV32">
    <cfRule type="cellIs" dxfId="9353" priority="1777" operator="lessThan">
      <formula>$C$4</formula>
    </cfRule>
  </conditionalFormatting>
  <conditionalFormatting sqref="BV33">
    <cfRule type="cellIs" dxfId="9352" priority="1778" operator="lessThan">
      <formula>$C$4</formula>
    </cfRule>
  </conditionalFormatting>
  <conditionalFormatting sqref="BV34">
    <cfRule type="cellIs" dxfId="9351" priority="1779" operator="lessThan">
      <formula>$C$4</formula>
    </cfRule>
  </conditionalFormatting>
  <conditionalFormatting sqref="BV35">
    <cfRule type="cellIs" dxfId="9350" priority="1780" operator="lessThan">
      <formula>$C$4</formula>
    </cfRule>
  </conditionalFormatting>
  <conditionalFormatting sqref="BV36">
    <cfRule type="cellIs" dxfId="9349" priority="1781" operator="lessThan">
      <formula>$C$4</formula>
    </cfRule>
  </conditionalFormatting>
  <conditionalFormatting sqref="BV37">
    <cfRule type="cellIs" dxfId="9348" priority="1782" operator="lessThan">
      <formula>$C$4</formula>
    </cfRule>
  </conditionalFormatting>
  <conditionalFormatting sqref="BV38">
    <cfRule type="cellIs" dxfId="9347" priority="1783" operator="lessThan">
      <formula>$C$4</formula>
    </cfRule>
  </conditionalFormatting>
  <conditionalFormatting sqref="BV39">
    <cfRule type="cellIs" dxfId="9346" priority="1784" operator="lessThan">
      <formula>$C$4</formula>
    </cfRule>
  </conditionalFormatting>
  <conditionalFormatting sqref="BV40">
    <cfRule type="cellIs" dxfId="9345" priority="1785" operator="lessThan">
      <formula>$C$4</formula>
    </cfRule>
  </conditionalFormatting>
  <conditionalFormatting sqref="BV41">
    <cfRule type="cellIs" dxfId="9344" priority="1786" operator="lessThan">
      <formula>$C$4</formula>
    </cfRule>
  </conditionalFormatting>
  <conditionalFormatting sqref="BV42">
    <cfRule type="cellIs" dxfId="9343" priority="1787" operator="lessThan">
      <formula>$C$4</formula>
    </cfRule>
  </conditionalFormatting>
  <conditionalFormatting sqref="BV43">
    <cfRule type="cellIs" dxfId="9342" priority="1788" operator="lessThan">
      <formula>$C$4</formula>
    </cfRule>
  </conditionalFormatting>
  <conditionalFormatting sqref="BV44">
    <cfRule type="cellIs" dxfId="9341" priority="1789" operator="lessThan">
      <formula>$C$4</formula>
    </cfRule>
  </conditionalFormatting>
  <conditionalFormatting sqref="BV45">
    <cfRule type="cellIs" dxfId="9340" priority="1790" operator="lessThan">
      <formula>$C$4</formula>
    </cfRule>
  </conditionalFormatting>
  <conditionalFormatting sqref="BV46">
    <cfRule type="cellIs" dxfId="9339" priority="1791" operator="lessThan">
      <formula>$C$4</formula>
    </cfRule>
  </conditionalFormatting>
  <conditionalFormatting sqref="BV47">
    <cfRule type="cellIs" dxfId="9338" priority="1792" operator="lessThan">
      <formula>$C$4</formula>
    </cfRule>
  </conditionalFormatting>
  <conditionalFormatting sqref="BV48">
    <cfRule type="cellIs" dxfId="9337" priority="1793" operator="lessThan">
      <formula>$C$4</formula>
    </cfRule>
  </conditionalFormatting>
  <conditionalFormatting sqref="BV49">
    <cfRule type="cellIs" dxfId="9336" priority="1794" operator="lessThan">
      <formula>$C$4</formula>
    </cfRule>
  </conditionalFormatting>
  <conditionalFormatting sqref="BV50">
    <cfRule type="cellIs" dxfId="9335" priority="1795" operator="lessThan">
      <formula>$C$4</formula>
    </cfRule>
  </conditionalFormatting>
  <conditionalFormatting sqref="BV51">
    <cfRule type="cellIs" dxfId="9334" priority="1796" operator="lessThan">
      <formula>$C$4</formula>
    </cfRule>
  </conditionalFormatting>
  <conditionalFormatting sqref="BV52">
    <cfRule type="cellIs" dxfId="9333" priority="1797" operator="lessThan">
      <formula>$C$4</formula>
    </cfRule>
  </conditionalFormatting>
  <conditionalFormatting sqref="BV53">
    <cfRule type="cellIs" dxfId="9332" priority="1798" operator="lessThan">
      <formula>$C$4</formula>
    </cfRule>
  </conditionalFormatting>
  <conditionalFormatting sqref="BV54">
    <cfRule type="cellIs" dxfId="9331" priority="1799" operator="lessThan">
      <formula>$C$4</formula>
    </cfRule>
  </conditionalFormatting>
  <conditionalFormatting sqref="BV55">
    <cfRule type="cellIs" dxfId="9330" priority="1800" operator="lessThan">
      <formula>$C$4</formula>
    </cfRule>
  </conditionalFormatting>
  <conditionalFormatting sqref="BV56">
    <cfRule type="cellIs" dxfId="9329" priority="1801" operator="lessThan">
      <formula>$C$4</formula>
    </cfRule>
  </conditionalFormatting>
  <conditionalFormatting sqref="BV57">
    <cfRule type="cellIs" dxfId="9328" priority="1802" operator="lessThan">
      <formula>$C$4</formula>
    </cfRule>
  </conditionalFormatting>
  <conditionalFormatting sqref="BV58">
    <cfRule type="cellIs" dxfId="9327" priority="1803" operator="lessThan">
      <formula>$C$4</formula>
    </cfRule>
  </conditionalFormatting>
  <conditionalFormatting sqref="BV59">
    <cfRule type="cellIs" dxfId="9326" priority="1804" operator="lessThan">
      <formula>$C$4</formula>
    </cfRule>
  </conditionalFormatting>
  <conditionalFormatting sqref="BV60">
    <cfRule type="cellIs" dxfId="9325" priority="1805" operator="lessThan">
      <formula>$C$4</formula>
    </cfRule>
  </conditionalFormatting>
  <conditionalFormatting sqref="BW11">
    <cfRule type="cellIs" dxfId="9324" priority="1806" operator="lessThan">
      <formula>$C$4</formula>
    </cfRule>
  </conditionalFormatting>
  <conditionalFormatting sqref="BW12">
    <cfRule type="cellIs" dxfId="9323" priority="1807" operator="lessThan">
      <formula>$C$4</formula>
    </cfRule>
  </conditionalFormatting>
  <conditionalFormatting sqref="BW13">
    <cfRule type="cellIs" dxfId="9322" priority="1808" operator="lessThan">
      <formula>$C$4</formula>
    </cfRule>
  </conditionalFormatting>
  <conditionalFormatting sqref="BW14">
    <cfRule type="cellIs" dxfId="9321" priority="1809" operator="lessThan">
      <formula>$C$4</formula>
    </cfRule>
  </conditionalFormatting>
  <conditionalFormatting sqref="BW15">
    <cfRule type="cellIs" dxfId="9320" priority="1810" operator="lessThan">
      <formula>$C$4</formula>
    </cfRule>
  </conditionalFormatting>
  <conditionalFormatting sqref="BW16">
    <cfRule type="cellIs" dxfId="9319" priority="1811" operator="lessThan">
      <formula>$C$4</formula>
    </cfRule>
  </conditionalFormatting>
  <conditionalFormatting sqref="BW17">
    <cfRule type="cellIs" dxfId="9318" priority="1812" operator="lessThan">
      <formula>$C$4</formula>
    </cfRule>
  </conditionalFormatting>
  <conditionalFormatting sqref="BW18">
    <cfRule type="cellIs" dxfId="9317" priority="1813" operator="lessThan">
      <formula>$C$4</formula>
    </cfRule>
  </conditionalFormatting>
  <conditionalFormatting sqref="BW19">
    <cfRule type="cellIs" dxfId="9316" priority="1814" operator="lessThan">
      <formula>$C$4</formula>
    </cfRule>
  </conditionalFormatting>
  <conditionalFormatting sqref="BW20">
    <cfRule type="cellIs" dxfId="9315" priority="1815" operator="lessThan">
      <formula>$C$4</formula>
    </cfRule>
  </conditionalFormatting>
  <conditionalFormatting sqref="BW21">
    <cfRule type="cellIs" dxfId="9314" priority="1816" operator="lessThan">
      <formula>$C$4</formula>
    </cfRule>
  </conditionalFormatting>
  <conditionalFormatting sqref="BW22">
    <cfRule type="cellIs" dxfId="9313" priority="1817" operator="lessThan">
      <formula>$C$4</formula>
    </cfRule>
  </conditionalFormatting>
  <conditionalFormatting sqref="BW23">
    <cfRule type="cellIs" dxfId="9312" priority="1818" operator="lessThan">
      <formula>$C$4</formula>
    </cfRule>
  </conditionalFormatting>
  <conditionalFormatting sqref="BW24">
    <cfRule type="cellIs" dxfId="9311" priority="1819" operator="lessThan">
      <formula>$C$4</formula>
    </cfRule>
  </conditionalFormatting>
  <conditionalFormatting sqref="BW25">
    <cfRule type="cellIs" dxfId="9310" priority="1820" operator="lessThan">
      <formula>$C$4</formula>
    </cfRule>
  </conditionalFormatting>
  <conditionalFormatting sqref="BW26">
    <cfRule type="cellIs" dxfId="9309" priority="1821" operator="lessThan">
      <formula>$C$4</formula>
    </cfRule>
  </conditionalFormatting>
  <conditionalFormatting sqref="BW27">
    <cfRule type="cellIs" dxfId="9308" priority="1822" operator="lessThan">
      <formula>$C$4</formula>
    </cfRule>
  </conditionalFormatting>
  <conditionalFormatting sqref="BW28">
    <cfRule type="cellIs" dxfId="9307" priority="1823" operator="lessThan">
      <formula>$C$4</formula>
    </cfRule>
  </conditionalFormatting>
  <conditionalFormatting sqref="BW29">
    <cfRule type="cellIs" dxfId="9306" priority="1824" operator="lessThan">
      <formula>$C$4</formula>
    </cfRule>
  </conditionalFormatting>
  <conditionalFormatting sqref="BW30">
    <cfRule type="cellIs" dxfId="9305" priority="1825" operator="lessThan">
      <formula>$C$4</formula>
    </cfRule>
  </conditionalFormatting>
  <conditionalFormatting sqref="BW31">
    <cfRule type="cellIs" dxfId="9304" priority="1826" operator="lessThan">
      <formula>$C$4</formula>
    </cfRule>
  </conditionalFormatting>
  <conditionalFormatting sqref="BW32">
    <cfRule type="cellIs" dxfId="9303" priority="1827" operator="lessThan">
      <formula>$C$4</formula>
    </cfRule>
  </conditionalFormatting>
  <conditionalFormatting sqref="BW33">
    <cfRule type="cellIs" dxfId="9302" priority="1828" operator="lessThan">
      <formula>$C$4</formula>
    </cfRule>
  </conditionalFormatting>
  <conditionalFormatting sqref="BW34">
    <cfRule type="cellIs" dxfId="9301" priority="1829" operator="lessThan">
      <formula>$C$4</formula>
    </cfRule>
  </conditionalFormatting>
  <conditionalFormatting sqref="BW35">
    <cfRule type="cellIs" dxfId="9300" priority="1830" operator="lessThan">
      <formula>$C$4</formula>
    </cfRule>
  </conditionalFormatting>
  <conditionalFormatting sqref="BW36">
    <cfRule type="cellIs" dxfId="9299" priority="1831" operator="lessThan">
      <formula>$C$4</formula>
    </cfRule>
  </conditionalFormatting>
  <conditionalFormatting sqref="BW37">
    <cfRule type="cellIs" dxfId="9298" priority="1832" operator="lessThan">
      <formula>$C$4</formula>
    </cfRule>
  </conditionalFormatting>
  <conditionalFormatting sqref="BW38">
    <cfRule type="cellIs" dxfId="9297" priority="1833" operator="lessThan">
      <formula>$C$4</formula>
    </cfRule>
  </conditionalFormatting>
  <conditionalFormatting sqref="BW39">
    <cfRule type="cellIs" dxfId="9296" priority="1834" operator="lessThan">
      <formula>$C$4</formula>
    </cfRule>
  </conditionalFormatting>
  <conditionalFormatting sqref="BW40">
    <cfRule type="cellIs" dxfId="9295" priority="1835" operator="lessThan">
      <formula>$C$4</formula>
    </cfRule>
  </conditionalFormatting>
  <conditionalFormatting sqref="BW41">
    <cfRule type="cellIs" dxfId="9294" priority="1836" operator="lessThan">
      <formula>$C$4</formula>
    </cfRule>
  </conditionalFormatting>
  <conditionalFormatting sqref="BW42">
    <cfRule type="cellIs" dxfId="9293" priority="1837" operator="lessThan">
      <formula>$C$4</formula>
    </cfRule>
  </conditionalFormatting>
  <conditionalFormatting sqref="BW43">
    <cfRule type="cellIs" dxfId="9292" priority="1838" operator="lessThan">
      <formula>$C$4</formula>
    </cfRule>
  </conditionalFormatting>
  <conditionalFormatting sqref="BW44">
    <cfRule type="cellIs" dxfId="9291" priority="1839" operator="lessThan">
      <formula>$C$4</formula>
    </cfRule>
  </conditionalFormatting>
  <conditionalFormatting sqref="BW45">
    <cfRule type="cellIs" dxfId="9290" priority="1840" operator="lessThan">
      <formula>$C$4</formula>
    </cfRule>
  </conditionalFormatting>
  <conditionalFormatting sqref="BW46">
    <cfRule type="cellIs" dxfId="9289" priority="1841" operator="lessThan">
      <formula>$C$4</formula>
    </cfRule>
  </conditionalFormatting>
  <conditionalFormatting sqref="BW47">
    <cfRule type="cellIs" dxfId="9288" priority="1842" operator="lessThan">
      <formula>$C$4</formula>
    </cfRule>
  </conditionalFormatting>
  <conditionalFormatting sqref="BW48">
    <cfRule type="cellIs" dxfId="9287" priority="1843" operator="lessThan">
      <formula>$C$4</formula>
    </cfRule>
  </conditionalFormatting>
  <conditionalFormatting sqref="BW49">
    <cfRule type="cellIs" dxfId="9286" priority="1844" operator="lessThan">
      <formula>$C$4</formula>
    </cfRule>
  </conditionalFormatting>
  <conditionalFormatting sqref="BW50">
    <cfRule type="cellIs" dxfId="9285" priority="1845" operator="lessThan">
      <formula>$C$4</formula>
    </cfRule>
  </conditionalFormatting>
  <conditionalFormatting sqref="BW51">
    <cfRule type="cellIs" dxfId="9284" priority="1846" operator="lessThan">
      <formula>$C$4</formula>
    </cfRule>
  </conditionalFormatting>
  <conditionalFormatting sqref="BW52">
    <cfRule type="cellIs" dxfId="9283" priority="1847" operator="lessThan">
      <formula>$C$4</formula>
    </cfRule>
  </conditionalFormatting>
  <conditionalFormatting sqref="BW53">
    <cfRule type="cellIs" dxfId="9282" priority="1848" operator="lessThan">
      <formula>$C$4</formula>
    </cfRule>
  </conditionalFormatting>
  <conditionalFormatting sqref="BW54">
    <cfRule type="cellIs" dxfId="9281" priority="1849" operator="lessThan">
      <formula>$C$4</formula>
    </cfRule>
  </conditionalFormatting>
  <conditionalFormatting sqref="BW55">
    <cfRule type="cellIs" dxfId="9280" priority="1850" operator="lessThan">
      <formula>$C$4</formula>
    </cfRule>
  </conditionalFormatting>
  <conditionalFormatting sqref="BW56">
    <cfRule type="cellIs" dxfId="9279" priority="1851" operator="lessThan">
      <formula>$C$4</formula>
    </cfRule>
  </conditionalFormatting>
  <conditionalFormatting sqref="BW57">
    <cfRule type="cellIs" dxfId="9278" priority="1852" operator="lessThan">
      <formula>$C$4</formula>
    </cfRule>
  </conditionalFormatting>
  <conditionalFormatting sqref="BW58">
    <cfRule type="cellIs" dxfId="9277" priority="1853" operator="lessThan">
      <formula>$C$4</formula>
    </cfRule>
  </conditionalFormatting>
  <conditionalFormatting sqref="BW59">
    <cfRule type="cellIs" dxfId="9276" priority="1854" operator="lessThan">
      <formula>$C$4</formula>
    </cfRule>
  </conditionalFormatting>
  <conditionalFormatting sqref="BW60">
    <cfRule type="cellIs" dxfId="9275" priority="1855" operator="lessThan">
      <formula>$C$4</formula>
    </cfRule>
  </conditionalFormatting>
  <conditionalFormatting sqref="BX11">
    <cfRule type="cellIs" dxfId="9274" priority="1856" operator="lessThan">
      <formula>$C$4</formula>
    </cfRule>
  </conditionalFormatting>
  <conditionalFormatting sqref="BX12">
    <cfRule type="cellIs" dxfId="9273" priority="1857" operator="lessThan">
      <formula>$C$4</formula>
    </cfRule>
  </conditionalFormatting>
  <conditionalFormatting sqref="BX13">
    <cfRule type="cellIs" dxfId="9272" priority="1858" operator="lessThan">
      <formula>$C$4</formula>
    </cfRule>
  </conditionalFormatting>
  <conditionalFormatting sqref="BX14">
    <cfRule type="cellIs" dxfId="9271" priority="1859" operator="lessThan">
      <formula>$C$4</formula>
    </cfRule>
  </conditionalFormatting>
  <conditionalFormatting sqref="BX15">
    <cfRule type="cellIs" dxfId="9270" priority="1860" operator="lessThan">
      <formula>$C$4</formula>
    </cfRule>
  </conditionalFormatting>
  <conditionalFormatting sqref="BX16">
    <cfRule type="cellIs" dxfId="9269" priority="1861" operator="lessThan">
      <formula>$C$4</formula>
    </cfRule>
  </conditionalFormatting>
  <conditionalFormatting sqref="BX17">
    <cfRule type="cellIs" dxfId="9268" priority="1862" operator="lessThan">
      <formula>$C$4</formula>
    </cfRule>
  </conditionalFormatting>
  <conditionalFormatting sqref="BX18">
    <cfRule type="cellIs" dxfId="9267" priority="1863" operator="lessThan">
      <formula>$C$4</formula>
    </cfRule>
  </conditionalFormatting>
  <conditionalFormatting sqref="BX19">
    <cfRule type="cellIs" dxfId="9266" priority="1864" operator="lessThan">
      <formula>$C$4</formula>
    </cfRule>
  </conditionalFormatting>
  <conditionalFormatting sqref="BX20">
    <cfRule type="cellIs" dxfId="9265" priority="1865" operator="lessThan">
      <formula>$C$4</formula>
    </cfRule>
  </conditionalFormatting>
  <conditionalFormatting sqref="BX21">
    <cfRule type="cellIs" dxfId="9264" priority="1866" operator="lessThan">
      <formula>$C$4</formula>
    </cfRule>
  </conditionalFormatting>
  <conditionalFormatting sqref="BX22">
    <cfRule type="cellIs" dxfId="9263" priority="1867" operator="lessThan">
      <formula>$C$4</formula>
    </cfRule>
  </conditionalFormatting>
  <conditionalFormatting sqref="BX23">
    <cfRule type="cellIs" dxfId="9262" priority="1868" operator="lessThan">
      <formula>$C$4</formula>
    </cfRule>
  </conditionalFormatting>
  <conditionalFormatting sqref="BX24">
    <cfRule type="cellIs" dxfId="9261" priority="1869" operator="lessThan">
      <formula>$C$4</formula>
    </cfRule>
  </conditionalFormatting>
  <conditionalFormatting sqref="BX25">
    <cfRule type="cellIs" dxfId="9260" priority="1870" operator="lessThan">
      <formula>$C$4</formula>
    </cfRule>
  </conditionalFormatting>
  <conditionalFormatting sqref="BX26">
    <cfRule type="cellIs" dxfId="9259" priority="1871" operator="lessThan">
      <formula>$C$4</formula>
    </cfRule>
  </conditionalFormatting>
  <conditionalFormatting sqref="BX27">
    <cfRule type="cellIs" dxfId="9258" priority="1872" operator="lessThan">
      <formula>$C$4</formula>
    </cfRule>
  </conditionalFormatting>
  <conditionalFormatting sqref="BX28">
    <cfRule type="cellIs" dxfId="9257" priority="1873" operator="lessThan">
      <formula>$C$4</formula>
    </cfRule>
  </conditionalFormatting>
  <conditionalFormatting sqref="BX29">
    <cfRule type="cellIs" dxfId="9256" priority="1874" operator="lessThan">
      <formula>$C$4</formula>
    </cfRule>
  </conditionalFormatting>
  <conditionalFormatting sqref="BX30">
    <cfRule type="cellIs" dxfId="9255" priority="1875" operator="lessThan">
      <formula>$C$4</formula>
    </cfRule>
  </conditionalFormatting>
  <conditionalFormatting sqref="BX31">
    <cfRule type="cellIs" dxfId="9254" priority="1876" operator="lessThan">
      <formula>$C$4</formula>
    </cfRule>
  </conditionalFormatting>
  <conditionalFormatting sqref="BX32">
    <cfRule type="cellIs" dxfId="9253" priority="1877" operator="lessThan">
      <formula>$C$4</formula>
    </cfRule>
  </conditionalFormatting>
  <conditionalFormatting sqref="BX33">
    <cfRule type="cellIs" dxfId="9252" priority="1878" operator="lessThan">
      <formula>$C$4</formula>
    </cfRule>
  </conditionalFormatting>
  <conditionalFormatting sqref="BX34">
    <cfRule type="cellIs" dxfId="9251" priority="1879" operator="lessThan">
      <formula>$C$4</formula>
    </cfRule>
  </conditionalFormatting>
  <conditionalFormatting sqref="BX35">
    <cfRule type="cellIs" dxfId="9250" priority="1880" operator="lessThan">
      <formula>$C$4</formula>
    </cfRule>
  </conditionalFormatting>
  <conditionalFormatting sqref="BX36">
    <cfRule type="cellIs" dxfId="9249" priority="1881" operator="lessThan">
      <formula>$C$4</formula>
    </cfRule>
  </conditionalFormatting>
  <conditionalFormatting sqref="BX37">
    <cfRule type="cellIs" dxfId="9248" priority="1882" operator="lessThan">
      <formula>$C$4</formula>
    </cfRule>
  </conditionalFormatting>
  <conditionalFormatting sqref="BX38">
    <cfRule type="cellIs" dxfId="9247" priority="1883" operator="lessThan">
      <formula>$C$4</formula>
    </cfRule>
  </conditionalFormatting>
  <conditionalFormatting sqref="BX39">
    <cfRule type="cellIs" dxfId="9246" priority="1884" operator="lessThan">
      <formula>$C$4</formula>
    </cfRule>
  </conditionalFormatting>
  <conditionalFormatting sqref="BX40">
    <cfRule type="cellIs" dxfId="9245" priority="1885" operator="lessThan">
      <formula>$C$4</formula>
    </cfRule>
  </conditionalFormatting>
  <conditionalFormatting sqref="BX41">
    <cfRule type="cellIs" dxfId="9244" priority="1886" operator="lessThan">
      <formula>$C$4</formula>
    </cfRule>
  </conditionalFormatting>
  <conditionalFormatting sqref="BX42">
    <cfRule type="cellIs" dxfId="9243" priority="1887" operator="lessThan">
      <formula>$C$4</formula>
    </cfRule>
  </conditionalFormatting>
  <conditionalFormatting sqref="BX43">
    <cfRule type="cellIs" dxfId="9242" priority="1888" operator="lessThan">
      <formula>$C$4</formula>
    </cfRule>
  </conditionalFormatting>
  <conditionalFormatting sqref="BX44">
    <cfRule type="cellIs" dxfId="9241" priority="1889" operator="lessThan">
      <formula>$C$4</formula>
    </cfRule>
  </conditionalFormatting>
  <conditionalFormatting sqref="BX45">
    <cfRule type="cellIs" dxfId="9240" priority="1890" operator="lessThan">
      <formula>$C$4</formula>
    </cfRule>
  </conditionalFormatting>
  <conditionalFormatting sqref="BX46">
    <cfRule type="cellIs" dxfId="9239" priority="1891" operator="lessThan">
      <formula>$C$4</formula>
    </cfRule>
  </conditionalFormatting>
  <conditionalFormatting sqref="BX47">
    <cfRule type="cellIs" dxfId="9238" priority="1892" operator="lessThan">
      <formula>$C$4</formula>
    </cfRule>
  </conditionalFormatting>
  <conditionalFormatting sqref="BX48">
    <cfRule type="cellIs" dxfId="9237" priority="1893" operator="lessThan">
      <formula>$C$4</formula>
    </cfRule>
  </conditionalFormatting>
  <conditionalFormatting sqref="BX49">
    <cfRule type="cellIs" dxfId="9236" priority="1894" operator="lessThan">
      <formula>$C$4</formula>
    </cfRule>
  </conditionalFormatting>
  <conditionalFormatting sqref="BX50">
    <cfRule type="cellIs" dxfId="9235" priority="1895" operator="lessThan">
      <formula>$C$4</formula>
    </cfRule>
  </conditionalFormatting>
  <conditionalFormatting sqref="BX51">
    <cfRule type="cellIs" dxfId="9234" priority="1896" operator="lessThan">
      <formula>$C$4</formula>
    </cfRule>
  </conditionalFormatting>
  <conditionalFormatting sqref="BX52">
    <cfRule type="cellIs" dxfId="9233" priority="1897" operator="lessThan">
      <formula>$C$4</formula>
    </cfRule>
  </conditionalFormatting>
  <conditionalFormatting sqref="BX53">
    <cfRule type="cellIs" dxfId="9232" priority="1898" operator="lessThan">
      <formula>$C$4</formula>
    </cfRule>
  </conditionalFormatting>
  <conditionalFormatting sqref="BX54">
    <cfRule type="cellIs" dxfId="9231" priority="1899" operator="lessThan">
      <formula>$C$4</formula>
    </cfRule>
  </conditionalFormatting>
  <conditionalFormatting sqref="BX55">
    <cfRule type="cellIs" dxfId="9230" priority="1900" operator="lessThan">
      <formula>$C$4</formula>
    </cfRule>
  </conditionalFormatting>
  <conditionalFormatting sqref="BX56">
    <cfRule type="cellIs" dxfId="9229" priority="1901" operator="lessThan">
      <formula>$C$4</formula>
    </cfRule>
  </conditionalFormatting>
  <conditionalFormatting sqref="BX57">
    <cfRule type="cellIs" dxfId="9228" priority="1902" operator="lessThan">
      <formula>$C$4</formula>
    </cfRule>
  </conditionalFormatting>
  <conditionalFormatting sqref="BX58">
    <cfRule type="cellIs" dxfId="9227" priority="1903" operator="lessThan">
      <formula>$C$4</formula>
    </cfRule>
  </conditionalFormatting>
  <conditionalFormatting sqref="BX59">
    <cfRule type="cellIs" dxfId="9226" priority="1904" operator="lessThan">
      <formula>$C$4</formula>
    </cfRule>
  </conditionalFormatting>
  <conditionalFormatting sqref="BX60">
    <cfRule type="cellIs" dxfId="9225" priority="1905" operator="lessThan">
      <formula>$C$4</formula>
    </cfRule>
  </conditionalFormatting>
  <conditionalFormatting sqref="BY11">
    <cfRule type="cellIs" dxfId="9224" priority="1906" operator="lessThan">
      <formula>$C$4</formula>
    </cfRule>
  </conditionalFormatting>
  <conditionalFormatting sqref="BY12">
    <cfRule type="cellIs" dxfId="9223" priority="1907" operator="lessThan">
      <formula>$C$4</formula>
    </cfRule>
  </conditionalFormatting>
  <conditionalFormatting sqref="BY13">
    <cfRule type="cellIs" dxfId="9222" priority="1908" operator="lessThan">
      <formula>$C$4</formula>
    </cfRule>
  </conditionalFormatting>
  <conditionalFormatting sqref="BY14">
    <cfRule type="cellIs" dxfId="9221" priority="1909" operator="lessThan">
      <formula>$C$4</formula>
    </cfRule>
  </conditionalFormatting>
  <conditionalFormatting sqref="BY15">
    <cfRule type="cellIs" dxfId="9220" priority="1910" operator="lessThan">
      <formula>$C$4</formula>
    </cfRule>
  </conditionalFormatting>
  <conditionalFormatting sqref="BY16">
    <cfRule type="cellIs" dxfId="9219" priority="1911" operator="lessThan">
      <formula>$C$4</formula>
    </cfRule>
  </conditionalFormatting>
  <conditionalFormatting sqref="BY17">
    <cfRule type="cellIs" dxfId="9218" priority="1912" operator="lessThan">
      <formula>$C$4</formula>
    </cfRule>
  </conditionalFormatting>
  <conditionalFormatting sqref="BY18">
    <cfRule type="cellIs" dxfId="9217" priority="1913" operator="lessThan">
      <formula>$C$4</formula>
    </cfRule>
  </conditionalFormatting>
  <conditionalFormatting sqref="BY19">
    <cfRule type="cellIs" dxfId="9216" priority="1914" operator="lessThan">
      <formula>$C$4</formula>
    </cfRule>
  </conditionalFormatting>
  <conditionalFormatting sqref="BY20">
    <cfRule type="cellIs" dxfId="9215" priority="1915" operator="lessThan">
      <formula>$C$4</formula>
    </cfRule>
  </conditionalFormatting>
  <conditionalFormatting sqref="BY21">
    <cfRule type="cellIs" dxfId="9214" priority="1916" operator="lessThan">
      <formula>$C$4</formula>
    </cfRule>
  </conditionalFormatting>
  <conditionalFormatting sqref="BY22">
    <cfRule type="cellIs" dxfId="9213" priority="1917" operator="lessThan">
      <formula>$C$4</formula>
    </cfRule>
  </conditionalFormatting>
  <conditionalFormatting sqref="BY23">
    <cfRule type="cellIs" dxfId="9212" priority="1918" operator="lessThan">
      <formula>$C$4</formula>
    </cfRule>
  </conditionalFormatting>
  <conditionalFormatting sqref="BY24">
    <cfRule type="cellIs" dxfId="9211" priority="1919" operator="lessThan">
      <formula>$C$4</formula>
    </cfRule>
  </conditionalFormatting>
  <conditionalFormatting sqref="BY25">
    <cfRule type="cellIs" dxfId="9210" priority="1920" operator="lessThan">
      <formula>$C$4</formula>
    </cfRule>
  </conditionalFormatting>
  <conditionalFormatting sqref="BY26">
    <cfRule type="cellIs" dxfId="9209" priority="1921" operator="lessThan">
      <formula>$C$4</formula>
    </cfRule>
  </conditionalFormatting>
  <conditionalFormatting sqref="BY27">
    <cfRule type="cellIs" dxfId="9208" priority="1922" operator="lessThan">
      <formula>$C$4</formula>
    </cfRule>
  </conditionalFormatting>
  <conditionalFormatting sqref="BY28">
    <cfRule type="cellIs" dxfId="9207" priority="1923" operator="lessThan">
      <formula>$C$4</formula>
    </cfRule>
  </conditionalFormatting>
  <conditionalFormatting sqref="BY29">
    <cfRule type="cellIs" dxfId="9206" priority="1924" operator="lessThan">
      <formula>$C$4</formula>
    </cfRule>
  </conditionalFormatting>
  <conditionalFormatting sqref="BY30">
    <cfRule type="cellIs" dxfId="9205" priority="1925" operator="lessThan">
      <formula>$C$4</formula>
    </cfRule>
  </conditionalFormatting>
  <conditionalFormatting sqref="BY31">
    <cfRule type="cellIs" dxfId="9204" priority="1926" operator="lessThan">
      <formula>$C$4</formula>
    </cfRule>
  </conditionalFormatting>
  <conditionalFormatting sqref="BY32">
    <cfRule type="cellIs" dxfId="9203" priority="1927" operator="lessThan">
      <formula>$C$4</formula>
    </cfRule>
  </conditionalFormatting>
  <conditionalFormatting sqref="BY33">
    <cfRule type="cellIs" dxfId="9202" priority="1928" operator="lessThan">
      <formula>$C$4</formula>
    </cfRule>
  </conditionalFormatting>
  <conditionalFormatting sqref="BY34">
    <cfRule type="cellIs" dxfId="9201" priority="1929" operator="lessThan">
      <formula>$C$4</formula>
    </cfRule>
  </conditionalFormatting>
  <conditionalFormatting sqref="BY35">
    <cfRule type="cellIs" dxfId="9200" priority="1930" operator="lessThan">
      <formula>$C$4</formula>
    </cfRule>
  </conditionalFormatting>
  <conditionalFormatting sqref="BY36">
    <cfRule type="cellIs" dxfId="9199" priority="1931" operator="lessThan">
      <formula>$C$4</formula>
    </cfRule>
  </conditionalFormatting>
  <conditionalFormatting sqref="BY37">
    <cfRule type="cellIs" dxfId="9198" priority="1932" operator="lessThan">
      <formula>$C$4</formula>
    </cfRule>
  </conditionalFormatting>
  <conditionalFormatting sqref="BY38">
    <cfRule type="cellIs" dxfId="9197" priority="1933" operator="lessThan">
      <formula>$C$4</formula>
    </cfRule>
  </conditionalFormatting>
  <conditionalFormatting sqref="BY39">
    <cfRule type="cellIs" dxfId="9196" priority="1934" operator="lessThan">
      <formula>$C$4</formula>
    </cfRule>
  </conditionalFormatting>
  <conditionalFormatting sqref="BY40">
    <cfRule type="cellIs" dxfId="9195" priority="1935" operator="lessThan">
      <formula>$C$4</formula>
    </cfRule>
  </conditionalFormatting>
  <conditionalFormatting sqref="BY41">
    <cfRule type="cellIs" dxfId="9194" priority="1936" operator="lessThan">
      <formula>$C$4</formula>
    </cfRule>
  </conditionalFormatting>
  <conditionalFormatting sqref="BY42">
    <cfRule type="cellIs" dxfId="9193" priority="1937" operator="lessThan">
      <formula>$C$4</formula>
    </cfRule>
  </conditionalFormatting>
  <conditionalFormatting sqref="BY43">
    <cfRule type="cellIs" dxfId="9192" priority="1938" operator="lessThan">
      <formula>$C$4</formula>
    </cfRule>
  </conditionalFormatting>
  <conditionalFormatting sqref="BY44">
    <cfRule type="cellIs" dxfId="9191" priority="1939" operator="lessThan">
      <formula>$C$4</formula>
    </cfRule>
  </conditionalFormatting>
  <conditionalFormatting sqref="BY45">
    <cfRule type="cellIs" dxfId="9190" priority="1940" operator="lessThan">
      <formula>$C$4</formula>
    </cfRule>
  </conditionalFormatting>
  <conditionalFormatting sqref="BY46">
    <cfRule type="cellIs" dxfId="9189" priority="1941" operator="lessThan">
      <formula>$C$4</formula>
    </cfRule>
  </conditionalFormatting>
  <conditionalFormatting sqref="BY47">
    <cfRule type="cellIs" dxfId="9188" priority="1942" operator="lessThan">
      <formula>$C$4</formula>
    </cfRule>
  </conditionalFormatting>
  <conditionalFormatting sqref="BY48">
    <cfRule type="cellIs" dxfId="9187" priority="1943" operator="lessThan">
      <formula>$C$4</formula>
    </cfRule>
  </conditionalFormatting>
  <conditionalFormatting sqref="BY49">
    <cfRule type="cellIs" dxfId="9186" priority="1944" operator="lessThan">
      <formula>$C$4</formula>
    </cfRule>
  </conditionalFormatting>
  <conditionalFormatting sqref="BY50">
    <cfRule type="cellIs" dxfId="9185" priority="1945" operator="lessThan">
      <formula>$C$4</formula>
    </cfRule>
  </conditionalFormatting>
  <conditionalFormatting sqref="BY51">
    <cfRule type="cellIs" dxfId="9184" priority="1946" operator="lessThan">
      <formula>$C$4</formula>
    </cfRule>
  </conditionalFormatting>
  <conditionalFormatting sqref="BY52">
    <cfRule type="cellIs" dxfId="9183" priority="1947" operator="lessThan">
      <formula>$C$4</formula>
    </cfRule>
  </conditionalFormatting>
  <conditionalFormatting sqref="BY53">
    <cfRule type="cellIs" dxfId="9182" priority="1948" operator="lessThan">
      <formula>$C$4</formula>
    </cfRule>
  </conditionalFormatting>
  <conditionalFormatting sqref="BY54">
    <cfRule type="cellIs" dxfId="9181" priority="1949" operator="lessThan">
      <formula>$C$4</formula>
    </cfRule>
  </conditionalFormatting>
  <conditionalFormatting sqref="BY55">
    <cfRule type="cellIs" dxfId="9180" priority="1950" operator="lessThan">
      <formula>$C$4</formula>
    </cfRule>
  </conditionalFormatting>
  <conditionalFormatting sqref="BY56">
    <cfRule type="cellIs" dxfId="9179" priority="1951" operator="lessThan">
      <formula>$C$4</formula>
    </cfRule>
  </conditionalFormatting>
  <conditionalFormatting sqref="BY57">
    <cfRule type="cellIs" dxfId="9178" priority="1952" operator="lessThan">
      <formula>$C$4</formula>
    </cfRule>
  </conditionalFormatting>
  <conditionalFormatting sqref="BY58">
    <cfRule type="cellIs" dxfId="9177" priority="1953" operator="lessThan">
      <formula>$C$4</formula>
    </cfRule>
  </conditionalFormatting>
  <conditionalFormatting sqref="BY59">
    <cfRule type="cellIs" dxfId="9176" priority="1954" operator="lessThan">
      <formula>$C$4</formula>
    </cfRule>
  </conditionalFormatting>
  <conditionalFormatting sqref="BY60">
    <cfRule type="cellIs" dxfId="9175" priority="1955" operator="lessThan">
      <formula>$C$4</formula>
    </cfRule>
  </conditionalFormatting>
  <conditionalFormatting sqref="BZ11">
    <cfRule type="cellIs" dxfId="9174" priority="1956" operator="lessThan">
      <formula>$C$4</formula>
    </cfRule>
  </conditionalFormatting>
  <conditionalFormatting sqref="BZ12">
    <cfRule type="cellIs" dxfId="9173" priority="1957" operator="lessThan">
      <formula>$C$4</formula>
    </cfRule>
  </conditionalFormatting>
  <conditionalFormatting sqref="BZ13">
    <cfRule type="cellIs" dxfId="9172" priority="1958" operator="lessThan">
      <formula>$C$4</formula>
    </cfRule>
  </conditionalFormatting>
  <conditionalFormatting sqref="BZ14">
    <cfRule type="cellIs" dxfId="9171" priority="1959" operator="lessThan">
      <formula>$C$4</formula>
    </cfRule>
  </conditionalFormatting>
  <conditionalFormatting sqref="BZ15">
    <cfRule type="cellIs" dxfId="9170" priority="1960" operator="lessThan">
      <formula>$C$4</formula>
    </cfRule>
  </conditionalFormatting>
  <conditionalFormatting sqref="BZ16">
    <cfRule type="cellIs" dxfId="9169" priority="1961" operator="lessThan">
      <formula>$C$4</formula>
    </cfRule>
  </conditionalFormatting>
  <conditionalFormatting sqref="BZ17">
    <cfRule type="cellIs" dxfId="9168" priority="1962" operator="lessThan">
      <formula>$C$4</formula>
    </cfRule>
  </conditionalFormatting>
  <conditionalFormatting sqref="BZ18">
    <cfRule type="cellIs" dxfId="9167" priority="1963" operator="lessThan">
      <formula>$C$4</formula>
    </cfRule>
  </conditionalFormatting>
  <conditionalFormatting sqref="BZ19">
    <cfRule type="cellIs" dxfId="9166" priority="1964" operator="lessThan">
      <formula>$C$4</formula>
    </cfRule>
  </conditionalFormatting>
  <conditionalFormatting sqref="BZ20">
    <cfRule type="cellIs" dxfId="9165" priority="1965" operator="lessThan">
      <formula>$C$4</formula>
    </cfRule>
  </conditionalFormatting>
  <conditionalFormatting sqref="BZ21">
    <cfRule type="cellIs" dxfId="9164" priority="1966" operator="lessThan">
      <formula>$C$4</formula>
    </cfRule>
  </conditionalFormatting>
  <conditionalFormatting sqref="BZ22">
    <cfRule type="cellIs" dxfId="9163" priority="1967" operator="lessThan">
      <formula>$C$4</formula>
    </cfRule>
  </conditionalFormatting>
  <conditionalFormatting sqref="BZ23">
    <cfRule type="cellIs" dxfId="9162" priority="1968" operator="lessThan">
      <formula>$C$4</formula>
    </cfRule>
  </conditionalFormatting>
  <conditionalFormatting sqref="BZ24">
    <cfRule type="cellIs" dxfId="9161" priority="1969" operator="lessThan">
      <formula>$C$4</formula>
    </cfRule>
  </conditionalFormatting>
  <conditionalFormatting sqref="BZ25">
    <cfRule type="cellIs" dxfId="9160" priority="1970" operator="lessThan">
      <formula>$C$4</formula>
    </cfRule>
  </conditionalFormatting>
  <conditionalFormatting sqref="BZ26">
    <cfRule type="cellIs" dxfId="9159" priority="1971" operator="lessThan">
      <formula>$C$4</formula>
    </cfRule>
  </conditionalFormatting>
  <conditionalFormatting sqref="BZ27">
    <cfRule type="cellIs" dxfId="9158" priority="1972" operator="lessThan">
      <formula>$C$4</formula>
    </cfRule>
  </conditionalFormatting>
  <conditionalFormatting sqref="BZ28">
    <cfRule type="cellIs" dxfId="9157" priority="1973" operator="lessThan">
      <formula>$C$4</formula>
    </cfRule>
  </conditionalFormatting>
  <conditionalFormatting sqref="BZ29">
    <cfRule type="cellIs" dxfId="9156" priority="1974" operator="lessThan">
      <formula>$C$4</formula>
    </cfRule>
  </conditionalFormatting>
  <conditionalFormatting sqref="BZ30">
    <cfRule type="cellIs" dxfId="9155" priority="1975" operator="lessThan">
      <formula>$C$4</formula>
    </cfRule>
  </conditionalFormatting>
  <conditionalFormatting sqref="BZ31">
    <cfRule type="cellIs" dxfId="9154" priority="1976" operator="lessThan">
      <formula>$C$4</formula>
    </cfRule>
  </conditionalFormatting>
  <conditionalFormatting sqref="BZ32">
    <cfRule type="cellIs" dxfId="9153" priority="1977" operator="lessThan">
      <formula>$C$4</formula>
    </cfRule>
  </conditionalFormatting>
  <conditionalFormatting sqref="BZ33">
    <cfRule type="cellIs" dxfId="9152" priority="1978" operator="lessThan">
      <formula>$C$4</formula>
    </cfRule>
  </conditionalFormatting>
  <conditionalFormatting sqref="BZ34">
    <cfRule type="cellIs" dxfId="9151" priority="1979" operator="lessThan">
      <formula>$C$4</formula>
    </cfRule>
  </conditionalFormatting>
  <conditionalFormatting sqref="BZ35">
    <cfRule type="cellIs" dxfId="9150" priority="1980" operator="lessThan">
      <formula>$C$4</formula>
    </cfRule>
  </conditionalFormatting>
  <conditionalFormatting sqref="BZ36">
    <cfRule type="cellIs" dxfId="9149" priority="1981" operator="lessThan">
      <formula>$C$4</formula>
    </cfRule>
  </conditionalFormatting>
  <conditionalFormatting sqref="BZ37">
    <cfRule type="cellIs" dxfId="9148" priority="1982" operator="lessThan">
      <formula>$C$4</formula>
    </cfRule>
  </conditionalFormatting>
  <conditionalFormatting sqref="BZ38">
    <cfRule type="cellIs" dxfId="9147" priority="1983" operator="lessThan">
      <formula>$C$4</formula>
    </cfRule>
  </conditionalFormatting>
  <conditionalFormatting sqref="BZ39">
    <cfRule type="cellIs" dxfId="9146" priority="1984" operator="lessThan">
      <formula>$C$4</formula>
    </cfRule>
  </conditionalFormatting>
  <conditionalFormatting sqref="BZ40">
    <cfRule type="cellIs" dxfId="9145" priority="1985" operator="lessThan">
      <formula>$C$4</formula>
    </cfRule>
  </conditionalFormatting>
  <conditionalFormatting sqref="BZ41">
    <cfRule type="cellIs" dxfId="9144" priority="1986" operator="lessThan">
      <formula>$C$4</formula>
    </cfRule>
  </conditionalFormatting>
  <conditionalFormatting sqref="BZ42">
    <cfRule type="cellIs" dxfId="9143" priority="1987" operator="lessThan">
      <formula>$C$4</formula>
    </cfRule>
  </conditionalFormatting>
  <conditionalFormatting sqref="BZ43">
    <cfRule type="cellIs" dxfId="9142" priority="1988" operator="lessThan">
      <formula>$C$4</formula>
    </cfRule>
  </conditionalFormatting>
  <conditionalFormatting sqref="BZ44">
    <cfRule type="cellIs" dxfId="9141" priority="1989" operator="lessThan">
      <formula>$C$4</formula>
    </cfRule>
  </conditionalFormatting>
  <conditionalFormatting sqref="BZ45">
    <cfRule type="cellIs" dxfId="9140" priority="1990" operator="lessThan">
      <formula>$C$4</formula>
    </cfRule>
  </conditionalFormatting>
  <conditionalFormatting sqref="BZ46">
    <cfRule type="cellIs" dxfId="9139" priority="1991" operator="lessThan">
      <formula>$C$4</formula>
    </cfRule>
  </conditionalFormatting>
  <conditionalFormatting sqref="BZ47">
    <cfRule type="cellIs" dxfId="9138" priority="1992" operator="lessThan">
      <formula>$C$4</formula>
    </cfRule>
  </conditionalFormatting>
  <conditionalFormatting sqref="BZ48">
    <cfRule type="cellIs" dxfId="9137" priority="1993" operator="lessThan">
      <formula>$C$4</formula>
    </cfRule>
  </conditionalFormatting>
  <conditionalFormatting sqref="BZ49">
    <cfRule type="cellIs" dxfId="9136" priority="1994" operator="lessThan">
      <formula>$C$4</formula>
    </cfRule>
  </conditionalFormatting>
  <conditionalFormatting sqref="BZ50">
    <cfRule type="cellIs" dxfId="9135" priority="1995" operator="lessThan">
      <formula>$C$4</formula>
    </cfRule>
  </conditionalFormatting>
  <conditionalFormatting sqref="BZ51">
    <cfRule type="cellIs" dxfId="9134" priority="1996" operator="lessThan">
      <formula>$C$4</formula>
    </cfRule>
  </conditionalFormatting>
  <conditionalFormatting sqref="BZ52">
    <cfRule type="cellIs" dxfId="9133" priority="1997" operator="lessThan">
      <formula>$C$4</formula>
    </cfRule>
  </conditionalFormatting>
  <conditionalFormatting sqref="BZ53">
    <cfRule type="cellIs" dxfId="9132" priority="1998" operator="lessThan">
      <formula>$C$4</formula>
    </cfRule>
  </conditionalFormatting>
  <conditionalFormatting sqref="BZ54">
    <cfRule type="cellIs" dxfId="9131" priority="1999" operator="lessThan">
      <formula>$C$4</formula>
    </cfRule>
  </conditionalFormatting>
  <conditionalFormatting sqref="BZ55">
    <cfRule type="cellIs" dxfId="9130" priority="2000" operator="lessThan">
      <formula>$C$4</formula>
    </cfRule>
  </conditionalFormatting>
  <conditionalFormatting sqref="BZ56">
    <cfRule type="cellIs" dxfId="9129" priority="2001" operator="lessThan">
      <formula>$C$4</formula>
    </cfRule>
  </conditionalFormatting>
  <conditionalFormatting sqref="BZ57">
    <cfRule type="cellIs" dxfId="9128" priority="2002" operator="lessThan">
      <formula>$C$4</formula>
    </cfRule>
  </conditionalFormatting>
  <conditionalFormatting sqref="BZ58">
    <cfRule type="cellIs" dxfId="9127" priority="2003" operator="lessThan">
      <formula>$C$4</formula>
    </cfRule>
  </conditionalFormatting>
  <conditionalFormatting sqref="BZ59">
    <cfRule type="cellIs" dxfId="9126" priority="2004" operator="lessThan">
      <formula>$C$4</formula>
    </cfRule>
  </conditionalFormatting>
  <conditionalFormatting sqref="BZ60">
    <cfRule type="cellIs" dxfId="9125" priority="2005" operator="lessThan">
      <formula>$C$4</formula>
    </cfRule>
  </conditionalFormatting>
  <conditionalFormatting sqref="CA11">
    <cfRule type="cellIs" dxfId="9124" priority="2006" operator="lessThan">
      <formula>$C$4</formula>
    </cfRule>
  </conditionalFormatting>
  <conditionalFormatting sqref="CA12">
    <cfRule type="cellIs" dxfId="9123" priority="2007" operator="lessThan">
      <formula>$C$4</formula>
    </cfRule>
  </conditionalFormatting>
  <conditionalFormatting sqref="CA13">
    <cfRule type="cellIs" dxfId="9122" priority="2008" operator="lessThan">
      <formula>$C$4</formula>
    </cfRule>
  </conditionalFormatting>
  <conditionalFormatting sqref="CA14">
    <cfRule type="cellIs" dxfId="9121" priority="2009" operator="lessThan">
      <formula>$C$4</formula>
    </cfRule>
  </conditionalFormatting>
  <conditionalFormatting sqref="CA15">
    <cfRule type="cellIs" dxfId="9120" priority="2010" operator="lessThan">
      <formula>$C$4</formula>
    </cfRule>
  </conditionalFormatting>
  <conditionalFormatting sqref="CA16">
    <cfRule type="cellIs" dxfId="9119" priority="2011" operator="lessThan">
      <formula>$C$4</formula>
    </cfRule>
  </conditionalFormatting>
  <conditionalFormatting sqref="CA17">
    <cfRule type="cellIs" dxfId="9118" priority="2012" operator="lessThan">
      <formula>$C$4</formula>
    </cfRule>
  </conditionalFormatting>
  <conditionalFormatting sqref="CA18">
    <cfRule type="cellIs" dxfId="9117" priority="2013" operator="lessThan">
      <formula>$C$4</formula>
    </cfRule>
  </conditionalFormatting>
  <conditionalFormatting sqref="CA19">
    <cfRule type="cellIs" dxfId="9116" priority="2014" operator="lessThan">
      <formula>$C$4</formula>
    </cfRule>
  </conditionalFormatting>
  <conditionalFormatting sqref="CA20">
    <cfRule type="cellIs" dxfId="9115" priority="2015" operator="lessThan">
      <formula>$C$4</formula>
    </cfRule>
  </conditionalFormatting>
  <conditionalFormatting sqref="CA21">
    <cfRule type="cellIs" dxfId="9114" priority="2016" operator="lessThan">
      <formula>$C$4</formula>
    </cfRule>
  </conditionalFormatting>
  <conditionalFormatting sqref="CA22">
    <cfRule type="cellIs" dxfId="9113" priority="2017" operator="lessThan">
      <formula>$C$4</formula>
    </cfRule>
  </conditionalFormatting>
  <conditionalFormatting sqref="CA23">
    <cfRule type="cellIs" dxfId="9112" priority="2018" operator="lessThan">
      <formula>$C$4</formula>
    </cfRule>
  </conditionalFormatting>
  <conditionalFormatting sqref="CA24">
    <cfRule type="cellIs" dxfId="9111" priority="2019" operator="lessThan">
      <formula>$C$4</formula>
    </cfRule>
  </conditionalFormatting>
  <conditionalFormatting sqref="CA25">
    <cfRule type="cellIs" dxfId="9110" priority="2020" operator="lessThan">
      <formula>$C$4</formula>
    </cfRule>
  </conditionalFormatting>
  <conditionalFormatting sqref="CA26">
    <cfRule type="cellIs" dxfId="9109" priority="2021" operator="lessThan">
      <formula>$C$4</formula>
    </cfRule>
  </conditionalFormatting>
  <conditionalFormatting sqref="CA27">
    <cfRule type="cellIs" dxfId="9108" priority="2022" operator="lessThan">
      <formula>$C$4</formula>
    </cfRule>
  </conditionalFormatting>
  <conditionalFormatting sqref="CA28">
    <cfRule type="cellIs" dxfId="9107" priority="2023" operator="lessThan">
      <formula>$C$4</formula>
    </cfRule>
  </conditionalFormatting>
  <conditionalFormatting sqref="CA29">
    <cfRule type="cellIs" dxfId="9106" priority="2024" operator="lessThan">
      <formula>$C$4</formula>
    </cfRule>
  </conditionalFormatting>
  <conditionalFormatting sqref="CA30">
    <cfRule type="cellIs" dxfId="9105" priority="2025" operator="lessThan">
      <formula>$C$4</formula>
    </cfRule>
  </conditionalFormatting>
  <conditionalFormatting sqref="CA31">
    <cfRule type="cellIs" dxfId="9104" priority="2026" operator="lessThan">
      <formula>$C$4</formula>
    </cfRule>
  </conditionalFormatting>
  <conditionalFormatting sqref="CA32">
    <cfRule type="cellIs" dxfId="9103" priority="2027" operator="lessThan">
      <formula>$C$4</formula>
    </cfRule>
  </conditionalFormatting>
  <conditionalFormatting sqref="CA33">
    <cfRule type="cellIs" dxfId="9102" priority="2028" operator="lessThan">
      <formula>$C$4</formula>
    </cfRule>
  </conditionalFormatting>
  <conditionalFormatting sqref="CA34">
    <cfRule type="cellIs" dxfId="9101" priority="2029" operator="lessThan">
      <formula>$C$4</formula>
    </cfRule>
  </conditionalFormatting>
  <conditionalFormatting sqref="CA35">
    <cfRule type="cellIs" dxfId="9100" priority="2030" operator="lessThan">
      <formula>$C$4</formula>
    </cfRule>
  </conditionalFormatting>
  <conditionalFormatting sqref="CA36">
    <cfRule type="cellIs" dxfId="9099" priority="2031" operator="lessThan">
      <formula>$C$4</formula>
    </cfRule>
  </conditionalFormatting>
  <conditionalFormatting sqref="CA37">
    <cfRule type="cellIs" dxfId="9098" priority="2032" operator="lessThan">
      <formula>$C$4</formula>
    </cfRule>
  </conditionalFormatting>
  <conditionalFormatting sqref="CA38">
    <cfRule type="cellIs" dxfId="9097" priority="2033" operator="lessThan">
      <formula>$C$4</formula>
    </cfRule>
  </conditionalFormatting>
  <conditionalFormatting sqref="CA39">
    <cfRule type="cellIs" dxfId="9096" priority="2034" operator="lessThan">
      <formula>$C$4</formula>
    </cfRule>
  </conditionalFormatting>
  <conditionalFormatting sqref="CA40">
    <cfRule type="cellIs" dxfId="9095" priority="2035" operator="lessThan">
      <formula>$C$4</formula>
    </cfRule>
  </conditionalFormatting>
  <conditionalFormatting sqref="CA41">
    <cfRule type="cellIs" dxfId="9094" priority="2036" operator="lessThan">
      <formula>$C$4</formula>
    </cfRule>
  </conditionalFormatting>
  <conditionalFormatting sqref="CA42">
    <cfRule type="cellIs" dxfId="9093" priority="2037" operator="lessThan">
      <formula>$C$4</formula>
    </cfRule>
  </conditionalFormatting>
  <conditionalFormatting sqref="CA43">
    <cfRule type="cellIs" dxfId="9092" priority="2038" operator="lessThan">
      <formula>$C$4</formula>
    </cfRule>
  </conditionalFormatting>
  <conditionalFormatting sqref="CA44">
    <cfRule type="cellIs" dxfId="9091" priority="2039" operator="lessThan">
      <formula>$C$4</formula>
    </cfRule>
  </conditionalFormatting>
  <conditionalFormatting sqref="CA45">
    <cfRule type="cellIs" dxfId="9090" priority="2040" operator="lessThan">
      <formula>$C$4</formula>
    </cfRule>
  </conditionalFormatting>
  <conditionalFormatting sqref="CA46">
    <cfRule type="cellIs" dxfId="9089" priority="2041" operator="lessThan">
      <formula>$C$4</formula>
    </cfRule>
  </conditionalFormatting>
  <conditionalFormatting sqref="CA47">
    <cfRule type="cellIs" dxfId="9088" priority="2042" operator="lessThan">
      <formula>$C$4</formula>
    </cfRule>
  </conditionalFormatting>
  <conditionalFormatting sqref="CA48">
    <cfRule type="cellIs" dxfId="9087" priority="2043" operator="lessThan">
      <formula>$C$4</formula>
    </cfRule>
  </conditionalFormatting>
  <conditionalFormatting sqref="CA49">
    <cfRule type="cellIs" dxfId="9086" priority="2044" operator="lessThan">
      <formula>$C$4</formula>
    </cfRule>
  </conditionalFormatting>
  <conditionalFormatting sqref="CA50">
    <cfRule type="cellIs" dxfId="9085" priority="2045" operator="lessThan">
      <formula>$C$4</formula>
    </cfRule>
  </conditionalFormatting>
  <conditionalFormatting sqref="CA51">
    <cfRule type="cellIs" dxfId="9084" priority="2046" operator="lessThan">
      <formula>$C$4</formula>
    </cfRule>
  </conditionalFormatting>
  <conditionalFormatting sqref="CA52">
    <cfRule type="cellIs" dxfId="9083" priority="2047" operator="lessThan">
      <formula>$C$4</formula>
    </cfRule>
  </conditionalFormatting>
  <conditionalFormatting sqref="CA53">
    <cfRule type="cellIs" dxfId="9082" priority="2048" operator="lessThan">
      <formula>$C$4</formula>
    </cfRule>
  </conditionalFormatting>
  <conditionalFormatting sqref="CA54">
    <cfRule type="cellIs" dxfId="9081" priority="2049" operator="lessThan">
      <formula>$C$4</formula>
    </cfRule>
  </conditionalFormatting>
  <conditionalFormatting sqref="CA55">
    <cfRule type="cellIs" dxfId="9080" priority="2050" operator="lessThan">
      <formula>$C$4</formula>
    </cfRule>
  </conditionalFormatting>
  <conditionalFormatting sqref="CA56">
    <cfRule type="cellIs" dxfId="9079" priority="2051" operator="lessThan">
      <formula>$C$4</formula>
    </cfRule>
  </conditionalFormatting>
  <conditionalFormatting sqref="CA57">
    <cfRule type="cellIs" dxfId="9078" priority="2052" operator="lessThan">
      <formula>$C$4</formula>
    </cfRule>
  </conditionalFormatting>
  <conditionalFormatting sqref="CA58">
    <cfRule type="cellIs" dxfId="9077" priority="2053" operator="lessThan">
      <formula>$C$4</formula>
    </cfRule>
  </conditionalFormatting>
  <conditionalFormatting sqref="CA59">
    <cfRule type="cellIs" dxfId="9076" priority="2054" operator="lessThan">
      <formula>$C$4</formula>
    </cfRule>
  </conditionalFormatting>
  <conditionalFormatting sqref="CA60">
    <cfRule type="cellIs" dxfId="9075" priority="2055" operator="lessThan">
      <formula>$C$4</formula>
    </cfRule>
  </conditionalFormatting>
  <conditionalFormatting sqref="CB11">
    <cfRule type="cellIs" dxfId="9074" priority="2056" operator="lessThan">
      <formula>$C$4</formula>
    </cfRule>
  </conditionalFormatting>
  <conditionalFormatting sqref="CB12">
    <cfRule type="cellIs" dxfId="9073" priority="2057" operator="lessThan">
      <formula>$C$4</formula>
    </cfRule>
  </conditionalFormatting>
  <conditionalFormatting sqref="CB13">
    <cfRule type="cellIs" dxfId="9072" priority="2058" operator="lessThan">
      <formula>$C$4</formula>
    </cfRule>
  </conditionalFormatting>
  <conditionalFormatting sqref="CB14">
    <cfRule type="cellIs" dxfId="9071" priority="2059" operator="lessThan">
      <formula>$C$4</formula>
    </cfRule>
  </conditionalFormatting>
  <conditionalFormatting sqref="CB15">
    <cfRule type="cellIs" dxfId="9070" priority="2060" operator="lessThan">
      <formula>$C$4</formula>
    </cfRule>
  </conditionalFormatting>
  <conditionalFormatting sqref="CB16">
    <cfRule type="cellIs" dxfId="9069" priority="2061" operator="lessThan">
      <formula>$C$4</formula>
    </cfRule>
  </conditionalFormatting>
  <conditionalFormatting sqref="CB17">
    <cfRule type="cellIs" dxfId="9068" priority="2062" operator="lessThan">
      <formula>$C$4</formula>
    </cfRule>
  </conditionalFormatting>
  <conditionalFormatting sqref="CB18">
    <cfRule type="cellIs" dxfId="9067" priority="2063" operator="lessThan">
      <formula>$C$4</formula>
    </cfRule>
  </conditionalFormatting>
  <conditionalFormatting sqref="CB19">
    <cfRule type="cellIs" dxfId="9066" priority="2064" operator="lessThan">
      <formula>$C$4</formula>
    </cfRule>
  </conditionalFormatting>
  <conditionalFormatting sqref="CB20">
    <cfRule type="cellIs" dxfId="9065" priority="2065" operator="lessThan">
      <formula>$C$4</formula>
    </cfRule>
  </conditionalFormatting>
  <conditionalFormatting sqref="CB21">
    <cfRule type="cellIs" dxfId="9064" priority="2066" operator="lessThan">
      <formula>$C$4</formula>
    </cfRule>
  </conditionalFormatting>
  <conditionalFormatting sqref="CB22">
    <cfRule type="cellIs" dxfId="9063" priority="2067" operator="lessThan">
      <formula>$C$4</formula>
    </cfRule>
  </conditionalFormatting>
  <conditionalFormatting sqref="CB23">
    <cfRule type="cellIs" dxfId="9062" priority="2068" operator="lessThan">
      <formula>$C$4</formula>
    </cfRule>
  </conditionalFormatting>
  <conditionalFormatting sqref="CB24">
    <cfRule type="cellIs" dxfId="9061" priority="2069" operator="lessThan">
      <formula>$C$4</formula>
    </cfRule>
  </conditionalFormatting>
  <conditionalFormatting sqref="CB25">
    <cfRule type="cellIs" dxfId="9060" priority="2070" operator="lessThan">
      <formula>$C$4</formula>
    </cfRule>
  </conditionalFormatting>
  <conditionalFormatting sqref="CB26">
    <cfRule type="cellIs" dxfId="9059" priority="2071" operator="lessThan">
      <formula>$C$4</formula>
    </cfRule>
  </conditionalFormatting>
  <conditionalFormatting sqref="CB27">
    <cfRule type="cellIs" dxfId="9058" priority="2072" operator="lessThan">
      <formula>$C$4</formula>
    </cfRule>
  </conditionalFormatting>
  <conditionalFormatting sqref="CB28">
    <cfRule type="cellIs" dxfId="9057" priority="2073" operator="lessThan">
      <formula>$C$4</formula>
    </cfRule>
  </conditionalFormatting>
  <conditionalFormatting sqref="CB29">
    <cfRule type="cellIs" dxfId="9056" priority="2074" operator="lessThan">
      <formula>$C$4</formula>
    </cfRule>
  </conditionalFormatting>
  <conditionalFormatting sqref="CB30">
    <cfRule type="cellIs" dxfId="9055" priority="2075" operator="lessThan">
      <formula>$C$4</formula>
    </cfRule>
  </conditionalFormatting>
  <conditionalFormatting sqref="CB31">
    <cfRule type="cellIs" dxfId="9054" priority="2076" operator="lessThan">
      <formula>$C$4</formula>
    </cfRule>
  </conditionalFormatting>
  <conditionalFormatting sqref="CB32">
    <cfRule type="cellIs" dxfId="9053" priority="2077" operator="lessThan">
      <formula>$C$4</formula>
    </cfRule>
  </conditionalFormatting>
  <conditionalFormatting sqref="CB33">
    <cfRule type="cellIs" dxfId="9052" priority="2078" operator="lessThan">
      <formula>$C$4</formula>
    </cfRule>
  </conditionalFormatting>
  <conditionalFormatting sqref="CB34">
    <cfRule type="cellIs" dxfId="9051" priority="2079" operator="lessThan">
      <formula>$C$4</formula>
    </cfRule>
  </conditionalFormatting>
  <conditionalFormatting sqref="CB35">
    <cfRule type="cellIs" dxfId="9050" priority="2080" operator="lessThan">
      <formula>$C$4</formula>
    </cfRule>
  </conditionalFormatting>
  <conditionalFormatting sqref="CB36">
    <cfRule type="cellIs" dxfId="9049" priority="2081" operator="lessThan">
      <formula>$C$4</formula>
    </cfRule>
  </conditionalFormatting>
  <conditionalFormatting sqref="CB37">
    <cfRule type="cellIs" dxfId="9048" priority="2082" operator="lessThan">
      <formula>$C$4</formula>
    </cfRule>
  </conditionalFormatting>
  <conditionalFormatting sqref="CB38">
    <cfRule type="cellIs" dxfId="9047" priority="2083" operator="lessThan">
      <formula>$C$4</formula>
    </cfRule>
  </conditionalFormatting>
  <conditionalFormatting sqref="CB39">
    <cfRule type="cellIs" dxfId="9046" priority="2084" operator="lessThan">
      <formula>$C$4</formula>
    </cfRule>
  </conditionalFormatting>
  <conditionalFormatting sqref="CB40">
    <cfRule type="cellIs" dxfId="9045" priority="2085" operator="lessThan">
      <formula>$C$4</formula>
    </cfRule>
  </conditionalFormatting>
  <conditionalFormatting sqref="CB41">
    <cfRule type="cellIs" dxfId="9044" priority="2086" operator="lessThan">
      <formula>$C$4</formula>
    </cfRule>
  </conditionalFormatting>
  <conditionalFormatting sqref="CB42">
    <cfRule type="cellIs" dxfId="9043" priority="2087" operator="lessThan">
      <formula>$C$4</formula>
    </cfRule>
  </conditionalFormatting>
  <conditionalFormatting sqref="CB43">
    <cfRule type="cellIs" dxfId="9042" priority="2088" operator="lessThan">
      <formula>$C$4</formula>
    </cfRule>
  </conditionalFormatting>
  <conditionalFormatting sqref="CB44">
    <cfRule type="cellIs" dxfId="9041" priority="2089" operator="lessThan">
      <formula>$C$4</formula>
    </cfRule>
  </conditionalFormatting>
  <conditionalFormatting sqref="CB45">
    <cfRule type="cellIs" dxfId="9040" priority="2090" operator="lessThan">
      <formula>$C$4</formula>
    </cfRule>
  </conditionalFormatting>
  <conditionalFormatting sqref="CB46">
    <cfRule type="cellIs" dxfId="9039" priority="2091" operator="lessThan">
      <formula>$C$4</formula>
    </cfRule>
  </conditionalFormatting>
  <conditionalFormatting sqref="CB47">
    <cfRule type="cellIs" dxfId="9038" priority="2092" operator="lessThan">
      <formula>$C$4</formula>
    </cfRule>
  </conditionalFormatting>
  <conditionalFormatting sqref="CB48">
    <cfRule type="cellIs" dxfId="9037" priority="2093" operator="lessThan">
      <formula>$C$4</formula>
    </cfRule>
  </conditionalFormatting>
  <conditionalFormatting sqref="CB49">
    <cfRule type="cellIs" dxfId="9036" priority="2094" operator="lessThan">
      <formula>$C$4</formula>
    </cfRule>
  </conditionalFormatting>
  <conditionalFormatting sqref="CB50">
    <cfRule type="cellIs" dxfId="9035" priority="2095" operator="lessThan">
      <formula>$C$4</formula>
    </cfRule>
  </conditionalFormatting>
  <conditionalFormatting sqref="CB51">
    <cfRule type="cellIs" dxfId="9034" priority="2096" operator="lessThan">
      <formula>$C$4</formula>
    </cfRule>
  </conditionalFormatting>
  <conditionalFormatting sqref="CB52">
    <cfRule type="cellIs" dxfId="9033" priority="2097" operator="lessThan">
      <formula>$C$4</formula>
    </cfRule>
  </conditionalFormatting>
  <conditionalFormatting sqref="CB53">
    <cfRule type="cellIs" dxfId="9032" priority="2098" operator="lessThan">
      <formula>$C$4</formula>
    </cfRule>
  </conditionalFormatting>
  <conditionalFormatting sqref="CB54">
    <cfRule type="cellIs" dxfId="9031" priority="2099" operator="lessThan">
      <formula>$C$4</formula>
    </cfRule>
  </conditionalFormatting>
  <conditionalFormatting sqref="CB55">
    <cfRule type="cellIs" dxfId="9030" priority="2100" operator="lessThan">
      <formula>$C$4</formula>
    </cfRule>
  </conditionalFormatting>
  <conditionalFormatting sqref="CB56">
    <cfRule type="cellIs" dxfId="9029" priority="2101" operator="lessThan">
      <formula>$C$4</formula>
    </cfRule>
  </conditionalFormatting>
  <conditionalFormatting sqref="CB57">
    <cfRule type="cellIs" dxfId="9028" priority="2102" operator="lessThan">
      <formula>$C$4</formula>
    </cfRule>
  </conditionalFormatting>
  <conditionalFormatting sqref="CB58">
    <cfRule type="cellIs" dxfId="9027" priority="2103" operator="lessThan">
      <formula>$C$4</formula>
    </cfRule>
  </conditionalFormatting>
  <conditionalFormatting sqref="CB59">
    <cfRule type="cellIs" dxfId="9026" priority="2104" operator="lessThan">
      <formula>$C$4</formula>
    </cfRule>
  </conditionalFormatting>
  <conditionalFormatting sqref="CB60">
    <cfRule type="cellIs" dxfId="9025" priority="2105" operator="lessThan">
      <formula>$C$4</formula>
    </cfRule>
  </conditionalFormatting>
  <conditionalFormatting sqref="CC11">
    <cfRule type="cellIs" dxfId="9024" priority="2106" operator="lessThan">
      <formula>$C$4</formula>
    </cfRule>
  </conditionalFormatting>
  <conditionalFormatting sqref="CC12">
    <cfRule type="cellIs" dxfId="9023" priority="2107" operator="lessThan">
      <formula>$C$4</formula>
    </cfRule>
  </conditionalFormatting>
  <conditionalFormatting sqref="CC13">
    <cfRule type="cellIs" dxfId="9022" priority="2108" operator="lessThan">
      <formula>$C$4</formula>
    </cfRule>
  </conditionalFormatting>
  <conditionalFormatting sqref="CC14">
    <cfRule type="cellIs" dxfId="9021" priority="2109" operator="lessThan">
      <formula>$C$4</formula>
    </cfRule>
  </conditionalFormatting>
  <conditionalFormatting sqref="CC15">
    <cfRule type="cellIs" dxfId="9020" priority="2110" operator="lessThan">
      <formula>$C$4</formula>
    </cfRule>
  </conditionalFormatting>
  <conditionalFormatting sqref="CC16">
    <cfRule type="cellIs" dxfId="9019" priority="2111" operator="lessThan">
      <formula>$C$4</formula>
    </cfRule>
  </conditionalFormatting>
  <conditionalFormatting sqref="CC17">
    <cfRule type="cellIs" dxfId="9018" priority="2112" operator="lessThan">
      <formula>$C$4</formula>
    </cfRule>
  </conditionalFormatting>
  <conditionalFormatting sqref="CC18">
    <cfRule type="cellIs" dxfId="9017" priority="2113" operator="lessThan">
      <formula>$C$4</formula>
    </cfRule>
  </conditionalFormatting>
  <conditionalFormatting sqref="CC19">
    <cfRule type="cellIs" dxfId="9016" priority="2114" operator="lessThan">
      <formula>$C$4</formula>
    </cfRule>
  </conditionalFormatting>
  <conditionalFormatting sqref="CC20">
    <cfRule type="cellIs" dxfId="9015" priority="2115" operator="lessThan">
      <formula>$C$4</formula>
    </cfRule>
  </conditionalFormatting>
  <conditionalFormatting sqref="CC21">
    <cfRule type="cellIs" dxfId="9014" priority="2116" operator="lessThan">
      <formula>$C$4</formula>
    </cfRule>
  </conditionalFormatting>
  <conditionalFormatting sqref="CC22">
    <cfRule type="cellIs" dxfId="9013" priority="2117" operator="lessThan">
      <formula>$C$4</formula>
    </cfRule>
  </conditionalFormatting>
  <conditionalFormatting sqref="CC23">
    <cfRule type="cellIs" dxfId="9012" priority="2118" operator="lessThan">
      <formula>$C$4</formula>
    </cfRule>
  </conditionalFormatting>
  <conditionalFormatting sqref="CC24">
    <cfRule type="cellIs" dxfId="9011" priority="2119" operator="lessThan">
      <formula>$C$4</formula>
    </cfRule>
  </conditionalFormatting>
  <conditionalFormatting sqref="CC25">
    <cfRule type="cellIs" dxfId="9010" priority="2120" operator="lessThan">
      <formula>$C$4</formula>
    </cfRule>
  </conditionalFormatting>
  <conditionalFormatting sqref="CC26">
    <cfRule type="cellIs" dxfId="9009" priority="2121" operator="lessThan">
      <formula>$C$4</formula>
    </cfRule>
  </conditionalFormatting>
  <conditionalFormatting sqref="CC27">
    <cfRule type="cellIs" dxfId="9008" priority="2122" operator="lessThan">
      <formula>$C$4</formula>
    </cfRule>
  </conditionalFormatting>
  <conditionalFormatting sqref="CC28">
    <cfRule type="cellIs" dxfId="9007" priority="2123" operator="lessThan">
      <formula>$C$4</formula>
    </cfRule>
  </conditionalFormatting>
  <conditionalFormatting sqref="CC29">
    <cfRule type="cellIs" dxfId="9006" priority="2124" operator="lessThan">
      <formula>$C$4</formula>
    </cfRule>
  </conditionalFormatting>
  <conditionalFormatting sqref="CC30">
    <cfRule type="cellIs" dxfId="9005" priority="2125" operator="lessThan">
      <formula>$C$4</formula>
    </cfRule>
  </conditionalFormatting>
  <conditionalFormatting sqref="CC31">
    <cfRule type="cellIs" dxfId="9004" priority="2126" operator="lessThan">
      <formula>$C$4</formula>
    </cfRule>
  </conditionalFormatting>
  <conditionalFormatting sqref="CC32">
    <cfRule type="cellIs" dxfId="9003" priority="2127" operator="lessThan">
      <formula>$C$4</formula>
    </cfRule>
  </conditionalFormatting>
  <conditionalFormatting sqref="CC33">
    <cfRule type="cellIs" dxfId="9002" priority="2128" operator="lessThan">
      <formula>$C$4</formula>
    </cfRule>
  </conditionalFormatting>
  <conditionalFormatting sqref="CC34">
    <cfRule type="cellIs" dxfId="9001" priority="2129" operator="lessThan">
      <formula>$C$4</formula>
    </cfRule>
  </conditionalFormatting>
  <conditionalFormatting sqref="CC35">
    <cfRule type="cellIs" dxfId="9000" priority="2130" operator="lessThan">
      <formula>$C$4</formula>
    </cfRule>
  </conditionalFormatting>
  <conditionalFormatting sqref="CC36">
    <cfRule type="cellIs" dxfId="8999" priority="2131" operator="lessThan">
      <formula>$C$4</formula>
    </cfRule>
  </conditionalFormatting>
  <conditionalFormatting sqref="CC37">
    <cfRule type="cellIs" dxfId="8998" priority="2132" operator="lessThan">
      <formula>$C$4</formula>
    </cfRule>
  </conditionalFormatting>
  <conditionalFormatting sqref="CC38">
    <cfRule type="cellIs" dxfId="8997" priority="2133" operator="lessThan">
      <formula>$C$4</formula>
    </cfRule>
  </conditionalFormatting>
  <conditionalFormatting sqref="CC39">
    <cfRule type="cellIs" dxfId="8996" priority="2134" operator="lessThan">
      <formula>$C$4</formula>
    </cfRule>
  </conditionalFormatting>
  <conditionalFormatting sqref="CC40">
    <cfRule type="cellIs" dxfId="8995" priority="2135" operator="lessThan">
      <formula>$C$4</formula>
    </cfRule>
  </conditionalFormatting>
  <conditionalFormatting sqref="CC41">
    <cfRule type="cellIs" dxfId="8994" priority="2136" operator="lessThan">
      <formula>$C$4</formula>
    </cfRule>
  </conditionalFormatting>
  <conditionalFormatting sqref="CC42">
    <cfRule type="cellIs" dxfId="8993" priority="2137" operator="lessThan">
      <formula>$C$4</formula>
    </cfRule>
  </conditionalFormatting>
  <conditionalFormatting sqref="CC43">
    <cfRule type="cellIs" dxfId="8992" priority="2138" operator="lessThan">
      <formula>$C$4</formula>
    </cfRule>
  </conditionalFormatting>
  <conditionalFormatting sqref="CC44">
    <cfRule type="cellIs" dxfId="8991" priority="2139" operator="lessThan">
      <formula>$C$4</formula>
    </cfRule>
  </conditionalFormatting>
  <conditionalFormatting sqref="CC45">
    <cfRule type="cellIs" dxfId="8990" priority="2140" operator="lessThan">
      <formula>$C$4</formula>
    </cfRule>
  </conditionalFormatting>
  <conditionalFormatting sqref="CC46">
    <cfRule type="cellIs" dxfId="8989" priority="2141" operator="lessThan">
      <formula>$C$4</formula>
    </cfRule>
  </conditionalFormatting>
  <conditionalFormatting sqref="CC47">
    <cfRule type="cellIs" dxfId="8988" priority="2142" operator="lessThan">
      <formula>$C$4</formula>
    </cfRule>
  </conditionalFormatting>
  <conditionalFormatting sqref="CC48">
    <cfRule type="cellIs" dxfId="8987" priority="2143" operator="lessThan">
      <formula>$C$4</formula>
    </cfRule>
  </conditionalFormatting>
  <conditionalFormatting sqref="CC49">
    <cfRule type="cellIs" dxfId="8986" priority="2144" operator="lessThan">
      <formula>$C$4</formula>
    </cfRule>
  </conditionalFormatting>
  <conditionalFormatting sqref="CC50">
    <cfRule type="cellIs" dxfId="8985" priority="2145" operator="lessThan">
      <formula>$C$4</formula>
    </cfRule>
  </conditionalFormatting>
  <conditionalFormatting sqref="CC51">
    <cfRule type="cellIs" dxfId="8984" priority="2146" operator="lessThan">
      <formula>$C$4</formula>
    </cfRule>
  </conditionalFormatting>
  <conditionalFormatting sqref="CC52">
    <cfRule type="cellIs" dxfId="8983" priority="2147" operator="lessThan">
      <formula>$C$4</formula>
    </cfRule>
  </conditionalFormatting>
  <conditionalFormatting sqref="CC53">
    <cfRule type="cellIs" dxfId="8982" priority="2148" operator="lessThan">
      <formula>$C$4</formula>
    </cfRule>
  </conditionalFormatting>
  <conditionalFormatting sqref="CC54">
    <cfRule type="cellIs" dxfId="8981" priority="2149" operator="lessThan">
      <formula>$C$4</formula>
    </cfRule>
  </conditionalFormatting>
  <conditionalFormatting sqref="CC55">
    <cfRule type="cellIs" dxfId="8980" priority="2150" operator="lessThan">
      <formula>$C$4</formula>
    </cfRule>
  </conditionalFormatting>
  <conditionalFormatting sqref="CC56">
    <cfRule type="cellIs" dxfId="8979" priority="2151" operator="lessThan">
      <formula>$C$4</formula>
    </cfRule>
  </conditionalFormatting>
  <conditionalFormatting sqref="CC57">
    <cfRule type="cellIs" dxfId="8978" priority="2152" operator="lessThan">
      <formula>$C$4</formula>
    </cfRule>
  </conditionalFormatting>
  <conditionalFormatting sqref="CC58">
    <cfRule type="cellIs" dxfId="8977" priority="2153" operator="lessThan">
      <formula>$C$4</formula>
    </cfRule>
  </conditionalFormatting>
  <conditionalFormatting sqref="CC59">
    <cfRule type="cellIs" dxfId="8976" priority="2154" operator="lessThan">
      <formula>$C$4</formula>
    </cfRule>
  </conditionalFormatting>
  <conditionalFormatting sqref="CC60">
    <cfRule type="cellIs" dxfId="8975" priority="2155" operator="lessThan">
      <formula>$C$4</formula>
    </cfRule>
  </conditionalFormatting>
  <conditionalFormatting sqref="CD11">
    <cfRule type="cellIs" dxfId="8974" priority="2156" operator="lessThan">
      <formula>$C$4</formula>
    </cfRule>
  </conditionalFormatting>
  <conditionalFormatting sqref="CD12">
    <cfRule type="cellIs" dxfId="8973" priority="2157" operator="lessThan">
      <formula>$C$4</formula>
    </cfRule>
  </conditionalFormatting>
  <conditionalFormatting sqref="CD13">
    <cfRule type="cellIs" dxfId="8972" priority="2158" operator="lessThan">
      <formula>$C$4</formula>
    </cfRule>
  </conditionalFormatting>
  <conditionalFormatting sqref="CD14">
    <cfRule type="cellIs" dxfId="8971" priority="2159" operator="lessThan">
      <formula>$C$4</formula>
    </cfRule>
  </conditionalFormatting>
  <conditionalFormatting sqref="CD15">
    <cfRule type="cellIs" dxfId="8970" priority="2160" operator="lessThan">
      <formula>$C$4</formula>
    </cfRule>
  </conditionalFormatting>
  <conditionalFormatting sqref="CD16">
    <cfRule type="cellIs" dxfId="8969" priority="2161" operator="lessThan">
      <formula>$C$4</formula>
    </cfRule>
  </conditionalFormatting>
  <conditionalFormatting sqref="CD17">
    <cfRule type="cellIs" dxfId="8968" priority="2162" operator="lessThan">
      <formula>$C$4</formula>
    </cfRule>
  </conditionalFormatting>
  <conditionalFormatting sqref="CD18">
    <cfRule type="cellIs" dxfId="8967" priority="2163" operator="lessThan">
      <formula>$C$4</formula>
    </cfRule>
  </conditionalFormatting>
  <conditionalFormatting sqref="CD19">
    <cfRule type="cellIs" dxfId="8966" priority="2164" operator="lessThan">
      <formula>$C$4</formula>
    </cfRule>
  </conditionalFormatting>
  <conditionalFormatting sqref="CD20">
    <cfRule type="cellIs" dxfId="8965" priority="2165" operator="lessThan">
      <formula>$C$4</formula>
    </cfRule>
  </conditionalFormatting>
  <conditionalFormatting sqref="CD21">
    <cfRule type="cellIs" dxfId="8964" priority="2166" operator="lessThan">
      <formula>$C$4</formula>
    </cfRule>
  </conditionalFormatting>
  <conditionalFormatting sqref="CD22">
    <cfRule type="cellIs" dxfId="8963" priority="2167" operator="lessThan">
      <formula>$C$4</formula>
    </cfRule>
  </conditionalFormatting>
  <conditionalFormatting sqref="CD23">
    <cfRule type="cellIs" dxfId="8962" priority="2168" operator="lessThan">
      <formula>$C$4</formula>
    </cfRule>
  </conditionalFormatting>
  <conditionalFormatting sqref="CD24">
    <cfRule type="cellIs" dxfId="8961" priority="2169" operator="lessThan">
      <formula>$C$4</formula>
    </cfRule>
  </conditionalFormatting>
  <conditionalFormatting sqref="CD25">
    <cfRule type="cellIs" dxfId="8960" priority="2170" operator="lessThan">
      <formula>$C$4</formula>
    </cfRule>
  </conditionalFormatting>
  <conditionalFormatting sqref="CD26">
    <cfRule type="cellIs" dxfId="8959" priority="2171" operator="lessThan">
      <formula>$C$4</formula>
    </cfRule>
  </conditionalFormatting>
  <conditionalFormatting sqref="CD27">
    <cfRule type="cellIs" dxfId="8958" priority="2172" operator="lessThan">
      <formula>$C$4</formula>
    </cfRule>
  </conditionalFormatting>
  <conditionalFormatting sqref="CD28">
    <cfRule type="cellIs" dxfId="8957" priority="2173" operator="lessThan">
      <formula>$C$4</formula>
    </cfRule>
  </conditionalFormatting>
  <conditionalFormatting sqref="CD29">
    <cfRule type="cellIs" dxfId="8956" priority="2174" operator="lessThan">
      <formula>$C$4</formula>
    </cfRule>
  </conditionalFormatting>
  <conditionalFormatting sqref="CD30">
    <cfRule type="cellIs" dxfId="8955" priority="2175" operator="lessThan">
      <formula>$C$4</formula>
    </cfRule>
  </conditionalFormatting>
  <conditionalFormatting sqref="CD31">
    <cfRule type="cellIs" dxfId="8954" priority="2176" operator="lessThan">
      <formula>$C$4</formula>
    </cfRule>
  </conditionalFormatting>
  <conditionalFormatting sqref="CD32">
    <cfRule type="cellIs" dxfId="8953" priority="2177" operator="lessThan">
      <formula>$C$4</formula>
    </cfRule>
  </conditionalFormatting>
  <conditionalFormatting sqref="CD33">
    <cfRule type="cellIs" dxfId="8952" priority="2178" operator="lessThan">
      <formula>$C$4</formula>
    </cfRule>
  </conditionalFormatting>
  <conditionalFormatting sqref="CD34">
    <cfRule type="cellIs" dxfId="8951" priority="2179" operator="lessThan">
      <formula>$C$4</formula>
    </cfRule>
  </conditionalFormatting>
  <conditionalFormatting sqref="CD35">
    <cfRule type="cellIs" dxfId="8950" priority="2180" operator="lessThan">
      <formula>$C$4</formula>
    </cfRule>
  </conditionalFormatting>
  <conditionalFormatting sqref="CD36">
    <cfRule type="cellIs" dxfId="8949" priority="2181" operator="lessThan">
      <formula>$C$4</formula>
    </cfRule>
  </conditionalFormatting>
  <conditionalFormatting sqref="CD37">
    <cfRule type="cellIs" dxfId="8948" priority="2182" operator="lessThan">
      <formula>$C$4</formula>
    </cfRule>
  </conditionalFormatting>
  <conditionalFormatting sqref="CD38">
    <cfRule type="cellIs" dxfId="8947" priority="2183" operator="lessThan">
      <formula>$C$4</formula>
    </cfRule>
  </conditionalFormatting>
  <conditionalFormatting sqref="CD39">
    <cfRule type="cellIs" dxfId="8946" priority="2184" operator="lessThan">
      <formula>$C$4</formula>
    </cfRule>
  </conditionalFormatting>
  <conditionalFormatting sqref="CD40">
    <cfRule type="cellIs" dxfId="8945" priority="2185" operator="lessThan">
      <formula>$C$4</formula>
    </cfRule>
  </conditionalFormatting>
  <conditionalFormatting sqref="CD41">
    <cfRule type="cellIs" dxfId="8944" priority="2186" operator="lessThan">
      <formula>$C$4</formula>
    </cfRule>
  </conditionalFormatting>
  <conditionalFormatting sqref="CD42">
    <cfRule type="cellIs" dxfId="8943" priority="2187" operator="lessThan">
      <formula>$C$4</formula>
    </cfRule>
  </conditionalFormatting>
  <conditionalFormatting sqref="CD43">
    <cfRule type="cellIs" dxfId="8942" priority="2188" operator="lessThan">
      <formula>$C$4</formula>
    </cfRule>
  </conditionalFormatting>
  <conditionalFormatting sqref="CD44">
    <cfRule type="cellIs" dxfId="8941" priority="2189" operator="lessThan">
      <formula>$C$4</formula>
    </cfRule>
  </conditionalFormatting>
  <conditionalFormatting sqref="CD45">
    <cfRule type="cellIs" dxfId="8940" priority="2190" operator="lessThan">
      <formula>$C$4</formula>
    </cfRule>
  </conditionalFormatting>
  <conditionalFormatting sqref="CD46">
    <cfRule type="cellIs" dxfId="8939" priority="2191" operator="lessThan">
      <formula>$C$4</formula>
    </cfRule>
  </conditionalFormatting>
  <conditionalFormatting sqref="CD47">
    <cfRule type="cellIs" dxfId="8938" priority="2192" operator="lessThan">
      <formula>$C$4</formula>
    </cfRule>
  </conditionalFormatting>
  <conditionalFormatting sqref="CD48">
    <cfRule type="cellIs" dxfId="8937" priority="2193" operator="lessThan">
      <formula>$C$4</formula>
    </cfRule>
  </conditionalFormatting>
  <conditionalFormatting sqref="CD49">
    <cfRule type="cellIs" dxfId="8936" priority="2194" operator="lessThan">
      <formula>$C$4</formula>
    </cfRule>
  </conditionalFormatting>
  <conditionalFormatting sqref="CD50">
    <cfRule type="cellIs" dxfId="8935" priority="2195" operator="lessThan">
      <formula>$C$4</formula>
    </cfRule>
  </conditionalFormatting>
  <conditionalFormatting sqref="CD51">
    <cfRule type="cellIs" dxfId="8934" priority="2196" operator="lessThan">
      <formula>$C$4</formula>
    </cfRule>
  </conditionalFormatting>
  <conditionalFormatting sqref="CD52">
    <cfRule type="cellIs" dxfId="8933" priority="2197" operator="lessThan">
      <formula>$C$4</formula>
    </cfRule>
  </conditionalFormatting>
  <conditionalFormatting sqref="CD53">
    <cfRule type="cellIs" dxfId="8932" priority="2198" operator="lessThan">
      <formula>$C$4</formula>
    </cfRule>
  </conditionalFormatting>
  <conditionalFormatting sqref="CD54">
    <cfRule type="cellIs" dxfId="8931" priority="2199" operator="lessThan">
      <formula>$C$4</formula>
    </cfRule>
  </conditionalFormatting>
  <conditionalFormatting sqref="CD55">
    <cfRule type="cellIs" dxfId="8930" priority="2200" operator="lessThan">
      <formula>$C$4</formula>
    </cfRule>
  </conditionalFormatting>
  <conditionalFormatting sqref="CD56">
    <cfRule type="cellIs" dxfId="8929" priority="2201" operator="lessThan">
      <formula>$C$4</formula>
    </cfRule>
  </conditionalFormatting>
  <conditionalFormatting sqref="CD57">
    <cfRule type="cellIs" dxfId="8928" priority="2202" operator="lessThan">
      <formula>$C$4</formula>
    </cfRule>
  </conditionalFormatting>
  <conditionalFormatting sqref="CD58">
    <cfRule type="cellIs" dxfId="8927" priority="2203" operator="lessThan">
      <formula>$C$4</formula>
    </cfRule>
  </conditionalFormatting>
  <conditionalFormatting sqref="CD59">
    <cfRule type="cellIs" dxfId="8926" priority="2204" operator="lessThan">
      <formula>$C$4</formula>
    </cfRule>
  </conditionalFormatting>
  <conditionalFormatting sqref="CD60">
    <cfRule type="cellIs" dxfId="8925" priority="2205" operator="lessThan">
      <formula>$C$4</formula>
    </cfRule>
  </conditionalFormatting>
  <conditionalFormatting sqref="CE11">
    <cfRule type="cellIs" dxfId="8924" priority="2206" operator="lessThan">
      <formula>$C$4</formula>
    </cfRule>
  </conditionalFormatting>
  <conditionalFormatting sqref="CE12">
    <cfRule type="cellIs" dxfId="8923" priority="2207" operator="lessThan">
      <formula>$C$4</formula>
    </cfRule>
  </conditionalFormatting>
  <conditionalFormatting sqref="CE13">
    <cfRule type="cellIs" dxfId="8922" priority="2208" operator="lessThan">
      <formula>$C$4</formula>
    </cfRule>
  </conditionalFormatting>
  <conditionalFormatting sqref="CE14">
    <cfRule type="cellIs" dxfId="8921" priority="2209" operator="lessThan">
      <formula>$C$4</formula>
    </cfRule>
  </conditionalFormatting>
  <conditionalFormatting sqref="CE15">
    <cfRule type="cellIs" dxfId="8920" priority="2210" operator="lessThan">
      <formula>$C$4</formula>
    </cfRule>
  </conditionalFormatting>
  <conditionalFormatting sqref="CE16">
    <cfRule type="cellIs" dxfId="8919" priority="2211" operator="lessThan">
      <formula>$C$4</formula>
    </cfRule>
  </conditionalFormatting>
  <conditionalFormatting sqref="CE17">
    <cfRule type="cellIs" dxfId="8918" priority="2212" operator="lessThan">
      <formula>$C$4</formula>
    </cfRule>
  </conditionalFormatting>
  <conditionalFormatting sqref="CE18">
    <cfRule type="cellIs" dxfId="8917" priority="2213" operator="lessThan">
      <formula>$C$4</formula>
    </cfRule>
  </conditionalFormatting>
  <conditionalFormatting sqref="CE19">
    <cfRule type="cellIs" dxfId="8916" priority="2214" operator="lessThan">
      <formula>$C$4</formula>
    </cfRule>
  </conditionalFormatting>
  <conditionalFormatting sqref="CE20">
    <cfRule type="cellIs" dxfId="8915" priority="2215" operator="lessThan">
      <formula>$C$4</formula>
    </cfRule>
  </conditionalFormatting>
  <conditionalFormatting sqref="CE21">
    <cfRule type="cellIs" dxfId="8914" priority="2216" operator="lessThan">
      <formula>$C$4</formula>
    </cfRule>
  </conditionalFormatting>
  <conditionalFormatting sqref="CE22">
    <cfRule type="cellIs" dxfId="8913" priority="2217" operator="lessThan">
      <formula>$C$4</formula>
    </cfRule>
  </conditionalFormatting>
  <conditionalFormatting sqref="CE23">
    <cfRule type="cellIs" dxfId="8912" priority="2218" operator="lessThan">
      <formula>$C$4</formula>
    </cfRule>
  </conditionalFormatting>
  <conditionalFormatting sqref="CE24">
    <cfRule type="cellIs" dxfId="8911" priority="2219" operator="lessThan">
      <formula>$C$4</formula>
    </cfRule>
  </conditionalFormatting>
  <conditionalFormatting sqref="CE25">
    <cfRule type="cellIs" dxfId="8910" priority="2220" operator="lessThan">
      <formula>$C$4</formula>
    </cfRule>
  </conditionalFormatting>
  <conditionalFormatting sqref="CE26">
    <cfRule type="cellIs" dxfId="8909" priority="2221" operator="lessThan">
      <formula>$C$4</formula>
    </cfRule>
  </conditionalFormatting>
  <conditionalFormatting sqref="CE27">
    <cfRule type="cellIs" dxfId="8908" priority="2222" operator="lessThan">
      <formula>$C$4</formula>
    </cfRule>
  </conditionalFormatting>
  <conditionalFormatting sqref="CE28">
    <cfRule type="cellIs" dxfId="8907" priority="2223" operator="lessThan">
      <formula>$C$4</formula>
    </cfRule>
  </conditionalFormatting>
  <conditionalFormatting sqref="CE29">
    <cfRule type="cellIs" dxfId="8906" priority="2224" operator="lessThan">
      <formula>$C$4</formula>
    </cfRule>
  </conditionalFormatting>
  <conditionalFormatting sqref="CE30">
    <cfRule type="cellIs" dxfId="8905" priority="2225" operator="lessThan">
      <formula>$C$4</formula>
    </cfRule>
  </conditionalFormatting>
  <conditionalFormatting sqref="CE31">
    <cfRule type="cellIs" dxfId="8904" priority="2226" operator="lessThan">
      <formula>$C$4</formula>
    </cfRule>
  </conditionalFormatting>
  <conditionalFormatting sqref="CE32">
    <cfRule type="cellIs" dxfId="8903" priority="2227" operator="lessThan">
      <formula>$C$4</formula>
    </cfRule>
  </conditionalFormatting>
  <conditionalFormatting sqref="CE33">
    <cfRule type="cellIs" dxfId="8902" priority="2228" operator="lessThan">
      <formula>$C$4</formula>
    </cfRule>
  </conditionalFormatting>
  <conditionalFormatting sqref="CE34">
    <cfRule type="cellIs" dxfId="8901" priority="2229" operator="lessThan">
      <formula>$C$4</formula>
    </cfRule>
  </conditionalFormatting>
  <conditionalFormatting sqref="CE35">
    <cfRule type="cellIs" dxfId="8900" priority="2230" operator="lessThan">
      <formula>$C$4</formula>
    </cfRule>
  </conditionalFormatting>
  <conditionalFormatting sqref="CE36">
    <cfRule type="cellIs" dxfId="8899" priority="2231" operator="lessThan">
      <formula>$C$4</formula>
    </cfRule>
  </conditionalFormatting>
  <conditionalFormatting sqref="CE37">
    <cfRule type="cellIs" dxfId="8898" priority="2232" operator="lessThan">
      <formula>$C$4</formula>
    </cfRule>
  </conditionalFormatting>
  <conditionalFormatting sqref="CE38">
    <cfRule type="cellIs" dxfId="8897" priority="2233" operator="lessThan">
      <formula>$C$4</formula>
    </cfRule>
  </conditionalFormatting>
  <conditionalFormatting sqref="CE39">
    <cfRule type="cellIs" dxfId="8896" priority="2234" operator="lessThan">
      <formula>$C$4</formula>
    </cfRule>
  </conditionalFormatting>
  <conditionalFormatting sqref="CE40">
    <cfRule type="cellIs" dxfId="8895" priority="2235" operator="lessThan">
      <formula>$C$4</formula>
    </cfRule>
  </conditionalFormatting>
  <conditionalFormatting sqref="CE41">
    <cfRule type="cellIs" dxfId="8894" priority="2236" operator="lessThan">
      <formula>$C$4</formula>
    </cfRule>
  </conditionalFormatting>
  <conditionalFormatting sqref="CE42">
    <cfRule type="cellIs" dxfId="8893" priority="2237" operator="lessThan">
      <formula>$C$4</formula>
    </cfRule>
  </conditionalFormatting>
  <conditionalFormatting sqref="CE43">
    <cfRule type="cellIs" dxfId="8892" priority="2238" operator="lessThan">
      <formula>$C$4</formula>
    </cfRule>
  </conditionalFormatting>
  <conditionalFormatting sqref="CE44">
    <cfRule type="cellIs" dxfId="8891" priority="2239" operator="lessThan">
      <formula>$C$4</formula>
    </cfRule>
  </conditionalFormatting>
  <conditionalFormatting sqref="CE45">
    <cfRule type="cellIs" dxfId="8890" priority="2240" operator="lessThan">
      <formula>$C$4</formula>
    </cfRule>
  </conditionalFormatting>
  <conditionalFormatting sqref="CE46">
    <cfRule type="cellIs" dxfId="8889" priority="2241" operator="lessThan">
      <formula>$C$4</formula>
    </cfRule>
  </conditionalFormatting>
  <conditionalFormatting sqref="CE47">
    <cfRule type="cellIs" dxfId="8888" priority="2242" operator="lessThan">
      <formula>$C$4</formula>
    </cfRule>
  </conditionalFormatting>
  <conditionalFormatting sqref="CE48">
    <cfRule type="cellIs" dxfId="8887" priority="2243" operator="lessThan">
      <formula>$C$4</formula>
    </cfRule>
  </conditionalFormatting>
  <conditionalFormatting sqref="CE49">
    <cfRule type="cellIs" dxfId="8886" priority="2244" operator="lessThan">
      <formula>$C$4</formula>
    </cfRule>
  </conditionalFormatting>
  <conditionalFormatting sqref="CE50">
    <cfRule type="cellIs" dxfId="8885" priority="2245" operator="lessThan">
      <formula>$C$4</formula>
    </cfRule>
  </conditionalFormatting>
  <conditionalFormatting sqref="CE51">
    <cfRule type="cellIs" dxfId="8884" priority="2246" operator="lessThan">
      <formula>$C$4</formula>
    </cfRule>
  </conditionalFormatting>
  <conditionalFormatting sqref="CE52">
    <cfRule type="cellIs" dxfId="8883" priority="2247" operator="lessThan">
      <formula>$C$4</formula>
    </cfRule>
  </conditionalFormatting>
  <conditionalFormatting sqref="CE53">
    <cfRule type="cellIs" dxfId="8882" priority="2248" operator="lessThan">
      <formula>$C$4</formula>
    </cfRule>
  </conditionalFormatting>
  <conditionalFormatting sqref="CE54">
    <cfRule type="cellIs" dxfId="8881" priority="2249" operator="lessThan">
      <formula>$C$4</formula>
    </cfRule>
  </conditionalFormatting>
  <conditionalFormatting sqref="CE55">
    <cfRule type="cellIs" dxfId="8880" priority="2250" operator="lessThan">
      <formula>$C$4</formula>
    </cfRule>
  </conditionalFormatting>
  <conditionalFormatting sqref="CE56">
    <cfRule type="cellIs" dxfId="8879" priority="2251" operator="lessThan">
      <formula>$C$4</formula>
    </cfRule>
  </conditionalFormatting>
  <conditionalFormatting sqref="CE57">
    <cfRule type="cellIs" dxfId="8878" priority="2252" operator="lessThan">
      <formula>$C$4</formula>
    </cfRule>
  </conditionalFormatting>
  <conditionalFormatting sqref="CE58">
    <cfRule type="cellIs" dxfId="8877" priority="2253" operator="lessThan">
      <formula>$C$4</formula>
    </cfRule>
  </conditionalFormatting>
  <conditionalFormatting sqref="CE59">
    <cfRule type="cellIs" dxfId="8876" priority="2254" operator="lessThan">
      <formula>$C$4</formula>
    </cfRule>
  </conditionalFormatting>
  <conditionalFormatting sqref="CE60">
    <cfRule type="cellIs" dxfId="8875" priority="2255" operator="lessThan">
      <formula>$C$4</formula>
    </cfRule>
  </conditionalFormatting>
  <conditionalFormatting sqref="CF11">
    <cfRule type="cellIs" dxfId="8874" priority="2256" operator="lessThan">
      <formula>$C$4</formula>
    </cfRule>
  </conditionalFormatting>
  <conditionalFormatting sqref="CF12">
    <cfRule type="cellIs" dxfId="8873" priority="2257" operator="lessThan">
      <formula>$C$4</formula>
    </cfRule>
  </conditionalFormatting>
  <conditionalFormatting sqref="CF13">
    <cfRule type="cellIs" dxfId="8872" priority="2258" operator="lessThan">
      <formula>$C$4</formula>
    </cfRule>
  </conditionalFormatting>
  <conditionalFormatting sqref="CF14">
    <cfRule type="cellIs" dxfId="8871" priority="2259" operator="lessThan">
      <formula>$C$4</formula>
    </cfRule>
  </conditionalFormatting>
  <conditionalFormatting sqref="CF15">
    <cfRule type="cellIs" dxfId="8870" priority="2260" operator="lessThan">
      <formula>$C$4</formula>
    </cfRule>
  </conditionalFormatting>
  <conditionalFormatting sqref="CF16">
    <cfRule type="cellIs" dxfId="8869" priority="2261" operator="lessThan">
      <formula>$C$4</formula>
    </cfRule>
  </conditionalFormatting>
  <conditionalFormatting sqref="CF17">
    <cfRule type="cellIs" dxfId="8868" priority="2262" operator="lessThan">
      <formula>$C$4</formula>
    </cfRule>
  </conditionalFormatting>
  <conditionalFormatting sqref="CF18">
    <cfRule type="cellIs" dxfId="8867" priority="2263" operator="lessThan">
      <formula>$C$4</formula>
    </cfRule>
  </conditionalFormatting>
  <conditionalFormatting sqref="CF19">
    <cfRule type="cellIs" dxfId="8866" priority="2264" operator="lessThan">
      <formula>$C$4</formula>
    </cfRule>
  </conditionalFormatting>
  <conditionalFormatting sqref="CF20">
    <cfRule type="cellIs" dxfId="8865" priority="2265" operator="lessThan">
      <formula>$C$4</formula>
    </cfRule>
  </conditionalFormatting>
  <conditionalFormatting sqref="CF21">
    <cfRule type="cellIs" dxfId="8864" priority="2266" operator="lessThan">
      <formula>$C$4</formula>
    </cfRule>
  </conditionalFormatting>
  <conditionalFormatting sqref="CF22">
    <cfRule type="cellIs" dxfId="8863" priority="2267" operator="lessThan">
      <formula>$C$4</formula>
    </cfRule>
  </conditionalFormatting>
  <conditionalFormatting sqref="CF23">
    <cfRule type="cellIs" dxfId="8862" priority="2268" operator="lessThan">
      <formula>$C$4</formula>
    </cfRule>
  </conditionalFormatting>
  <conditionalFormatting sqref="CF24">
    <cfRule type="cellIs" dxfId="8861" priority="2269" operator="lessThan">
      <formula>$C$4</formula>
    </cfRule>
  </conditionalFormatting>
  <conditionalFormatting sqref="CF25">
    <cfRule type="cellIs" dxfId="8860" priority="2270" operator="lessThan">
      <formula>$C$4</formula>
    </cfRule>
  </conditionalFormatting>
  <conditionalFormatting sqref="CF26">
    <cfRule type="cellIs" dxfId="8859" priority="2271" operator="lessThan">
      <formula>$C$4</formula>
    </cfRule>
  </conditionalFormatting>
  <conditionalFormatting sqref="CF27">
    <cfRule type="cellIs" dxfId="8858" priority="2272" operator="lessThan">
      <formula>$C$4</formula>
    </cfRule>
  </conditionalFormatting>
  <conditionalFormatting sqref="CF28">
    <cfRule type="cellIs" dxfId="8857" priority="2273" operator="lessThan">
      <formula>$C$4</formula>
    </cfRule>
  </conditionalFormatting>
  <conditionalFormatting sqref="CF29">
    <cfRule type="cellIs" dxfId="8856" priority="2274" operator="lessThan">
      <formula>$C$4</formula>
    </cfRule>
  </conditionalFormatting>
  <conditionalFormatting sqref="CF30">
    <cfRule type="cellIs" dxfId="8855" priority="2275" operator="lessThan">
      <formula>$C$4</formula>
    </cfRule>
  </conditionalFormatting>
  <conditionalFormatting sqref="CF31">
    <cfRule type="cellIs" dxfId="8854" priority="2276" operator="lessThan">
      <formula>$C$4</formula>
    </cfRule>
  </conditionalFormatting>
  <conditionalFormatting sqref="CF32">
    <cfRule type="cellIs" dxfId="8853" priority="2277" operator="lessThan">
      <formula>$C$4</formula>
    </cfRule>
  </conditionalFormatting>
  <conditionalFormatting sqref="CF33">
    <cfRule type="cellIs" dxfId="8852" priority="2278" operator="lessThan">
      <formula>$C$4</formula>
    </cfRule>
  </conditionalFormatting>
  <conditionalFormatting sqref="CF34">
    <cfRule type="cellIs" dxfId="8851" priority="2279" operator="lessThan">
      <formula>$C$4</formula>
    </cfRule>
  </conditionalFormatting>
  <conditionalFormatting sqref="CF35">
    <cfRule type="cellIs" dxfId="8850" priority="2280" operator="lessThan">
      <formula>$C$4</formula>
    </cfRule>
  </conditionalFormatting>
  <conditionalFormatting sqref="CF36">
    <cfRule type="cellIs" dxfId="8849" priority="2281" operator="lessThan">
      <formula>$C$4</formula>
    </cfRule>
  </conditionalFormatting>
  <conditionalFormatting sqref="CF37">
    <cfRule type="cellIs" dxfId="8848" priority="2282" operator="lessThan">
      <formula>$C$4</formula>
    </cfRule>
  </conditionalFormatting>
  <conditionalFormatting sqref="CF38">
    <cfRule type="cellIs" dxfId="8847" priority="2283" operator="lessThan">
      <formula>$C$4</formula>
    </cfRule>
  </conditionalFormatting>
  <conditionalFormatting sqref="CF39">
    <cfRule type="cellIs" dxfId="8846" priority="2284" operator="lessThan">
      <formula>$C$4</formula>
    </cfRule>
  </conditionalFormatting>
  <conditionalFormatting sqref="CF40">
    <cfRule type="cellIs" dxfId="8845" priority="2285" operator="lessThan">
      <formula>$C$4</formula>
    </cfRule>
  </conditionalFormatting>
  <conditionalFormatting sqref="CF41">
    <cfRule type="cellIs" dxfId="8844" priority="2286" operator="lessThan">
      <formula>$C$4</formula>
    </cfRule>
  </conditionalFormatting>
  <conditionalFormatting sqref="CF42">
    <cfRule type="cellIs" dxfId="8843" priority="2287" operator="lessThan">
      <formula>$C$4</formula>
    </cfRule>
  </conditionalFormatting>
  <conditionalFormatting sqref="CF43">
    <cfRule type="cellIs" dxfId="8842" priority="2288" operator="lessThan">
      <formula>$C$4</formula>
    </cfRule>
  </conditionalFormatting>
  <conditionalFormatting sqref="CF44">
    <cfRule type="cellIs" dxfId="8841" priority="2289" operator="lessThan">
      <formula>$C$4</formula>
    </cfRule>
  </conditionalFormatting>
  <conditionalFormatting sqref="CF45">
    <cfRule type="cellIs" dxfId="8840" priority="2290" operator="lessThan">
      <formula>$C$4</formula>
    </cfRule>
  </conditionalFormatting>
  <conditionalFormatting sqref="CF46">
    <cfRule type="cellIs" dxfId="8839" priority="2291" operator="lessThan">
      <formula>$C$4</formula>
    </cfRule>
  </conditionalFormatting>
  <conditionalFormatting sqref="CF47">
    <cfRule type="cellIs" dxfId="8838" priority="2292" operator="lessThan">
      <formula>$C$4</formula>
    </cfRule>
  </conditionalFormatting>
  <conditionalFormatting sqref="CF48">
    <cfRule type="cellIs" dxfId="8837" priority="2293" operator="lessThan">
      <formula>$C$4</formula>
    </cfRule>
  </conditionalFormatting>
  <conditionalFormatting sqref="CF49">
    <cfRule type="cellIs" dxfId="8836" priority="2294" operator="lessThan">
      <formula>$C$4</formula>
    </cfRule>
  </conditionalFormatting>
  <conditionalFormatting sqref="CF50">
    <cfRule type="cellIs" dxfId="8835" priority="2295" operator="lessThan">
      <formula>$C$4</formula>
    </cfRule>
  </conditionalFormatting>
  <conditionalFormatting sqref="CF51">
    <cfRule type="cellIs" dxfId="8834" priority="2296" operator="lessThan">
      <formula>$C$4</formula>
    </cfRule>
  </conditionalFormatting>
  <conditionalFormatting sqref="CF52">
    <cfRule type="cellIs" dxfId="8833" priority="2297" operator="lessThan">
      <formula>$C$4</formula>
    </cfRule>
  </conditionalFormatting>
  <conditionalFormatting sqref="CF53">
    <cfRule type="cellIs" dxfId="8832" priority="2298" operator="lessThan">
      <formula>$C$4</formula>
    </cfRule>
  </conditionalFormatting>
  <conditionalFormatting sqref="CF54">
    <cfRule type="cellIs" dxfId="8831" priority="2299" operator="lessThan">
      <formula>$C$4</formula>
    </cfRule>
  </conditionalFormatting>
  <conditionalFormatting sqref="CF55">
    <cfRule type="cellIs" dxfId="8830" priority="2300" operator="lessThan">
      <formula>$C$4</formula>
    </cfRule>
  </conditionalFormatting>
  <conditionalFormatting sqref="CF56">
    <cfRule type="cellIs" dxfId="8829" priority="2301" operator="lessThan">
      <formula>$C$4</formula>
    </cfRule>
  </conditionalFormatting>
  <conditionalFormatting sqref="CF57">
    <cfRule type="cellIs" dxfId="8828" priority="2302" operator="lessThan">
      <formula>$C$4</formula>
    </cfRule>
  </conditionalFormatting>
  <conditionalFormatting sqref="CF58">
    <cfRule type="cellIs" dxfId="8827" priority="2303" operator="lessThan">
      <formula>$C$4</formula>
    </cfRule>
  </conditionalFormatting>
  <conditionalFormatting sqref="CF59">
    <cfRule type="cellIs" dxfId="8826" priority="2304" operator="lessThan">
      <formula>$C$4</formula>
    </cfRule>
  </conditionalFormatting>
  <conditionalFormatting sqref="CF60">
    <cfRule type="cellIs" dxfId="8825" priority="2305" operator="lessThan">
      <formula>$C$4</formula>
    </cfRule>
  </conditionalFormatting>
  <conditionalFormatting sqref="CG11">
    <cfRule type="cellIs" dxfId="8824" priority="2306" operator="lessThan">
      <formula>$C$4</formula>
    </cfRule>
  </conditionalFormatting>
  <conditionalFormatting sqref="CG12">
    <cfRule type="cellIs" dxfId="8823" priority="2307" operator="lessThan">
      <formula>$C$4</formula>
    </cfRule>
  </conditionalFormatting>
  <conditionalFormatting sqref="CG13">
    <cfRule type="cellIs" dxfId="8822" priority="2308" operator="lessThan">
      <formula>$C$4</formula>
    </cfRule>
  </conditionalFormatting>
  <conditionalFormatting sqref="CG14">
    <cfRule type="cellIs" dxfId="8821" priority="2309" operator="lessThan">
      <formula>$C$4</formula>
    </cfRule>
  </conditionalFormatting>
  <conditionalFormatting sqref="CG15">
    <cfRule type="cellIs" dxfId="8820" priority="2310" operator="lessThan">
      <formula>$C$4</formula>
    </cfRule>
  </conditionalFormatting>
  <conditionalFormatting sqref="CG16">
    <cfRule type="cellIs" dxfId="8819" priority="2311" operator="lessThan">
      <formula>$C$4</formula>
    </cfRule>
  </conditionalFormatting>
  <conditionalFormatting sqref="CG17">
    <cfRule type="cellIs" dxfId="8818" priority="2312" operator="lessThan">
      <formula>$C$4</formula>
    </cfRule>
  </conditionalFormatting>
  <conditionalFormatting sqref="CG18">
    <cfRule type="cellIs" dxfId="8817" priority="2313" operator="lessThan">
      <formula>$C$4</formula>
    </cfRule>
  </conditionalFormatting>
  <conditionalFormatting sqref="CG19">
    <cfRule type="cellIs" dxfId="8816" priority="2314" operator="lessThan">
      <formula>$C$4</formula>
    </cfRule>
  </conditionalFormatting>
  <conditionalFormatting sqref="CG20">
    <cfRule type="cellIs" dxfId="8815" priority="2315" operator="lessThan">
      <formula>$C$4</formula>
    </cfRule>
  </conditionalFormatting>
  <conditionalFormatting sqref="CG21">
    <cfRule type="cellIs" dxfId="8814" priority="2316" operator="lessThan">
      <formula>$C$4</formula>
    </cfRule>
  </conditionalFormatting>
  <conditionalFormatting sqref="CG22">
    <cfRule type="cellIs" dxfId="8813" priority="2317" operator="lessThan">
      <formula>$C$4</formula>
    </cfRule>
  </conditionalFormatting>
  <conditionalFormatting sqref="CG23">
    <cfRule type="cellIs" dxfId="8812" priority="2318" operator="lessThan">
      <formula>$C$4</formula>
    </cfRule>
  </conditionalFormatting>
  <conditionalFormatting sqref="CG24">
    <cfRule type="cellIs" dxfId="8811" priority="2319" operator="lessThan">
      <formula>$C$4</formula>
    </cfRule>
  </conditionalFormatting>
  <conditionalFormatting sqref="CG25">
    <cfRule type="cellIs" dxfId="8810" priority="2320" operator="lessThan">
      <formula>$C$4</formula>
    </cfRule>
  </conditionalFormatting>
  <conditionalFormatting sqref="CG26">
    <cfRule type="cellIs" dxfId="8809" priority="2321" operator="lessThan">
      <formula>$C$4</formula>
    </cfRule>
  </conditionalFormatting>
  <conditionalFormatting sqref="CG27">
    <cfRule type="cellIs" dxfId="8808" priority="2322" operator="lessThan">
      <formula>$C$4</formula>
    </cfRule>
  </conditionalFormatting>
  <conditionalFormatting sqref="CG28">
    <cfRule type="cellIs" dxfId="8807" priority="2323" operator="lessThan">
      <formula>$C$4</formula>
    </cfRule>
  </conditionalFormatting>
  <conditionalFormatting sqref="CG29">
    <cfRule type="cellIs" dxfId="8806" priority="2324" operator="lessThan">
      <formula>$C$4</formula>
    </cfRule>
  </conditionalFormatting>
  <conditionalFormatting sqref="CG30">
    <cfRule type="cellIs" dxfId="8805" priority="2325" operator="lessThan">
      <formula>$C$4</formula>
    </cfRule>
  </conditionalFormatting>
  <conditionalFormatting sqref="CG31">
    <cfRule type="cellIs" dxfId="8804" priority="2326" operator="lessThan">
      <formula>$C$4</formula>
    </cfRule>
  </conditionalFormatting>
  <conditionalFormatting sqref="CG32">
    <cfRule type="cellIs" dxfId="8803" priority="2327" operator="lessThan">
      <formula>$C$4</formula>
    </cfRule>
  </conditionalFormatting>
  <conditionalFormatting sqref="CG33">
    <cfRule type="cellIs" dxfId="8802" priority="2328" operator="lessThan">
      <formula>$C$4</formula>
    </cfRule>
  </conditionalFormatting>
  <conditionalFormatting sqref="CG34">
    <cfRule type="cellIs" dxfId="8801" priority="2329" operator="lessThan">
      <formula>$C$4</formula>
    </cfRule>
  </conditionalFormatting>
  <conditionalFormatting sqref="CG35">
    <cfRule type="cellIs" dxfId="8800" priority="2330" operator="lessThan">
      <formula>$C$4</formula>
    </cfRule>
  </conditionalFormatting>
  <conditionalFormatting sqref="CG36">
    <cfRule type="cellIs" dxfId="8799" priority="2331" operator="lessThan">
      <formula>$C$4</formula>
    </cfRule>
  </conditionalFormatting>
  <conditionalFormatting sqref="CG37">
    <cfRule type="cellIs" dxfId="8798" priority="2332" operator="lessThan">
      <formula>$C$4</formula>
    </cfRule>
  </conditionalFormatting>
  <conditionalFormatting sqref="CG38">
    <cfRule type="cellIs" dxfId="8797" priority="2333" operator="lessThan">
      <formula>$C$4</formula>
    </cfRule>
  </conditionalFormatting>
  <conditionalFormatting sqref="CG39">
    <cfRule type="cellIs" dxfId="8796" priority="2334" operator="lessThan">
      <formula>$C$4</formula>
    </cfRule>
  </conditionalFormatting>
  <conditionalFormatting sqref="CG40">
    <cfRule type="cellIs" dxfId="8795" priority="2335" operator="lessThan">
      <formula>$C$4</formula>
    </cfRule>
  </conditionalFormatting>
  <conditionalFormatting sqref="CG41">
    <cfRule type="cellIs" dxfId="8794" priority="2336" operator="lessThan">
      <formula>$C$4</formula>
    </cfRule>
  </conditionalFormatting>
  <conditionalFormatting sqref="CG42">
    <cfRule type="cellIs" dxfId="8793" priority="2337" operator="lessThan">
      <formula>$C$4</formula>
    </cfRule>
  </conditionalFormatting>
  <conditionalFormatting sqref="CG43">
    <cfRule type="cellIs" dxfId="8792" priority="2338" operator="lessThan">
      <formula>$C$4</formula>
    </cfRule>
  </conditionalFormatting>
  <conditionalFormatting sqref="CG44">
    <cfRule type="cellIs" dxfId="8791" priority="2339" operator="lessThan">
      <formula>$C$4</formula>
    </cfRule>
  </conditionalFormatting>
  <conditionalFormatting sqref="CG45">
    <cfRule type="cellIs" dxfId="8790" priority="2340" operator="lessThan">
      <formula>$C$4</formula>
    </cfRule>
  </conditionalFormatting>
  <conditionalFormatting sqref="CG46">
    <cfRule type="cellIs" dxfId="8789" priority="2341" operator="lessThan">
      <formula>$C$4</formula>
    </cfRule>
  </conditionalFormatting>
  <conditionalFormatting sqref="CG47">
    <cfRule type="cellIs" dxfId="8788" priority="2342" operator="lessThan">
      <formula>$C$4</formula>
    </cfRule>
  </conditionalFormatting>
  <conditionalFormatting sqref="CG48">
    <cfRule type="cellIs" dxfId="8787" priority="2343" operator="lessThan">
      <formula>$C$4</formula>
    </cfRule>
  </conditionalFormatting>
  <conditionalFormatting sqref="CG49">
    <cfRule type="cellIs" dxfId="8786" priority="2344" operator="lessThan">
      <formula>$C$4</formula>
    </cfRule>
  </conditionalFormatting>
  <conditionalFormatting sqref="CG50">
    <cfRule type="cellIs" dxfId="8785" priority="2345" operator="lessThan">
      <formula>$C$4</formula>
    </cfRule>
  </conditionalFormatting>
  <conditionalFormatting sqref="CG51">
    <cfRule type="cellIs" dxfId="8784" priority="2346" operator="lessThan">
      <formula>$C$4</formula>
    </cfRule>
  </conditionalFormatting>
  <conditionalFormatting sqref="CG52">
    <cfRule type="cellIs" dxfId="8783" priority="2347" operator="lessThan">
      <formula>$C$4</formula>
    </cfRule>
  </conditionalFormatting>
  <conditionalFormatting sqref="CG53">
    <cfRule type="cellIs" dxfId="8782" priority="2348" operator="lessThan">
      <formula>$C$4</formula>
    </cfRule>
  </conditionalFormatting>
  <conditionalFormatting sqref="CG54">
    <cfRule type="cellIs" dxfId="8781" priority="2349" operator="lessThan">
      <formula>$C$4</formula>
    </cfRule>
  </conditionalFormatting>
  <conditionalFormatting sqref="CG55">
    <cfRule type="cellIs" dxfId="8780" priority="2350" operator="lessThan">
      <formula>$C$4</formula>
    </cfRule>
  </conditionalFormatting>
  <conditionalFormatting sqref="CG56">
    <cfRule type="cellIs" dxfId="8779" priority="2351" operator="lessThan">
      <formula>$C$4</formula>
    </cfRule>
  </conditionalFormatting>
  <conditionalFormatting sqref="CG57">
    <cfRule type="cellIs" dxfId="8778" priority="2352" operator="lessThan">
      <formula>$C$4</formula>
    </cfRule>
  </conditionalFormatting>
  <conditionalFormatting sqref="CG58">
    <cfRule type="cellIs" dxfId="8777" priority="2353" operator="lessThan">
      <formula>$C$4</formula>
    </cfRule>
  </conditionalFormatting>
  <conditionalFormatting sqref="CG59">
    <cfRule type="cellIs" dxfId="8776" priority="2354" operator="lessThan">
      <formula>$C$4</formula>
    </cfRule>
  </conditionalFormatting>
  <conditionalFormatting sqref="CG60">
    <cfRule type="cellIs" dxfId="8775" priority="2355" operator="lessThan">
      <formula>$C$4</formula>
    </cfRule>
  </conditionalFormatting>
  <conditionalFormatting sqref="CM11">
    <cfRule type="cellIs" dxfId="8774" priority="2356" operator="lessThan">
      <formula>$C$4</formula>
    </cfRule>
  </conditionalFormatting>
  <conditionalFormatting sqref="CM12">
    <cfRule type="cellIs" dxfId="8773" priority="2357" operator="lessThan">
      <formula>$C$4</formula>
    </cfRule>
  </conditionalFormatting>
  <conditionalFormatting sqref="CM13">
    <cfRule type="cellIs" dxfId="8772" priority="2358" operator="lessThan">
      <formula>$C$4</formula>
    </cfRule>
  </conditionalFormatting>
  <conditionalFormatting sqref="CM14">
    <cfRule type="cellIs" dxfId="8771" priority="2359" operator="lessThan">
      <formula>$C$4</formula>
    </cfRule>
  </conditionalFormatting>
  <conditionalFormatting sqref="CM15">
    <cfRule type="cellIs" dxfId="8770" priority="2360" operator="lessThan">
      <formula>$C$4</formula>
    </cfRule>
  </conditionalFormatting>
  <conditionalFormatting sqref="CM16">
    <cfRule type="cellIs" dxfId="8769" priority="2361" operator="lessThan">
      <formula>$C$4</formula>
    </cfRule>
  </conditionalFormatting>
  <conditionalFormatting sqref="CM17">
    <cfRule type="cellIs" dxfId="8768" priority="2362" operator="lessThan">
      <formula>$C$4</formula>
    </cfRule>
  </conditionalFormatting>
  <conditionalFormatting sqref="CM18">
    <cfRule type="cellIs" dxfId="8767" priority="2363" operator="lessThan">
      <formula>$C$4</formula>
    </cfRule>
  </conditionalFormatting>
  <conditionalFormatting sqref="CM19">
    <cfRule type="cellIs" dxfId="8766" priority="2364" operator="lessThan">
      <formula>$C$4</formula>
    </cfRule>
  </conditionalFormatting>
  <conditionalFormatting sqref="CM20">
    <cfRule type="cellIs" dxfId="8765" priority="2365" operator="lessThan">
      <formula>$C$4</formula>
    </cfRule>
  </conditionalFormatting>
  <conditionalFormatting sqref="CM21">
    <cfRule type="cellIs" dxfId="8764" priority="2366" operator="lessThan">
      <formula>$C$4</formula>
    </cfRule>
  </conditionalFormatting>
  <conditionalFormatting sqref="CM22">
    <cfRule type="cellIs" dxfId="8763" priority="2367" operator="lessThan">
      <formula>$C$4</formula>
    </cfRule>
  </conditionalFormatting>
  <conditionalFormatting sqref="CM23">
    <cfRule type="cellIs" dxfId="8762" priority="2368" operator="lessThan">
      <formula>$C$4</formula>
    </cfRule>
  </conditionalFormatting>
  <conditionalFormatting sqref="CM24">
    <cfRule type="cellIs" dxfId="8761" priority="2369" operator="lessThan">
      <formula>$C$4</formula>
    </cfRule>
  </conditionalFormatting>
  <conditionalFormatting sqref="CM25">
    <cfRule type="cellIs" dxfId="8760" priority="2370" operator="lessThan">
      <formula>$C$4</formula>
    </cfRule>
  </conditionalFormatting>
  <conditionalFormatting sqref="CM26">
    <cfRule type="cellIs" dxfId="8759" priority="2371" operator="lessThan">
      <formula>$C$4</formula>
    </cfRule>
  </conditionalFormatting>
  <conditionalFormatting sqref="CM27">
    <cfRule type="cellIs" dxfId="8758" priority="2372" operator="lessThan">
      <formula>$C$4</formula>
    </cfRule>
  </conditionalFormatting>
  <conditionalFormatting sqref="CM28">
    <cfRule type="cellIs" dxfId="8757" priority="2373" operator="lessThan">
      <formula>$C$4</formula>
    </cfRule>
  </conditionalFormatting>
  <conditionalFormatting sqref="CM29">
    <cfRule type="cellIs" dxfId="8756" priority="2374" operator="lessThan">
      <formula>$C$4</formula>
    </cfRule>
  </conditionalFormatting>
  <conditionalFormatting sqref="CM30">
    <cfRule type="cellIs" dxfId="8755" priority="2375" operator="lessThan">
      <formula>$C$4</formula>
    </cfRule>
  </conditionalFormatting>
  <conditionalFormatting sqref="CM31">
    <cfRule type="cellIs" dxfId="8754" priority="2376" operator="lessThan">
      <formula>$C$4</formula>
    </cfRule>
  </conditionalFormatting>
  <conditionalFormatting sqref="CM32">
    <cfRule type="cellIs" dxfId="8753" priority="2377" operator="lessThan">
      <formula>$C$4</formula>
    </cfRule>
  </conditionalFormatting>
  <conditionalFormatting sqref="CM33">
    <cfRule type="cellIs" dxfId="8752" priority="2378" operator="lessThan">
      <formula>$C$4</formula>
    </cfRule>
  </conditionalFormatting>
  <conditionalFormatting sqref="CM34">
    <cfRule type="cellIs" dxfId="8751" priority="2379" operator="lessThan">
      <formula>$C$4</formula>
    </cfRule>
  </conditionalFormatting>
  <conditionalFormatting sqref="CM35">
    <cfRule type="cellIs" dxfId="8750" priority="2380" operator="lessThan">
      <formula>$C$4</formula>
    </cfRule>
  </conditionalFormatting>
  <conditionalFormatting sqref="CM36">
    <cfRule type="cellIs" dxfId="8749" priority="2381" operator="lessThan">
      <formula>$C$4</formula>
    </cfRule>
  </conditionalFormatting>
  <conditionalFormatting sqref="CM37">
    <cfRule type="cellIs" dxfId="8748" priority="2382" operator="lessThan">
      <formula>$C$4</formula>
    </cfRule>
  </conditionalFormatting>
  <conditionalFormatting sqref="CM38">
    <cfRule type="cellIs" dxfId="8747" priority="2383" operator="lessThan">
      <formula>$C$4</formula>
    </cfRule>
  </conditionalFormatting>
  <conditionalFormatting sqref="CM39">
    <cfRule type="cellIs" dxfId="8746" priority="2384" operator="lessThan">
      <formula>$C$4</formula>
    </cfRule>
  </conditionalFormatting>
  <conditionalFormatting sqref="CM40">
    <cfRule type="cellIs" dxfId="8745" priority="2385" operator="lessThan">
      <formula>$C$4</formula>
    </cfRule>
  </conditionalFormatting>
  <conditionalFormatting sqref="CM41">
    <cfRule type="cellIs" dxfId="8744" priority="2386" operator="lessThan">
      <formula>$C$4</formula>
    </cfRule>
  </conditionalFormatting>
  <conditionalFormatting sqref="CM42">
    <cfRule type="cellIs" dxfId="8743" priority="2387" operator="lessThan">
      <formula>$C$4</formula>
    </cfRule>
  </conditionalFormatting>
  <conditionalFormatting sqref="CM43">
    <cfRule type="cellIs" dxfId="8742" priority="2388" operator="lessThan">
      <formula>$C$4</formula>
    </cfRule>
  </conditionalFormatting>
  <conditionalFormatting sqref="CM44">
    <cfRule type="cellIs" dxfId="8741" priority="2389" operator="lessThan">
      <formula>$C$4</formula>
    </cfRule>
  </conditionalFormatting>
  <conditionalFormatting sqref="CM45">
    <cfRule type="cellIs" dxfId="8740" priority="2390" operator="lessThan">
      <formula>$C$4</formula>
    </cfRule>
  </conditionalFormatting>
  <conditionalFormatting sqref="CM46">
    <cfRule type="cellIs" dxfId="8739" priority="2391" operator="lessThan">
      <formula>$C$4</formula>
    </cfRule>
  </conditionalFormatting>
  <conditionalFormatting sqref="CM47">
    <cfRule type="cellIs" dxfId="8738" priority="2392" operator="lessThan">
      <formula>$C$4</formula>
    </cfRule>
  </conditionalFormatting>
  <conditionalFormatting sqref="CM48">
    <cfRule type="cellIs" dxfId="8737" priority="2393" operator="lessThan">
      <formula>$C$4</formula>
    </cfRule>
  </conditionalFormatting>
  <conditionalFormatting sqref="CM49">
    <cfRule type="cellIs" dxfId="8736" priority="2394" operator="lessThan">
      <formula>$C$4</formula>
    </cfRule>
  </conditionalFormatting>
  <conditionalFormatting sqref="CM50">
    <cfRule type="cellIs" dxfId="8735" priority="2395" operator="lessThan">
      <formula>$C$4</formula>
    </cfRule>
  </conditionalFormatting>
  <conditionalFormatting sqref="CM51">
    <cfRule type="cellIs" dxfId="8734" priority="2396" operator="lessThan">
      <formula>$C$4</formula>
    </cfRule>
  </conditionalFormatting>
  <conditionalFormatting sqref="CM52">
    <cfRule type="cellIs" dxfId="8733" priority="2397" operator="lessThan">
      <formula>$C$4</formula>
    </cfRule>
  </conditionalFormatting>
  <conditionalFormatting sqref="CM53">
    <cfRule type="cellIs" dxfId="8732" priority="2398" operator="lessThan">
      <formula>$C$4</formula>
    </cfRule>
  </conditionalFormatting>
  <conditionalFormatting sqref="CM54">
    <cfRule type="cellIs" dxfId="8731" priority="2399" operator="lessThan">
      <formula>$C$4</formula>
    </cfRule>
  </conditionalFormatting>
  <conditionalFormatting sqref="CM55">
    <cfRule type="cellIs" dxfId="8730" priority="2400" operator="lessThan">
      <formula>$C$4</formula>
    </cfRule>
  </conditionalFormatting>
  <conditionalFormatting sqref="CM56">
    <cfRule type="cellIs" dxfId="8729" priority="2401" operator="lessThan">
      <formula>$C$4</formula>
    </cfRule>
  </conditionalFormatting>
  <conditionalFormatting sqref="CM57">
    <cfRule type="cellIs" dxfId="8728" priority="2402" operator="lessThan">
      <formula>$C$4</formula>
    </cfRule>
  </conditionalFormatting>
  <conditionalFormatting sqref="CM58">
    <cfRule type="cellIs" dxfId="8727" priority="2403" operator="lessThan">
      <formula>$C$4</formula>
    </cfRule>
  </conditionalFormatting>
  <conditionalFormatting sqref="CM59">
    <cfRule type="cellIs" dxfId="8726" priority="2404" operator="lessThan">
      <formula>$C$4</formula>
    </cfRule>
  </conditionalFormatting>
  <conditionalFormatting sqref="CM60">
    <cfRule type="cellIs" dxfId="8725" priority="2405" operator="lessThan">
      <formula>$C$4</formula>
    </cfRule>
  </conditionalFormatting>
  <conditionalFormatting sqref="CN11">
    <cfRule type="cellIs" dxfId="8724" priority="2406" operator="lessThan">
      <formula>$C$4</formula>
    </cfRule>
  </conditionalFormatting>
  <conditionalFormatting sqref="CN12">
    <cfRule type="cellIs" dxfId="8723" priority="2407" operator="lessThan">
      <formula>$C$4</formula>
    </cfRule>
  </conditionalFormatting>
  <conditionalFormatting sqref="CN13">
    <cfRule type="cellIs" dxfId="8722" priority="2408" operator="lessThan">
      <formula>$C$4</formula>
    </cfRule>
  </conditionalFormatting>
  <conditionalFormatting sqref="CN14">
    <cfRule type="cellIs" dxfId="8721" priority="2409" operator="lessThan">
      <formula>$C$4</formula>
    </cfRule>
  </conditionalFormatting>
  <conditionalFormatting sqref="CN15">
    <cfRule type="cellIs" dxfId="8720" priority="2410" operator="lessThan">
      <formula>$C$4</formula>
    </cfRule>
  </conditionalFormatting>
  <conditionalFormatting sqref="CN16">
    <cfRule type="cellIs" dxfId="8719" priority="2411" operator="lessThan">
      <formula>$C$4</formula>
    </cfRule>
  </conditionalFormatting>
  <conditionalFormatting sqref="CN17">
    <cfRule type="cellIs" dxfId="8718" priority="2412" operator="lessThan">
      <formula>$C$4</formula>
    </cfRule>
  </conditionalFormatting>
  <conditionalFormatting sqref="CN18">
    <cfRule type="cellIs" dxfId="8717" priority="2413" operator="lessThan">
      <formula>$C$4</formula>
    </cfRule>
  </conditionalFormatting>
  <conditionalFormatting sqref="CN19">
    <cfRule type="cellIs" dxfId="8716" priority="2414" operator="lessThan">
      <formula>$C$4</formula>
    </cfRule>
  </conditionalFormatting>
  <conditionalFormatting sqref="CN20">
    <cfRule type="cellIs" dxfId="8715" priority="2415" operator="lessThan">
      <formula>$C$4</formula>
    </cfRule>
  </conditionalFormatting>
  <conditionalFormatting sqref="CN21">
    <cfRule type="cellIs" dxfId="8714" priority="2416" operator="lessThan">
      <formula>$C$4</formula>
    </cfRule>
  </conditionalFormatting>
  <conditionalFormatting sqref="CN22">
    <cfRule type="cellIs" dxfId="8713" priority="2417" operator="lessThan">
      <formula>$C$4</formula>
    </cfRule>
  </conditionalFormatting>
  <conditionalFormatting sqref="CN23">
    <cfRule type="cellIs" dxfId="8712" priority="2418" operator="lessThan">
      <formula>$C$4</formula>
    </cfRule>
  </conditionalFormatting>
  <conditionalFormatting sqref="CN24">
    <cfRule type="cellIs" dxfId="8711" priority="2419" operator="lessThan">
      <formula>$C$4</formula>
    </cfRule>
  </conditionalFormatting>
  <conditionalFormatting sqref="CN25">
    <cfRule type="cellIs" dxfId="8710" priority="2420" operator="lessThan">
      <formula>$C$4</formula>
    </cfRule>
  </conditionalFormatting>
  <conditionalFormatting sqref="CN26">
    <cfRule type="cellIs" dxfId="8709" priority="2421" operator="lessThan">
      <formula>$C$4</formula>
    </cfRule>
  </conditionalFormatting>
  <conditionalFormatting sqref="CN27">
    <cfRule type="cellIs" dxfId="8708" priority="2422" operator="lessThan">
      <formula>$C$4</formula>
    </cfRule>
  </conditionalFormatting>
  <conditionalFormatting sqref="CN28">
    <cfRule type="cellIs" dxfId="8707" priority="2423" operator="lessThan">
      <formula>$C$4</formula>
    </cfRule>
  </conditionalFormatting>
  <conditionalFormatting sqref="CN29">
    <cfRule type="cellIs" dxfId="8706" priority="2424" operator="lessThan">
      <formula>$C$4</formula>
    </cfRule>
  </conditionalFormatting>
  <conditionalFormatting sqref="CN30">
    <cfRule type="cellIs" dxfId="8705" priority="2425" operator="lessThan">
      <formula>$C$4</formula>
    </cfRule>
  </conditionalFormatting>
  <conditionalFormatting sqref="CN31">
    <cfRule type="cellIs" dxfId="8704" priority="2426" operator="lessThan">
      <formula>$C$4</formula>
    </cfRule>
  </conditionalFormatting>
  <conditionalFormatting sqref="CN32">
    <cfRule type="cellIs" dxfId="8703" priority="2427" operator="lessThan">
      <formula>$C$4</formula>
    </cfRule>
  </conditionalFormatting>
  <conditionalFormatting sqref="CN33">
    <cfRule type="cellIs" dxfId="8702" priority="2428" operator="lessThan">
      <formula>$C$4</formula>
    </cfRule>
  </conditionalFormatting>
  <conditionalFormatting sqref="CN34">
    <cfRule type="cellIs" dxfId="8701" priority="2429" operator="lessThan">
      <formula>$C$4</formula>
    </cfRule>
  </conditionalFormatting>
  <conditionalFormatting sqref="CN35">
    <cfRule type="cellIs" dxfId="8700" priority="2430" operator="lessThan">
      <formula>$C$4</formula>
    </cfRule>
  </conditionalFormatting>
  <conditionalFormatting sqref="CN36">
    <cfRule type="cellIs" dxfId="8699" priority="2431" operator="lessThan">
      <formula>$C$4</formula>
    </cfRule>
  </conditionalFormatting>
  <conditionalFormatting sqref="CN37">
    <cfRule type="cellIs" dxfId="8698" priority="2432" operator="lessThan">
      <formula>$C$4</formula>
    </cfRule>
  </conditionalFormatting>
  <conditionalFormatting sqref="CN38">
    <cfRule type="cellIs" dxfId="8697" priority="2433" operator="lessThan">
      <formula>$C$4</formula>
    </cfRule>
  </conditionalFormatting>
  <conditionalFormatting sqref="CN39">
    <cfRule type="cellIs" dxfId="8696" priority="2434" operator="lessThan">
      <formula>$C$4</formula>
    </cfRule>
  </conditionalFormatting>
  <conditionalFormatting sqref="CN40">
    <cfRule type="cellIs" dxfId="8695" priority="2435" operator="lessThan">
      <formula>$C$4</formula>
    </cfRule>
  </conditionalFormatting>
  <conditionalFormatting sqref="CN41">
    <cfRule type="cellIs" dxfId="8694" priority="2436" operator="lessThan">
      <formula>$C$4</formula>
    </cfRule>
  </conditionalFormatting>
  <conditionalFormatting sqref="CN42">
    <cfRule type="cellIs" dxfId="8693" priority="2437" operator="lessThan">
      <formula>$C$4</formula>
    </cfRule>
  </conditionalFormatting>
  <conditionalFormatting sqref="CN43">
    <cfRule type="cellIs" dxfId="8692" priority="2438" operator="lessThan">
      <formula>$C$4</formula>
    </cfRule>
  </conditionalFormatting>
  <conditionalFormatting sqref="CN44">
    <cfRule type="cellIs" dxfId="8691" priority="2439" operator="lessThan">
      <formula>$C$4</formula>
    </cfRule>
  </conditionalFormatting>
  <conditionalFormatting sqref="CN45">
    <cfRule type="cellIs" dxfId="8690" priority="2440" operator="lessThan">
      <formula>$C$4</formula>
    </cfRule>
  </conditionalFormatting>
  <conditionalFormatting sqref="CN46">
    <cfRule type="cellIs" dxfId="8689" priority="2441" operator="lessThan">
      <formula>$C$4</formula>
    </cfRule>
  </conditionalFormatting>
  <conditionalFormatting sqref="CN47">
    <cfRule type="cellIs" dxfId="8688" priority="2442" operator="lessThan">
      <formula>$C$4</formula>
    </cfRule>
  </conditionalFormatting>
  <conditionalFormatting sqref="CN48">
    <cfRule type="cellIs" dxfId="8687" priority="2443" operator="lessThan">
      <formula>$C$4</formula>
    </cfRule>
  </conditionalFormatting>
  <conditionalFormatting sqref="CN49">
    <cfRule type="cellIs" dxfId="8686" priority="2444" operator="lessThan">
      <formula>$C$4</formula>
    </cfRule>
  </conditionalFormatting>
  <conditionalFormatting sqref="CN50">
    <cfRule type="cellIs" dxfId="8685" priority="2445" operator="lessThan">
      <formula>$C$4</formula>
    </cfRule>
  </conditionalFormatting>
  <conditionalFormatting sqref="CN51">
    <cfRule type="cellIs" dxfId="8684" priority="2446" operator="lessThan">
      <formula>$C$4</formula>
    </cfRule>
  </conditionalFormatting>
  <conditionalFormatting sqref="CN52">
    <cfRule type="cellIs" dxfId="8683" priority="2447" operator="lessThan">
      <formula>$C$4</formula>
    </cfRule>
  </conditionalFormatting>
  <conditionalFormatting sqref="CN53">
    <cfRule type="cellIs" dxfId="8682" priority="2448" operator="lessThan">
      <formula>$C$4</formula>
    </cfRule>
  </conditionalFormatting>
  <conditionalFormatting sqref="CN54">
    <cfRule type="cellIs" dxfId="8681" priority="2449" operator="lessThan">
      <formula>$C$4</formula>
    </cfRule>
  </conditionalFormatting>
  <conditionalFormatting sqref="CN55">
    <cfRule type="cellIs" dxfId="8680" priority="2450" operator="lessThan">
      <formula>$C$4</formula>
    </cfRule>
  </conditionalFormatting>
  <conditionalFormatting sqref="CN56">
    <cfRule type="cellIs" dxfId="8679" priority="2451" operator="lessThan">
      <formula>$C$4</formula>
    </cfRule>
  </conditionalFormatting>
  <conditionalFormatting sqref="CN57">
    <cfRule type="cellIs" dxfId="8678" priority="2452" operator="lessThan">
      <formula>$C$4</formula>
    </cfRule>
  </conditionalFormatting>
  <conditionalFormatting sqref="CN58">
    <cfRule type="cellIs" dxfId="8677" priority="2453" operator="lessThan">
      <formula>$C$4</formula>
    </cfRule>
  </conditionalFormatting>
  <conditionalFormatting sqref="CN59">
    <cfRule type="cellIs" dxfId="8676" priority="2454" operator="lessThan">
      <formula>$C$4</formula>
    </cfRule>
  </conditionalFormatting>
  <conditionalFormatting sqref="CN60">
    <cfRule type="cellIs" dxfId="8675" priority="2455" operator="lessThan">
      <formula>$C$4</formula>
    </cfRule>
  </conditionalFormatting>
  <conditionalFormatting sqref="CO11">
    <cfRule type="cellIs" dxfId="8674" priority="2456" operator="lessThan">
      <formula>$C$4</formula>
    </cfRule>
  </conditionalFormatting>
  <conditionalFormatting sqref="CO12">
    <cfRule type="cellIs" dxfId="8673" priority="2457" operator="lessThan">
      <formula>$C$4</formula>
    </cfRule>
  </conditionalFormatting>
  <conditionalFormatting sqref="CO13">
    <cfRule type="cellIs" dxfId="8672" priority="2458" operator="lessThan">
      <formula>$C$4</formula>
    </cfRule>
  </conditionalFormatting>
  <conditionalFormatting sqref="CO14">
    <cfRule type="cellIs" dxfId="8671" priority="2459" operator="lessThan">
      <formula>$C$4</formula>
    </cfRule>
  </conditionalFormatting>
  <conditionalFormatting sqref="CO15">
    <cfRule type="cellIs" dxfId="8670" priority="2460" operator="lessThan">
      <formula>$C$4</formula>
    </cfRule>
  </conditionalFormatting>
  <conditionalFormatting sqref="CO16">
    <cfRule type="cellIs" dxfId="8669" priority="2461" operator="lessThan">
      <formula>$C$4</formula>
    </cfRule>
  </conditionalFormatting>
  <conditionalFormatting sqref="CO17">
    <cfRule type="cellIs" dxfId="8668" priority="2462" operator="lessThan">
      <formula>$C$4</formula>
    </cfRule>
  </conditionalFormatting>
  <conditionalFormatting sqref="CO18">
    <cfRule type="cellIs" dxfId="8667" priority="2463" operator="lessThan">
      <formula>$C$4</formula>
    </cfRule>
  </conditionalFormatting>
  <conditionalFormatting sqref="CO19">
    <cfRule type="cellIs" dxfId="8666" priority="2464" operator="lessThan">
      <formula>$C$4</formula>
    </cfRule>
  </conditionalFormatting>
  <conditionalFormatting sqref="CO20">
    <cfRule type="cellIs" dxfId="8665" priority="2465" operator="lessThan">
      <formula>$C$4</formula>
    </cfRule>
  </conditionalFormatting>
  <conditionalFormatting sqref="CO21">
    <cfRule type="cellIs" dxfId="8664" priority="2466" operator="lessThan">
      <formula>$C$4</formula>
    </cfRule>
  </conditionalFormatting>
  <conditionalFormatting sqref="CO22">
    <cfRule type="cellIs" dxfId="8663" priority="2467" operator="lessThan">
      <formula>$C$4</formula>
    </cfRule>
  </conditionalFormatting>
  <conditionalFormatting sqref="CO23">
    <cfRule type="cellIs" dxfId="8662" priority="2468" operator="lessThan">
      <formula>$C$4</formula>
    </cfRule>
  </conditionalFormatting>
  <conditionalFormatting sqref="CO24">
    <cfRule type="cellIs" dxfId="8661" priority="2469" operator="lessThan">
      <formula>$C$4</formula>
    </cfRule>
  </conditionalFormatting>
  <conditionalFormatting sqref="CO25">
    <cfRule type="cellIs" dxfId="8660" priority="2470" operator="lessThan">
      <formula>$C$4</formula>
    </cfRule>
  </conditionalFormatting>
  <conditionalFormatting sqref="CO26">
    <cfRule type="cellIs" dxfId="8659" priority="2471" operator="lessThan">
      <formula>$C$4</formula>
    </cfRule>
  </conditionalFormatting>
  <conditionalFormatting sqref="CO27">
    <cfRule type="cellIs" dxfId="8658" priority="2472" operator="lessThan">
      <formula>$C$4</formula>
    </cfRule>
  </conditionalFormatting>
  <conditionalFormatting sqref="CO28">
    <cfRule type="cellIs" dxfId="8657" priority="2473" operator="lessThan">
      <formula>$C$4</formula>
    </cfRule>
  </conditionalFormatting>
  <conditionalFormatting sqref="CO29">
    <cfRule type="cellIs" dxfId="8656" priority="2474" operator="lessThan">
      <formula>$C$4</formula>
    </cfRule>
  </conditionalFormatting>
  <conditionalFormatting sqref="CO30">
    <cfRule type="cellIs" dxfId="8655" priority="2475" operator="lessThan">
      <formula>$C$4</formula>
    </cfRule>
  </conditionalFormatting>
  <conditionalFormatting sqref="CO31">
    <cfRule type="cellIs" dxfId="8654" priority="2476" operator="lessThan">
      <formula>$C$4</formula>
    </cfRule>
  </conditionalFormatting>
  <conditionalFormatting sqref="CO32">
    <cfRule type="cellIs" dxfId="8653" priority="2477" operator="lessThan">
      <formula>$C$4</formula>
    </cfRule>
  </conditionalFormatting>
  <conditionalFormatting sqref="CO33">
    <cfRule type="cellIs" dxfId="8652" priority="2478" operator="lessThan">
      <formula>$C$4</formula>
    </cfRule>
  </conditionalFormatting>
  <conditionalFormatting sqref="CO34">
    <cfRule type="cellIs" dxfId="8651" priority="2479" operator="lessThan">
      <formula>$C$4</formula>
    </cfRule>
  </conditionalFormatting>
  <conditionalFormatting sqref="CO35">
    <cfRule type="cellIs" dxfId="8650" priority="2480" operator="lessThan">
      <formula>$C$4</formula>
    </cfRule>
  </conditionalFormatting>
  <conditionalFormatting sqref="CO36">
    <cfRule type="cellIs" dxfId="8649" priority="2481" operator="lessThan">
      <formula>$C$4</formula>
    </cfRule>
  </conditionalFormatting>
  <conditionalFormatting sqref="CO37">
    <cfRule type="cellIs" dxfId="8648" priority="2482" operator="lessThan">
      <formula>$C$4</formula>
    </cfRule>
  </conditionalFormatting>
  <conditionalFormatting sqref="CO38">
    <cfRule type="cellIs" dxfId="8647" priority="2483" operator="lessThan">
      <formula>$C$4</formula>
    </cfRule>
  </conditionalFormatting>
  <conditionalFormatting sqref="CO39">
    <cfRule type="cellIs" dxfId="8646" priority="2484" operator="lessThan">
      <formula>$C$4</formula>
    </cfRule>
  </conditionalFormatting>
  <conditionalFormatting sqref="CO40">
    <cfRule type="cellIs" dxfId="8645" priority="2485" operator="lessThan">
      <formula>$C$4</formula>
    </cfRule>
  </conditionalFormatting>
  <conditionalFormatting sqref="CO41">
    <cfRule type="cellIs" dxfId="8644" priority="2486" operator="lessThan">
      <formula>$C$4</formula>
    </cfRule>
  </conditionalFormatting>
  <conditionalFormatting sqref="CO42">
    <cfRule type="cellIs" dxfId="8643" priority="2487" operator="lessThan">
      <formula>$C$4</formula>
    </cfRule>
  </conditionalFormatting>
  <conditionalFormatting sqref="CO43">
    <cfRule type="cellIs" dxfId="8642" priority="2488" operator="lessThan">
      <formula>$C$4</formula>
    </cfRule>
  </conditionalFormatting>
  <conditionalFormatting sqref="CO44">
    <cfRule type="cellIs" dxfId="8641" priority="2489" operator="lessThan">
      <formula>$C$4</formula>
    </cfRule>
  </conditionalFormatting>
  <conditionalFormatting sqref="CO45">
    <cfRule type="cellIs" dxfId="8640" priority="2490" operator="lessThan">
      <formula>$C$4</formula>
    </cfRule>
  </conditionalFormatting>
  <conditionalFormatting sqref="CO46">
    <cfRule type="cellIs" dxfId="8639" priority="2491" operator="lessThan">
      <formula>$C$4</formula>
    </cfRule>
  </conditionalFormatting>
  <conditionalFormatting sqref="CO47">
    <cfRule type="cellIs" dxfId="8638" priority="2492" operator="lessThan">
      <formula>$C$4</formula>
    </cfRule>
  </conditionalFormatting>
  <conditionalFormatting sqref="CO48">
    <cfRule type="cellIs" dxfId="8637" priority="2493" operator="lessThan">
      <formula>$C$4</formula>
    </cfRule>
  </conditionalFormatting>
  <conditionalFormatting sqref="CO49">
    <cfRule type="cellIs" dxfId="8636" priority="2494" operator="lessThan">
      <formula>$C$4</formula>
    </cfRule>
  </conditionalFormatting>
  <conditionalFormatting sqref="CO50">
    <cfRule type="cellIs" dxfId="8635" priority="2495" operator="lessThan">
      <formula>$C$4</formula>
    </cfRule>
  </conditionalFormatting>
  <conditionalFormatting sqref="CO51">
    <cfRule type="cellIs" dxfId="8634" priority="2496" operator="lessThan">
      <formula>$C$4</formula>
    </cfRule>
  </conditionalFormatting>
  <conditionalFormatting sqref="CO52">
    <cfRule type="cellIs" dxfId="8633" priority="2497" operator="lessThan">
      <formula>$C$4</formula>
    </cfRule>
  </conditionalFormatting>
  <conditionalFormatting sqref="CO53">
    <cfRule type="cellIs" dxfId="8632" priority="2498" operator="lessThan">
      <formula>$C$4</formula>
    </cfRule>
  </conditionalFormatting>
  <conditionalFormatting sqref="CO54">
    <cfRule type="cellIs" dxfId="8631" priority="2499" operator="lessThan">
      <formula>$C$4</formula>
    </cfRule>
  </conditionalFormatting>
  <conditionalFormatting sqref="CO55">
    <cfRule type="cellIs" dxfId="8630" priority="2500" operator="lessThan">
      <formula>$C$4</formula>
    </cfRule>
  </conditionalFormatting>
  <conditionalFormatting sqref="CO56">
    <cfRule type="cellIs" dxfId="8629" priority="2501" operator="lessThan">
      <formula>$C$4</formula>
    </cfRule>
  </conditionalFormatting>
  <conditionalFormatting sqref="CO57">
    <cfRule type="cellIs" dxfId="8628" priority="2502" operator="lessThan">
      <formula>$C$4</formula>
    </cfRule>
  </conditionalFormatting>
  <conditionalFormatting sqref="CO58">
    <cfRule type="cellIs" dxfId="8627" priority="2503" operator="lessThan">
      <formula>$C$4</formula>
    </cfRule>
  </conditionalFormatting>
  <conditionalFormatting sqref="CO59">
    <cfRule type="cellIs" dxfId="8626" priority="2504" operator="lessThan">
      <formula>$C$4</formula>
    </cfRule>
  </conditionalFormatting>
  <conditionalFormatting sqref="CO60">
    <cfRule type="cellIs" dxfId="8625" priority="2505" operator="lessThan">
      <formula>$C$4</formula>
    </cfRule>
  </conditionalFormatting>
  <conditionalFormatting sqref="R11">
    <cfRule type="cellIs" dxfId="8624" priority="2506" operator="lessThan">
      <formula>$C$4</formula>
    </cfRule>
  </conditionalFormatting>
  <conditionalFormatting sqref="R12">
    <cfRule type="cellIs" dxfId="8623" priority="2507" operator="lessThan">
      <formula>$C$4</formula>
    </cfRule>
  </conditionalFormatting>
  <conditionalFormatting sqref="R13">
    <cfRule type="cellIs" dxfId="8622" priority="2508" operator="lessThan">
      <formula>$C$4</formula>
    </cfRule>
  </conditionalFormatting>
  <conditionalFormatting sqref="R14">
    <cfRule type="cellIs" dxfId="8621" priority="2509" operator="lessThan">
      <formula>$C$4</formula>
    </cfRule>
  </conditionalFormatting>
  <conditionalFormatting sqref="R15">
    <cfRule type="cellIs" dxfId="8620" priority="2510" operator="lessThan">
      <formula>$C$4</formula>
    </cfRule>
  </conditionalFormatting>
  <conditionalFormatting sqref="R16">
    <cfRule type="cellIs" dxfId="8619" priority="2511" operator="lessThan">
      <formula>$C$4</formula>
    </cfRule>
  </conditionalFormatting>
  <conditionalFormatting sqref="R17">
    <cfRule type="cellIs" dxfId="8618" priority="2512" operator="lessThan">
      <formula>$C$4</formula>
    </cfRule>
  </conditionalFormatting>
  <conditionalFormatting sqref="R18">
    <cfRule type="cellIs" dxfId="8617" priority="2513" operator="lessThan">
      <formula>$C$4</formula>
    </cfRule>
  </conditionalFormatting>
  <conditionalFormatting sqref="R19">
    <cfRule type="cellIs" dxfId="8616" priority="2514" operator="lessThan">
      <formula>$C$4</formula>
    </cfRule>
  </conditionalFormatting>
  <conditionalFormatting sqref="R20">
    <cfRule type="cellIs" dxfId="8615" priority="2515" operator="lessThan">
      <formula>$C$4</formula>
    </cfRule>
  </conditionalFormatting>
  <conditionalFormatting sqref="R21">
    <cfRule type="cellIs" dxfId="8614" priority="2516" operator="lessThan">
      <formula>$C$4</formula>
    </cfRule>
  </conditionalFormatting>
  <conditionalFormatting sqref="R22">
    <cfRule type="cellIs" dxfId="8613" priority="2517" operator="lessThan">
      <formula>$C$4</formula>
    </cfRule>
  </conditionalFormatting>
  <conditionalFormatting sqref="R23">
    <cfRule type="cellIs" dxfId="8612" priority="2518" operator="lessThan">
      <formula>$C$4</formula>
    </cfRule>
  </conditionalFormatting>
  <conditionalFormatting sqref="R24">
    <cfRule type="cellIs" dxfId="8611" priority="2519" operator="lessThan">
      <formula>$C$4</formula>
    </cfRule>
  </conditionalFormatting>
  <conditionalFormatting sqref="R25">
    <cfRule type="cellIs" dxfId="8610" priority="2520" operator="lessThan">
      <formula>$C$4</formula>
    </cfRule>
  </conditionalFormatting>
  <conditionalFormatting sqref="R26">
    <cfRule type="cellIs" dxfId="8609" priority="2521" operator="lessThan">
      <formula>$C$4</formula>
    </cfRule>
  </conditionalFormatting>
  <conditionalFormatting sqref="R27">
    <cfRule type="cellIs" dxfId="8608" priority="2522" operator="lessThan">
      <formula>$C$4</formula>
    </cfRule>
  </conditionalFormatting>
  <conditionalFormatting sqref="R28">
    <cfRule type="cellIs" dxfId="8607" priority="2523" operator="lessThan">
      <formula>$C$4</formula>
    </cfRule>
  </conditionalFormatting>
  <conditionalFormatting sqref="R29">
    <cfRule type="cellIs" dxfId="8606" priority="2524" operator="lessThan">
      <formula>$C$4</formula>
    </cfRule>
  </conditionalFormatting>
  <conditionalFormatting sqref="R30">
    <cfRule type="cellIs" dxfId="8605" priority="2525" operator="lessThan">
      <formula>$C$4</formula>
    </cfRule>
  </conditionalFormatting>
  <conditionalFormatting sqref="R31">
    <cfRule type="cellIs" dxfId="8604" priority="2526" operator="lessThan">
      <formula>$C$4</formula>
    </cfRule>
  </conditionalFormatting>
  <conditionalFormatting sqref="R32">
    <cfRule type="cellIs" dxfId="8603" priority="2527" operator="lessThan">
      <formula>$C$4</formula>
    </cfRule>
  </conditionalFormatting>
  <conditionalFormatting sqref="R33">
    <cfRule type="cellIs" dxfId="8602" priority="2528" operator="lessThan">
      <formula>$C$4</formula>
    </cfRule>
  </conditionalFormatting>
  <conditionalFormatting sqref="R34">
    <cfRule type="cellIs" dxfId="8601" priority="2529" operator="lessThan">
      <formula>$C$4</formula>
    </cfRule>
  </conditionalFormatting>
  <conditionalFormatting sqref="R35">
    <cfRule type="cellIs" dxfId="8600" priority="2530" operator="lessThan">
      <formula>$C$4</formula>
    </cfRule>
  </conditionalFormatting>
  <conditionalFormatting sqref="R36">
    <cfRule type="cellIs" dxfId="8599" priority="2531" operator="lessThan">
      <formula>$C$4</formula>
    </cfRule>
  </conditionalFormatting>
  <conditionalFormatting sqref="R37">
    <cfRule type="cellIs" dxfId="8598" priority="2532" operator="lessThan">
      <formula>$C$4</formula>
    </cfRule>
  </conditionalFormatting>
  <conditionalFormatting sqref="R38">
    <cfRule type="cellIs" dxfId="8597" priority="2533" operator="lessThan">
      <formula>$C$4</formula>
    </cfRule>
  </conditionalFormatting>
  <conditionalFormatting sqref="R39">
    <cfRule type="cellIs" dxfId="8596" priority="2534" operator="lessThan">
      <formula>$C$4</formula>
    </cfRule>
  </conditionalFormatting>
  <conditionalFormatting sqref="R40">
    <cfRule type="cellIs" dxfId="8595" priority="2535" operator="lessThan">
      <formula>$C$4</formula>
    </cfRule>
  </conditionalFormatting>
  <conditionalFormatting sqref="R41">
    <cfRule type="cellIs" dxfId="8594" priority="2536" operator="lessThan">
      <formula>$C$4</formula>
    </cfRule>
  </conditionalFormatting>
  <conditionalFormatting sqref="R42">
    <cfRule type="cellIs" dxfId="8593" priority="2537" operator="lessThan">
      <formula>$C$4</formula>
    </cfRule>
  </conditionalFormatting>
  <conditionalFormatting sqref="R43">
    <cfRule type="cellIs" dxfId="8592" priority="2538" operator="lessThan">
      <formula>$C$4</formula>
    </cfRule>
  </conditionalFormatting>
  <conditionalFormatting sqref="R44">
    <cfRule type="cellIs" dxfId="8591" priority="2539" operator="lessThan">
      <formula>$C$4</formula>
    </cfRule>
  </conditionalFormatting>
  <conditionalFormatting sqref="R45">
    <cfRule type="cellIs" dxfId="8590" priority="2540" operator="lessThan">
      <formula>$C$4</formula>
    </cfRule>
  </conditionalFormatting>
  <conditionalFormatting sqref="R46">
    <cfRule type="cellIs" dxfId="8589" priority="2541" operator="lessThan">
      <formula>$C$4</formula>
    </cfRule>
  </conditionalFormatting>
  <conditionalFormatting sqref="R47">
    <cfRule type="cellIs" dxfId="8588" priority="2542" operator="lessThan">
      <formula>$C$4</formula>
    </cfRule>
  </conditionalFormatting>
  <conditionalFormatting sqref="R48">
    <cfRule type="cellIs" dxfId="8587" priority="2543" operator="lessThan">
      <formula>$C$4</formula>
    </cfRule>
  </conditionalFormatting>
  <conditionalFormatting sqref="R49">
    <cfRule type="cellIs" dxfId="8586" priority="2544" operator="lessThan">
      <formula>$C$4</formula>
    </cfRule>
  </conditionalFormatting>
  <conditionalFormatting sqref="R50">
    <cfRule type="cellIs" dxfId="8585" priority="2545" operator="lessThan">
      <formula>$C$4</formula>
    </cfRule>
  </conditionalFormatting>
  <conditionalFormatting sqref="R51">
    <cfRule type="cellIs" dxfId="8584" priority="2546" operator="lessThan">
      <formula>$C$4</formula>
    </cfRule>
  </conditionalFormatting>
  <conditionalFormatting sqref="R52">
    <cfRule type="cellIs" dxfId="8583" priority="2547" operator="lessThan">
      <formula>$C$4</formula>
    </cfRule>
  </conditionalFormatting>
  <conditionalFormatting sqref="R53">
    <cfRule type="cellIs" dxfId="8582" priority="2548" operator="lessThan">
      <formula>$C$4</formula>
    </cfRule>
  </conditionalFormatting>
  <conditionalFormatting sqref="R54">
    <cfRule type="cellIs" dxfId="8581" priority="2549" operator="lessThan">
      <formula>$C$4</formula>
    </cfRule>
  </conditionalFormatting>
  <conditionalFormatting sqref="R55">
    <cfRule type="cellIs" dxfId="8580" priority="2550" operator="lessThan">
      <formula>$C$4</formula>
    </cfRule>
  </conditionalFormatting>
  <conditionalFormatting sqref="R56">
    <cfRule type="cellIs" dxfId="8579" priority="2551" operator="lessThan">
      <formula>$C$4</formula>
    </cfRule>
  </conditionalFormatting>
  <conditionalFormatting sqref="R57">
    <cfRule type="cellIs" dxfId="8578" priority="2552" operator="lessThan">
      <formula>$C$4</formula>
    </cfRule>
  </conditionalFormatting>
  <conditionalFormatting sqref="R58">
    <cfRule type="cellIs" dxfId="8577" priority="2553" operator="lessThan">
      <formula>$C$4</formula>
    </cfRule>
  </conditionalFormatting>
  <conditionalFormatting sqref="R59">
    <cfRule type="cellIs" dxfId="8576" priority="2554" operator="lessThan">
      <formula>$C$4</formula>
    </cfRule>
  </conditionalFormatting>
  <conditionalFormatting sqref="R60">
    <cfRule type="cellIs" dxfId="8575" priority="2555" operator="lessThan">
      <formula>$C$4</formula>
    </cfRule>
  </conditionalFormatting>
  <conditionalFormatting sqref="S11">
    <cfRule type="cellIs" dxfId="8574" priority="2556" operator="lessThan">
      <formula>$C$4</formula>
    </cfRule>
  </conditionalFormatting>
  <conditionalFormatting sqref="S12">
    <cfRule type="cellIs" dxfId="8573" priority="2557" operator="lessThan">
      <formula>$C$4</formula>
    </cfRule>
  </conditionalFormatting>
  <conditionalFormatting sqref="S13">
    <cfRule type="cellIs" dxfId="8572" priority="2558" operator="lessThan">
      <formula>$C$4</formula>
    </cfRule>
  </conditionalFormatting>
  <conditionalFormatting sqref="S14">
    <cfRule type="cellIs" dxfId="8571" priority="2559" operator="lessThan">
      <formula>$C$4</formula>
    </cfRule>
  </conditionalFormatting>
  <conditionalFormatting sqref="S15">
    <cfRule type="cellIs" dxfId="8570" priority="2560" operator="lessThan">
      <formula>$C$4</formula>
    </cfRule>
  </conditionalFormatting>
  <conditionalFormatting sqref="S16">
    <cfRule type="cellIs" dxfId="8569" priority="2561" operator="lessThan">
      <formula>$C$4</formula>
    </cfRule>
  </conditionalFormatting>
  <conditionalFormatting sqref="S17">
    <cfRule type="cellIs" dxfId="8568" priority="2562" operator="lessThan">
      <formula>$C$4</formula>
    </cfRule>
  </conditionalFormatting>
  <conditionalFormatting sqref="S18">
    <cfRule type="cellIs" dxfId="8567" priority="2563" operator="lessThan">
      <formula>$C$4</formula>
    </cfRule>
  </conditionalFormatting>
  <conditionalFormatting sqref="S19">
    <cfRule type="cellIs" dxfId="8566" priority="2564" operator="lessThan">
      <formula>$C$4</formula>
    </cfRule>
  </conditionalFormatting>
  <conditionalFormatting sqref="S20">
    <cfRule type="cellIs" dxfId="8565" priority="2565" operator="lessThan">
      <formula>$C$4</formula>
    </cfRule>
  </conditionalFormatting>
  <conditionalFormatting sqref="S21">
    <cfRule type="cellIs" dxfId="8564" priority="2566" operator="lessThan">
      <formula>$C$4</formula>
    </cfRule>
  </conditionalFormatting>
  <conditionalFormatting sqref="S22">
    <cfRule type="cellIs" dxfId="8563" priority="2567" operator="lessThan">
      <formula>$C$4</formula>
    </cfRule>
  </conditionalFormatting>
  <conditionalFormatting sqref="S23">
    <cfRule type="cellIs" dxfId="8562" priority="2568" operator="lessThan">
      <formula>$C$4</formula>
    </cfRule>
  </conditionalFormatting>
  <conditionalFormatting sqref="S24">
    <cfRule type="cellIs" dxfId="8561" priority="2569" operator="lessThan">
      <formula>$C$4</formula>
    </cfRule>
  </conditionalFormatting>
  <conditionalFormatting sqref="S25">
    <cfRule type="cellIs" dxfId="8560" priority="2570" operator="lessThan">
      <formula>$C$4</formula>
    </cfRule>
  </conditionalFormatting>
  <conditionalFormatting sqref="S26">
    <cfRule type="cellIs" dxfId="8559" priority="2571" operator="lessThan">
      <formula>$C$4</formula>
    </cfRule>
  </conditionalFormatting>
  <conditionalFormatting sqref="S27">
    <cfRule type="cellIs" dxfId="8558" priority="2572" operator="lessThan">
      <formula>$C$4</formula>
    </cfRule>
  </conditionalFormatting>
  <conditionalFormatting sqref="S28">
    <cfRule type="cellIs" dxfId="8557" priority="2573" operator="lessThan">
      <formula>$C$4</formula>
    </cfRule>
  </conditionalFormatting>
  <conditionalFormatting sqref="S29">
    <cfRule type="cellIs" dxfId="8556" priority="2574" operator="lessThan">
      <formula>$C$4</formula>
    </cfRule>
  </conditionalFormatting>
  <conditionalFormatting sqref="S30">
    <cfRule type="cellIs" dxfId="8555" priority="2575" operator="lessThan">
      <formula>$C$4</formula>
    </cfRule>
  </conditionalFormatting>
  <conditionalFormatting sqref="S31">
    <cfRule type="cellIs" dxfId="8554" priority="2576" operator="lessThan">
      <formula>$C$4</formula>
    </cfRule>
  </conditionalFormatting>
  <conditionalFormatting sqref="S32">
    <cfRule type="cellIs" dxfId="8553" priority="2577" operator="lessThan">
      <formula>$C$4</formula>
    </cfRule>
  </conditionalFormatting>
  <conditionalFormatting sqref="S33">
    <cfRule type="cellIs" dxfId="8552" priority="2578" operator="lessThan">
      <formula>$C$4</formula>
    </cfRule>
  </conditionalFormatting>
  <conditionalFormatting sqref="S34">
    <cfRule type="cellIs" dxfId="8551" priority="2579" operator="lessThan">
      <formula>$C$4</formula>
    </cfRule>
  </conditionalFormatting>
  <conditionalFormatting sqref="S35">
    <cfRule type="cellIs" dxfId="8550" priority="2580" operator="lessThan">
      <formula>$C$4</formula>
    </cfRule>
  </conditionalFormatting>
  <conditionalFormatting sqref="S36">
    <cfRule type="cellIs" dxfId="8549" priority="2581" operator="lessThan">
      <formula>$C$4</formula>
    </cfRule>
  </conditionalFormatting>
  <conditionalFormatting sqref="S37">
    <cfRule type="cellIs" dxfId="8548" priority="2582" operator="lessThan">
      <formula>$C$4</formula>
    </cfRule>
  </conditionalFormatting>
  <conditionalFormatting sqref="S38">
    <cfRule type="cellIs" dxfId="8547" priority="2583" operator="lessThan">
      <formula>$C$4</formula>
    </cfRule>
  </conditionalFormatting>
  <conditionalFormatting sqref="S39">
    <cfRule type="cellIs" dxfId="8546" priority="2584" operator="lessThan">
      <formula>$C$4</formula>
    </cfRule>
  </conditionalFormatting>
  <conditionalFormatting sqref="S40">
    <cfRule type="cellIs" dxfId="8545" priority="2585" operator="lessThan">
      <formula>$C$4</formula>
    </cfRule>
  </conditionalFormatting>
  <conditionalFormatting sqref="S41">
    <cfRule type="cellIs" dxfId="8544" priority="2586" operator="lessThan">
      <formula>$C$4</formula>
    </cfRule>
  </conditionalFormatting>
  <conditionalFormatting sqref="S42">
    <cfRule type="cellIs" dxfId="8543" priority="2587" operator="lessThan">
      <formula>$C$4</formula>
    </cfRule>
  </conditionalFormatting>
  <conditionalFormatting sqref="S43">
    <cfRule type="cellIs" dxfId="8542" priority="2588" operator="lessThan">
      <formula>$C$4</formula>
    </cfRule>
  </conditionalFormatting>
  <conditionalFormatting sqref="S44">
    <cfRule type="cellIs" dxfId="8541" priority="2589" operator="lessThan">
      <formula>$C$4</formula>
    </cfRule>
  </conditionalFormatting>
  <conditionalFormatting sqref="S45">
    <cfRule type="cellIs" dxfId="8540" priority="2590" operator="lessThan">
      <formula>$C$4</formula>
    </cfRule>
  </conditionalFormatting>
  <conditionalFormatting sqref="S46">
    <cfRule type="cellIs" dxfId="8539" priority="2591" operator="lessThan">
      <formula>$C$4</formula>
    </cfRule>
  </conditionalFormatting>
  <conditionalFormatting sqref="S47">
    <cfRule type="cellIs" dxfId="8538" priority="2592" operator="lessThan">
      <formula>$C$4</formula>
    </cfRule>
  </conditionalFormatting>
  <conditionalFormatting sqref="S48">
    <cfRule type="cellIs" dxfId="8537" priority="2593" operator="lessThan">
      <formula>$C$4</formula>
    </cfRule>
  </conditionalFormatting>
  <conditionalFormatting sqref="S49">
    <cfRule type="cellIs" dxfId="8536" priority="2594" operator="lessThan">
      <formula>$C$4</formula>
    </cfRule>
  </conditionalFormatting>
  <conditionalFormatting sqref="S50">
    <cfRule type="cellIs" dxfId="8535" priority="2595" operator="lessThan">
      <formula>$C$4</formula>
    </cfRule>
  </conditionalFormatting>
  <conditionalFormatting sqref="S51">
    <cfRule type="cellIs" dxfId="8534" priority="2596" operator="lessThan">
      <formula>$C$4</formula>
    </cfRule>
  </conditionalFormatting>
  <conditionalFormatting sqref="S52">
    <cfRule type="cellIs" dxfId="8533" priority="2597" operator="lessThan">
      <formula>$C$4</formula>
    </cfRule>
  </conditionalFormatting>
  <conditionalFormatting sqref="S53">
    <cfRule type="cellIs" dxfId="8532" priority="2598" operator="lessThan">
      <formula>$C$4</formula>
    </cfRule>
  </conditionalFormatting>
  <conditionalFormatting sqref="S54">
    <cfRule type="cellIs" dxfId="8531" priority="2599" operator="lessThan">
      <formula>$C$4</formula>
    </cfRule>
  </conditionalFormatting>
  <conditionalFormatting sqref="S55">
    <cfRule type="cellIs" dxfId="8530" priority="2600" operator="lessThan">
      <formula>$C$4</formula>
    </cfRule>
  </conditionalFormatting>
  <conditionalFormatting sqref="S56">
    <cfRule type="cellIs" dxfId="8529" priority="2601" operator="lessThan">
      <formula>$C$4</formula>
    </cfRule>
  </conditionalFormatting>
  <conditionalFormatting sqref="S57">
    <cfRule type="cellIs" dxfId="8528" priority="2602" operator="lessThan">
      <formula>$C$4</formula>
    </cfRule>
  </conditionalFormatting>
  <conditionalFormatting sqref="S58">
    <cfRule type="cellIs" dxfId="8527" priority="2603" operator="lessThan">
      <formula>$C$4</formula>
    </cfRule>
  </conditionalFormatting>
  <conditionalFormatting sqref="S59">
    <cfRule type="cellIs" dxfId="8526" priority="2604" operator="lessThan">
      <formula>$C$4</formula>
    </cfRule>
  </conditionalFormatting>
  <conditionalFormatting sqref="S60">
    <cfRule type="cellIs" dxfId="8525" priority="2605" operator="lessThan">
      <formula>$C$4</formula>
    </cfRule>
  </conditionalFormatting>
  <conditionalFormatting sqref="U11">
    <cfRule type="cellIs" dxfId="8524" priority="2606" operator="lessThan">
      <formula>$C$4</formula>
    </cfRule>
  </conditionalFormatting>
  <conditionalFormatting sqref="U12">
    <cfRule type="cellIs" dxfId="8523" priority="2607" operator="lessThan">
      <formula>$C$4</formula>
    </cfRule>
  </conditionalFormatting>
  <conditionalFormatting sqref="U13">
    <cfRule type="cellIs" dxfId="8522" priority="2608" operator="lessThan">
      <formula>$C$4</formula>
    </cfRule>
  </conditionalFormatting>
  <conditionalFormatting sqref="U14">
    <cfRule type="cellIs" dxfId="8521" priority="2609" operator="lessThan">
      <formula>$C$4</formula>
    </cfRule>
  </conditionalFormatting>
  <conditionalFormatting sqref="U15">
    <cfRule type="cellIs" dxfId="8520" priority="2610" operator="lessThan">
      <formula>$C$4</formula>
    </cfRule>
  </conditionalFormatting>
  <conditionalFormatting sqref="U16">
    <cfRule type="cellIs" dxfId="8519" priority="2611" operator="lessThan">
      <formula>$C$4</formula>
    </cfRule>
  </conditionalFormatting>
  <conditionalFormatting sqref="U17">
    <cfRule type="cellIs" dxfId="8518" priority="2612" operator="lessThan">
      <formula>$C$4</formula>
    </cfRule>
  </conditionalFormatting>
  <conditionalFormatting sqref="U18">
    <cfRule type="cellIs" dxfId="8517" priority="2613" operator="lessThan">
      <formula>$C$4</formula>
    </cfRule>
  </conditionalFormatting>
  <conditionalFormatting sqref="U19">
    <cfRule type="cellIs" dxfId="8516" priority="2614" operator="lessThan">
      <formula>$C$4</formula>
    </cfRule>
  </conditionalFormatting>
  <conditionalFormatting sqref="U20">
    <cfRule type="cellIs" dxfId="8515" priority="2615" operator="lessThan">
      <formula>$C$4</formula>
    </cfRule>
  </conditionalFormatting>
  <conditionalFormatting sqref="U21">
    <cfRule type="cellIs" dxfId="8514" priority="2616" operator="lessThan">
      <formula>$C$4</formula>
    </cfRule>
  </conditionalFormatting>
  <conditionalFormatting sqref="U22">
    <cfRule type="cellIs" dxfId="8513" priority="2617" operator="lessThan">
      <formula>$C$4</formula>
    </cfRule>
  </conditionalFormatting>
  <conditionalFormatting sqref="U23">
    <cfRule type="cellIs" dxfId="8512" priority="2618" operator="lessThan">
      <formula>$C$4</formula>
    </cfRule>
  </conditionalFormatting>
  <conditionalFormatting sqref="U24">
    <cfRule type="cellIs" dxfId="8511" priority="2619" operator="lessThan">
      <formula>$C$4</formula>
    </cfRule>
  </conditionalFormatting>
  <conditionalFormatting sqref="U25">
    <cfRule type="cellIs" dxfId="8510" priority="2620" operator="lessThan">
      <formula>$C$4</formula>
    </cfRule>
  </conditionalFormatting>
  <conditionalFormatting sqref="U26">
    <cfRule type="cellIs" dxfId="8509" priority="2621" operator="lessThan">
      <formula>$C$4</formula>
    </cfRule>
  </conditionalFormatting>
  <conditionalFormatting sqref="U27">
    <cfRule type="cellIs" dxfId="8508" priority="2622" operator="lessThan">
      <formula>$C$4</formula>
    </cfRule>
  </conditionalFormatting>
  <conditionalFormatting sqref="U28">
    <cfRule type="cellIs" dxfId="8507" priority="2623" operator="lessThan">
      <formula>$C$4</formula>
    </cfRule>
  </conditionalFormatting>
  <conditionalFormatting sqref="U29">
    <cfRule type="cellIs" dxfId="8506" priority="2624" operator="lessThan">
      <formula>$C$4</formula>
    </cfRule>
  </conditionalFormatting>
  <conditionalFormatting sqref="U30">
    <cfRule type="cellIs" dxfId="8505" priority="2625" operator="lessThan">
      <formula>$C$4</formula>
    </cfRule>
  </conditionalFormatting>
  <conditionalFormatting sqref="U31">
    <cfRule type="cellIs" dxfId="8504" priority="2626" operator="lessThan">
      <formula>$C$4</formula>
    </cfRule>
  </conditionalFormatting>
  <conditionalFormatting sqref="U32">
    <cfRule type="cellIs" dxfId="8503" priority="2627" operator="lessThan">
      <formula>$C$4</formula>
    </cfRule>
  </conditionalFormatting>
  <conditionalFormatting sqref="U33">
    <cfRule type="cellIs" dxfId="8502" priority="2628" operator="lessThan">
      <formula>$C$4</formula>
    </cfRule>
  </conditionalFormatting>
  <conditionalFormatting sqref="U34">
    <cfRule type="cellIs" dxfId="8501" priority="2629" operator="lessThan">
      <formula>$C$4</formula>
    </cfRule>
  </conditionalFormatting>
  <conditionalFormatting sqref="U35">
    <cfRule type="cellIs" dxfId="8500" priority="2630" operator="lessThan">
      <formula>$C$4</formula>
    </cfRule>
  </conditionalFormatting>
  <conditionalFormatting sqref="U36">
    <cfRule type="cellIs" dxfId="8499" priority="2631" operator="lessThan">
      <formula>$C$4</formula>
    </cfRule>
  </conditionalFormatting>
  <conditionalFormatting sqref="U37">
    <cfRule type="cellIs" dxfId="8498" priority="2632" operator="lessThan">
      <formula>$C$4</formula>
    </cfRule>
  </conditionalFormatting>
  <conditionalFormatting sqref="U38">
    <cfRule type="cellIs" dxfId="8497" priority="2633" operator="lessThan">
      <formula>$C$4</formula>
    </cfRule>
  </conditionalFormatting>
  <conditionalFormatting sqref="U39">
    <cfRule type="cellIs" dxfId="8496" priority="2634" operator="lessThan">
      <formula>$C$4</formula>
    </cfRule>
  </conditionalFormatting>
  <conditionalFormatting sqref="U40">
    <cfRule type="cellIs" dxfId="8495" priority="2635" operator="lessThan">
      <formula>$C$4</formula>
    </cfRule>
  </conditionalFormatting>
  <conditionalFormatting sqref="U41">
    <cfRule type="cellIs" dxfId="8494" priority="2636" operator="lessThan">
      <formula>$C$4</formula>
    </cfRule>
  </conditionalFormatting>
  <conditionalFormatting sqref="U42">
    <cfRule type="cellIs" dxfId="8493" priority="2637" operator="lessThan">
      <formula>$C$4</formula>
    </cfRule>
  </conditionalFormatting>
  <conditionalFormatting sqref="U43">
    <cfRule type="cellIs" dxfId="8492" priority="2638" operator="lessThan">
      <formula>$C$4</formula>
    </cfRule>
  </conditionalFormatting>
  <conditionalFormatting sqref="U44">
    <cfRule type="cellIs" dxfId="8491" priority="2639" operator="lessThan">
      <formula>$C$4</formula>
    </cfRule>
  </conditionalFormatting>
  <conditionalFormatting sqref="U45">
    <cfRule type="cellIs" dxfId="8490" priority="2640" operator="lessThan">
      <formula>$C$4</formula>
    </cfRule>
  </conditionalFormatting>
  <conditionalFormatting sqref="U46">
    <cfRule type="cellIs" dxfId="8489" priority="2641" operator="lessThan">
      <formula>$C$4</formula>
    </cfRule>
  </conditionalFormatting>
  <conditionalFormatting sqref="U47">
    <cfRule type="cellIs" dxfId="8488" priority="2642" operator="lessThan">
      <formula>$C$4</formula>
    </cfRule>
  </conditionalFormatting>
  <conditionalFormatting sqref="U48">
    <cfRule type="cellIs" dxfId="8487" priority="2643" operator="lessThan">
      <formula>$C$4</formula>
    </cfRule>
  </conditionalFormatting>
  <conditionalFormatting sqref="U49">
    <cfRule type="cellIs" dxfId="8486" priority="2644" operator="lessThan">
      <formula>$C$4</formula>
    </cfRule>
  </conditionalFormatting>
  <conditionalFormatting sqref="U50">
    <cfRule type="cellIs" dxfId="8485" priority="2645" operator="lessThan">
      <formula>$C$4</formula>
    </cfRule>
  </conditionalFormatting>
  <conditionalFormatting sqref="U51">
    <cfRule type="cellIs" dxfId="8484" priority="2646" operator="lessThan">
      <formula>$C$4</formula>
    </cfRule>
  </conditionalFormatting>
  <conditionalFormatting sqref="U52">
    <cfRule type="cellIs" dxfId="8483" priority="2647" operator="lessThan">
      <formula>$C$4</formula>
    </cfRule>
  </conditionalFormatting>
  <conditionalFormatting sqref="U53">
    <cfRule type="cellIs" dxfId="8482" priority="2648" operator="lessThan">
      <formula>$C$4</formula>
    </cfRule>
  </conditionalFormatting>
  <conditionalFormatting sqref="U54">
    <cfRule type="cellIs" dxfId="8481" priority="2649" operator="lessThan">
      <formula>$C$4</formula>
    </cfRule>
  </conditionalFormatting>
  <conditionalFormatting sqref="U55">
    <cfRule type="cellIs" dxfId="8480" priority="2650" operator="lessThan">
      <formula>$C$4</formula>
    </cfRule>
  </conditionalFormatting>
  <conditionalFormatting sqref="U56">
    <cfRule type="cellIs" dxfId="8479" priority="2651" operator="lessThan">
      <formula>$C$4</formula>
    </cfRule>
  </conditionalFormatting>
  <conditionalFormatting sqref="U57">
    <cfRule type="cellIs" dxfId="8478" priority="2652" operator="lessThan">
      <formula>$C$4</formula>
    </cfRule>
  </conditionalFormatting>
  <conditionalFormatting sqref="U58">
    <cfRule type="cellIs" dxfId="8477" priority="2653" operator="lessThan">
      <formula>$C$4</formula>
    </cfRule>
  </conditionalFormatting>
  <conditionalFormatting sqref="U59">
    <cfRule type="cellIs" dxfId="8476" priority="2654" operator="lessThan">
      <formula>$C$4</formula>
    </cfRule>
  </conditionalFormatting>
  <conditionalFormatting sqref="U60">
    <cfRule type="cellIs" dxfId="8475" priority="2655" operator="lessThan">
      <formula>$C$4</formula>
    </cfRule>
  </conditionalFormatting>
  <conditionalFormatting sqref="V11">
    <cfRule type="cellIs" dxfId="8474" priority="2656" operator="lessThan">
      <formula>$C$4</formula>
    </cfRule>
  </conditionalFormatting>
  <conditionalFormatting sqref="V12">
    <cfRule type="cellIs" dxfId="8473" priority="2657" operator="lessThan">
      <formula>$C$4</formula>
    </cfRule>
  </conditionalFormatting>
  <conditionalFormatting sqref="V13">
    <cfRule type="cellIs" dxfId="8472" priority="2658" operator="lessThan">
      <formula>$C$4</formula>
    </cfRule>
  </conditionalFormatting>
  <conditionalFormatting sqref="V14">
    <cfRule type="cellIs" dxfId="8471" priority="2659" operator="lessThan">
      <formula>$C$4</formula>
    </cfRule>
  </conditionalFormatting>
  <conditionalFormatting sqref="V15">
    <cfRule type="cellIs" dxfId="8470" priority="2660" operator="lessThan">
      <formula>$C$4</formula>
    </cfRule>
  </conditionalFormatting>
  <conditionalFormatting sqref="V16">
    <cfRule type="cellIs" dxfId="8469" priority="2661" operator="lessThan">
      <formula>$C$4</formula>
    </cfRule>
  </conditionalFormatting>
  <conditionalFormatting sqref="V17">
    <cfRule type="cellIs" dxfId="8468" priority="2662" operator="lessThan">
      <formula>$C$4</formula>
    </cfRule>
  </conditionalFormatting>
  <conditionalFormatting sqref="V18">
    <cfRule type="cellIs" dxfId="8467" priority="2663" operator="lessThan">
      <formula>$C$4</formula>
    </cfRule>
  </conditionalFormatting>
  <conditionalFormatting sqref="V19">
    <cfRule type="cellIs" dxfId="8466" priority="2664" operator="lessThan">
      <formula>$C$4</formula>
    </cfRule>
  </conditionalFormatting>
  <conditionalFormatting sqref="V20">
    <cfRule type="cellIs" dxfId="8465" priority="2665" operator="lessThan">
      <formula>$C$4</formula>
    </cfRule>
  </conditionalFormatting>
  <conditionalFormatting sqref="V21">
    <cfRule type="cellIs" dxfId="8464" priority="2666" operator="lessThan">
      <formula>$C$4</formula>
    </cfRule>
  </conditionalFormatting>
  <conditionalFormatting sqref="V22">
    <cfRule type="cellIs" dxfId="8463" priority="2667" operator="lessThan">
      <formula>$C$4</formula>
    </cfRule>
  </conditionalFormatting>
  <conditionalFormatting sqref="V23">
    <cfRule type="cellIs" dxfId="8462" priority="2668" operator="lessThan">
      <formula>$C$4</formula>
    </cfRule>
  </conditionalFormatting>
  <conditionalFormatting sqref="V24">
    <cfRule type="cellIs" dxfId="8461" priority="2669" operator="lessThan">
      <formula>$C$4</formula>
    </cfRule>
  </conditionalFormatting>
  <conditionalFormatting sqref="V25">
    <cfRule type="cellIs" dxfId="8460" priority="2670" operator="lessThan">
      <formula>$C$4</formula>
    </cfRule>
  </conditionalFormatting>
  <conditionalFormatting sqref="V26">
    <cfRule type="cellIs" dxfId="8459" priority="2671" operator="lessThan">
      <formula>$C$4</formula>
    </cfRule>
  </conditionalFormatting>
  <conditionalFormatting sqref="V27">
    <cfRule type="cellIs" dxfId="8458" priority="2672" operator="lessThan">
      <formula>$C$4</formula>
    </cfRule>
  </conditionalFormatting>
  <conditionalFormatting sqref="V28">
    <cfRule type="cellIs" dxfId="8457" priority="2673" operator="lessThan">
      <formula>$C$4</formula>
    </cfRule>
  </conditionalFormatting>
  <conditionalFormatting sqref="V29">
    <cfRule type="cellIs" dxfId="8456" priority="2674" operator="lessThan">
      <formula>$C$4</formula>
    </cfRule>
  </conditionalFormatting>
  <conditionalFormatting sqref="V30">
    <cfRule type="cellIs" dxfId="8455" priority="2675" operator="lessThan">
      <formula>$C$4</formula>
    </cfRule>
  </conditionalFormatting>
  <conditionalFormatting sqref="V31">
    <cfRule type="cellIs" dxfId="8454" priority="2676" operator="lessThan">
      <formula>$C$4</formula>
    </cfRule>
  </conditionalFormatting>
  <conditionalFormatting sqref="V32">
    <cfRule type="cellIs" dxfId="8453" priority="2677" operator="lessThan">
      <formula>$C$4</formula>
    </cfRule>
  </conditionalFormatting>
  <conditionalFormatting sqref="V33">
    <cfRule type="cellIs" dxfId="8452" priority="2678" operator="lessThan">
      <formula>$C$4</formula>
    </cfRule>
  </conditionalFormatting>
  <conditionalFormatting sqref="V34">
    <cfRule type="cellIs" dxfId="8451" priority="2679" operator="lessThan">
      <formula>$C$4</formula>
    </cfRule>
  </conditionalFormatting>
  <conditionalFormatting sqref="V35">
    <cfRule type="cellIs" dxfId="8450" priority="2680" operator="lessThan">
      <formula>$C$4</formula>
    </cfRule>
  </conditionalFormatting>
  <conditionalFormatting sqref="V36">
    <cfRule type="cellIs" dxfId="8449" priority="2681" operator="lessThan">
      <formula>$C$4</formula>
    </cfRule>
  </conditionalFormatting>
  <conditionalFormatting sqref="V37">
    <cfRule type="cellIs" dxfId="8448" priority="2682" operator="lessThan">
      <formula>$C$4</formula>
    </cfRule>
  </conditionalFormatting>
  <conditionalFormatting sqref="V38">
    <cfRule type="cellIs" dxfId="8447" priority="2683" operator="lessThan">
      <formula>$C$4</formula>
    </cfRule>
  </conditionalFormatting>
  <conditionalFormatting sqref="V39">
    <cfRule type="cellIs" dxfId="8446" priority="2684" operator="lessThan">
      <formula>$C$4</formula>
    </cfRule>
  </conditionalFormatting>
  <conditionalFormatting sqref="V40">
    <cfRule type="cellIs" dxfId="8445" priority="2685" operator="lessThan">
      <formula>$C$4</formula>
    </cfRule>
  </conditionalFormatting>
  <conditionalFormatting sqref="V41">
    <cfRule type="cellIs" dxfId="8444" priority="2686" operator="lessThan">
      <formula>$C$4</formula>
    </cfRule>
  </conditionalFormatting>
  <conditionalFormatting sqref="V42">
    <cfRule type="cellIs" dxfId="8443" priority="2687" operator="lessThan">
      <formula>$C$4</formula>
    </cfRule>
  </conditionalFormatting>
  <conditionalFormatting sqref="V43">
    <cfRule type="cellIs" dxfId="8442" priority="2688" operator="lessThan">
      <formula>$C$4</formula>
    </cfRule>
  </conditionalFormatting>
  <conditionalFormatting sqref="V44">
    <cfRule type="cellIs" dxfId="8441" priority="2689" operator="lessThan">
      <formula>$C$4</formula>
    </cfRule>
  </conditionalFormatting>
  <conditionalFormatting sqref="V45">
    <cfRule type="cellIs" dxfId="8440" priority="2690" operator="lessThan">
      <formula>$C$4</formula>
    </cfRule>
  </conditionalFormatting>
  <conditionalFormatting sqref="V46">
    <cfRule type="cellIs" dxfId="8439" priority="2691" operator="lessThan">
      <formula>$C$4</formula>
    </cfRule>
  </conditionalFormatting>
  <conditionalFormatting sqref="V47">
    <cfRule type="cellIs" dxfId="8438" priority="2692" operator="lessThan">
      <formula>$C$4</formula>
    </cfRule>
  </conditionalFormatting>
  <conditionalFormatting sqref="V48">
    <cfRule type="cellIs" dxfId="8437" priority="2693" operator="lessThan">
      <formula>$C$4</formula>
    </cfRule>
  </conditionalFormatting>
  <conditionalFormatting sqref="V49">
    <cfRule type="cellIs" dxfId="8436" priority="2694" operator="lessThan">
      <formula>$C$4</formula>
    </cfRule>
  </conditionalFormatting>
  <conditionalFormatting sqref="V50">
    <cfRule type="cellIs" dxfId="8435" priority="2695" operator="lessThan">
      <formula>$C$4</formula>
    </cfRule>
  </conditionalFormatting>
  <conditionalFormatting sqref="V51">
    <cfRule type="cellIs" dxfId="8434" priority="2696" operator="lessThan">
      <formula>$C$4</formula>
    </cfRule>
  </conditionalFormatting>
  <conditionalFormatting sqref="V52">
    <cfRule type="cellIs" dxfId="8433" priority="2697" operator="lessThan">
      <formula>$C$4</formula>
    </cfRule>
  </conditionalFormatting>
  <conditionalFormatting sqref="V53">
    <cfRule type="cellIs" dxfId="8432" priority="2698" operator="lessThan">
      <formula>$C$4</formula>
    </cfRule>
  </conditionalFormatting>
  <conditionalFormatting sqref="V54">
    <cfRule type="cellIs" dxfId="8431" priority="2699" operator="lessThan">
      <formula>$C$4</formula>
    </cfRule>
  </conditionalFormatting>
  <conditionalFormatting sqref="V55">
    <cfRule type="cellIs" dxfId="8430" priority="2700" operator="lessThan">
      <formula>$C$4</formula>
    </cfRule>
  </conditionalFormatting>
  <conditionalFormatting sqref="V56">
    <cfRule type="cellIs" dxfId="8429" priority="2701" operator="lessThan">
      <formula>$C$4</formula>
    </cfRule>
  </conditionalFormatting>
  <conditionalFormatting sqref="V57">
    <cfRule type="cellIs" dxfId="8428" priority="2702" operator="lessThan">
      <formula>$C$4</formula>
    </cfRule>
  </conditionalFormatting>
  <conditionalFormatting sqref="V58">
    <cfRule type="cellIs" dxfId="8427" priority="2703" operator="lessThan">
      <formula>$C$4</formula>
    </cfRule>
  </conditionalFormatting>
  <conditionalFormatting sqref="V59">
    <cfRule type="cellIs" dxfId="8426" priority="2704" operator="lessThan">
      <formula>$C$4</formula>
    </cfRule>
  </conditionalFormatting>
  <conditionalFormatting sqref="V60">
    <cfRule type="cellIs" dxfId="8425" priority="2705" operator="lessThan">
      <formula>$C$4</formula>
    </cfRule>
  </conditionalFormatting>
  <conditionalFormatting sqref="CR11">
    <cfRule type="cellIs" dxfId="8424" priority="2706" operator="lessThan">
      <formula>$C$4</formula>
    </cfRule>
  </conditionalFormatting>
  <conditionalFormatting sqref="CR11">
    <cfRule type="cellIs" dxfId="8423" priority="2707" operator="lessThan">
      <formula>$C$4</formula>
    </cfRule>
  </conditionalFormatting>
  <conditionalFormatting sqref="CR12">
    <cfRule type="cellIs" dxfId="8422" priority="2708" operator="lessThan">
      <formula>$C$4</formula>
    </cfRule>
  </conditionalFormatting>
  <conditionalFormatting sqref="CR12">
    <cfRule type="cellIs" dxfId="8421" priority="2709" operator="lessThan">
      <formula>$C$4</formula>
    </cfRule>
  </conditionalFormatting>
  <conditionalFormatting sqref="CR13">
    <cfRule type="cellIs" dxfId="8420" priority="2710" operator="lessThan">
      <formula>$C$4</formula>
    </cfRule>
  </conditionalFormatting>
  <conditionalFormatting sqref="CR13">
    <cfRule type="cellIs" dxfId="8419" priority="2711" operator="lessThan">
      <formula>$C$4</formula>
    </cfRule>
  </conditionalFormatting>
  <conditionalFormatting sqref="CR14">
    <cfRule type="cellIs" dxfId="8418" priority="2712" operator="lessThan">
      <formula>$C$4</formula>
    </cfRule>
  </conditionalFormatting>
  <conditionalFormatting sqref="CR14">
    <cfRule type="cellIs" dxfId="8417" priority="2713" operator="lessThan">
      <formula>$C$4</formula>
    </cfRule>
  </conditionalFormatting>
  <conditionalFormatting sqref="CR15">
    <cfRule type="cellIs" dxfId="8416" priority="2714" operator="lessThan">
      <formula>$C$4</formula>
    </cfRule>
  </conditionalFormatting>
  <conditionalFormatting sqref="CR15">
    <cfRule type="cellIs" dxfId="8415" priority="2715" operator="lessThan">
      <formula>$C$4</formula>
    </cfRule>
  </conditionalFormatting>
  <conditionalFormatting sqref="CR16">
    <cfRule type="cellIs" dxfId="8414" priority="2716" operator="lessThan">
      <formula>$C$4</formula>
    </cfRule>
  </conditionalFormatting>
  <conditionalFormatting sqref="CR16">
    <cfRule type="cellIs" dxfId="8413" priority="2717" operator="lessThan">
      <formula>$C$4</formula>
    </cfRule>
  </conditionalFormatting>
  <conditionalFormatting sqref="CR17">
    <cfRule type="cellIs" dxfId="8412" priority="2718" operator="lessThan">
      <formula>$C$4</formula>
    </cfRule>
  </conditionalFormatting>
  <conditionalFormatting sqref="CR17">
    <cfRule type="cellIs" dxfId="8411" priority="2719" operator="lessThan">
      <formula>$C$4</formula>
    </cfRule>
  </conditionalFormatting>
  <conditionalFormatting sqref="CR18">
    <cfRule type="cellIs" dxfId="8410" priority="2720" operator="lessThan">
      <formula>$C$4</formula>
    </cfRule>
  </conditionalFormatting>
  <conditionalFormatting sqref="CR18">
    <cfRule type="cellIs" dxfId="8409" priority="2721" operator="lessThan">
      <formula>$C$4</formula>
    </cfRule>
  </conditionalFormatting>
  <conditionalFormatting sqref="CR19">
    <cfRule type="cellIs" dxfId="8408" priority="2722" operator="lessThan">
      <formula>$C$4</formula>
    </cfRule>
  </conditionalFormatting>
  <conditionalFormatting sqref="CR19">
    <cfRule type="cellIs" dxfId="8407" priority="2723" operator="lessThan">
      <formula>$C$4</formula>
    </cfRule>
  </conditionalFormatting>
  <conditionalFormatting sqref="CR20">
    <cfRule type="cellIs" dxfId="8406" priority="2724" operator="lessThan">
      <formula>$C$4</formula>
    </cfRule>
  </conditionalFormatting>
  <conditionalFormatting sqref="CR20">
    <cfRule type="cellIs" dxfId="8405" priority="2725" operator="lessThan">
      <formula>$C$4</formula>
    </cfRule>
  </conditionalFormatting>
  <conditionalFormatting sqref="CR21">
    <cfRule type="cellIs" dxfId="8404" priority="2726" operator="lessThan">
      <formula>$C$4</formula>
    </cfRule>
  </conditionalFormatting>
  <conditionalFormatting sqref="CR21">
    <cfRule type="cellIs" dxfId="8403" priority="2727" operator="lessThan">
      <formula>$C$4</formula>
    </cfRule>
  </conditionalFormatting>
  <conditionalFormatting sqref="CR22">
    <cfRule type="cellIs" dxfId="8402" priority="2728" operator="lessThan">
      <formula>$C$4</formula>
    </cfRule>
  </conditionalFormatting>
  <conditionalFormatting sqref="CR22">
    <cfRule type="cellIs" dxfId="8401" priority="2729" operator="lessThan">
      <formula>$C$4</formula>
    </cfRule>
  </conditionalFormatting>
  <conditionalFormatting sqref="CR23">
    <cfRule type="cellIs" dxfId="8400" priority="2730" operator="lessThan">
      <formula>$C$4</formula>
    </cfRule>
  </conditionalFormatting>
  <conditionalFormatting sqref="CR23">
    <cfRule type="cellIs" dxfId="8399" priority="2731" operator="lessThan">
      <formula>$C$4</formula>
    </cfRule>
  </conditionalFormatting>
  <conditionalFormatting sqref="CR24">
    <cfRule type="cellIs" dxfId="8398" priority="2732" operator="lessThan">
      <formula>$C$4</formula>
    </cfRule>
  </conditionalFormatting>
  <conditionalFormatting sqref="CR24">
    <cfRule type="cellIs" dxfId="8397" priority="2733" operator="lessThan">
      <formula>$C$4</formula>
    </cfRule>
  </conditionalFormatting>
  <conditionalFormatting sqref="CR25">
    <cfRule type="cellIs" dxfId="8396" priority="2734" operator="lessThan">
      <formula>$C$4</formula>
    </cfRule>
  </conditionalFormatting>
  <conditionalFormatting sqref="CR25">
    <cfRule type="cellIs" dxfId="8395" priority="2735" operator="lessThan">
      <formula>$C$4</formula>
    </cfRule>
  </conditionalFormatting>
  <conditionalFormatting sqref="CR26">
    <cfRule type="cellIs" dxfId="8394" priority="2736" operator="lessThan">
      <formula>$C$4</formula>
    </cfRule>
  </conditionalFormatting>
  <conditionalFormatting sqref="CR26">
    <cfRule type="cellIs" dxfId="8393" priority="2737" operator="lessThan">
      <formula>$C$4</formula>
    </cfRule>
  </conditionalFormatting>
  <conditionalFormatting sqref="CR27">
    <cfRule type="cellIs" dxfId="8392" priority="2738" operator="lessThan">
      <formula>$C$4</formula>
    </cfRule>
  </conditionalFormatting>
  <conditionalFormatting sqref="CR27">
    <cfRule type="cellIs" dxfId="8391" priority="2739" operator="lessThan">
      <formula>$C$4</formula>
    </cfRule>
  </conditionalFormatting>
  <conditionalFormatting sqref="CR28">
    <cfRule type="cellIs" dxfId="8390" priority="2740" operator="lessThan">
      <formula>$C$4</formula>
    </cfRule>
  </conditionalFormatting>
  <conditionalFormatting sqref="CR28">
    <cfRule type="cellIs" dxfId="8389" priority="2741" operator="lessThan">
      <formula>$C$4</formula>
    </cfRule>
  </conditionalFormatting>
  <conditionalFormatting sqref="CR29">
    <cfRule type="cellIs" dxfId="8388" priority="2742" operator="lessThan">
      <formula>$C$4</formula>
    </cfRule>
  </conditionalFormatting>
  <conditionalFormatting sqref="CR29">
    <cfRule type="cellIs" dxfId="8387" priority="2743" operator="lessThan">
      <formula>$C$4</formula>
    </cfRule>
  </conditionalFormatting>
  <conditionalFormatting sqref="CR30">
    <cfRule type="cellIs" dxfId="8386" priority="2744" operator="lessThan">
      <formula>$C$4</formula>
    </cfRule>
  </conditionalFormatting>
  <conditionalFormatting sqref="CR30">
    <cfRule type="cellIs" dxfId="8385" priority="2745" operator="lessThan">
      <formula>$C$4</formula>
    </cfRule>
  </conditionalFormatting>
  <conditionalFormatting sqref="CR31">
    <cfRule type="cellIs" dxfId="8384" priority="2746" operator="lessThan">
      <formula>$C$4</formula>
    </cfRule>
  </conditionalFormatting>
  <conditionalFormatting sqref="CR31">
    <cfRule type="cellIs" dxfId="8383" priority="2747" operator="lessThan">
      <formula>$C$4</formula>
    </cfRule>
  </conditionalFormatting>
  <conditionalFormatting sqref="CR32">
    <cfRule type="cellIs" dxfId="8382" priority="2748" operator="lessThan">
      <formula>$C$4</formula>
    </cfRule>
  </conditionalFormatting>
  <conditionalFormatting sqref="CR32">
    <cfRule type="cellIs" dxfId="8381" priority="2749" operator="lessThan">
      <formula>$C$4</formula>
    </cfRule>
  </conditionalFormatting>
  <conditionalFormatting sqref="CR33">
    <cfRule type="cellIs" dxfId="8380" priority="2750" operator="lessThan">
      <formula>$C$4</formula>
    </cfRule>
  </conditionalFormatting>
  <conditionalFormatting sqref="CR33">
    <cfRule type="cellIs" dxfId="8379" priority="2751" operator="lessThan">
      <formula>$C$4</formula>
    </cfRule>
  </conditionalFormatting>
  <conditionalFormatting sqref="CR34">
    <cfRule type="cellIs" dxfId="8378" priority="2752" operator="lessThan">
      <formula>$C$4</formula>
    </cfRule>
  </conditionalFormatting>
  <conditionalFormatting sqref="CR34">
    <cfRule type="cellIs" dxfId="8377" priority="2753" operator="lessThan">
      <formula>$C$4</formula>
    </cfRule>
  </conditionalFormatting>
  <conditionalFormatting sqref="CR35">
    <cfRule type="cellIs" dxfId="8376" priority="2754" operator="lessThan">
      <formula>$C$4</formula>
    </cfRule>
  </conditionalFormatting>
  <conditionalFormatting sqref="CR35">
    <cfRule type="cellIs" dxfId="8375" priority="2755" operator="lessThan">
      <formula>$C$4</formula>
    </cfRule>
  </conditionalFormatting>
  <conditionalFormatting sqref="CR36">
    <cfRule type="cellIs" dxfId="8374" priority="2756" operator="lessThan">
      <formula>$C$4</formula>
    </cfRule>
  </conditionalFormatting>
  <conditionalFormatting sqref="CR36">
    <cfRule type="cellIs" dxfId="8373" priority="2757" operator="lessThan">
      <formula>$C$4</formula>
    </cfRule>
  </conditionalFormatting>
  <conditionalFormatting sqref="CR37">
    <cfRule type="cellIs" dxfId="8372" priority="2758" operator="lessThan">
      <formula>$C$4</formula>
    </cfRule>
  </conditionalFormatting>
  <conditionalFormatting sqref="CR37">
    <cfRule type="cellIs" dxfId="8371" priority="2759" operator="lessThan">
      <formula>$C$4</formula>
    </cfRule>
  </conditionalFormatting>
  <conditionalFormatting sqref="CR38">
    <cfRule type="cellIs" dxfId="8370" priority="2760" operator="lessThan">
      <formula>$C$4</formula>
    </cfRule>
  </conditionalFormatting>
  <conditionalFormatting sqref="CR38">
    <cfRule type="cellIs" dxfId="8369" priority="2761" operator="lessThan">
      <formula>$C$4</formula>
    </cfRule>
  </conditionalFormatting>
  <conditionalFormatting sqref="CR39">
    <cfRule type="cellIs" dxfId="8368" priority="2762" operator="lessThan">
      <formula>$C$4</formula>
    </cfRule>
  </conditionalFormatting>
  <conditionalFormatting sqref="CR39">
    <cfRule type="cellIs" dxfId="8367" priority="2763" operator="lessThan">
      <formula>$C$4</formula>
    </cfRule>
  </conditionalFormatting>
  <conditionalFormatting sqref="CR40">
    <cfRule type="cellIs" dxfId="8366" priority="2764" operator="lessThan">
      <formula>$C$4</formula>
    </cfRule>
  </conditionalFormatting>
  <conditionalFormatting sqref="CR40">
    <cfRule type="cellIs" dxfId="8365" priority="2765" operator="lessThan">
      <formula>$C$4</formula>
    </cfRule>
  </conditionalFormatting>
  <conditionalFormatting sqref="CR41">
    <cfRule type="cellIs" dxfId="8364" priority="2766" operator="lessThan">
      <formula>$C$4</formula>
    </cfRule>
  </conditionalFormatting>
  <conditionalFormatting sqref="CR41">
    <cfRule type="cellIs" dxfId="8363" priority="2767" operator="lessThan">
      <formula>$C$4</formula>
    </cfRule>
  </conditionalFormatting>
  <conditionalFormatting sqref="CR42">
    <cfRule type="cellIs" dxfId="8362" priority="2768" operator="lessThan">
      <formula>$C$4</formula>
    </cfRule>
  </conditionalFormatting>
  <conditionalFormatting sqref="CR42">
    <cfRule type="cellIs" dxfId="8361" priority="2769" operator="lessThan">
      <formula>$C$4</formula>
    </cfRule>
  </conditionalFormatting>
  <conditionalFormatting sqref="CR43">
    <cfRule type="cellIs" dxfId="8360" priority="2770" operator="lessThan">
      <formula>$C$4</formula>
    </cfRule>
  </conditionalFormatting>
  <conditionalFormatting sqref="CR43">
    <cfRule type="cellIs" dxfId="8359" priority="2771" operator="lessThan">
      <formula>$C$4</formula>
    </cfRule>
  </conditionalFormatting>
  <conditionalFormatting sqref="CR44">
    <cfRule type="cellIs" dxfId="8358" priority="2772" operator="lessThan">
      <formula>$C$4</formula>
    </cfRule>
  </conditionalFormatting>
  <conditionalFormatting sqref="CR44">
    <cfRule type="cellIs" dxfId="8357" priority="2773" operator="lessThan">
      <formula>$C$4</formula>
    </cfRule>
  </conditionalFormatting>
  <conditionalFormatting sqref="CR45">
    <cfRule type="cellIs" dxfId="8356" priority="2774" operator="lessThan">
      <formula>$C$4</formula>
    </cfRule>
  </conditionalFormatting>
  <conditionalFormatting sqref="CR45">
    <cfRule type="cellIs" dxfId="8355" priority="2775" operator="lessThan">
      <formula>$C$4</formula>
    </cfRule>
  </conditionalFormatting>
  <conditionalFormatting sqref="CR46">
    <cfRule type="cellIs" dxfId="8354" priority="2776" operator="lessThan">
      <formula>$C$4</formula>
    </cfRule>
  </conditionalFormatting>
  <conditionalFormatting sqref="CR46">
    <cfRule type="cellIs" dxfId="8353" priority="2777" operator="lessThan">
      <formula>$C$4</formula>
    </cfRule>
  </conditionalFormatting>
  <conditionalFormatting sqref="CR47">
    <cfRule type="cellIs" dxfId="8352" priority="2778" operator="lessThan">
      <formula>$C$4</formula>
    </cfRule>
  </conditionalFormatting>
  <conditionalFormatting sqref="CR47">
    <cfRule type="cellIs" dxfId="8351" priority="2779" operator="lessThan">
      <formula>$C$4</formula>
    </cfRule>
  </conditionalFormatting>
  <conditionalFormatting sqref="CR48">
    <cfRule type="cellIs" dxfId="8350" priority="2780" operator="lessThan">
      <formula>$C$4</formula>
    </cfRule>
  </conditionalFormatting>
  <conditionalFormatting sqref="CR48">
    <cfRule type="cellIs" dxfId="8349" priority="2781" operator="lessThan">
      <formula>$C$4</formula>
    </cfRule>
  </conditionalFormatting>
  <conditionalFormatting sqref="CR49">
    <cfRule type="cellIs" dxfId="8348" priority="2782" operator="lessThan">
      <formula>$C$4</formula>
    </cfRule>
  </conditionalFormatting>
  <conditionalFormatting sqref="CR49">
    <cfRule type="cellIs" dxfId="8347" priority="2783" operator="lessThan">
      <formula>$C$4</formula>
    </cfRule>
  </conditionalFormatting>
  <conditionalFormatting sqref="CR50">
    <cfRule type="cellIs" dxfId="8346" priority="2784" operator="lessThan">
      <formula>$C$4</formula>
    </cfRule>
  </conditionalFormatting>
  <conditionalFormatting sqref="CR50">
    <cfRule type="cellIs" dxfId="8345" priority="2785" operator="lessThan">
      <formula>$C$4</formula>
    </cfRule>
  </conditionalFormatting>
  <conditionalFormatting sqref="CR51">
    <cfRule type="cellIs" dxfId="8344" priority="2786" operator="lessThan">
      <formula>$C$4</formula>
    </cfRule>
  </conditionalFormatting>
  <conditionalFormatting sqref="CR51">
    <cfRule type="cellIs" dxfId="8343" priority="2787" operator="lessThan">
      <formula>$C$4</formula>
    </cfRule>
  </conditionalFormatting>
  <conditionalFormatting sqref="CR52">
    <cfRule type="cellIs" dxfId="8342" priority="2788" operator="lessThan">
      <formula>$C$4</formula>
    </cfRule>
  </conditionalFormatting>
  <conditionalFormatting sqref="CR52">
    <cfRule type="cellIs" dxfId="8341" priority="2789" operator="lessThan">
      <formula>$C$4</formula>
    </cfRule>
  </conditionalFormatting>
  <conditionalFormatting sqref="CR53">
    <cfRule type="cellIs" dxfId="8340" priority="2790" operator="lessThan">
      <formula>$C$4</formula>
    </cfRule>
  </conditionalFormatting>
  <conditionalFormatting sqref="CR53">
    <cfRule type="cellIs" dxfId="8339" priority="2791" operator="lessThan">
      <formula>$C$4</formula>
    </cfRule>
  </conditionalFormatting>
  <conditionalFormatting sqref="CR54">
    <cfRule type="cellIs" dxfId="8338" priority="2792" operator="lessThan">
      <formula>$C$4</formula>
    </cfRule>
  </conditionalFormatting>
  <conditionalFormatting sqref="CR54">
    <cfRule type="cellIs" dxfId="8337" priority="2793" operator="lessThan">
      <formula>$C$4</formula>
    </cfRule>
  </conditionalFormatting>
  <conditionalFormatting sqref="CR55">
    <cfRule type="cellIs" dxfId="8336" priority="2794" operator="lessThan">
      <formula>$C$4</formula>
    </cfRule>
  </conditionalFormatting>
  <conditionalFormatting sqref="CR55">
    <cfRule type="cellIs" dxfId="8335" priority="2795" operator="lessThan">
      <formula>$C$4</formula>
    </cfRule>
  </conditionalFormatting>
  <conditionalFormatting sqref="CR56">
    <cfRule type="cellIs" dxfId="8334" priority="2796" operator="lessThan">
      <formula>$C$4</formula>
    </cfRule>
  </conditionalFormatting>
  <conditionalFormatting sqref="CR56">
    <cfRule type="cellIs" dxfId="8333" priority="2797" operator="lessThan">
      <formula>$C$4</formula>
    </cfRule>
  </conditionalFormatting>
  <conditionalFormatting sqref="CR57">
    <cfRule type="cellIs" dxfId="8332" priority="2798" operator="lessThan">
      <formula>$C$4</formula>
    </cfRule>
  </conditionalFormatting>
  <conditionalFormatting sqref="CR57">
    <cfRule type="cellIs" dxfId="8331" priority="2799" operator="lessThan">
      <formula>$C$4</formula>
    </cfRule>
  </conditionalFormatting>
  <conditionalFormatting sqref="CR58">
    <cfRule type="cellIs" dxfId="8330" priority="2800" operator="lessThan">
      <formula>$C$4</formula>
    </cfRule>
  </conditionalFormatting>
  <conditionalFormatting sqref="CR58">
    <cfRule type="cellIs" dxfId="8329" priority="2801" operator="lessThan">
      <formula>$C$4</formula>
    </cfRule>
  </conditionalFormatting>
  <conditionalFormatting sqref="CR59">
    <cfRule type="cellIs" dxfId="8328" priority="2802" operator="lessThan">
      <formula>$C$4</formula>
    </cfRule>
  </conditionalFormatting>
  <conditionalFormatting sqref="CR59">
    <cfRule type="cellIs" dxfId="8327" priority="2803" operator="lessThan">
      <formula>$C$4</formula>
    </cfRule>
  </conditionalFormatting>
  <conditionalFormatting sqref="CR60">
    <cfRule type="cellIs" dxfId="8326" priority="2804" operator="lessThan">
      <formula>$C$4</formula>
    </cfRule>
  </conditionalFormatting>
  <conditionalFormatting sqref="CR60">
    <cfRule type="cellIs" dxfId="8325" priority="2805" operator="lessThan">
      <formula>$C$4</formula>
    </cfRule>
  </conditionalFormatting>
  <conditionalFormatting sqref="L11">
    <cfRule type="cellIs" dxfId="8324" priority="2806" operator="lessThan">
      <formula>$C$4</formula>
    </cfRule>
  </conditionalFormatting>
  <conditionalFormatting sqref="L11">
    <cfRule type="cellIs" dxfId="8323" priority="2807" operator="lessThan">
      <formula>$C$4</formula>
    </cfRule>
  </conditionalFormatting>
  <conditionalFormatting sqref="L12">
    <cfRule type="cellIs" dxfId="8322" priority="2808" operator="lessThan">
      <formula>$C$4</formula>
    </cfRule>
  </conditionalFormatting>
  <conditionalFormatting sqref="L12">
    <cfRule type="cellIs" dxfId="8321" priority="2809" operator="lessThan">
      <formula>$C$4</formula>
    </cfRule>
  </conditionalFormatting>
  <conditionalFormatting sqref="L13">
    <cfRule type="cellIs" dxfId="8320" priority="2810" operator="lessThan">
      <formula>$C$4</formula>
    </cfRule>
  </conditionalFormatting>
  <conditionalFormatting sqref="L13">
    <cfRule type="cellIs" dxfId="8319" priority="2811" operator="lessThan">
      <formula>$C$4</formula>
    </cfRule>
  </conditionalFormatting>
  <conditionalFormatting sqref="L14">
    <cfRule type="cellIs" dxfId="8318" priority="2812" operator="lessThan">
      <formula>$C$4</formula>
    </cfRule>
  </conditionalFormatting>
  <conditionalFormatting sqref="L14">
    <cfRule type="cellIs" dxfId="8317" priority="2813" operator="lessThan">
      <formula>$C$4</formula>
    </cfRule>
  </conditionalFormatting>
  <conditionalFormatting sqref="L15">
    <cfRule type="cellIs" dxfId="8316" priority="2814" operator="lessThan">
      <formula>$C$4</formula>
    </cfRule>
  </conditionalFormatting>
  <conditionalFormatting sqref="L15">
    <cfRule type="cellIs" dxfId="8315" priority="2815" operator="lessThan">
      <formula>$C$4</formula>
    </cfRule>
  </conditionalFormatting>
  <conditionalFormatting sqref="L16">
    <cfRule type="cellIs" dxfId="8314" priority="2816" operator="lessThan">
      <formula>$C$4</formula>
    </cfRule>
  </conditionalFormatting>
  <conditionalFormatting sqref="L16">
    <cfRule type="cellIs" dxfId="8313" priority="2817" operator="lessThan">
      <formula>$C$4</formula>
    </cfRule>
  </conditionalFormatting>
  <conditionalFormatting sqref="L17">
    <cfRule type="cellIs" dxfId="8312" priority="2818" operator="lessThan">
      <formula>$C$4</formula>
    </cfRule>
  </conditionalFormatting>
  <conditionalFormatting sqref="L17">
    <cfRule type="cellIs" dxfId="8311" priority="2819" operator="lessThan">
      <formula>$C$4</formula>
    </cfRule>
  </conditionalFormatting>
  <conditionalFormatting sqref="L18">
    <cfRule type="cellIs" dxfId="8310" priority="2820" operator="lessThan">
      <formula>$C$4</formula>
    </cfRule>
  </conditionalFormatting>
  <conditionalFormatting sqref="L18">
    <cfRule type="cellIs" dxfId="8309" priority="2821" operator="lessThan">
      <formula>$C$4</formula>
    </cfRule>
  </conditionalFormatting>
  <conditionalFormatting sqref="L19">
    <cfRule type="cellIs" dxfId="8308" priority="2822" operator="lessThan">
      <formula>$C$4</formula>
    </cfRule>
  </conditionalFormatting>
  <conditionalFormatting sqref="L19">
    <cfRule type="cellIs" dxfId="8307" priority="2823" operator="lessThan">
      <formula>$C$4</formula>
    </cfRule>
  </conditionalFormatting>
  <conditionalFormatting sqref="L20">
    <cfRule type="cellIs" dxfId="8306" priority="2824" operator="lessThan">
      <formula>$C$4</formula>
    </cfRule>
  </conditionalFormatting>
  <conditionalFormatting sqref="L20">
    <cfRule type="cellIs" dxfId="8305" priority="2825" operator="lessThan">
      <formula>$C$4</formula>
    </cfRule>
  </conditionalFormatting>
  <conditionalFormatting sqref="L21">
    <cfRule type="cellIs" dxfId="8304" priority="2826" operator="lessThan">
      <formula>$C$4</formula>
    </cfRule>
  </conditionalFormatting>
  <conditionalFormatting sqref="L21">
    <cfRule type="cellIs" dxfId="8303" priority="2827" operator="lessThan">
      <formula>$C$4</formula>
    </cfRule>
  </conditionalFormatting>
  <conditionalFormatting sqref="L22">
    <cfRule type="cellIs" dxfId="8302" priority="2828" operator="lessThan">
      <formula>$C$4</formula>
    </cfRule>
  </conditionalFormatting>
  <conditionalFormatting sqref="L22">
    <cfRule type="cellIs" dxfId="8301" priority="2829" operator="lessThan">
      <formula>$C$4</formula>
    </cfRule>
  </conditionalFormatting>
  <conditionalFormatting sqref="L23">
    <cfRule type="cellIs" dxfId="8300" priority="2830" operator="lessThan">
      <formula>$C$4</formula>
    </cfRule>
  </conditionalFormatting>
  <conditionalFormatting sqref="L23">
    <cfRule type="cellIs" dxfId="8299" priority="2831" operator="lessThan">
      <formula>$C$4</formula>
    </cfRule>
  </conditionalFormatting>
  <conditionalFormatting sqref="L24">
    <cfRule type="cellIs" dxfId="8298" priority="2832" operator="lessThan">
      <formula>$C$4</formula>
    </cfRule>
  </conditionalFormatting>
  <conditionalFormatting sqref="L24">
    <cfRule type="cellIs" dxfId="8297" priority="2833" operator="lessThan">
      <formula>$C$4</formula>
    </cfRule>
  </conditionalFormatting>
  <conditionalFormatting sqref="L25">
    <cfRule type="cellIs" dxfId="8296" priority="2834" operator="lessThan">
      <formula>$C$4</formula>
    </cfRule>
  </conditionalFormatting>
  <conditionalFormatting sqref="L25">
    <cfRule type="cellIs" dxfId="8295" priority="2835" operator="lessThan">
      <formula>$C$4</formula>
    </cfRule>
  </conditionalFormatting>
  <conditionalFormatting sqref="L26">
    <cfRule type="cellIs" dxfId="8294" priority="2836" operator="lessThan">
      <formula>$C$4</formula>
    </cfRule>
  </conditionalFormatting>
  <conditionalFormatting sqref="L26">
    <cfRule type="cellIs" dxfId="8293" priority="2837" operator="lessThan">
      <formula>$C$4</formula>
    </cfRule>
  </conditionalFormatting>
  <conditionalFormatting sqref="L27">
    <cfRule type="cellIs" dxfId="8292" priority="2838" operator="lessThan">
      <formula>$C$4</formula>
    </cfRule>
  </conditionalFormatting>
  <conditionalFormatting sqref="L27">
    <cfRule type="cellIs" dxfId="8291" priority="2839" operator="lessThan">
      <formula>$C$4</formula>
    </cfRule>
  </conditionalFormatting>
  <conditionalFormatting sqref="L28">
    <cfRule type="cellIs" dxfId="8290" priority="2840" operator="lessThan">
      <formula>$C$4</formula>
    </cfRule>
  </conditionalFormatting>
  <conditionalFormatting sqref="L28">
    <cfRule type="cellIs" dxfId="8289" priority="2841" operator="lessThan">
      <formula>$C$4</formula>
    </cfRule>
  </conditionalFormatting>
  <conditionalFormatting sqref="L29">
    <cfRule type="cellIs" dxfId="8288" priority="2842" operator="lessThan">
      <formula>$C$4</formula>
    </cfRule>
  </conditionalFormatting>
  <conditionalFormatting sqref="L29">
    <cfRule type="cellIs" dxfId="8287" priority="2843" operator="lessThan">
      <formula>$C$4</formula>
    </cfRule>
  </conditionalFormatting>
  <conditionalFormatting sqref="L30">
    <cfRule type="cellIs" dxfId="8286" priority="2844" operator="lessThan">
      <formula>$C$4</formula>
    </cfRule>
  </conditionalFormatting>
  <conditionalFormatting sqref="L30">
    <cfRule type="cellIs" dxfId="8285" priority="2845" operator="lessThan">
      <formula>$C$4</formula>
    </cfRule>
  </conditionalFormatting>
  <conditionalFormatting sqref="L31">
    <cfRule type="cellIs" dxfId="8284" priority="2846" operator="lessThan">
      <formula>$C$4</formula>
    </cfRule>
  </conditionalFormatting>
  <conditionalFormatting sqref="L31">
    <cfRule type="cellIs" dxfId="8283" priority="2847" operator="lessThan">
      <formula>$C$4</formula>
    </cfRule>
  </conditionalFormatting>
  <conditionalFormatting sqref="L32">
    <cfRule type="cellIs" dxfId="8282" priority="2848" operator="lessThan">
      <formula>$C$4</formula>
    </cfRule>
  </conditionalFormatting>
  <conditionalFormatting sqref="L32">
    <cfRule type="cellIs" dxfId="8281" priority="2849" operator="lessThan">
      <formula>$C$4</formula>
    </cfRule>
  </conditionalFormatting>
  <conditionalFormatting sqref="L33">
    <cfRule type="cellIs" dxfId="8280" priority="2850" operator="lessThan">
      <formula>$C$4</formula>
    </cfRule>
  </conditionalFormatting>
  <conditionalFormatting sqref="L33">
    <cfRule type="cellIs" dxfId="8279" priority="2851" operator="lessThan">
      <formula>$C$4</formula>
    </cfRule>
  </conditionalFormatting>
  <conditionalFormatting sqref="L34">
    <cfRule type="cellIs" dxfId="8278" priority="2852" operator="lessThan">
      <formula>$C$4</formula>
    </cfRule>
  </conditionalFormatting>
  <conditionalFormatting sqref="L34">
    <cfRule type="cellIs" dxfId="8277" priority="2853" operator="lessThan">
      <formula>$C$4</formula>
    </cfRule>
  </conditionalFormatting>
  <conditionalFormatting sqref="L35">
    <cfRule type="cellIs" dxfId="8276" priority="2854" operator="lessThan">
      <formula>$C$4</formula>
    </cfRule>
  </conditionalFormatting>
  <conditionalFormatting sqref="L35">
    <cfRule type="cellIs" dxfId="8275" priority="2855" operator="lessThan">
      <formula>$C$4</formula>
    </cfRule>
  </conditionalFormatting>
  <conditionalFormatting sqref="L36">
    <cfRule type="cellIs" dxfId="8274" priority="2856" operator="lessThan">
      <formula>$C$4</formula>
    </cfRule>
  </conditionalFormatting>
  <conditionalFormatting sqref="L36">
    <cfRule type="cellIs" dxfId="8273" priority="2857" operator="lessThan">
      <formula>$C$4</formula>
    </cfRule>
  </conditionalFormatting>
  <conditionalFormatting sqref="L37">
    <cfRule type="cellIs" dxfId="8272" priority="2858" operator="lessThan">
      <formula>$C$4</formula>
    </cfRule>
  </conditionalFormatting>
  <conditionalFormatting sqref="L37">
    <cfRule type="cellIs" dxfId="8271" priority="2859" operator="lessThan">
      <formula>$C$4</formula>
    </cfRule>
  </conditionalFormatting>
  <conditionalFormatting sqref="L38">
    <cfRule type="cellIs" dxfId="8270" priority="2860" operator="lessThan">
      <formula>$C$4</formula>
    </cfRule>
  </conditionalFormatting>
  <conditionalFormatting sqref="L38">
    <cfRule type="cellIs" dxfId="8269" priority="2861" operator="lessThan">
      <formula>$C$4</formula>
    </cfRule>
  </conditionalFormatting>
  <conditionalFormatting sqref="L39">
    <cfRule type="cellIs" dxfId="8268" priority="2862" operator="lessThan">
      <formula>$C$4</formula>
    </cfRule>
  </conditionalFormatting>
  <conditionalFormatting sqref="L39">
    <cfRule type="cellIs" dxfId="8267" priority="2863" operator="lessThan">
      <formula>$C$4</formula>
    </cfRule>
  </conditionalFormatting>
  <conditionalFormatting sqref="L40">
    <cfRule type="cellIs" dxfId="8266" priority="2864" operator="lessThan">
      <formula>$C$4</formula>
    </cfRule>
  </conditionalFormatting>
  <conditionalFormatting sqref="L40">
    <cfRule type="cellIs" dxfId="8265" priority="2865" operator="lessThan">
      <formula>$C$4</formula>
    </cfRule>
  </conditionalFormatting>
  <conditionalFormatting sqref="L41">
    <cfRule type="cellIs" dxfId="8264" priority="2866" operator="lessThan">
      <formula>$C$4</formula>
    </cfRule>
  </conditionalFormatting>
  <conditionalFormatting sqref="L41">
    <cfRule type="cellIs" dxfId="8263" priority="2867" operator="lessThan">
      <formula>$C$4</formula>
    </cfRule>
  </conditionalFormatting>
  <conditionalFormatting sqref="L42">
    <cfRule type="cellIs" dxfId="8262" priority="2868" operator="lessThan">
      <formula>$C$4</formula>
    </cfRule>
  </conditionalFormatting>
  <conditionalFormatting sqref="L42">
    <cfRule type="cellIs" dxfId="8261" priority="2869" operator="lessThan">
      <formula>$C$4</formula>
    </cfRule>
  </conditionalFormatting>
  <conditionalFormatting sqref="L43">
    <cfRule type="cellIs" dxfId="8260" priority="2870" operator="lessThan">
      <formula>$C$4</formula>
    </cfRule>
  </conditionalFormatting>
  <conditionalFormatting sqref="L43">
    <cfRule type="cellIs" dxfId="8259" priority="2871" operator="lessThan">
      <formula>$C$4</formula>
    </cfRule>
  </conditionalFormatting>
  <conditionalFormatting sqref="L44">
    <cfRule type="cellIs" dxfId="8258" priority="2872" operator="lessThan">
      <formula>$C$4</formula>
    </cfRule>
  </conditionalFormatting>
  <conditionalFormatting sqref="L44">
    <cfRule type="cellIs" dxfId="8257" priority="2873" operator="lessThan">
      <formula>$C$4</formula>
    </cfRule>
  </conditionalFormatting>
  <conditionalFormatting sqref="L45">
    <cfRule type="cellIs" dxfId="8256" priority="2874" operator="lessThan">
      <formula>$C$4</formula>
    </cfRule>
  </conditionalFormatting>
  <conditionalFormatting sqref="L45">
    <cfRule type="cellIs" dxfId="8255" priority="2875" operator="lessThan">
      <formula>$C$4</formula>
    </cfRule>
  </conditionalFormatting>
  <conditionalFormatting sqref="L46">
    <cfRule type="cellIs" dxfId="8254" priority="2876" operator="lessThan">
      <formula>$C$4</formula>
    </cfRule>
  </conditionalFormatting>
  <conditionalFormatting sqref="L46">
    <cfRule type="cellIs" dxfId="8253" priority="2877" operator="lessThan">
      <formula>$C$4</formula>
    </cfRule>
  </conditionalFormatting>
  <conditionalFormatting sqref="L47">
    <cfRule type="cellIs" dxfId="8252" priority="2878" operator="lessThan">
      <formula>$C$4</formula>
    </cfRule>
  </conditionalFormatting>
  <conditionalFormatting sqref="L47">
    <cfRule type="cellIs" dxfId="8251" priority="2879" operator="lessThan">
      <formula>$C$4</formula>
    </cfRule>
  </conditionalFormatting>
  <conditionalFormatting sqref="L48">
    <cfRule type="cellIs" dxfId="8250" priority="2880" operator="lessThan">
      <formula>$C$4</formula>
    </cfRule>
  </conditionalFormatting>
  <conditionalFormatting sqref="L48">
    <cfRule type="cellIs" dxfId="8249" priority="2881" operator="lessThan">
      <formula>$C$4</formula>
    </cfRule>
  </conditionalFormatting>
  <conditionalFormatting sqref="L49">
    <cfRule type="cellIs" dxfId="8248" priority="2882" operator="lessThan">
      <formula>$C$4</formula>
    </cfRule>
  </conditionalFormatting>
  <conditionalFormatting sqref="L49">
    <cfRule type="cellIs" dxfId="8247" priority="2883" operator="lessThan">
      <formula>$C$4</formula>
    </cfRule>
  </conditionalFormatting>
  <conditionalFormatting sqref="L50">
    <cfRule type="cellIs" dxfId="8246" priority="2884" operator="lessThan">
      <formula>$C$4</formula>
    </cfRule>
  </conditionalFormatting>
  <conditionalFormatting sqref="L50">
    <cfRule type="cellIs" dxfId="8245" priority="2885" operator="lessThan">
      <formula>$C$4</formula>
    </cfRule>
  </conditionalFormatting>
  <conditionalFormatting sqref="L51">
    <cfRule type="cellIs" dxfId="8244" priority="2886" operator="lessThan">
      <formula>$C$4</formula>
    </cfRule>
  </conditionalFormatting>
  <conditionalFormatting sqref="L51">
    <cfRule type="cellIs" dxfId="8243" priority="2887" operator="lessThan">
      <formula>$C$4</formula>
    </cfRule>
  </conditionalFormatting>
  <conditionalFormatting sqref="L52">
    <cfRule type="cellIs" dxfId="8242" priority="2888" operator="lessThan">
      <formula>$C$4</formula>
    </cfRule>
  </conditionalFormatting>
  <conditionalFormatting sqref="L52">
    <cfRule type="cellIs" dxfId="8241" priority="2889" operator="lessThan">
      <formula>$C$4</formula>
    </cfRule>
  </conditionalFormatting>
  <conditionalFormatting sqref="L53">
    <cfRule type="cellIs" dxfId="8240" priority="2890" operator="lessThan">
      <formula>$C$4</formula>
    </cfRule>
  </conditionalFormatting>
  <conditionalFormatting sqref="L53">
    <cfRule type="cellIs" dxfId="8239" priority="2891" operator="lessThan">
      <formula>$C$4</formula>
    </cfRule>
  </conditionalFormatting>
  <conditionalFormatting sqref="L54">
    <cfRule type="cellIs" dxfId="8238" priority="2892" operator="lessThan">
      <formula>$C$4</formula>
    </cfRule>
  </conditionalFormatting>
  <conditionalFormatting sqref="L54">
    <cfRule type="cellIs" dxfId="8237" priority="2893" operator="lessThan">
      <formula>$C$4</formula>
    </cfRule>
  </conditionalFormatting>
  <conditionalFormatting sqref="L55">
    <cfRule type="cellIs" dxfId="8236" priority="2894" operator="lessThan">
      <formula>$C$4</formula>
    </cfRule>
  </conditionalFormatting>
  <conditionalFormatting sqref="L55">
    <cfRule type="cellIs" dxfId="8235" priority="2895" operator="lessThan">
      <formula>$C$4</formula>
    </cfRule>
  </conditionalFormatting>
  <conditionalFormatting sqref="L56">
    <cfRule type="cellIs" dxfId="8234" priority="2896" operator="lessThan">
      <formula>$C$4</formula>
    </cfRule>
  </conditionalFormatting>
  <conditionalFormatting sqref="L56">
    <cfRule type="cellIs" dxfId="8233" priority="2897" operator="lessThan">
      <formula>$C$4</formula>
    </cfRule>
  </conditionalFormatting>
  <conditionalFormatting sqref="L57">
    <cfRule type="cellIs" dxfId="8232" priority="2898" operator="lessThan">
      <formula>$C$4</formula>
    </cfRule>
  </conditionalFormatting>
  <conditionalFormatting sqref="L57">
    <cfRule type="cellIs" dxfId="8231" priority="2899" operator="lessThan">
      <formula>$C$4</formula>
    </cfRule>
  </conditionalFormatting>
  <conditionalFormatting sqref="L58">
    <cfRule type="cellIs" dxfId="8230" priority="2900" operator="lessThan">
      <formula>$C$4</formula>
    </cfRule>
  </conditionalFormatting>
  <conditionalFormatting sqref="L58">
    <cfRule type="cellIs" dxfId="8229" priority="2901" operator="lessThan">
      <formula>$C$4</formula>
    </cfRule>
  </conditionalFormatting>
  <conditionalFormatting sqref="L59">
    <cfRule type="cellIs" dxfId="8228" priority="2902" operator="lessThan">
      <formula>$C$4</formula>
    </cfRule>
  </conditionalFormatting>
  <conditionalFormatting sqref="L59">
    <cfRule type="cellIs" dxfId="8227" priority="2903" operator="lessThan">
      <formula>$C$4</formula>
    </cfRule>
  </conditionalFormatting>
  <conditionalFormatting sqref="L60">
    <cfRule type="cellIs" dxfId="8226" priority="2904" operator="lessThan">
      <formula>$C$4</formula>
    </cfRule>
  </conditionalFormatting>
  <conditionalFormatting sqref="L60">
    <cfRule type="cellIs" dxfId="8225" priority="2905" operator="lessThan">
      <formula>$C$4</formula>
    </cfRule>
  </conditionalFormatting>
  <conditionalFormatting sqref="M11">
    <cfRule type="cellIs" dxfId="8224" priority="2906" operator="lessThan">
      <formula>$C$4</formula>
    </cfRule>
  </conditionalFormatting>
  <conditionalFormatting sqref="M11">
    <cfRule type="cellIs" dxfId="8223" priority="2907" operator="lessThan">
      <formula>$C$4</formula>
    </cfRule>
  </conditionalFormatting>
  <conditionalFormatting sqref="M12">
    <cfRule type="cellIs" dxfId="8222" priority="2908" operator="lessThan">
      <formula>$C$4</formula>
    </cfRule>
  </conditionalFormatting>
  <conditionalFormatting sqref="M12">
    <cfRule type="cellIs" dxfId="8221" priority="2909" operator="lessThan">
      <formula>$C$4</formula>
    </cfRule>
  </conditionalFormatting>
  <conditionalFormatting sqref="M13">
    <cfRule type="cellIs" dxfId="8220" priority="2910" operator="lessThan">
      <formula>$C$4</formula>
    </cfRule>
  </conditionalFormatting>
  <conditionalFormatting sqref="M13">
    <cfRule type="cellIs" dxfId="8219" priority="2911" operator="lessThan">
      <formula>$C$4</formula>
    </cfRule>
  </conditionalFormatting>
  <conditionalFormatting sqref="M14">
    <cfRule type="cellIs" dxfId="8218" priority="2912" operator="lessThan">
      <formula>$C$4</formula>
    </cfRule>
  </conditionalFormatting>
  <conditionalFormatting sqref="M14">
    <cfRule type="cellIs" dxfId="8217" priority="2913" operator="lessThan">
      <formula>$C$4</formula>
    </cfRule>
  </conditionalFormatting>
  <conditionalFormatting sqref="M15">
    <cfRule type="cellIs" dxfId="8216" priority="2914" operator="lessThan">
      <formula>$C$4</formula>
    </cfRule>
  </conditionalFormatting>
  <conditionalFormatting sqref="M15">
    <cfRule type="cellIs" dxfId="8215" priority="2915" operator="lessThan">
      <formula>$C$4</formula>
    </cfRule>
  </conditionalFormatting>
  <conditionalFormatting sqref="M16">
    <cfRule type="cellIs" dxfId="8214" priority="2916" operator="lessThan">
      <formula>$C$4</formula>
    </cfRule>
  </conditionalFormatting>
  <conditionalFormatting sqref="M16">
    <cfRule type="cellIs" dxfId="8213" priority="2917" operator="lessThan">
      <formula>$C$4</formula>
    </cfRule>
  </conditionalFormatting>
  <conditionalFormatting sqref="M17">
    <cfRule type="cellIs" dxfId="8212" priority="2918" operator="lessThan">
      <formula>$C$4</formula>
    </cfRule>
  </conditionalFormatting>
  <conditionalFormatting sqref="M17">
    <cfRule type="cellIs" dxfId="8211" priority="2919" operator="lessThan">
      <formula>$C$4</formula>
    </cfRule>
  </conditionalFormatting>
  <conditionalFormatting sqref="M18">
    <cfRule type="cellIs" dxfId="8210" priority="2920" operator="lessThan">
      <formula>$C$4</formula>
    </cfRule>
  </conditionalFormatting>
  <conditionalFormatting sqref="M18">
    <cfRule type="cellIs" dxfId="8209" priority="2921" operator="lessThan">
      <formula>$C$4</formula>
    </cfRule>
  </conditionalFormatting>
  <conditionalFormatting sqref="M19">
    <cfRule type="cellIs" dxfId="8208" priority="2922" operator="lessThan">
      <formula>$C$4</formula>
    </cfRule>
  </conditionalFormatting>
  <conditionalFormatting sqref="M19">
    <cfRule type="cellIs" dxfId="8207" priority="2923" operator="lessThan">
      <formula>$C$4</formula>
    </cfRule>
  </conditionalFormatting>
  <conditionalFormatting sqref="M20">
    <cfRule type="cellIs" dxfId="8206" priority="2924" operator="lessThan">
      <formula>$C$4</formula>
    </cfRule>
  </conditionalFormatting>
  <conditionalFormatting sqref="M20">
    <cfRule type="cellIs" dxfId="8205" priority="2925" operator="lessThan">
      <formula>$C$4</formula>
    </cfRule>
  </conditionalFormatting>
  <conditionalFormatting sqref="M21">
    <cfRule type="cellIs" dxfId="8204" priority="2926" operator="lessThan">
      <formula>$C$4</formula>
    </cfRule>
  </conditionalFormatting>
  <conditionalFormatting sqref="M21">
    <cfRule type="cellIs" dxfId="8203" priority="2927" operator="lessThan">
      <formula>$C$4</formula>
    </cfRule>
  </conditionalFormatting>
  <conditionalFormatting sqref="M22">
    <cfRule type="cellIs" dxfId="8202" priority="2928" operator="lessThan">
      <formula>$C$4</formula>
    </cfRule>
  </conditionalFormatting>
  <conditionalFormatting sqref="M22">
    <cfRule type="cellIs" dxfId="8201" priority="2929" operator="lessThan">
      <formula>$C$4</formula>
    </cfRule>
  </conditionalFormatting>
  <conditionalFormatting sqref="M23">
    <cfRule type="cellIs" dxfId="8200" priority="2930" operator="lessThan">
      <formula>$C$4</formula>
    </cfRule>
  </conditionalFormatting>
  <conditionalFormatting sqref="M23">
    <cfRule type="cellIs" dxfId="8199" priority="2931" operator="lessThan">
      <formula>$C$4</formula>
    </cfRule>
  </conditionalFormatting>
  <conditionalFormatting sqref="M24">
    <cfRule type="cellIs" dxfId="8198" priority="2932" operator="lessThan">
      <formula>$C$4</formula>
    </cfRule>
  </conditionalFormatting>
  <conditionalFormatting sqref="M24">
    <cfRule type="cellIs" dxfId="8197" priority="2933" operator="lessThan">
      <formula>$C$4</formula>
    </cfRule>
  </conditionalFormatting>
  <conditionalFormatting sqref="M25">
    <cfRule type="cellIs" dxfId="8196" priority="2934" operator="lessThan">
      <formula>$C$4</formula>
    </cfRule>
  </conditionalFormatting>
  <conditionalFormatting sqref="M25">
    <cfRule type="cellIs" dxfId="8195" priority="2935" operator="lessThan">
      <formula>$C$4</formula>
    </cfRule>
  </conditionalFormatting>
  <conditionalFormatting sqref="M26">
    <cfRule type="cellIs" dxfId="8194" priority="2936" operator="lessThan">
      <formula>$C$4</formula>
    </cfRule>
  </conditionalFormatting>
  <conditionalFormatting sqref="M26">
    <cfRule type="cellIs" dxfId="8193" priority="2937" operator="lessThan">
      <formula>$C$4</formula>
    </cfRule>
  </conditionalFormatting>
  <conditionalFormatting sqref="M27">
    <cfRule type="cellIs" dxfId="8192" priority="2938" operator="lessThan">
      <formula>$C$4</formula>
    </cfRule>
  </conditionalFormatting>
  <conditionalFormatting sqref="M27">
    <cfRule type="cellIs" dxfId="8191" priority="2939" operator="lessThan">
      <formula>$C$4</formula>
    </cfRule>
  </conditionalFormatting>
  <conditionalFormatting sqref="M28">
    <cfRule type="cellIs" dxfId="8190" priority="2940" operator="lessThan">
      <formula>$C$4</formula>
    </cfRule>
  </conditionalFormatting>
  <conditionalFormatting sqref="M28">
    <cfRule type="cellIs" dxfId="8189" priority="2941" operator="lessThan">
      <formula>$C$4</formula>
    </cfRule>
  </conditionalFormatting>
  <conditionalFormatting sqref="M29">
    <cfRule type="cellIs" dxfId="8188" priority="2942" operator="lessThan">
      <formula>$C$4</formula>
    </cfRule>
  </conditionalFormatting>
  <conditionalFormatting sqref="M29">
    <cfRule type="cellIs" dxfId="8187" priority="2943" operator="lessThan">
      <formula>$C$4</formula>
    </cfRule>
  </conditionalFormatting>
  <conditionalFormatting sqref="M30">
    <cfRule type="cellIs" dxfId="8186" priority="2944" operator="lessThan">
      <formula>$C$4</formula>
    </cfRule>
  </conditionalFormatting>
  <conditionalFormatting sqref="M30">
    <cfRule type="cellIs" dxfId="8185" priority="2945" operator="lessThan">
      <formula>$C$4</formula>
    </cfRule>
  </conditionalFormatting>
  <conditionalFormatting sqref="M31">
    <cfRule type="cellIs" dxfId="8184" priority="2946" operator="lessThan">
      <formula>$C$4</formula>
    </cfRule>
  </conditionalFormatting>
  <conditionalFormatting sqref="M31">
    <cfRule type="cellIs" dxfId="8183" priority="2947" operator="lessThan">
      <formula>$C$4</formula>
    </cfRule>
  </conditionalFormatting>
  <conditionalFormatting sqref="M32">
    <cfRule type="cellIs" dxfId="8182" priority="2948" operator="lessThan">
      <formula>$C$4</formula>
    </cfRule>
  </conditionalFormatting>
  <conditionalFormatting sqref="M32">
    <cfRule type="cellIs" dxfId="8181" priority="2949" operator="lessThan">
      <formula>$C$4</formula>
    </cfRule>
  </conditionalFormatting>
  <conditionalFormatting sqref="M33">
    <cfRule type="cellIs" dxfId="8180" priority="2950" operator="lessThan">
      <formula>$C$4</formula>
    </cfRule>
  </conditionalFormatting>
  <conditionalFormatting sqref="M33">
    <cfRule type="cellIs" dxfId="8179" priority="2951" operator="lessThan">
      <formula>$C$4</formula>
    </cfRule>
  </conditionalFormatting>
  <conditionalFormatting sqref="M34">
    <cfRule type="cellIs" dxfId="8178" priority="2952" operator="lessThan">
      <formula>$C$4</formula>
    </cfRule>
  </conditionalFormatting>
  <conditionalFormatting sqref="M34">
    <cfRule type="cellIs" dxfId="8177" priority="2953" operator="lessThan">
      <formula>$C$4</formula>
    </cfRule>
  </conditionalFormatting>
  <conditionalFormatting sqref="M35">
    <cfRule type="cellIs" dxfId="8176" priority="2954" operator="lessThan">
      <formula>$C$4</formula>
    </cfRule>
  </conditionalFormatting>
  <conditionalFormatting sqref="M35">
    <cfRule type="cellIs" dxfId="8175" priority="2955" operator="lessThan">
      <formula>$C$4</formula>
    </cfRule>
  </conditionalFormatting>
  <conditionalFormatting sqref="M36">
    <cfRule type="cellIs" dxfId="8174" priority="2956" operator="lessThan">
      <formula>$C$4</formula>
    </cfRule>
  </conditionalFormatting>
  <conditionalFormatting sqref="M36">
    <cfRule type="cellIs" dxfId="8173" priority="2957" operator="lessThan">
      <formula>$C$4</formula>
    </cfRule>
  </conditionalFormatting>
  <conditionalFormatting sqref="M37">
    <cfRule type="cellIs" dxfId="8172" priority="2958" operator="lessThan">
      <formula>$C$4</formula>
    </cfRule>
  </conditionalFormatting>
  <conditionalFormatting sqref="M37">
    <cfRule type="cellIs" dxfId="8171" priority="2959" operator="lessThan">
      <formula>$C$4</formula>
    </cfRule>
  </conditionalFormatting>
  <conditionalFormatting sqref="M38">
    <cfRule type="cellIs" dxfId="8170" priority="2960" operator="lessThan">
      <formula>$C$4</formula>
    </cfRule>
  </conditionalFormatting>
  <conditionalFormatting sqref="M38">
    <cfRule type="cellIs" dxfId="8169" priority="2961" operator="lessThan">
      <formula>$C$4</formula>
    </cfRule>
  </conditionalFormatting>
  <conditionalFormatting sqref="M39">
    <cfRule type="cellIs" dxfId="8168" priority="2962" operator="lessThan">
      <formula>$C$4</formula>
    </cfRule>
  </conditionalFormatting>
  <conditionalFormatting sqref="M39">
    <cfRule type="cellIs" dxfId="8167" priority="2963" operator="lessThan">
      <formula>$C$4</formula>
    </cfRule>
  </conditionalFormatting>
  <conditionalFormatting sqref="M40">
    <cfRule type="cellIs" dxfId="8166" priority="2964" operator="lessThan">
      <formula>$C$4</formula>
    </cfRule>
  </conditionalFormatting>
  <conditionalFormatting sqref="M40">
    <cfRule type="cellIs" dxfId="8165" priority="2965" operator="lessThan">
      <formula>$C$4</formula>
    </cfRule>
  </conditionalFormatting>
  <conditionalFormatting sqref="M41">
    <cfRule type="cellIs" dxfId="8164" priority="2966" operator="lessThan">
      <formula>$C$4</formula>
    </cfRule>
  </conditionalFormatting>
  <conditionalFormatting sqref="M41">
    <cfRule type="cellIs" dxfId="8163" priority="2967" operator="lessThan">
      <formula>$C$4</formula>
    </cfRule>
  </conditionalFormatting>
  <conditionalFormatting sqref="M42">
    <cfRule type="cellIs" dxfId="8162" priority="2968" operator="lessThan">
      <formula>$C$4</formula>
    </cfRule>
  </conditionalFormatting>
  <conditionalFormatting sqref="M42">
    <cfRule type="cellIs" dxfId="8161" priority="2969" operator="lessThan">
      <formula>$C$4</formula>
    </cfRule>
  </conditionalFormatting>
  <conditionalFormatting sqref="M43">
    <cfRule type="cellIs" dxfId="8160" priority="2970" operator="lessThan">
      <formula>$C$4</formula>
    </cfRule>
  </conditionalFormatting>
  <conditionalFormatting sqref="M43">
    <cfRule type="cellIs" dxfId="8159" priority="2971" operator="lessThan">
      <formula>$C$4</formula>
    </cfRule>
  </conditionalFormatting>
  <conditionalFormatting sqref="M44">
    <cfRule type="cellIs" dxfId="8158" priority="2972" operator="lessThan">
      <formula>$C$4</formula>
    </cfRule>
  </conditionalFormatting>
  <conditionalFormatting sqref="M44">
    <cfRule type="cellIs" dxfId="8157" priority="2973" operator="lessThan">
      <formula>$C$4</formula>
    </cfRule>
  </conditionalFormatting>
  <conditionalFormatting sqref="M45">
    <cfRule type="cellIs" dxfId="8156" priority="2974" operator="lessThan">
      <formula>$C$4</formula>
    </cfRule>
  </conditionalFormatting>
  <conditionalFormatting sqref="M45">
    <cfRule type="cellIs" dxfId="8155" priority="2975" operator="lessThan">
      <formula>$C$4</formula>
    </cfRule>
  </conditionalFormatting>
  <conditionalFormatting sqref="M46">
    <cfRule type="cellIs" dxfId="8154" priority="2976" operator="lessThan">
      <formula>$C$4</formula>
    </cfRule>
  </conditionalFormatting>
  <conditionalFormatting sqref="M46">
    <cfRule type="cellIs" dxfId="8153" priority="2977" operator="lessThan">
      <formula>$C$4</formula>
    </cfRule>
  </conditionalFormatting>
  <conditionalFormatting sqref="M47">
    <cfRule type="cellIs" dxfId="8152" priority="2978" operator="lessThan">
      <formula>$C$4</formula>
    </cfRule>
  </conditionalFormatting>
  <conditionalFormatting sqref="M47">
    <cfRule type="cellIs" dxfId="8151" priority="2979" operator="lessThan">
      <formula>$C$4</formula>
    </cfRule>
  </conditionalFormatting>
  <conditionalFormatting sqref="M48">
    <cfRule type="cellIs" dxfId="8150" priority="2980" operator="lessThan">
      <formula>$C$4</formula>
    </cfRule>
  </conditionalFormatting>
  <conditionalFormatting sqref="M48">
    <cfRule type="cellIs" dxfId="8149" priority="2981" operator="lessThan">
      <formula>$C$4</formula>
    </cfRule>
  </conditionalFormatting>
  <conditionalFormatting sqref="M49">
    <cfRule type="cellIs" dxfId="8148" priority="2982" operator="lessThan">
      <formula>$C$4</formula>
    </cfRule>
  </conditionalFormatting>
  <conditionalFormatting sqref="M49">
    <cfRule type="cellIs" dxfId="8147" priority="2983" operator="lessThan">
      <formula>$C$4</formula>
    </cfRule>
  </conditionalFormatting>
  <conditionalFormatting sqref="M50">
    <cfRule type="cellIs" dxfId="8146" priority="2984" operator="lessThan">
      <formula>$C$4</formula>
    </cfRule>
  </conditionalFormatting>
  <conditionalFormatting sqref="M50">
    <cfRule type="cellIs" dxfId="8145" priority="2985" operator="lessThan">
      <formula>$C$4</formula>
    </cfRule>
  </conditionalFormatting>
  <conditionalFormatting sqref="M51">
    <cfRule type="cellIs" dxfId="8144" priority="2986" operator="lessThan">
      <formula>$C$4</formula>
    </cfRule>
  </conditionalFormatting>
  <conditionalFormatting sqref="M51">
    <cfRule type="cellIs" dxfId="8143" priority="2987" operator="lessThan">
      <formula>$C$4</formula>
    </cfRule>
  </conditionalFormatting>
  <conditionalFormatting sqref="M52">
    <cfRule type="cellIs" dxfId="8142" priority="2988" operator="lessThan">
      <formula>$C$4</formula>
    </cfRule>
  </conditionalFormatting>
  <conditionalFormatting sqref="M52">
    <cfRule type="cellIs" dxfId="8141" priority="2989" operator="lessThan">
      <formula>$C$4</formula>
    </cfRule>
  </conditionalFormatting>
  <conditionalFormatting sqref="M53">
    <cfRule type="cellIs" dxfId="8140" priority="2990" operator="lessThan">
      <formula>$C$4</formula>
    </cfRule>
  </conditionalFormatting>
  <conditionalFormatting sqref="M53">
    <cfRule type="cellIs" dxfId="8139" priority="2991" operator="lessThan">
      <formula>$C$4</formula>
    </cfRule>
  </conditionalFormatting>
  <conditionalFormatting sqref="M54">
    <cfRule type="cellIs" dxfId="8138" priority="2992" operator="lessThan">
      <formula>$C$4</formula>
    </cfRule>
  </conditionalFormatting>
  <conditionalFormatting sqref="M54">
    <cfRule type="cellIs" dxfId="8137" priority="2993" operator="lessThan">
      <formula>$C$4</formula>
    </cfRule>
  </conditionalFormatting>
  <conditionalFormatting sqref="M55">
    <cfRule type="cellIs" dxfId="8136" priority="2994" operator="lessThan">
      <formula>$C$4</formula>
    </cfRule>
  </conditionalFormatting>
  <conditionalFormatting sqref="M55">
    <cfRule type="cellIs" dxfId="8135" priority="2995" operator="lessThan">
      <formula>$C$4</formula>
    </cfRule>
  </conditionalFormatting>
  <conditionalFormatting sqref="M56">
    <cfRule type="cellIs" dxfId="8134" priority="2996" operator="lessThan">
      <formula>$C$4</formula>
    </cfRule>
  </conditionalFormatting>
  <conditionalFormatting sqref="M56">
    <cfRule type="cellIs" dxfId="8133" priority="2997" operator="lessThan">
      <formula>$C$4</formula>
    </cfRule>
  </conditionalFormatting>
  <conditionalFormatting sqref="M57">
    <cfRule type="cellIs" dxfId="8132" priority="2998" operator="lessThan">
      <formula>$C$4</formula>
    </cfRule>
  </conditionalFormatting>
  <conditionalFormatting sqref="M57">
    <cfRule type="cellIs" dxfId="8131" priority="2999" operator="lessThan">
      <formula>$C$4</formula>
    </cfRule>
  </conditionalFormatting>
  <conditionalFormatting sqref="M58">
    <cfRule type="cellIs" dxfId="8130" priority="3000" operator="lessThan">
      <formula>$C$4</formula>
    </cfRule>
  </conditionalFormatting>
  <conditionalFormatting sqref="M58">
    <cfRule type="cellIs" dxfId="8129" priority="3001" operator="lessThan">
      <formula>$C$4</formula>
    </cfRule>
  </conditionalFormatting>
  <conditionalFormatting sqref="M59">
    <cfRule type="cellIs" dxfId="8128" priority="3002" operator="lessThan">
      <formula>$C$4</formula>
    </cfRule>
  </conditionalFormatting>
  <conditionalFormatting sqref="M59">
    <cfRule type="cellIs" dxfId="8127" priority="3003" operator="lessThan">
      <formula>$C$4</formula>
    </cfRule>
  </conditionalFormatting>
  <conditionalFormatting sqref="M60">
    <cfRule type="cellIs" dxfId="8126" priority="3004" operator="lessThan">
      <formula>$C$4</formula>
    </cfRule>
  </conditionalFormatting>
  <conditionalFormatting sqref="M60">
    <cfRule type="cellIs" dxfId="8125" priority="3005" operator="lessThan">
      <formula>$C$4</formula>
    </cfRule>
  </conditionalFormatting>
  <conditionalFormatting sqref="CW10">
    <cfRule type="cellIs" dxfId="8124" priority="3006" operator="lessThan">
      <formula>1</formula>
    </cfRule>
  </conditionalFormatting>
  <conditionalFormatting sqref="CW11">
    <cfRule type="cellIs" dxfId="8123" priority="3007" operator="lessThan">
      <formula>1</formula>
    </cfRule>
  </conditionalFormatting>
  <conditionalFormatting sqref="CW15">
    <cfRule type="cellIs" dxfId="8122" priority="3011" operator="lessThan">
      <formula>1</formula>
    </cfRule>
  </conditionalFormatting>
  <conditionalFormatting sqref="CW16">
    <cfRule type="cellIs" dxfId="8121" priority="3012" operator="lessThan">
      <formula>1</formula>
    </cfRule>
  </conditionalFormatting>
  <conditionalFormatting sqref="CW17">
    <cfRule type="cellIs" dxfId="8120" priority="3013" operator="lessThan">
      <formula>1</formula>
    </cfRule>
  </conditionalFormatting>
  <conditionalFormatting sqref="CW18">
    <cfRule type="cellIs" dxfId="8119" priority="3014" operator="lessThan">
      <formula>1</formula>
    </cfRule>
  </conditionalFormatting>
  <conditionalFormatting sqref="CW19">
    <cfRule type="cellIs" dxfId="8118" priority="3015" operator="lessThan">
      <formula>1</formula>
    </cfRule>
  </conditionalFormatting>
  <conditionalFormatting sqref="CW23">
    <cfRule type="cellIs" dxfId="8117" priority="3016" operator="lessThan">
      <formula>1</formula>
    </cfRule>
  </conditionalFormatting>
  <conditionalFormatting sqref="CW24">
    <cfRule type="cellIs" dxfId="8116" priority="3017" operator="lessThan">
      <formula>1</formula>
    </cfRule>
  </conditionalFormatting>
  <conditionalFormatting sqref="CW27">
    <cfRule type="cellIs" dxfId="8115" priority="3020" operator="lessThan">
      <formula>1</formula>
    </cfRule>
  </conditionalFormatting>
  <conditionalFormatting sqref="CW28">
    <cfRule type="cellIs" dxfId="8114" priority="3021" operator="lessThan">
      <formula>1</formula>
    </cfRule>
  </conditionalFormatting>
  <conditionalFormatting sqref="CW29">
    <cfRule type="cellIs" dxfId="8113" priority="3022" operator="lessThan">
      <formula>1</formula>
    </cfRule>
  </conditionalFormatting>
  <conditionalFormatting sqref="CW30">
    <cfRule type="cellIs" dxfId="8112" priority="3023" operator="lessThan">
      <formula>1</formula>
    </cfRule>
  </conditionalFormatting>
  <conditionalFormatting sqref="CW31">
    <cfRule type="cellIs" dxfId="8111" priority="3024" operator="lessThan">
      <formula>1</formula>
    </cfRule>
  </conditionalFormatting>
  <conditionalFormatting sqref="CW32">
    <cfRule type="cellIs" dxfId="8110" priority="3025" operator="lessThan">
      <formula>1</formula>
    </cfRule>
  </conditionalFormatting>
  <conditionalFormatting sqref="AX11">
    <cfRule type="cellIs" dxfId="8109" priority="3026" operator="lessThan">
      <formula>$C$4</formula>
    </cfRule>
  </conditionalFormatting>
  <conditionalFormatting sqref="AX11">
    <cfRule type="cellIs" dxfId="8108" priority="3027" operator="lessThan">
      <formula>$C$4</formula>
    </cfRule>
  </conditionalFormatting>
  <conditionalFormatting sqref="AX12">
    <cfRule type="cellIs" dxfId="8107" priority="3028" operator="lessThan">
      <formula>$C$4</formula>
    </cfRule>
  </conditionalFormatting>
  <conditionalFormatting sqref="AX12">
    <cfRule type="cellIs" dxfId="8106" priority="3029" operator="lessThan">
      <formula>$C$4</formula>
    </cfRule>
  </conditionalFormatting>
  <conditionalFormatting sqref="AX13">
    <cfRule type="cellIs" dxfId="8105" priority="3030" operator="lessThan">
      <formula>$C$4</formula>
    </cfRule>
  </conditionalFormatting>
  <conditionalFormatting sqref="AX13">
    <cfRule type="cellIs" dxfId="8104" priority="3031" operator="lessThan">
      <formula>$C$4</formula>
    </cfRule>
  </conditionalFormatting>
  <conditionalFormatting sqref="AX14">
    <cfRule type="cellIs" dxfId="8103" priority="3032" operator="lessThan">
      <formula>$C$4</formula>
    </cfRule>
  </conditionalFormatting>
  <conditionalFormatting sqref="AX14">
    <cfRule type="cellIs" dxfId="8102" priority="3033" operator="lessThan">
      <formula>$C$4</formula>
    </cfRule>
  </conditionalFormatting>
  <conditionalFormatting sqref="AX15">
    <cfRule type="cellIs" dxfId="8101" priority="3034" operator="lessThan">
      <formula>$C$4</formula>
    </cfRule>
  </conditionalFormatting>
  <conditionalFormatting sqref="AX15">
    <cfRule type="cellIs" dxfId="8100" priority="3035" operator="lessThan">
      <formula>$C$4</formula>
    </cfRule>
  </conditionalFormatting>
  <conditionalFormatting sqref="AX16">
    <cfRule type="cellIs" dxfId="8099" priority="3036" operator="lessThan">
      <formula>$C$4</formula>
    </cfRule>
  </conditionalFormatting>
  <conditionalFormatting sqref="AX16">
    <cfRule type="cellIs" dxfId="8098" priority="3037" operator="lessThan">
      <formula>$C$4</formula>
    </cfRule>
  </conditionalFormatting>
  <conditionalFormatting sqref="AX17">
    <cfRule type="cellIs" dxfId="8097" priority="3038" operator="lessThan">
      <formula>$C$4</formula>
    </cfRule>
  </conditionalFormatting>
  <conditionalFormatting sqref="AX17">
    <cfRule type="cellIs" dxfId="8096" priority="3039" operator="lessThan">
      <formula>$C$4</formula>
    </cfRule>
  </conditionalFormatting>
  <conditionalFormatting sqref="AX18">
    <cfRule type="cellIs" dxfId="8095" priority="3040" operator="lessThan">
      <formula>$C$4</formula>
    </cfRule>
  </conditionalFormatting>
  <conditionalFormatting sqref="AX18">
    <cfRule type="cellIs" dxfId="8094" priority="3041" operator="lessThan">
      <formula>$C$4</formula>
    </cfRule>
  </conditionalFormatting>
  <conditionalFormatting sqref="AX19">
    <cfRule type="cellIs" dxfId="8093" priority="3042" operator="lessThan">
      <formula>$C$4</formula>
    </cfRule>
  </conditionalFormatting>
  <conditionalFormatting sqref="AX19">
    <cfRule type="cellIs" dxfId="8092" priority="3043" operator="lessThan">
      <formula>$C$4</formula>
    </cfRule>
  </conditionalFormatting>
  <conditionalFormatting sqref="AX20">
    <cfRule type="cellIs" dxfId="8091" priority="3044" operator="lessThan">
      <formula>$C$4</formula>
    </cfRule>
  </conditionalFormatting>
  <conditionalFormatting sqref="AX20">
    <cfRule type="cellIs" dxfId="8090" priority="3045" operator="lessThan">
      <formula>$C$4</formula>
    </cfRule>
  </conditionalFormatting>
  <conditionalFormatting sqref="AX21">
    <cfRule type="cellIs" dxfId="8089" priority="3046" operator="lessThan">
      <formula>$C$4</formula>
    </cfRule>
  </conditionalFormatting>
  <conditionalFormatting sqref="AX21">
    <cfRule type="cellIs" dxfId="8088" priority="3047" operator="lessThan">
      <formula>$C$4</formula>
    </cfRule>
  </conditionalFormatting>
  <conditionalFormatting sqref="AX22">
    <cfRule type="cellIs" dxfId="8087" priority="3048" operator="lessThan">
      <formula>$C$4</formula>
    </cfRule>
  </conditionalFormatting>
  <conditionalFormatting sqref="AX22">
    <cfRule type="cellIs" dxfId="8086" priority="3049" operator="lessThan">
      <formula>$C$4</formula>
    </cfRule>
  </conditionalFormatting>
  <conditionalFormatting sqref="AX23">
    <cfRule type="cellIs" dxfId="8085" priority="3050" operator="lessThan">
      <formula>$C$4</formula>
    </cfRule>
  </conditionalFormatting>
  <conditionalFormatting sqref="AX23">
    <cfRule type="cellIs" dxfId="8084" priority="3051" operator="lessThan">
      <formula>$C$4</formula>
    </cfRule>
  </conditionalFormatting>
  <conditionalFormatting sqref="AX24">
    <cfRule type="cellIs" dxfId="8083" priority="3052" operator="lessThan">
      <formula>$C$4</formula>
    </cfRule>
  </conditionalFormatting>
  <conditionalFormatting sqref="AX24">
    <cfRule type="cellIs" dxfId="8082" priority="3053" operator="lessThan">
      <formula>$C$4</formula>
    </cfRule>
  </conditionalFormatting>
  <conditionalFormatting sqref="AX25">
    <cfRule type="cellIs" dxfId="8081" priority="3054" operator="lessThan">
      <formula>$C$4</formula>
    </cfRule>
  </conditionalFormatting>
  <conditionalFormatting sqref="AX25">
    <cfRule type="cellIs" dxfId="8080" priority="3055" operator="lessThan">
      <formula>$C$4</formula>
    </cfRule>
  </conditionalFormatting>
  <conditionalFormatting sqref="AX26">
    <cfRule type="cellIs" dxfId="8079" priority="3056" operator="lessThan">
      <formula>$C$4</formula>
    </cfRule>
  </conditionalFormatting>
  <conditionalFormatting sqref="AX26">
    <cfRule type="cellIs" dxfId="8078" priority="3057" operator="lessThan">
      <formula>$C$4</formula>
    </cfRule>
  </conditionalFormatting>
  <conditionalFormatting sqref="AX27">
    <cfRule type="cellIs" dxfId="8077" priority="3058" operator="lessThan">
      <formula>$C$4</formula>
    </cfRule>
  </conditionalFormatting>
  <conditionalFormatting sqref="AX27">
    <cfRule type="cellIs" dxfId="8076" priority="3059" operator="lessThan">
      <formula>$C$4</formula>
    </cfRule>
  </conditionalFormatting>
  <conditionalFormatting sqref="AX28">
    <cfRule type="cellIs" dxfId="8075" priority="3060" operator="lessThan">
      <formula>$C$4</formula>
    </cfRule>
  </conditionalFormatting>
  <conditionalFormatting sqref="AX28">
    <cfRule type="cellIs" dxfId="8074" priority="3061" operator="lessThan">
      <formula>$C$4</formula>
    </cfRule>
  </conditionalFormatting>
  <conditionalFormatting sqref="AX29">
    <cfRule type="cellIs" dxfId="8073" priority="3062" operator="lessThan">
      <formula>$C$4</formula>
    </cfRule>
  </conditionalFormatting>
  <conditionalFormatting sqref="AX29">
    <cfRule type="cellIs" dxfId="8072" priority="3063" operator="lessThan">
      <formula>$C$4</formula>
    </cfRule>
  </conditionalFormatting>
  <conditionalFormatting sqref="AX30">
    <cfRule type="cellIs" dxfId="8071" priority="3064" operator="lessThan">
      <formula>$C$4</formula>
    </cfRule>
  </conditionalFormatting>
  <conditionalFormatting sqref="AX30">
    <cfRule type="cellIs" dxfId="8070" priority="3065" operator="lessThan">
      <formula>$C$4</formula>
    </cfRule>
  </conditionalFormatting>
  <conditionalFormatting sqref="AX31">
    <cfRule type="cellIs" dxfId="8069" priority="3066" operator="lessThan">
      <formula>$C$4</formula>
    </cfRule>
  </conditionalFormatting>
  <conditionalFormatting sqref="AX31">
    <cfRule type="cellIs" dxfId="8068" priority="3067" operator="lessThan">
      <formula>$C$4</formula>
    </cfRule>
  </conditionalFormatting>
  <conditionalFormatting sqref="AX32">
    <cfRule type="cellIs" dxfId="8067" priority="3068" operator="lessThan">
      <formula>$C$4</formula>
    </cfRule>
  </conditionalFormatting>
  <conditionalFormatting sqref="AX32">
    <cfRule type="cellIs" dxfId="8066" priority="3069" operator="lessThan">
      <formula>$C$4</formula>
    </cfRule>
  </conditionalFormatting>
  <conditionalFormatting sqref="AX33">
    <cfRule type="cellIs" dxfId="8065" priority="3070" operator="lessThan">
      <formula>$C$4</formula>
    </cfRule>
  </conditionalFormatting>
  <conditionalFormatting sqref="AX33">
    <cfRule type="cellIs" dxfId="8064" priority="3071" operator="lessThan">
      <formula>$C$4</formula>
    </cfRule>
  </conditionalFormatting>
  <conditionalFormatting sqref="AX34">
    <cfRule type="cellIs" dxfId="8063" priority="3072" operator="lessThan">
      <formula>$C$4</formula>
    </cfRule>
  </conditionalFormatting>
  <conditionalFormatting sqref="AX34">
    <cfRule type="cellIs" dxfId="8062" priority="3073" operator="lessThan">
      <formula>$C$4</formula>
    </cfRule>
  </conditionalFormatting>
  <conditionalFormatting sqref="AX35">
    <cfRule type="cellIs" dxfId="8061" priority="3074" operator="lessThan">
      <formula>$C$4</formula>
    </cfRule>
  </conditionalFormatting>
  <conditionalFormatting sqref="AX35">
    <cfRule type="cellIs" dxfId="8060" priority="3075" operator="lessThan">
      <formula>$C$4</formula>
    </cfRule>
  </conditionalFormatting>
  <conditionalFormatting sqref="AX36">
    <cfRule type="cellIs" dxfId="8059" priority="3076" operator="lessThan">
      <formula>$C$4</formula>
    </cfRule>
  </conditionalFormatting>
  <conditionalFormatting sqref="AX36">
    <cfRule type="cellIs" dxfId="8058" priority="3077" operator="lessThan">
      <formula>$C$4</formula>
    </cfRule>
  </conditionalFormatting>
  <conditionalFormatting sqref="AX37">
    <cfRule type="cellIs" dxfId="8057" priority="3078" operator="lessThan">
      <formula>$C$4</formula>
    </cfRule>
  </conditionalFormatting>
  <conditionalFormatting sqref="AX37">
    <cfRule type="cellIs" dxfId="8056" priority="3079" operator="lessThan">
      <formula>$C$4</formula>
    </cfRule>
  </conditionalFormatting>
  <conditionalFormatting sqref="AX38">
    <cfRule type="cellIs" dxfId="8055" priority="3080" operator="lessThan">
      <formula>$C$4</formula>
    </cfRule>
  </conditionalFormatting>
  <conditionalFormatting sqref="AX38">
    <cfRule type="cellIs" dxfId="8054" priority="3081" operator="lessThan">
      <formula>$C$4</formula>
    </cfRule>
  </conditionalFormatting>
  <conditionalFormatting sqref="AX39">
    <cfRule type="cellIs" dxfId="8053" priority="3082" operator="lessThan">
      <formula>$C$4</formula>
    </cfRule>
  </conditionalFormatting>
  <conditionalFormatting sqref="AX39">
    <cfRule type="cellIs" dxfId="8052" priority="3083" operator="lessThan">
      <formula>$C$4</formula>
    </cfRule>
  </conditionalFormatting>
  <conditionalFormatting sqref="AX40">
    <cfRule type="cellIs" dxfId="8051" priority="3084" operator="lessThan">
      <formula>$C$4</formula>
    </cfRule>
  </conditionalFormatting>
  <conditionalFormatting sqref="AX40">
    <cfRule type="cellIs" dxfId="8050" priority="3085" operator="lessThan">
      <formula>$C$4</formula>
    </cfRule>
  </conditionalFormatting>
  <conditionalFormatting sqref="AX41">
    <cfRule type="cellIs" dxfId="8049" priority="3086" operator="lessThan">
      <formula>$C$4</formula>
    </cfRule>
  </conditionalFormatting>
  <conditionalFormatting sqref="AX41">
    <cfRule type="cellIs" dxfId="8048" priority="3087" operator="lessThan">
      <formula>$C$4</formula>
    </cfRule>
  </conditionalFormatting>
  <conditionalFormatting sqref="AX42">
    <cfRule type="cellIs" dxfId="8047" priority="3088" operator="lessThan">
      <formula>$C$4</formula>
    </cfRule>
  </conditionalFormatting>
  <conditionalFormatting sqref="AX42">
    <cfRule type="cellIs" dxfId="8046" priority="3089" operator="lessThan">
      <formula>$C$4</formula>
    </cfRule>
  </conditionalFormatting>
  <conditionalFormatting sqref="AX43">
    <cfRule type="cellIs" dxfId="8045" priority="3090" operator="lessThan">
      <formula>$C$4</formula>
    </cfRule>
  </conditionalFormatting>
  <conditionalFormatting sqref="AX43">
    <cfRule type="cellIs" dxfId="8044" priority="3091" operator="lessThan">
      <formula>$C$4</formula>
    </cfRule>
  </conditionalFormatting>
  <conditionalFormatting sqref="AX44">
    <cfRule type="cellIs" dxfId="8043" priority="3092" operator="lessThan">
      <formula>$C$4</formula>
    </cfRule>
  </conditionalFormatting>
  <conditionalFormatting sqref="AX44">
    <cfRule type="cellIs" dxfId="8042" priority="3093" operator="lessThan">
      <formula>$C$4</formula>
    </cfRule>
  </conditionalFormatting>
  <conditionalFormatting sqref="AX45">
    <cfRule type="cellIs" dxfId="8041" priority="3094" operator="lessThan">
      <formula>$C$4</formula>
    </cfRule>
  </conditionalFormatting>
  <conditionalFormatting sqref="AX45">
    <cfRule type="cellIs" dxfId="8040" priority="3095" operator="lessThan">
      <formula>$C$4</formula>
    </cfRule>
  </conditionalFormatting>
  <conditionalFormatting sqref="AX46">
    <cfRule type="cellIs" dxfId="8039" priority="3096" operator="lessThan">
      <formula>$C$4</formula>
    </cfRule>
  </conditionalFormatting>
  <conditionalFormatting sqref="AX46">
    <cfRule type="cellIs" dxfId="8038" priority="3097" operator="lessThan">
      <formula>$C$4</formula>
    </cfRule>
  </conditionalFormatting>
  <conditionalFormatting sqref="AX47">
    <cfRule type="cellIs" dxfId="8037" priority="3098" operator="lessThan">
      <formula>$C$4</formula>
    </cfRule>
  </conditionalFormatting>
  <conditionalFormatting sqref="AX47">
    <cfRule type="cellIs" dxfId="8036" priority="3099" operator="lessThan">
      <formula>$C$4</formula>
    </cfRule>
  </conditionalFormatting>
  <conditionalFormatting sqref="AX48">
    <cfRule type="cellIs" dxfId="8035" priority="3100" operator="lessThan">
      <formula>$C$4</formula>
    </cfRule>
  </conditionalFormatting>
  <conditionalFormatting sqref="AX48">
    <cfRule type="cellIs" dxfId="8034" priority="3101" operator="lessThan">
      <formula>$C$4</formula>
    </cfRule>
  </conditionalFormatting>
  <conditionalFormatting sqref="AX49">
    <cfRule type="cellIs" dxfId="8033" priority="3102" operator="lessThan">
      <formula>$C$4</formula>
    </cfRule>
  </conditionalFormatting>
  <conditionalFormatting sqref="AX49">
    <cfRule type="cellIs" dxfId="8032" priority="3103" operator="lessThan">
      <formula>$C$4</formula>
    </cfRule>
  </conditionalFormatting>
  <conditionalFormatting sqref="AX50">
    <cfRule type="cellIs" dxfId="8031" priority="3104" operator="lessThan">
      <formula>$C$4</formula>
    </cfRule>
  </conditionalFormatting>
  <conditionalFormatting sqref="AX50">
    <cfRule type="cellIs" dxfId="8030" priority="3105" operator="lessThan">
      <formula>$C$4</formula>
    </cfRule>
  </conditionalFormatting>
  <conditionalFormatting sqref="AX51">
    <cfRule type="cellIs" dxfId="8029" priority="3106" operator="lessThan">
      <formula>$C$4</formula>
    </cfRule>
  </conditionalFormatting>
  <conditionalFormatting sqref="AX51">
    <cfRule type="cellIs" dxfId="8028" priority="3107" operator="lessThan">
      <formula>$C$4</formula>
    </cfRule>
  </conditionalFormatting>
  <conditionalFormatting sqref="AX52">
    <cfRule type="cellIs" dxfId="8027" priority="3108" operator="lessThan">
      <formula>$C$4</formula>
    </cfRule>
  </conditionalFormatting>
  <conditionalFormatting sqref="AX52">
    <cfRule type="cellIs" dxfId="8026" priority="3109" operator="lessThan">
      <formula>$C$4</formula>
    </cfRule>
  </conditionalFormatting>
  <conditionalFormatting sqref="AX53">
    <cfRule type="cellIs" dxfId="8025" priority="3110" operator="lessThan">
      <formula>$C$4</formula>
    </cfRule>
  </conditionalFormatting>
  <conditionalFormatting sqref="AX53">
    <cfRule type="cellIs" dxfId="8024" priority="3111" operator="lessThan">
      <formula>$C$4</formula>
    </cfRule>
  </conditionalFormatting>
  <conditionalFormatting sqref="AX54">
    <cfRule type="cellIs" dxfId="8023" priority="3112" operator="lessThan">
      <formula>$C$4</formula>
    </cfRule>
  </conditionalFormatting>
  <conditionalFormatting sqref="AX54">
    <cfRule type="cellIs" dxfId="8022" priority="3113" operator="lessThan">
      <formula>$C$4</formula>
    </cfRule>
  </conditionalFormatting>
  <conditionalFormatting sqref="AX55">
    <cfRule type="cellIs" dxfId="8021" priority="3114" operator="lessThan">
      <formula>$C$4</formula>
    </cfRule>
  </conditionalFormatting>
  <conditionalFormatting sqref="AX55">
    <cfRule type="cellIs" dxfId="8020" priority="3115" operator="lessThan">
      <formula>$C$4</formula>
    </cfRule>
  </conditionalFormatting>
  <conditionalFormatting sqref="AX56">
    <cfRule type="cellIs" dxfId="8019" priority="3116" operator="lessThan">
      <formula>$C$4</formula>
    </cfRule>
  </conditionalFormatting>
  <conditionalFormatting sqref="AX56">
    <cfRule type="cellIs" dxfId="8018" priority="3117" operator="lessThan">
      <formula>$C$4</formula>
    </cfRule>
  </conditionalFormatting>
  <conditionalFormatting sqref="AX57">
    <cfRule type="cellIs" dxfId="8017" priority="3118" operator="lessThan">
      <formula>$C$4</formula>
    </cfRule>
  </conditionalFormatting>
  <conditionalFormatting sqref="AX57">
    <cfRule type="cellIs" dxfId="8016" priority="3119" operator="lessThan">
      <formula>$C$4</formula>
    </cfRule>
  </conditionalFormatting>
  <conditionalFormatting sqref="AX58">
    <cfRule type="cellIs" dxfId="8015" priority="3120" operator="lessThan">
      <formula>$C$4</formula>
    </cfRule>
  </conditionalFormatting>
  <conditionalFormatting sqref="AX58">
    <cfRule type="cellIs" dxfId="8014" priority="3121" operator="lessThan">
      <formula>$C$4</formula>
    </cfRule>
  </conditionalFormatting>
  <conditionalFormatting sqref="AX59">
    <cfRule type="cellIs" dxfId="8013" priority="3122" operator="lessThan">
      <formula>$C$4</formula>
    </cfRule>
  </conditionalFormatting>
  <conditionalFormatting sqref="AX59">
    <cfRule type="cellIs" dxfId="8012" priority="3123" operator="lessThan">
      <formula>$C$4</formula>
    </cfRule>
  </conditionalFormatting>
  <conditionalFormatting sqref="AX60">
    <cfRule type="cellIs" dxfId="8011" priority="3124" operator="lessThan">
      <formula>$C$4</formula>
    </cfRule>
  </conditionalFormatting>
  <conditionalFormatting sqref="AX60">
    <cfRule type="cellIs" dxfId="8010" priority="3125" operator="lessThan">
      <formula>$C$4</formula>
    </cfRule>
  </conditionalFormatting>
  <conditionalFormatting sqref="AY11">
    <cfRule type="cellIs" dxfId="8009" priority="3126" operator="lessThan">
      <formula>$C$4</formula>
    </cfRule>
  </conditionalFormatting>
  <conditionalFormatting sqref="AY11">
    <cfRule type="cellIs" dxfId="8008" priority="3127" operator="lessThan">
      <formula>$C$4</formula>
    </cfRule>
  </conditionalFormatting>
  <conditionalFormatting sqref="AY12">
    <cfRule type="cellIs" dxfId="8007" priority="3128" operator="lessThan">
      <formula>$C$4</formula>
    </cfRule>
  </conditionalFormatting>
  <conditionalFormatting sqref="AY12">
    <cfRule type="cellIs" dxfId="8006" priority="3129" operator="lessThan">
      <formula>$C$4</formula>
    </cfRule>
  </conditionalFormatting>
  <conditionalFormatting sqref="AY13">
    <cfRule type="cellIs" dxfId="8005" priority="3130" operator="lessThan">
      <formula>$C$4</formula>
    </cfRule>
  </conditionalFormatting>
  <conditionalFormatting sqref="AY13">
    <cfRule type="cellIs" dxfId="8004" priority="3131" operator="lessThan">
      <formula>$C$4</formula>
    </cfRule>
  </conditionalFormatting>
  <conditionalFormatting sqref="AY14">
    <cfRule type="cellIs" dxfId="8003" priority="3132" operator="lessThan">
      <formula>$C$4</formula>
    </cfRule>
  </conditionalFormatting>
  <conditionalFormatting sqref="AY14">
    <cfRule type="cellIs" dxfId="8002" priority="3133" operator="lessThan">
      <formula>$C$4</formula>
    </cfRule>
  </conditionalFormatting>
  <conditionalFormatting sqref="AY15">
    <cfRule type="cellIs" dxfId="8001" priority="3134" operator="lessThan">
      <formula>$C$4</formula>
    </cfRule>
  </conditionalFormatting>
  <conditionalFormatting sqref="AY15">
    <cfRule type="cellIs" dxfId="8000" priority="3135" operator="lessThan">
      <formula>$C$4</formula>
    </cfRule>
  </conditionalFormatting>
  <conditionalFormatting sqref="AY16">
    <cfRule type="cellIs" dxfId="7999" priority="3136" operator="lessThan">
      <formula>$C$4</formula>
    </cfRule>
  </conditionalFormatting>
  <conditionalFormatting sqref="AY16">
    <cfRule type="cellIs" dxfId="7998" priority="3137" operator="lessThan">
      <formula>$C$4</formula>
    </cfRule>
  </conditionalFormatting>
  <conditionalFormatting sqref="AY17">
    <cfRule type="cellIs" dxfId="7997" priority="3138" operator="lessThan">
      <formula>$C$4</formula>
    </cfRule>
  </conditionalFormatting>
  <conditionalFormatting sqref="AY17">
    <cfRule type="cellIs" dxfId="7996" priority="3139" operator="lessThan">
      <formula>$C$4</formula>
    </cfRule>
  </conditionalFormatting>
  <conditionalFormatting sqref="AY18">
    <cfRule type="cellIs" dxfId="7995" priority="3140" operator="lessThan">
      <formula>$C$4</formula>
    </cfRule>
  </conditionalFormatting>
  <conditionalFormatting sqref="AY18">
    <cfRule type="cellIs" dxfId="7994" priority="3141" operator="lessThan">
      <formula>$C$4</formula>
    </cfRule>
  </conditionalFormatting>
  <conditionalFormatting sqref="AY19">
    <cfRule type="cellIs" dxfId="7993" priority="3142" operator="lessThan">
      <formula>$C$4</formula>
    </cfRule>
  </conditionalFormatting>
  <conditionalFormatting sqref="AY19">
    <cfRule type="cellIs" dxfId="7992" priority="3143" operator="lessThan">
      <formula>$C$4</formula>
    </cfRule>
  </conditionalFormatting>
  <conditionalFormatting sqref="AY20">
    <cfRule type="cellIs" dxfId="7991" priority="3144" operator="lessThan">
      <formula>$C$4</formula>
    </cfRule>
  </conditionalFormatting>
  <conditionalFormatting sqref="AY20">
    <cfRule type="cellIs" dxfId="7990" priority="3145" operator="lessThan">
      <formula>$C$4</formula>
    </cfRule>
  </conditionalFormatting>
  <conditionalFormatting sqref="AY21">
    <cfRule type="cellIs" dxfId="7989" priority="3146" operator="lessThan">
      <formula>$C$4</formula>
    </cfRule>
  </conditionalFormatting>
  <conditionalFormatting sqref="AY21">
    <cfRule type="cellIs" dxfId="7988" priority="3147" operator="lessThan">
      <formula>$C$4</formula>
    </cfRule>
  </conditionalFormatting>
  <conditionalFormatting sqref="AY22">
    <cfRule type="cellIs" dxfId="7987" priority="3148" operator="lessThan">
      <formula>$C$4</formula>
    </cfRule>
  </conditionalFormatting>
  <conditionalFormatting sqref="AY22">
    <cfRule type="cellIs" dxfId="7986" priority="3149" operator="lessThan">
      <formula>$C$4</formula>
    </cfRule>
  </conditionalFormatting>
  <conditionalFormatting sqref="AY23">
    <cfRule type="cellIs" dxfId="7985" priority="3150" operator="lessThan">
      <formula>$C$4</formula>
    </cfRule>
  </conditionalFormatting>
  <conditionalFormatting sqref="AY23">
    <cfRule type="cellIs" dxfId="7984" priority="3151" operator="lessThan">
      <formula>$C$4</formula>
    </cfRule>
  </conditionalFormatting>
  <conditionalFormatting sqref="AY24">
    <cfRule type="cellIs" dxfId="7983" priority="3152" operator="lessThan">
      <formula>$C$4</formula>
    </cfRule>
  </conditionalFormatting>
  <conditionalFormatting sqref="AY24">
    <cfRule type="cellIs" dxfId="7982" priority="3153" operator="lessThan">
      <formula>$C$4</formula>
    </cfRule>
  </conditionalFormatting>
  <conditionalFormatting sqref="AY25">
    <cfRule type="cellIs" dxfId="7981" priority="3154" operator="lessThan">
      <formula>$C$4</formula>
    </cfRule>
  </conditionalFormatting>
  <conditionalFormatting sqref="AY25">
    <cfRule type="cellIs" dxfId="7980" priority="3155" operator="lessThan">
      <formula>$C$4</formula>
    </cfRule>
  </conditionalFormatting>
  <conditionalFormatting sqref="AY26">
    <cfRule type="cellIs" dxfId="7979" priority="3156" operator="lessThan">
      <formula>$C$4</formula>
    </cfRule>
  </conditionalFormatting>
  <conditionalFormatting sqref="AY26">
    <cfRule type="cellIs" dxfId="7978" priority="3157" operator="lessThan">
      <formula>$C$4</formula>
    </cfRule>
  </conditionalFormatting>
  <conditionalFormatting sqref="AY27">
    <cfRule type="cellIs" dxfId="7977" priority="3158" operator="lessThan">
      <formula>$C$4</formula>
    </cfRule>
  </conditionalFormatting>
  <conditionalFormatting sqref="AY27">
    <cfRule type="cellIs" dxfId="7976" priority="3159" operator="lessThan">
      <formula>$C$4</formula>
    </cfRule>
  </conditionalFormatting>
  <conditionalFormatting sqref="AY28">
    <cfRule type="cellIs" dxfId="7975" priority="3160" operator="lessThan">
      <formula>$C$4</formula>
    </cfRule>
  </conditionalFormatting>
  <conditionalFormatting sqref="AY28">
    <cfRule type="cellIs" dxfId="7974" priority="3161" operator="lessThan">
      <formula>$C$4</formula>
    </cfRule>
  </conditionalFormatting>
  <conditionalFormatting sqref="AY29">
    <cfRule type="cellIs" dxfId="7973" priority="3162" operator="lessThan">
      <formula>$C$4</formula>
    </cfRule>
  </conditionalFormatting>
  <conditionalFormatting sqref="AY29">
    <cfRule type="cellIs" dxfId="7972" priority="3163" operator="lessThan">
      <formula>$C$4</formula>
    </cfRule>
  </conditionalFormatting>
  <conditionalFormatting sqref="AY30">
    <cfRule type="cellIs" dxfId="7971" priority="3164" operator="lessThan">
      <formula>$C$4</formula>
    </cfRule>
  </conditionalFormatting>
  <conditionalFormatting sqref="AY30">
    <cfRule type="cellIs" dxfId="7970" priority="3165" operator="lessThan">
      <formula>$C$4</formula>
    </cfRule>
  </conditionalFormatting>
  <conditionalFormatting sqref="AY31">
    <cfRule type="cellIs" dxfId="7969" priority="3166" operator="lessThan">
      <formula>$C$4</formula>
    </cfRule>
  </conditionalFormatting>
  <conditionalFormatting sqref="AY31">
    <cfRule type="cellIs" dxfId="7968" priority="3167" operator="lessThan">
      <formula>$C$4</formula>
    </cfRule>
  </conditionalFormatting>
  <conditionalFormatting sqref="AY32">
    <cfRule type="cellIs" dxfId="7967" priority="3168" operator="lessThan">
      <formula>$C$4</formula>
    </cfRule>
  </conditionalFormatting>
  <conditionalFormatting sqref="AY32">
    <cfRule type="cellIs" dxfId="7966" priority="3169" operator="lessThan">
      <formula>$C$4</formula>
    </cfRule>
  </conditionalFormatting>
  <conditionalFormatting sqref="AY33">
    <cfRule type="cellIs" dxfId="7965" priority="3170" operator="lessThan">
      <formula>$C$4</formula>
    </cfRule>
  </conditionalFormatting>
  <conditionalFormatting sqref="AY33">
    <cfRule type="cellIs" dxfId="7964" priority="3171" operator="lessThan">
      <formula>$C$4</formula>
    </cfRule>
  </conditionalFormatting>
  <conditionalFormatting sqref="AY34">
    <cfRule type="cellIs" dxfId="7963" priority="3172" operator="lessThan">
      <formula>$C$4</formula>
    </cfRule>
  </conditionalFormatting>
  <conditionalFormatting sqref="AY34">
    <cfRule type="cellIs" dxfId="7962" priority="3173" operator="lessThan">
      <formula>$C$4</formula>
    </cfRule>
  </conditionalFormatting>
  <conditionalFormatting sqref="AY35">
    <cfRule type="cellIs" dxfId="7961" priority="3174" operator="lessThan">
      <formula>$C$4</formula>
    </cfRule>
  </conditionalFormatting>
  <conditionalFormatting sqref="AY35">
    <cfRule type="cellIs" dxfId="7960" priority="3175" operator="lessThan">
      <formula>$C$4</formula>
    </cfRule>
  </conditionalFormatting>
  <conditionalFormatting sqref="AY36">
    <cfRule type="cellIs" dxfId="7959" priority="3176" operator="lessThan">
      <formula>$C$4</formula>
    </cfRule>
  </conditionalFormatting>
  <conditionalFormatting sqref="AY36">
    <cfRule type="cellIs" dxfId="7958" priority="3177" operator="lessThan">
      <formula>$C$4</formula>
    </cfRule>
  </conditionalFormatting>
  <conditionalFormatting sqref="AY37">
    <cfRule type="cellIs" dxfId="7957" priority="3178" operator="lessThan">
      <formula>$C$4</formula>
    </cfRule>
  </conditionalFormatting>
  <conditionalFormatting sqref="AY37">
    <cfRule type="cellIs" dxfId="7956" priority="3179" operator="lessThan">
      <formula>$C$4</formula>
    </cfRule>
  </conditionalFormatting>
  <conditionalFormatting sqref="AY38">
    <cfRule type="cellIs" dxfId="7955" priority="3180" operator="lessThan">
      <formula>$C$4</formula>
    </cfRule>
  </conditionalFormatting>
  <conditionalFormatting sqref="AY38">
    <cfRule type="cellIs" dxfId="7954" priority="3181" operator="lessThan">
      <formula>$C$4</formula>
    </cfRule>
  </conditionalFormatting>
  <conditionalFormatting sqref="AY39">
    <cfRule type="cellIs" dxfId="7953" priority="3182" operator="lessThan">
      <formula>$C$4</formula>
    </cfRule>
  </conditionalFormatting>
  <conditionalFormatting sqref="AY39">
    <cfRule type="cellIs" dxfId="7952" priority="3183" operator="lessThan">
      <formula>$C$4</formula>
    </cfRule>
  </conditionalFormatting>
  <conditionalFormatting sqref="AY40">
    <cfRule type="cellIs" dxfId="7951" priority="3184" operator="lessThan">
      <formula>$C$4</formula>
    </cfRule>
  </conditionalFormatting>
  <conditionalFormatting sqref="AY40">
    <cfRule type="cellIs" dxfId="7950" priority="3185" operator="lessThan">
      <formula>$C$4</formula>
    </cfRule>
  </conditionalFormatting>
  <conditionalFormatting sqref="AY41">
    <cfRule type="cellIs" dxfId="7949" priority="3186" operator="lessThan">
      <formula>$C$4</formula>
    </cfRule>
  </conditionalFormatting>
  <conditionalFormatting sqref="AY41">
    <cfRule type="cellIs" dxfId="7948" priority="3187" operator="lessThan">
      <formula>$C$4</formula>
    </cfRule>
  </conditionalFormatting>
  <conditionalFormatting sqref="AY42">
    <cfRule type="cellIs" dxfId="7947" priority="3188" operator="lessThan">
      <formula>$C$4</formula>
    </cfRule>
  </conditionalFormatting>
  <conditionalFormatting sqref="AY42">
    <cfRule type="cellIs" dxfId="7946" priority="3189" operator="lessThan">
      <formula>$C$4</formula>
    </cfRule>
  </conditionalFormatting>
  <conditionalFormatting sqref="AY43">
    <cfRule type="cellIs" dxfId="7945" priority="3190" operator="lessThan">
      <formula>$C$4</formula>
    </cfRule>
  </conditionalFormatting>
  <conditionalFormatting sqref="AY43">
    <cfRule type="cellIs" dxfId="7944" priority="3191" operator="lessThan">
      <formula>$C$4</formula>
    </cfRule>
  </conditionalFormatting>
  <conditionalFormatting sqref="AY44">
    <cfRule type="cellIs" dxfId="7943" priority="3192" operator="lessThan">
      <formula>$C$4</formula>
    </cfRule>
  </conditionalFormatting>
  <conditionalFormatting sqref="AY44">
    <cfRule type="cellIs" dxfId="7942" priority="3193" operator="lessThan">
      <formula>$C$4</formula>
    </cfRule>
  </conditionalFormatting>
  <conditionalFormatting sqref="AY45">
    <cfRule type="cellIs" dxfId="7941" priority="3194" operator="lessThan">
      <formula>$C$4</formula>
    </cfRule>
  </conditionalFormatting>
  <conditionalFormatting sqref="AY45">
    <cfRule type="cellIs" dxfId="7940" priority="3195" operator="lessThan">
      <formula>$C$4</formula>
    </cfRule>
  </conditionalFormatting>
  <conditionalFormatting sqref="AY46">
    <cfRule type="cellIs" dxfId="7939" priority="3196" operator="lessThan">
      <formula>$C$4</formula>
    </cfRule>
  </conditionalFormatting>
  <conditionalFormatting sqref="AY46">
    <cfRule type="cellIs" dxfId="7938" priority="3197" operator="lessThan">
      <formula>$C$4</formula>
    </cfRule>
  </conditionalFormatting>
  <conditionalFormatting sqref="AY47">
    <cfRule type="cellIs" dxfId="7937" priority="3198" operator="lessThan">
      <formula>$C$4</formula>
    </cfRule>
  </conditionalFormatting>
  <conditionalFormatting sqref="AY47">
    <cfRule type="cellIs" dxfId="7936" priority="3199" operator="lessThan">
      <formula>$C$4</formula>
    </cfRule>
  </conditionalFormatting>
  <conditionalFormatting sqref="AY48">
    <cfRule type="cellIs" dxfId="7935" priority="3200" operator="lessThan">
      <formula>$C$4</formula>
    </cfRule>
  </conditionalFormatting>
  <conditionalFormatting sqref="AY48">
    <cfRule type="cellIs" dxfId="7934" priority="3201" operator="lessThan">
      <formula>$C$4</formula>
    </cfRule>
  </conditionalFormatting>
  <conditionalFormatting sqref="AY49">
    <cfRule type="cellIs" dxfId="7933" priority="3202" operator="lessThan">
      <formula>$C$4</formula>
    </cfRule>
  </conditionalFormatting>
  <conditionalFormatting sqref="AY49">
    <cfRule type="cellIs" dxfId="7932" priority="3203" operator="lessThan">
      <formula>$C$4</formula>
    </cfRule>
  </conditionalFormatting>
  <conditionalFormatting sqref="AY50">
    <cfRule type="cellIs" dxfId="7931" priority="3204" operator="lessThan">
      <formula>$C$4</formula>
    </cfRule>
  </conditionalFormatting>
  <conditionalFormatting sqref="AY50">
    <cfRule type="cellIs" dxfId="7930" priority="3205" operator="lessThan">
      <formula>$C$4</formula>
    </cfRule>
  </conditionalFormatting>
  <conditionalFormatting sqref="AY51">
    <cfRule type="cellIs" dxfId="7929" priority="3206" operator="lessThan">
      <formula>$C$4</formula>
    </cfRule>
  </conditionalFormatting>
  <conditionalFormatting sqref="AY51">
    <cfRule type="cellIs" dxfId="7928" priority="3207" operator="lessThan">
      <formula>$C$4</formula>
    </cfRule>
  </conditionalFormatting>
  <conditionalFormatting sqref="AY52">
    <cfRule type="cellIs" dxfId="7927" priority="3208" operator="lessThan">
      <formula>$C$4</formula>
    </cfRule>
  </conditionalFormatting>
  <conditionalFormatting sqref="AY52">
    <cfRule type="cellIs" dxfId="7926" priority="3209" operator="lessThan">
      <formula>$C$4</formula>
    </cfRule>
  </conditionalFormatting>
  <conditionalFormatting sqref="AY53">
    <cfRule type="cellIs" dxfId="7925" priority="3210" operator="lessThan">
      <formula>$C$4</formula>
    </cfRule>
  </conditionalFormatting>
  <conditionalFormatting sqref="AY53">
    <cfRule type="cellIs" dxfId="7924" priority="3211" operator="lessThan">
      <formula>$C$4</formula>
    </cfRule>
  </conditionalFormatting>
  <conditionalFormatting sqref="AY54">
    <cfRule type="cellIs" dxfId="7923" priority="3212" operator="lessThan">
      <formula>$C$4</formula>
    </cfRule>
  </conditionalFormatting>
  <conditionalFormatting sqref="AY54">
    <cfRule type="cellIs" dxfId="7922" priority="3213" operator="lessThan">
      <formula>$C$4</formula>
    </cfRule>
  </conditionalFormatting>
  <conditionalFormatting sqref="AY55">
    <cfRule type="cellIs" dxfId="7921" priority="3214" operator="lessThan">
      <formula>$C$4</formula>
    </cfRule>
  </conditionalFormatting>
  <conditionalFormatting sqref="AY55">
    <cfRule type="cellIs" dxfId="7920" priority="3215" operator="lessThan">
      <formula>$C$4</formula>
    </cfRule>
  </conditionalFormatting>
  <conditionalFormatting sqref="AY56">
    <cfRule type="cellIs" dxfId="7919" priority="3216" operator="lessThan">
      <formula>$C$4</formula>
    </cfRule>
  </conditionalFormatting>
  <conditionalFormatting sqref="AY56">
    <cfRule type="cellIs" dxfId="7918" priority="3217" operator="lessThan">
      <formula>$C$4</formula>
    </cfRule>
  </conditionalFormatting>
  <conditionalFormatting sqref="AY57">
    <cfRule type="cellIs" dxfId="7917" priority="3218" operator="lessThan">
      <formula>$C$4</formula>
    </cfRule>
  </conditionalFormatting>
  <conditionalFormatting sqref="AY57">
    <cfRule type="cellIs" dxfId="7916" priority="3219" operator="lessThan">
      <formula>$C$4</formula>
    </cfRule>
  </conditionalFormatting>
  <conditionalFormatting sqref="AY58">
    <cfRule type="cellIs" dxfId="7915" priority="3220" operator="lessThan">
      <formula>$C$4</formula>
    </cfRule>
  </conditionalFormatting>
  <conditionalFormatting sqref="AY58">
    <cfRule type="cellIs" dxfId="7914" priority="3221" operator="lessThan">
      <formula>$C$4</formula>
    </cfRule>
  </conditionalFormatting>
  <conditionalFormatting sqref="AY59">
    <cfRule type="cellIs" dxfId="7913" priority="3222" operator="lessThan">
      <formula>$C$4</formula>
    </cfRule>
  </conditionalFormatting>
  <conditionalFormatting sqref="AY59">
    <cfRule type="cellIs" dxfId="7912" priority="3223" operator="lessThan">
      <formula>$C$4</formula>
    </cfRule>
  </conditionalFormatting>
  <conditionalFormatting sqref="AY60">
    <cfRule type="cellIs" dxfId="7911" priority="3224" operator="lessThan">
      <formula>$C$4</formula>
    </cfRule>
  </conditionalFormatting>
  <conditionalFormatting sqref="AY60">
    <cfRule type="cellIs" dxfId="7910" priority="3225" operator="lessThan">
      <formula>$C$4</formula>
    </cfRule>
  </conditionalFormatting>
  <conditionalFormatting sqref="AZ11">
    <cfRule type="cellIs" dxfId="7909" priority="3226" operator="lessThan">
      <formula>$C$4</formula>
    </cfRule>
  </conditionalFormatting>
  <conditionalFormatting sqref="AZ11">
    <cfRule type="cellIs" dxfId="7908" priority="3227" operator="lessThan">
      <formula>$C$4</formula>
    </cfRule>
  </conditionalFormatting>
  <conditionalFormatting sqref="AZ12">
    <cfRule type="cellIs" dxfId="7907" priority="3228" operator="lessThan">
      <formula>$C$4</formula>
    </cfRule>
  </conditionalFormatting>
  <conditionalFormatting sqref="AZ12">
    <cfRule type="cellIs" dxfId="7906" priority="3229" operator="lessThan">
      <formula>$C$4</formula>
    </cfRule>
  </conditionalFormatting>
  <conditionalFormatting sqref="AZ13">
    <cfRule type="cellIs" dxfId="7905" priority="3230" operator="lessThan">
      <formula>$C$4</formula>
    </cfRule>
  </conditionalFormatting>
  <conditionalFormatting sqref="AZ13">
    <cfRule type="cellIs" dxfId="7904" priority="3231" operator="lessThan">
      <formula>$C$4</formula>
    </cfRule>
  </conditionalFormatting>
  <conditionalFormatting sqref="AZ14">
    <cfRule type="cellIs" dxfId="7903" priority="3232" operator="lessThan">
      <formula>$C$4</formula>
    </cfRule>
  </conditionalFormatting>
  <conditionalFormatting sqref="AZ14">
    <cfRule type="cellIs" dxfId="7902" priority="3233" operator="lessThan">
      <formula>$C$4</formula>
    </cfRule>
  </conditionalFormatting>
  <conditionalFormatting sqref="AZ15">
    <cfRule type="cellIs" dxfId="7901" priority="3234" operator="lessThan">
      <formula>$C$4</formula>
    </cfRule>
  </conditionalFormatting>
  <conditionalFormatting sqref="AZ15">
    <cfRule type="cellIs" dxfId="7900" priority="3235" operator="lessThan">
      <formula>$C$4</formula>
    </cfRule>
  </conditionalFormatting>
  <conditionalFormatting sqref="AZ16">
    <cfRule type="cellIs" dxfId="7899" priority="3236" operator="lessThan">
      <formula>$C$4</formula>
    </cfRule>
  </conditionalFormatting>
  <conditionalFormatting sqref="AZ16">
    <cfRule type="cellIs" dxfId="7898" priority="3237" operator="lessThan">
      <formula>$C$4</formula>
    </cfRule>
  </conditionalFormatting>
  <conditionalFormatting sqref="AZ17">
    <cfRule type="cellIs" dxfId="7897" priority="3238" operator="lessThan">
      <formula>$C$4</formula>
    </cfRule>
  </conditionalFormatting>
  <conditionalFormatting sqref="AZ17">
    <cfRule type="cellIs" dxfId="7896" priority="3239" operator="lessThan">
      <formula>$C$4</formula>
    </cfRule>
  </conditionalFormatting>
  <conditionalFormatting sqref="AZ18">
    <cfRule type="cellIs" dxfId="7895" priority="3240" operator="lessThan">
      <formula>$C$4</formula>
    </cfRule>
  </conditionalFormatting>
  <conditionalFormatting sqref="AZ18">
    <cfRule type="cellIs" dxfId="7894" priority="3241" operator="lessThan">
      <formula>$C$4</formula>
    </cfRule>
  </conditionalFormatting>
  <conditionalFormatting sqref="AZ19">
    <cfRule type="cellIs" dxfId="7893" priority="3242" operator="lessThan">
      <formula>$C$4</formula>
    </cfRule>
  </conditionalFormatting>
  <conditionalFormatting sqref="AZ19">
    <cfRule type="cellIs" dxfId="7892" priority="3243" operator="lessThan">
      <formula>$C$4</formula>
    </cfRule>
  </conditionalFormatting>
  <conditionalFormatting sqref="AZ20">
    <cfRule type="cellIs" dxfId="7891" priority="3244" operator="lessThan">
      <formula>$C$4</formula>
    </cfRule>
  </conditionalFormatting>
  <conditionalFormatting sqref="AZ20">
    <cfRule type="cellIs" dxfId="7890" priority="3245" operator="lessThan">
      <formula>$C$4</formula>
    </cfRule>
  </conditionalFormatting>
  <conditionalFormatting sqref="AZ21">
    <cfRule type="cellIs" dxfId="7889" priority="3246" operator="lessThan">
      <formula>$C$4</formula>
    </cfRule>
  </conditionalFormatting>
  <conditionalFormatting sqref="AZ21">
    <cfRule type="cellIs" dxfId="7888" priority="3247" operator="lessThan">
      <formula>$C$4</formula>
    </cfRule>
  </conditionalFormatting>
  <conditionalFormatting sqref="AZ22">
    <cfRule type="cellIs" dxfId="7887" priority="3248" operator="lessThan">
      <formula>$C$4</formula>
    </cfRule>
  </conditionalFormatting>
  <conditionalFormatting sqref="AZ22">
    <cfRule type="cellIs" dxfId="7886" priority="3249" operator="lessThan">
      <formula>$C$4</formula>
    </cfRule>
  </conditionalFormatting>
  <conditionalFormatting sqref="AZ23">
    <cfRule type="cellIs" dxfId="7885" priority="3250" operator="lessThan">
      <formula>$C$4</formula>
    </cfRule>
  </conditionalFormatting>
  <conditionalFormatting sqref="AZ23">
    <cfRule type="cellIs" dxfId="7884" priority="3251" operator="lessThan">
      <formula>$C$4</formula>
    </cfRule>
  </conditionalFormatting>
  <conditionalFormatting sqref="AZ24">
    <cfRule type="cellIs" dxfId="7883" priority="3252" operator="lessThan">
      <formula>$C$4</formula>
    </cfRule>
  </conditionalFormatting>
  <conditionalFormatting sqref="AZ24">
    <cfRule type="cellIs" dxfId="7882" priority="3253" operator="lessThan">
      <formula>$C$4</formula>
    </cfRule>
  </conditionalFormatting>
  <conditionalFormatting sqref="AZ25">
    <cfRule type="cellIs" dxfId="7881" priority="3254" operator="lessThan">
      <formula>$C$4</formula>
    </cfRule>
  </conditionalFormatting>
  <conditionalFormatting sqref="AZ25">
    <cfRule type="cellIs" dxfId="7880" priority="3255" operator="lessThan">
      <formula>$C$4</formula>
    </cfRule>
  </conditionalFormatting>
  <conditionalFormatting sqref="AZ26">
    <cfRule type="cellIs" dxfId="7879" priority="3256" operator="lessThan">
      <formula>$C$4</formula>
    </cfRule>
  </conditionalFormatting>
  <conditionalFormatting sqref="AZ26">
    <cfRule type="cellIs" dxfId="7878" priority="3257" operator="lessThan">
      <formula>$C$4</formula>
    </cfRule>
  </conditionalFormatting>
  <conditionalFormatting sqref="AZ27">
    <cfRule type="cellIs" dxfId="7877" priority="3258" operator="lessThan">
      <formula>$C$4</formula>
    </cfRule>
  </conditionalFormatting>
  <conditionalFormatting sqref="AZ27">
    <cfRule type="cellIs" dxfId="7876" priority="3259" operator="lessThan">
      <formula>$C$4</formula>
    </cfRule>
  </conditionalFormatting>
  <conditionalFormatting sqref="AZ28">
    <cfRule type="cellIs" dxfId="7875" priority="3260" operator="lessThan">
      <formula>$C$4</formula>
    </cfRule>
  </conditionalFormatting>
  <conditionalFormatting sqref="AZ28">
    <cfRule type="cellIs" dxfId="7874" priority="3261" operator="lessThan">
      <formula>$C$4</formula>
    </cfRule>
  </conditionalFormatting>
  <conditionalFormatting sqref="AZ29">
    <cfRule type="cellIs" dxfId="7873" priority="3262" operator="lessThan">
      <formula>$C$4</formula>
    </cfRule>
  </conditionalFormatting>
  <conditionalFormatting sqref="AZ29">
    <cfRule type="cellIs" dxfId="7872" priority="3263" operator="lessThan">
      <formula>$C$4</formula>
    </cfRule>
  </conditionalFormatting>
  <conditionalFormatting sqref="AZ30">
    <cfRule type="cellIs" dxfId="7871" priority="3264" operator="lessThan">
      <formula>$C$4</formula>
    </cfRule>
  </conditionalFormatting>
  <conditionalFormatting sqref="AZ30">
    <cfRule type="cellIs" dxfId="7870" priority="3265" operator="lessThan">
      <formula>$C$4</formula>
    </cfRule>
  </conditionalFormatting>
  <conditionalFormatting sqref="AZ31">
    <cfRule type="cellIs" dxfId="7869" priority="3266" operator="lessThan">
      <formula>$C$4</formula>
    </cfRule>
  </conditionalFormatting>
  <conditionalFormatting sqref="AZ31">
    <cfRule type="cellIs" dxfId="7868" priority="3267" operator="lessThan">
      <formula>$C$4</formula>
    </cfRule>
  </conditionalFormatting>
  <conditionalFormatting sqref="AZ32">
    <cfRule type="cellIs" dxfId="7867" priority="3268" operator="lessThan">
      <formula>$C$4</formula>
    </cfRule>
  </conditionalFormatting>
  <conditionalFormatting sqref="AZ32">
    <cfRule type="cellIs" dxfId="7866" priority="3269" operator="lessThan">
      <formula>$C$4</formula>
    </cfRule>
  </conditionalFormatting>
  <conditionalFormatting sqref="AZ33">
    <cfRule type="cellIs" dxfId="7865" priority="3270" operator="lessThan">
      <formula>$C$4</formula>
    </cfRule>
  </conditionalFormatting>
  <conditionalFormatting sqref="AZ33">
    <cfRule type="cellIs" dxfId="7864" priority="3271" operator="lessThan">
      <formula>$C$4</formula>
    </cfRule>
  </conditionalFormatting>
  <conditionalFormatting sqref="AZ34">
    <cfRule type="cellIs" dxfId="7863" priority="3272" operator="lessThan">
      <formula>$C$4</formula>
    </cfRule>
  </conditionalFormatting>
  <conditionalFormatting sqref="AZ34">
    <cfRule type="cellIs" dxfId="7862" priority="3273" operator="lessThan">
      <formula>$C$4</formula>
    </cfRule>
  </conditionalFormatting>
  <conditionalFormatting sqref="AZ35">
    <cfRule type="cellIs" dxfId="7861" priority="3274" operator="lessThan">
      <formula>$C$4</formula>
    </cfRule>
  </conditionalFormatting>
  <conditionalFormatting sqref="AZ35">
    <cfRule type="cellIs" dxfId="7860" priority="3275" operator="lessThan">
      <formula>$C$4</formula>
    </cfRule>
  </conditionalFormatting>
  <conditionalFormatting sqref="AZ36">
    <cfRule type="cellIs" dxfId="7859" priority="3276" operator="lessThan">
      <formula>$C$4</formula>
    </cfRule>
  </conditionalFormatting>
  <conditionalFormatting sqref="AZ36">
    <cfRule type="cellIs" dxfId="7858" priority="3277" operator="lessThan">
      <formula>$C$4</formula>
    </cfRule>
  </conditionalFormatting>
  <conditionalFormatting sqref="AZ37">
    <cfRule type="cellIs" dxfId="7857" priority="3278" operator="lessThan">
      <formula>$C$4</formula>
    </cfRule>
  </conditionalFormatting>
  <conditionalFormatting sqref="AZ37">
    <cfRule type="cellIs" dxfId="7856" priority="3279" operator="lessThan">
      <formula>$C$4</formula>
    </cfRule>
  </conditionalFormatting>
  <conditionalFormatting sqref="AZ38">
    <cfRule type="cellIs" dxfId="7855" priority="3280" operator="lessThan">
      <formula>$C$4</formula>
    </cfRule>
  </conditionalFormatting>
  <conditionalFormatting sqref="AZ38">
    <cfRule type="cellIs" dxfId="7854" priority="3281" operator="lessThan">
      <formula>$C$4</formula>
    </cfRule>
  </conditionalFormatting>
  <conditionalFormatting sqref="AZ39">
    <cfRule type="cellIs" dxfId="7853" priority="3282" operator="lessThan">
      <formula>$C$4</formula>
    </cfRule>
  </conditionalFormatting>
  <conditionalFormatting sqref="AZ39">
    <cfRule type="cellIs" dxfId="7852" priority="3283" operator="lessThan">
      <formula>$C$4</formula>
    </cfRule>
  </conditionalFormatting>
  <conditionalFormatting sqref="AZ40">
    <cfRule type="cellIs" dxfId="7851" priority="3284" operator="lessThan">
      <formula>$C$4</formula>
    </cfRule>
  </conditionalFormatting>
  <conditionalFormatting sqref="AZ40">
    <cfRule type="cellIs" dxfId="7850" priority="3285" operator="lessThan">
      <formula>$C$4</formula>
    </cfRule>
  </conditionalFormatting>
  <conditionalFormatting sqref="AZ41">
    <cfRule type="cellIs" dxfId="7849" priority="3286" operator="lessThan">
      <formula>$C$4</formula>
    </cfRule>
  </conditionalFormatting>
  <conditionalFormatting sqref="AZ41">
    <cfRule type="cellIs" dxfId="7848" priority="3287" operator="lessThan">
      <formula>$C$4</formula>
    </cfRule>
  </conditionalFormatting>
  <conditionalFormatting sqref="AZ42">
    <cfRule type="cellIs" dxfId="7847" priority="3288" operator="lessThan">
      <formula>$C$4</formula>
    </cfRule>
  </conditionalFormatting>
  <conditionalFormatting sqref="AZ42">
    <cfRule type="cellIs" dxfId="7846" priority="3289" operator="lessThan">
      <formula>$C$4</formula>
    </cfRule>
  </conditionalFormatting>
  <conditionalFormatting sqref="AZ43">
    <cfRule type="cellIs" dxfId="7845" priority="3290" operator="lessThan">
      <formula>$C$4</formula>
    </cfRule>
  </conditionalFormatting>
  <conditionalFormatting sqref="AZ43">
    <cfRule type="cellIs" dxfId="7844" priority="3291" operator="lessThan">
      <formula>$C$4</formula>
    </cfRule>
  </conditionalFormatting>
  <conditionalFormatting sqref="AZ44">
    <cfRule type="cellIs" dxfId="7843" priority="3292" operator="lessThan">
      <formula>$C$4</formula>
    </cfRule>
  </conditionalFormatting>
  <conditionalFormatting sqref="AZ44">
    <cfRule type="cellIs" dxfId="7842" priority="3293" operator="lessThan">
      <formula>$C$4</formula>
    </cfRule>
  </conditionalFormatting>
  <conditionalFormatting sqref="AZ45">
    <cfRule type="cellIs" dxfId="7841" priority="3294" operator="lessThan">
      <formula>$C$4</formula>
    </cfRule>
  </conditionalFormatting>
  <conditionalFormatting sqref="AZ45">
    <cfRule type="cellIs" dxfId="7840" priority="3295" operator="lessThan">
      <formula>$C$4</formula>
    </cfRule>
  </conditionalFormatting>
  <conditionalFormatting sqref="AZ46">
    <cfRule type="cellIs" dxfId="7839" priority="3296" operator="lessThan">
      <formula>$C$4</formula>
    </cfRule>
  </conditionalFormatting>
  <conditionalFormatting sqref="AZ46">
    <cfRule type="cellIs" dxfId="7838" priority="3297" operator="lessThan">
      <formula>$C$4</formula>
    </cfRule>
  </conditionalFormatting>
  <conditionalFormatting sqref="AZ47">
    <cfRule type="cellIs" dxfId="7837" priority="3298" operator="lessThan">
      <formula>$C$4</formula>
    </cfRule>
  </conditionalFormatting>
  <conditionalFormatting sqref="AZ47">
    <cfRule type="cellIs" dxfId="7836" priority="3299" operator="lessThan">
      <formula>$C$4</formula>
    </cfRule>
  </conditionalFormatting>
  <conditionalFormatting sqref="AZ48">
    <cfRule type="cellIs" dxfId="7835" priority="3300" operator="lessThan">
      <formula>$C$4</formula>
    </cfRule>
  </conditionalFormatting>
  <conditionalFormatting sqref="AZ48">
    <cfRule type="cellIs" dxfId="7834" priority="3301" operator="lessThan">
      <formula>$C$4</formula>
    </cfRule>
  </conditionalFormatting>
  <conditionalFormatting sqref="AZ49">
    <cfRule type="cellIs" dxfId="7833" priority="3302" operator="lessThan">
      <formula>$C$4</formula>
    </cfRule>
  </conditionalFormatting>
  <conditionalFormatting sqref="AZ49">
    <cfRule type="cellIs" dxfId="7832" priority="3303" operator="lessThan">
      <formula>$C$4</formula>
    </cfRule>
  </conditionalFormatting>
  <conditionalFormatting sqref="AZ50">
    <cfRule type="cellIs" dxfId="7831" priority="3304" operator="lessThan">
      <formula>$C$4</formula>
    </cfRule>
  </conditionalFormatting>
  <conditionalFormatting sqref="AZ50">
    <cfRule type="cellIs" dxfId="7830" priority="3305" operator="lessThan">
      <formula>$C$4</formula>
    </cfRule>
  </conditionalFormatting>
  <conditionalFormatting sqref="AZ51">
    <cfRule type="cellIs" dxfId="7829" priority="3306" operator="lessThan">
      <formula>$C$4</formula>
    </cfRule>
  </conditionalFormatting>
  <conditionalFormatting sqref="AZ51">
    <cfRule type="cellIs" dxfId="7828" priority="3307" operator="lessThan">
      <formula>$C$4</formula>
    </cfRule>
  </conditionalFormatting>
  <conditionalFormatting sqref="AZ52">
    <cfRule type="cellIs" dxfId="7827" priority="3308" operator="lessThan">
      <formula>$C$4</formula>
    </cfRule>
  </conditionalFormatting>
  <conditionalFormatting sqref="AZ52">
    <cfRule type="cellIs" dxfId="7826" priority="3309" operator="lessThan">
      <formula>$C$4</formula>
    </cfRule>
  </conditionalFormatting>
  <conditionalFormatting sqref="AZ53">
    <cfRule type="cellIs" dxfId="7825" priority="3310" operator="lessThan">
      <formula>$C$4</formula>
    </cfRule>
  </conditionalFormatting>
  <conditionalFormatting sqref="AZ53">
    <cfRule type="cellIs" dxfId="7824" priority="3311" operator="lessThan">
      <formula>$C$4</formula>
    </cfRule>
  </conditionalFormatting>
  <conditionalFormatting sqref="AZ54">
    <cfRule type="cellIs" dxfId="7823" priority="3312" operator="lessThan">
      <formula>$C$4</formula>
    </cfRule>
  </conditionalFormatting>
  <conditionalFormatting sqref="AZ54">
    <cfRule type="cellIs" dxfId="7822" priority="3313" operator="lessThan">
      <formula>$C$4</formula>
    </cfRule>
  </conditionalFormatting>
  <conditionalFormatting sqref="AZ55">
    <cfRule type="cellIs" dxfId="7821" priority="3314" operator="lessThan">
      <formula>$C$4</formula>
    </cfRule>
  </conditionalFormatting>
  <conditionalFormatting sqref="AZ55">
    <cfRule type="cellIs" dxfId="7820" priority="3315" operator="lessThan">
      <formula>$C$4</formula>
    </cfRule>
  </conditionalFormatting>
  <conditionalFormatting sqref="AZ56">
    <cfRule type="cellIs" dxfId="7819" priority="3316" operator="lessThan">
      <formula>$C$4</formula>
    </cfRule>
  </conditionalFormatting>
  <conditionalFormatting sqref="AZ56">
    <cfRule type="cellIs" dxfId="7818" priority="3317" operator="lessThan">
      <formula>$C$4</formula>
    </cfRule>
  </conditionalFormatting>
  <conditionalFormatting sqref="AZ57">
    <cfRule type="cellIs" dxfId="7817" priority="3318" operator="lessThan">
      <formula>$C$4</formula>
    </cfRule>
  </conditionalFormatting>
  <conditionalFormatting sqref="AZ57">
    <cfRule type="cellIs" dxfId="7816" priority="3319" operator="lessThan">
      <formula>$C$4</formula>
    </cfRule>
  </conditionalFormatting>
  <conditionalFormatting sqref="AZ58">
    <cfRule type="cellIs" dxfId="7815" priority="3320" operator="lessThan">
      <formula>$C$4</formula>
    </cfRule>
  </conditionalFormatting>
  <conditionalFormatting sqref="AZ58">
    <cfRule type="cellIs" dxfId="7814" priority="3321" operator="lessThan">
      <formula>$C$4</formula>
    </cfRule>
  </conditionalFormatting>
  <conditionalFormatting sqref="AZ59">
    <cfRule type="cellIs" dxfId="7813" priority="3322" operator="lessThan">
      <formula>$C$4</formula>
    </cfRule>
  </conditionalFormatting>
  <conditionalFormatting sqref="AZ59">
    <cfRule type="cellIs" dxfId="7812" priority="3323" operator="lessThan">
      <formula>$C$4</formula>
    </cfRule>
  </conditionalFormatting>
  <conditionalFormatting sqref="AZ60">
    <cfRule type="cellIs" dxfId="7811" priority="3324" operator="lessThan">
      <formula>$C$4</formula>
    </cfRule>
  </conditionalFormatting>
  <conditionalFormatting sqref="AZ60">
    <cfRule type="cellIs" dxfId="7810" priority="3325" operator="lessThan">
      <formula>$C$4</formula>
    </cfRule>
  </conditionalFormatting>
  <conditionalFormatting sqref="BA11">
    <cfRule type="cellIs" dxfId="7809" priority="3326" operator="lessThan">
      <formula>$C$4</formula>
    </cfRule>
  </conditionalFormatting>
  <conditionalFormatting sqref="BA11">
    <cfRule type="cellIs" dxfId="7808" priority="3327" operator="lessThan">
      <formula>$C$4</formula>
    </cfRule>
  </conditionalFormatting>
  <conditionalFormatting sqref="BA12">
    <cfRule type="cellIs" dxfId="7807" priority="3328" operator="lessThan">
      <formula>$C$4</formula>
    </cfRule>
  </conditionalFormatting>
  <conditionalFormatting sqref="BA12">
    <cfRule type="cellIs" dxfId="7806" priority="3329" operator="lessThan">
      <formula>$C$4</formula>
    </cfRule>
  </conditionalFormatting>
  <conditionalFormatting sqref="BA13">
    <cfRule type="cellIs" dxfId="7805" priority="3330" operator="lessThan">
      <formula>$C$4</formula>
    </cfRule>
  </conditionalFormatting>
  <conditionalFormatting sqref="BA13">
    <cfRule type="cellIs" dxfId="7804" priority="3331" operator="lessThan">
      <formula>$C$4</formula>
    </cfRule>
  </conditionalFormatting>
  <conditionalFormatting sqref="BA14">
    <cfRule type="cellIs" dxfId="7803" priority="3332" operator="lessThan">
      <formula>$C$4</formula>
    </cfRule>
  </conditionalFormatting>
  <conditionalFormatting sqref="BA14">
    <cfRule type="cellIs" dxfId="7802" priority="3333" operator="lessThan">
      <formula>$C$4</formula>
    </cfRule>
  </conditionalFormatting>
  <conditionalFormatting sqref="BA15">
    <cfRule type="cellIs" dxfId="7801" priority="3334" operator="lessThan">
      <formula>$C$4</formula>
    </cfRule>
  </conditionalFormatting>
  <conditionalFormatting sqref="BA15">
    <cfRule type="cellIs" dxfId="7800" priority="3335" operator="lessThan">
      <formula>$C$4</formula>
    </cfRule>
  </conditionalFormatting>
  <conditionalFormatting sqref="BA16">
    <cfRule type="cellIs" dxfId="7799" priority="3336" operator="lessThan">
      <formula>$C$4</formula>
    </cfRule>
  </conditionalFormatting>
  <conditionalFormatting sqref="BA16">
    <cfRule type="cellIs" dxfId="7798" priority="3337" operator="lessThan">
      <formula>$C$4</formula>
    </cfRule>
  </conditionalFormatting>
  <conditionalFormatting sqref="BA17">
    <cfRule type="cellIs" dxfId="7797" priority="3338" operator="lessThan">
      <formula>$C$4</formula>
    </cfRule>
  </conditionalFormatting>
  <conditionalFormatting sqref="BA17">
    <cfRule type="cellIs" dxfId="7796" priority="3339" operator="lessThan">
      <formula>$C$4</formula>
    </cfRule>
  </conditionalFormatting>
  <conditionalFormatting sqref="BA18">
    <cfRule type="cellIs" dxfId="7795" priority="3340" operator="lessThan">
      <formula>$C$4</formula>
    </cfRule>
  </conditionalFormatting>
  <conditionalFormatting sqref="BA18">
    <cfRule type="cellIs" dxfId="7794" priority="3341" operator="lessThan">
      <formula>$C$4</formula>
    </cfRule>
  </conditionalFormatting>
  <conditionalFormatting sqref="BA19">
    <cfRule type="cellIs" dxfId="7793" priority="3342" operator="lessThan">
      <formula>$C$4</formula>
    </cfRule>
  </conditionalFormatting>
  <conditionalFormatting sqref="BA19">
    <cfRule type="cellIs" dxfId="7792" priority="3343" operator="lessThan">
      <formula>$C$4</formula>
    </cfRule>
  </conditionalFormatting>
  <conditionalFormatting sqref="BA20">
    <cfRule type="cellIs" dxfId="7791" priority="3344" operator="lessThan">
      <formula>$C$4</formula>
    </cfRule>
  </conditionalFormatting>
  <conditionalFormatting sqref="BA20">
    <cfRule type="cellIs" dxfId="7790" priority="3345" operator="lessThan">
      <formula>$C$4</formula>
    </cfRule>
  </conditionalFormatting>
  <conditionalFormatting sqref="BA21">
    <cfRule type="cellIs" dxfId="7789" priority="3346" operator="lessThan">
      <formula>$C$4</formula>
    </cfRule>
  </conditionalFormatting>
  <conditionalFormatting sqref="BA21">
    <cfRule type="cellIs" dxfId="7788" priority="3347" operator="lessThan">
      <formula>$C$4</formula>
    </cfRule>
  </conditionalFormatting>
  <conditionalFormatting sqref="BA22">
    <cfRule type="cellIs" dxfId="7787" priority="3348" operator="lessThan">
      <formula>$C$4</formula>
    </cfRule>
  </conditionalFormatting>
  <conditionalFormatting sqref="BA22">
    <cfRule type="cellIs" dxfId="7786" priority="3349" operator="lessThan">
      <formula>$C$4</formula>
    </cfRule>
  </conditionalFormatting>
  <conditionalFormatting sqref="BA23">
    <cfRule type="cellIs" dxfId="7785" priority="3350" operator="lessThan">
      <formula>$C$4</formula>
    </cfRule>
  </conditionalFormatting>
  <conditionalFormatting sqref="BA23">
    <cfRule type="cellIs" dxfId="7784" priority="3351" operator="lessThan">
      <formula>$C$4</formula>
    </cfRule>
  </conditionalFormatting>
  <conditionalFormatting sqref="BA24">
    <cfRule type="cellIs" dxfId="7783" priority="3352" operator="lessThan">
      <formula>$C$4</formula>
    </cfRule>
  </conditionalFormatting>
  <conditionalFormatting sqref="BA24">
    <cfRule type="cellIs" dxfId="7782" priority="3353" operator="lessThan">
      <formula>$C$4</formula>
    </cfRule>
  </conditionalFormatting>
  <conditionalFormatting sqref="BA25">
    <cfRule type="cellIs" dxfId="7781" priority="3354" operator="lessThan">
      <formula>$C$4</formula>
    </cfRule>
  </conditionalFormatting>
  <conditionalFormatting sqref="BA25">
    <cfRule type="cellIs" dxfId="7780" priority="3355" operator="lessThan">
      <formula>$C$4</formula>
    </cfRule>
  </conditionalFormatting>
  <conditionalFormatting sqref="BA26">
    <cfRule type="cellIs" dxfId="7779" priority="3356" operator="lessThan">
      <formula>$C$4</formula>
    </cfRule>
  </conditionalFormatting>
  <conditionalFormatting sqref="BA26">
    <cfRule type="cellIs" dxfId="7778" priority="3357" operator="lessThan">
      <formula>$C$4</formula>
    </cfRule>
  </conditionalFormatting>
  <conditionalFormatting sqref="BA27">
    <cfRule type="cellIs" dxfId="7777" priority="3358" operator="lessThan">
      <formula>$C$4</formula>
    </cfRule>
  </conditionalFormatting>
  <conditionalFormatting sqref="BA27">
    <cfRule type="cellIs" dxfId="7776" priority="3359" operator="lessThan">
      <formula>$C$4</formula>
    </cfRule>
  </conditionalFormatting>
  <conditionalFormatting sqref="BA28">
    <cfRule type="cellIs" dxfId="7775" priority="3360" operator="lessThan">
      <formula>$C$4</formula>
    </cfRule>
  </conditionalFormatting>
  <conditionalFormatting sqref="BA28">
    <cfRule type="cellIs" dxfId="7774" priority="3361" operator="lessThan">
      <formula>$C$4</formula>
    </cfRule>
  </conditionalFormatting>
  <conditionalFormatting sqref="BA29">
    <cfRule type="cellIs" dxfId="7773" priority="3362" operator="lessThan">
      <formula>$C$4</formula>
    </cfRule>
  </conditionalFormatting>
  <conditionalFormatting sqref="BA29">
    <cfRule type="cellIs" dxfId="7772" priority="3363" operator="lessThan">
      <formula>$C$4</formula>
    </cfRule>
  </conditionalFormatting>
  <conditionalFormatting sqref="BA30">
    <cfRule type="cellIs" dxfId="7771" priority="3364" operator="lessThan">
      <formula>$C$4</formula>
    </cfRule>
  </conditionalFormatting>
  <conditionalFormatting sqref="BA30">
    <cfRule type="cellIs" dxfId="7770" priority="3365" operator="lessThan">
      <formula>$C$4</formula>
    </cfRule>
  </conditionalFormatting>
  <conditionalFormatting sqref="BA31">
    <cfRule type="cellIs" dxfId="7769" priority="3366" operator="lessThan">
      <formula>$C$4</formula>
    </cfRule>
  </conditionalFormatting>
  <conditionalFormatting sqref="BA31">
    <cfRule type="cellIs" dxfId="7768" priority="3367" operator="lessThan">
      <formula>$C$4</formula>
    </cfRule>
  </conditionalFormatting>
  <conditionalFormatting sqref="BA32">
    <cfRule type="cellIs" dxfId="7767" priority="3368" operator="lessThan">
      <formula>$C$4</formula>
    </cfRule>
  </conditionalFormatting>
  <conditionalFormatting sqref="BA32">
    <cfRule type="cellIs" dxfId="7766" priority="3369" operator="lessThan">
      <formula>$C$4</formula>
    </cfRule>
  </conditionalFormatting>
  <conditionalFormatting sqref="BA33">
    <cfRule type="cellIs" dxfId="7765" priority="3370" operator="lessThan">
      <formula>$C$4</formula>
    </cfRule>
  </conditionalFormatting>
  <conditionalFormatting sqref="BA33">
    <cfRule type="cellIs" dxfId="7764" priority="3371" operator="lessThan">
      <formula>$C$4</formula>
    </cfRule>
  </conditionalFormatting>
  <conditionalFormatting sqref="BA34">
    <cfRule type="cellIs" dxfId="7763" priority="3372" operator="lessThan">
      <formula>$C$4</formula>
    </cfRule>
  </conditionalFormatting>
  <conditionalFormatting sqref="BA34">
    <cfRule type="cellIs" dxfId="7762" priority="3373" operator="lessThan">
      <formula>$C$4</formula>
    </cfRule>
  </conditionalFormatting>
  <conditionalFormatting sqref="BA35">
    <cfRule type="cellIs" dxfId="7761" priority="3374" operator="lessThan">
      <formula>$C$4</formula>
    </cfRule>
  </conditionalFormatting>
  <conditionalFormatting sqref="BA35">
    <cfRule type="cellIs" dxfId="7760" priority="3375" operator="lessThan">
      <formula>$C$4</formula>
    </cfRule>
  </conditionalFormatting>
  <conditionalFormatting sqref="BA36">
    <cfRule type="cellIs" dxfId="7759" priority="3376" operator="lessThan">
      <formula>$C$4</formula>
    </cfRule>
  </conditionalFormatting>
  <conditionalFormatting sqref="BA36">
    <cfRule type="cellIs" dxfId="7758" priority="3377" operator="lessThan">
      <formula>$C$4</formula>
    </cfRule>
  </conditionalFormatting>
  <conditionalFormatting sqref="BA37">
    <cfRule type="cellIs" dxfId="7757" priority="3378" operator="lessThan">
      <formula>$C$4</formula>
    </cfRule>
  </conditionalFormatting>
  <conditionalFormatting sqref="BA37">
    <cfRule type="cellIs" dxfId="7756" priority="3379" operator="lessThan">
      <formula>$C$4</formula>
    </cfRule>
  </conditionalFormatting>
  <conditionalFormatting sqref="BA38">
    <cfRule type="cellIs" dxfId="7755" priority="3380" operator="lessThan">
      <formula>$C$4</formula>
    </cfRule>
  </conditionalFormatting>
  <conditionalFormatting sqref="BA38">
    <cfRule type="cellIs" dxfId="7754" priority="3381" operator="lessThan">
      <formula>$C$4</formula>
    </cfRule>
  </conditionalFormatting>
  <conditionalFormatting sqref="BA39">
    <cfRule type="cellIs" dxfId="7753" priority="3382" operator="lessThan">
      <formula>$C$4</formula>
    </cfRule>
  </conditionalFormatting>
  <conditionalFormatting sqref="BA39">
    <cfRule type="cellIs" dxfId="7752" priority="3383" operator="lessThan">
      <formula>$C$4</formula>
    </cfRule>
  </conditionalFormatting>
  <conditionalFormatting sqref="BA40">
    <cfRule type="cellIs" dxfId="7751" priority="3384" operator="lessThan">
      <formula>$C$4</formula>
    </cfRule>
  </conditionalFormatting>
  <conditionalFormatting sqref="BA40">
    <cfRule type="cellIs" dxfId="7750" priority="3385" operator="lessThan">
      <formula>$C$4</formula>
    </cfRule>
  </conditionalFormatting>
  <conditionalFormatting sqref="BA41">
    <cfRule type="cellIs" dxfId="7749" priority="3386" operator="lessThan">
      <formula>$C$4</formula>
    </cfRule>
  </conditionalFormatting>
  <conditionalFormatting sqref="BA41">
    <cfRule type="cellIs" dxfId="7748" priority="3387" operator="lessThan">
      <formula>$C$4</formula>
    </cfRule>
  </conditionalFormatting>
  <conditionalFormatting sqref="BA42">
    <cfRule type="cellIs" dxfId="7747" priority="3388" operator="lessThan">
      <formula>$C$4</formula>
    </cfRule>
  </conditionalFormatting>
  <conditionalFormatting sqref="BA42">
    <cfRule type="cellIs" dxfId="7746" priority="3389" operator="lessThan">
      <formula>$C$4</formula>
    </cfRule>
  </conditionalFormatting>
  <conditionalFormatting sqref="BA43">
    <cfRule type="cellIs" dxfId="7745" priority="3390" operator="lessThan">
      <formula>$C$4</formula>
    </cfRule>
  </conditionalFormatting>
  <conditionalFormatting sqref="BA43">
    <cfRule type="cellIs" dxfId="7744" priority="3391" operator="lessThan">
      <formula>$C$4</formula>
    </cfRule>
  </conditionalFormatting>
  <conditionalFormatting sqref="BA44">
    <cfRule type="cellIs" dxfId="7743" priority="3392" operator="lessThan">
      <formula>$C$4</formula>
    </cfRule>
  </conditionalFormatting>
  <conditionalFormatting sqref="BA44">
    <cfRule type="cellIs" dxfId="7742" priority="3393" operator="lessThan">
      <formula>$C$4</formula>
    </cfRule>
  </conditionalFormatting>
  <conditionalFormatting sqref="BA45">
    <cfRule type="cellIs" dxfId="7741" priority="3394" operator="lessThan">
      <formula>$C$4</formula>
    </cfRule>
  </conditionalFormatting>
  <conditionalFormatting sqref="BA45">
    <cfRule type="cellIs" dxfId="7740" priority="3395" operator="lessThan">
      <formula>$C$4</formula>
    </cfRule>
  </conditionalFormatting>
  <conditionalFormatting sqref="BA46">
    <cfRule type="cellIs" dxfId="7739" priority="3396" operator="lessThan">
      <formula>$C$4</formula>
    </cfRule>
  </conditionalFormatting>
  <conditionalFormatting sqref="BA46">
    <cfRule type="cellIs" dxfId="7738" priority="3397" operator="lessThan">
      <formula>$C$4</formula>
    </cfRule>
  </conditionalFormatting>
  <conditionalFormatting sqref="BA47">
    <cfRule type="cellIs" dxfId="7737" priority="3398" operator="lessThan">
      <formula>$C$4</formula>
    </cfRule>
  </conditionalFormatting>
  <conditionalFormatting sqref="BA47">
    <cfRule type="cellIs" dxfId="7736" priority="3399" operator="lessThan">
      <formula>$C$4</formula>
    </cfRule>
  </conditionalFormatting>
  <conditionalFormatting sqref="BA48">
    <cfRule type="cellIs" dxfId="7735" priority="3400" operator="lessThan">
      <formula>$C$4</formula>
    </cfRule>
  </conditionalFormatting>
  <conditionalFormatting sqref="BA48">
    <cfRule type="cellIs" dxfId="7734" priority="3401" operator="lessThan">
      <formula>$C$4</formula>
    </cfRule>
  </conditionalFormatting>
  <conditionalFormatting sqref="BA49">
    <cfRule type="cellIs" dxfId="7733" priority="3402" operator="lessThan">
      <formula>$C$4</formula>
    </cfRule>
  </conditionalFormatting>
  <conditionalFormatting sqref="BA49">
    <cfRule type="cellIs" dxfId="7732" priority="3403" operator="lessThan">
      <formula>$C$4</formula>
    </cfRule>
  </conditionalFormatting>
  <conditionalFormatting sqref="BA50">
    <cfRule type="cellIs" dxfId="7731" priority="3404" operator="lessThan">
      <formula>$C$4</formula>
    </cfRule>
  </conditionalFormatting>
  <conditionalFormatting sqref="BA50">
    <cfRule type="cellIs" dxfId="7730" priority="3405" operator="lessThan">
      <formula>$C$4</formula>
    </cfRule>
  </conditionalFormatting>
  <conditionalFormatting sqref="BA51">
    <cfRule type="cellIs" dxfId="7729" priority="3406" operator="lessThan">
      <formula>$C$4</formula>
    </cfRule>
  </conditionalFormatting>
  <conditionalFormatting sqref="BA51">
    <cfRule type="cellIs" dxfId="7728" priority="3407" operator="lessThan">
      <formula>$C$4</formula>
    </cfRule>
  </conditionalFormatting>
  <conditionalFormatting sqref="BA52">
    <cfRule type="cellIs" dxfId="7727" priority="3408" operator="lessThan">
      <formula>$C$4</formula>
    </cfRule>
  </conditionalFormatting>
  <conditionalFormatting sqref="BA52">
    <cfRule type="cellIs" dxfId="7726" priority="3409" operator="lessThan">
      <formula>$C$4</formula>
    </cfRule>
  </conditionalFormatting>
  <conditionalFormatting sqref="BA53">
    <cfRule type="cellIs" dxfId="7725" priority="3410" operator="lessThan">
      <formula>$C$4</formula>
    </cfRule>
  </conditionalFormatting>
  <conditionalFormatting sqref="BA53">
    <cfRule type="cellIs" dxfId="7724" priority="3411" operator="lessThan">
      <formula>$C$4</formula>
    </cfRule>
  </conditionalFormatting>
  <conditionalFormatting sqref="BA54">
    <cfRule type="cellIs" dxfId="7723" priority="3412" operator="lessThan">
      <formula>$C$4</formula>
    </cfRule>
  </conditionalFormatting>
  <conditionalFormatting sqref="BA54">
    <cfRule type="cellIs" dxfId="7722" priority="3413" operator="lessThan">
      <formula>$C$4</formula>
    </cfRule>
  </conditionalFormatting>
  <conditionalFormatting sqref="BA55">
    <cfRule type="cellIs" dxfId="7721" priority="3414" operator="lessThan">
      <formula>$C$4</formula>
    </cfRule>
  </conditionalFormatting>
  <conditionalFormatting sqref="BA55">
    <cfRule type="cellIs" dxfId="7720" priority="3415" operator="lessThan">
      <formula>$C$4</formula>
    </cfRule>
  </conditionalFormatting>
  <conditionalFormatting sqref="BA56">
    <cfRule type="cellIs" dxfId="7719" priority="3416" operator="lessThan">
      <formula>$C$4</formula>
    </cfRule>
  </conditionalFormatting>
  <conditionalFormatting sqref="BA56">
    <cfRule type="cellIs" dxfId="7718" priority="3417" operator="lessThan">
      <formula>$C$4</formula>
    </cfRule>
  </conditionalFormatting>
  <conditionalFormatting sqref="BA57">
    <cfRule type="cellIs" dxfId="7717" priority="3418" operator="lessThan">
      <formula>$C$4</formula>
    </cfRule>
  </conditionalFormatting>
  <conditionalFormatting sqref="BA57">
    <cfRule type="cellIs" dxfId="7716" priority="3419" operator="lessThan">
      <formula>$C$4</formula>
    </cfRule>
  </conditionalFormatting>
  <conditionalFormatting sqref="BA58">
    <cfRule type="cellIs" dxfId="7715" priority="3420" operator="lessThan">
      <formula>$C$4</formula>
    </cfRule>
  </conditionalFormatting>
  <conditionalFormatting sqref="BA58">
    <cfRule type="cellIs" dxfId="7714" priority="3421" operator="lessThan">
      <formula>$C$4</formula>
    </cfRule>
  </conditionalFormatting>
  <conditionalFormatting sqref="BA59">
    <cfRule type="cellIs" dxfId="7713" priority="3422" operator="lessThan">
      <formula>$C$4</formula>
    </cfRule>
  </conditionalFormatting>
  <conditionalFormatting sqref="BA59">
    <cfRule type="cellIs" dxfId="7712" priority="3423" operator="lessThan">
      <formula>$C$4</formula>
    </cfRule>
  </conditionalFormatting>
  <conditionalFormatting sqref="BA60">
    <cfRule type="cellIs" dxfId="7711" priority="3424" operator="lessThan">
      <formula>$C$4</formula>
    </cfRule>
  </conditionalFormatting>
  <conditionalFormatting sqref="BA60">
    <cfRule type="cellIs" dxfId="7710" priority="3425" operator="lessThan">
      <formula>$C$4</formula>
    </cfRule>
  </conditionalFormatting>
  <conditionalFormatting sqref="BB11">
    <cfRule type="cellIs" dxfId="7709" priority="3426" operator="lessThan">
      <formula>$C$4</formula>
    </cfRule>
  </conditionalFormatting>
  <conditionalFormatting sqref="BB11">
    <cfRule type="cellIs" dxfId="7708" priority="3427" operator="lessThan">
      <formula>$C$4</formula>
    </cfRule>
  </conditionalFormatting>
  <conditionalFormatting sqref="BB12">
    <cfRule type="cellIs" dxfId="7707" priority="3428" operator="lessThan">
      <formula>$C$4</formula>
    </cfRule>
  </conditionalFormatting>
  <conditionalFormatting sqref="BB12">
    <cfRule type="cellIs" dxfId="7706" priority="3429" operator="lessThan">
      <formula>$C$4</formula>
    </cfRule>
  </conditionalFormatting>
  <conditionalFormatting sqref="BB13">
    <cfRule type="cellIs" dxfId="7705" priority="3430" operator="lessThan">
      <formula>$C$4</formula>
    </cfRule>
  </conditionalFormatting>
  <conditionalFormatting sqref="BB13">
    <cfRule type="cellIs" dxfId="7704" priority="3431" operator="lessThan">
      <formula>$C$4</formula>
    </cfRule>
  </conditionalFormatting>
  <conditionalFormatting sqref="BB14">
    <cfRule type="cellIs" dxfId="7703" priority="3432" operator="lessThan">
      <formula>$C$4</formula>
    </cfRule>
  </conditionalFormatting>
  <conditionalFormatting sqref="BB14">
    <cfRule type="cellIs" dxfId="7702" priority="3433" operator="lessThan">
      <formula>$C$4</formula>
    </cfRule>
  </conditionalFormatting>
  <conditionalFormatting sqref="BB15">
    <cfRule type="cellIs" dxfId="7701" priority="3434" operator="lessThan">
      <formula>$C$4</formula>
    </cfRule>
  </conditionalFormatting>
  <conditionalFormatting sqref="BB15">
    <cfRule type="cellIs" dxfId="7700" priority="3435" operator="lessThan">
      <formula>$C$4</formula>
    </cfRule>
  </conditionalFormatting>
  <conditionalFormatting sqref="BB16">
    <cfRule type="cellIs" dxfId="7699" priority="3436" operator="lessThan">
      <formula>$C$4</formula>
    </cfRule>
  </conditionalFormatting>
  <conditionalFormatting sqref="BB16">
    <cfRule type="cellIs" dxfId="7698" priority="3437" operator="lessThan">
      <formula>$C$4</formula>
    </cfRule>
  </conditionalFormatting>
  <conditionalFormatting sqref="BB17">
    <cfRule type="cellIs" dxfId="7697" priority="3438" operator="lessThan">
      <formula>$C$4</formula>
    </cfRule>
  </conditionalFormatting>
  <conditionalFormatting sqref="BB17">
    <cfRule type="cellIs" dxfId="7696" priority="3439" operator="lessThan">
      <formula>$C$4</formula>
    </cfRule>
  </conditionalFormatting>
  <conditionalFormatting sqref="BB18">
    <cfRule type="cellIs" dxfId="7695" priority="3440" operator="lessThan">
      <formula>$C$4</formula>
    </cfRule>
  </conditionalFormatting>
  <conditionalFormatting sqref="BB18">
    <cfRule type="cellIs" dxfId="7694" priority="3441" operator="lessThan">
      <formula>$C$4</formula>
    </cfRule>
  </conditionalFormatting>
  <conditionalFormatting sqref="BB19">
    <cfRule type="cellIs" dxfId="7693" priority="3442" operator="lessThan">
      <formula>$C$4</formula>
    </cfRule>
  </conditionalFormatting>
  <conditionalFormatting sqref="BB19">
    <cfRule type="cellIs" dxfId="7692" priority="3443" operator="lessThan">
      <formula>$C$4</formula>
    </cfRule>
  </conditionalFormatting>
  <conditionalFormatting sqref="BB20">
    <cfRule type="cellIs" dxfId="7691" priority="3444" operator="lessThan">
      <formula>$C$4</formula>
    </cfRule>
  </conditionalFormatting>
  <conditionalFormatting sqref="BB20">
    <cfRule type="cellIs" dxfId="7690" priority="3445" operator="lessThan">
      <formula>$C$4</formula>
    </cfRule>
  </conditionalFormatting>
  <conditionalFormatting sqref="BB21">
    <cfRule type="cellIs" dxfId="7689" priority="3446" operator="lessThan">
      <formula>$C$4</formula>
    </cfRule>
  </conditionalFormatting>
  <conditionalFormatting sqref="BB21">
    <cfRule type="cellIs" dxfId="7688" priority="3447" operator="lessThan">
      <formula>$C$4</formula>
    </cfRule>
  </conditionalFormatting>
  <conditionalFormatting sqref="BB22">
    <cfRule type="cellIs" dxfId="7687" priority="3448" operator="lessThan">
      <formula>$C$4</formula>
    </cfRule>
  </conditionalFormatting>
  <conditionalFormatting sqref="BB22">
    <cfRule type="cellIs" dxfId="7686" priority="3449" operator="lessThan">
      <formula>$C$4</formula>
    </cfRule>
  </conditionalFormatting>
  <conditionalFormatting sqref="BB23">
    <cfRule type="cellIs" dxfId="7685" priority="3450" operator="lessThan">
      <formula>$C$4</formula>
    </cfRule>
  </conditionalFormatting>
  <conditionalFormatting sqref="BB23">
    <cfRule type="cellIs" dxfId="7684" priority="3451" operator="lessThan">
      <formula>$C$4</formula>
    </cfRule>
  </conditionalFormatting>
  <conditionalFormatting sqref="BB24">
    <cfRule type="cellIs" dxfId="7683" priority="3452" operator="lessThan">
      <formula>$C$4</formula>
    </cfRule>
  </conditionalFormatting>
  <conditionalFormatting sqref="BB24">
    <cfRule type="cellIs" dxfId="7682" priority="3453" operator="lessThan">
      <formula>$C$4</formula>
    </cfRule>
  </conditionalFormatting>
  <conditionalFormatting sqref="BB25">
    <cfRule type="cellIs" dxfId="7681" priority="3454" operator="lessThan">
      <formula>$C$4</formula>
    </cfRule>
  </conditionalFormatting>
  <conditionalFormatting sqref="BB25">
    <cfRule type="cellIs" dxfId="7680" priority="3455" operator="lessThan">
      <formula>$C$4</formula>
    </cfRule>
  </conditionalFormatting>
  <conditionalFormatting sqref="BB26">
    <cfRule type="cellIs" dxfId="7679" priority="3456" operator="lessThan">
      <formula>$C$4</formula>
    </cfRule>
  </conditionalFormatting>
  <conditionalFormatting sqref="BB26">
    <cfRule type="cellIs" dxfId="7678" priority="3457" operator="lessThan">
      <formula>$C$4</formula>
    </cfRule>
  </conditionalFormatting>
  <conditionalFormatting sqref="BB27">
    <cfRule type="cellIs" dxfId="7677" priority="3458" operator="lessThan">
      <formula>$C$4</formula>
    </cfRule>
  </conditionalFormatting>
  <conditionalFormatting sqref="BB27">
    <cfRule type="cellIs" dxfId="7676" priority="3459" operator="lessThan">
      <formula>$C$4</formula>
    </cfRule>
  </conditionalFormatting>
  <conditionalFormatting sqref="BB28">
    <cfRule type="cellIs" dxfId="7675" priority="3460" operator="lessThan">
      <formula>$C$4</formula>
    </cfRule>
  </conditionalFormatting>
  <conditionalFormatting sqref="BB28">
    <cfRule type="cellIs" dxfId="7674" priority="3461" operator="lessThan">
      <formula>$C$4</formula>
    </cfRule>
  </conditionalFormatting>
  <conditionalFormatting sqref="BB29">
    <cfRule type="cellIs" dxfId="7673" priority="3462" operator="lessThan">
      <formula>$C$4</formula>
    </cfRule>
  </conditionalFormatting>
  <conditionalFormatting sqref="BB29">
    <cfRule type="cellIs" dxfId="7672" priority="3463" operator="lessThan">
      <formula>$C$4</formula>
    </cfRule>
  </conditionalFormatting>
  <conditionalFormatting sqref="BB30">
    <cfRule type="cellIs" dxfId="7671" priority="3464" operator="lessThan">
      <formula>$C$4</formula>
    </cfRule>
  </conditionalFormatting>
  <conditionalFormatting sqref="BB30">
    <cfRule type="cellIs" dxfId="7670" priority="3465" operator="lessThan">
      <formula>$C$4</formula>
    </cfRule>
  </conditionalFormatting>
  <conditionalFormatting sqref="BB31">
    <cfRule type="cellIs" dxfId="7669" priority="3466" operator="lessThan">
      <formula>$C$4</formula>
    </cfRule>
  </conditionalFormatting>
  <conditionalFormatting sqref="BB31">
    <cfRule type="cellIs" dxfId="7668" priority="3467" operator="lessThan">
      <formula>$C$4</formula>
    </cfRule>
  </conditionalFormatting>
  <conditionalFormatting sqref="BB32">
    <cfRule type="cellIs" dxfId="7667" priority="3468" operator="lessThan">
      <formula>$C$4</formula>
    </cfRule>
  </conditionalFormatting>
  <conditionalFormatting sqref="BB32">
    <cfRule type="cellIs" dxfId="7666" priority="3469" operator="lessThan">
      <formula>$C$4</formula>
    </cfRule>
  </conditionalFormatting>
  <conditionalFormatting sqref="BB33">
    <cfRule type="cellIs" dxfId="7665" priority="3470" operator="lessThan">
      <formula>$C$4</formula>
    </cfRule>
  </conditionalFormatting>
  <conditionalFormatting sqref="BB33">
    <cfRule type="cellIs" dxfId="7664" priority="3471" operator="lessThan">
      <formula>$C$4</formula>
    </cfRule>
  </conditionalFormatting>
  <conditionalFormatting sqref="BB34">
    <cfRule type="cellIs" dxfId="7663" priority="3472" operator="lessThan">
      <formula>$C$4</formula>
    </cfRule>
  </conditionalFormatting>
  <conditionalFormatting sqref="BB34">
    <cfRule type="cellIs" dxfId="7662" priority="3473" operator="lessThan">
      <formula>$C$4</formula>
    </cfRule>
  </conditionalFormatting>
  <conditionalFormatting sqref="BB35">
    <cfRule type="cellIs" dxfId="7661" priority="3474" operator="lessThan">
      <formula>$C$4</formula>
    </cfRule>
  </conditionalFormatting>
  <conditionalFormatting sqref="BB35">
    <cfRule type="cellIs" dxfId="7660" priority="3475" operator="lessThan">
      <formula>$C$4</formula>
    </cfRule>
  </conditionalFormatting>
  <conditionalFormatting sqref="BB36">
    <cfRule type="cellIs" dxfId="7659" priority="3476" operator="lessThan">
      <formula>$C$4</formula>
    </cfRule>
  </conditionalFormatting>
  <conditionalFormatting sqref="BB36">
    <cfRule type="cellIs" dxfId="7658" priority="3477" operator="lessThan">
      <formula>$C$4</formula>
    </cfRule>
  </conditionalFormatting>
  <conditionalFormatting sqref="BB37">
    <cfRule type="cellIs" dxfId="7657" priority="3478" operator="lessThan">
      <formula>$C$4</formula>
    </cfRule>
  </conditionalFormatting>
  <conditionalFormatting sqref="BB37">
    <cfRule type="cellIs" dxfId="7656" priority="3479" operator="lessThan">
      <formula>$C$4</formula>
    </cfRule>
  </conditionalFormatting>
  <conditionalFormatting sqref="BB38">
    <cfRule type="cellIs" dxfId="7655" priority="3480" operator="lessThan">
      <formula>$C$4</formula>
    </cfRule>
  </conditionalFormatting>
  <conditionalFormatting sqref="BB38">
    <cfRule type="cellIs" dxfId="7654" priority="3481" operator="lessThan">
      <formula>$C$4</formula>
    </cfRule>
  </conditionalFormatting>
  <conditionalFormatting sqref="BB39">
    <cfRule type="cellIs" dxfId="7653" priority="3482" operator="lessThan">
      <formula>$C$4</formula>
    </cfRule>
  </conditionalFormatting>
  <conditionalFormatting sqref="BB39">
    <cfRule type="cellIs" dxfId="7652" priority="3483" operator="lessThan">
      <formula>$C$4</formula>
    </cfRule>
  </conditionalFormatting>
  <conditionalFormatting sqref="BB40">
    <cfRule type="cellIs" dxfId="7651" priority="3484" operator="lessThan">
      <formula>$C$4</formula>
    </cfRule>
  </conditionalFormatting>
  <conditionalFormatting sqref="BB40">
    <cfRule type="cellIs" dxfId="7650" priority="3485" operator="lessThan">
      <formula>$C$4</formula>
    </cfRule>
  </conditionalFormatting>
  <conditionalFormatting sqref="BB41">
    <cfRule type="cellIs" dxfId="7649" priority="3486" operator="lessThan">
      <formula>$C$4</formula>
    </cfRule>
  </conditionalFormatting>
  <conditionalFormatting sqref="BB41">
    <cfRule type="cellIs" dxfId="7648" priority="3487" operator="lessThan">
      <formula>$C$4</formula>
    </cfRule>
  </conditionalFormatting>
  <conditionalFormatting sqref="BB42">
    <cfRule type="cellIs" dxfId="7647" priority="3488" operator="lessThan">
      <formula>$C$4</formula>
    </cfRule>
  </conditionalFormatting>
  <conditionalFormatting sqref="BB42">
    <cfRule type="cellIs" dxfId="7646" priority="3489" operator="lessThan">
      <formula>$C$4</formula>
    </cfRule>
  </conditionalFormatting>
  <conditionalFormatting sqref="BB43">
    <cfRule type="cellIs" dxfId="7645" priority="3490" operator="lessThan">
      <formula>$C$4</formula>
    </cfRule>
  </conditionalFormatting>
  <conditionalFormatting sqref="BB43">
    <cfRule type="cellIs" dxfId="7644" priority="3491" operator="lessThan">
      <formula>$C$4</formula>
    </cfRule>
  </conditionalFormatting>
  <conditionalFormatting sqref="BB44">
    <cfRule type="cellIs" dxfId="7643" priority="3492" operator="lessThan">
      <formula>$C$4</formula>
    </cfRule>
  </conditionalFormatting>
  <conditionalFormatting sqref="BB44">
    <cfRule type="cellIs" dxfId="7642" priority="3493" operator="lessThan">
      <formula>$C$4</formula>
    </cfRule>
  </conditionalFormatting>
  <conditionalFormatting sqref="BB45">
    <cfRule type="cellIs" dxfId="7641" priority="3494" operator="lessThan">
      <formula>$C$4</formula>
    </cfRule>
  </conditionalFormatting>
  <conditionalFormatting sqref="BB45">
    <cfRule type="cellIs" dxfId="7640" priority="3495" operator="lessThan">
      <formula>$C$4</formula>
    </cfRule>
  </conditionalFormatting>
  <conditionalFormatting sqref="BB46">
    <cfRule type="cellIs" dxfId="7639" priority="3496" operator="lessThan">
      <formula>$C$4</formula>
    </cfRule>
  </conditionalFormatting>
  <conditionalFormatting sqref="BB46">
    <cfRule type="cellIs" dxfId="7638" priority="3497" operator="lessThan">
      <formula>$C$4</formula>
    </cfRule>
  </conditionalFormatting>
  <conditionalFormatting sqref="BB47">
    <cfRule type="cellIs" dxfId="7637" priority="3498" operator="lessThan">
      <formula>$C$4</formula>
    </cfRule>
  </conditionalFormatting>
  <conditionalFormatting sqref="BB47">
    <cfRule type="cellIs" dxfId="7636" priority="3499" operator="lessThan">
      <formula>$C$4</formula>
    </cfRule>
  </conditionalFormatting>
  <conditionalFormatting sqref="BB48">
    <cfRule type="cellIs" dxfId="7635" priority="3500" operator="lessThan">
      <formula>$C$4</formula>
    </cfRule>
  </conditionalFormatting>
  <conditionalFormatting sqref="BB48">
    <cfRule type="cellIs" dxfId="7634" priority="3501" operator="lessThan">
      <formula>$C$4</formula>
    </cfRule>
  </conditionalFormatting>
  <conditionalFormatting sqref="BB49">
    <cfRule type="cellIs" dxfId="7633" priority="3502" operator="lessThan">
      <formula>$C$4</formula>
    </cfRule>
  </conditionalFormatting>
  <conditionalFormatting sqref="BB49">
    <cfRule type="cellIs" dxfId="7632" priority="3503" operator="lessThan">
      <formula>$C$4</formula>
    </cfRule>
  </conditionalFormatting>
  <conditionalFormatting sqref="BB50">
    <cfRule type="cellIs" dxfId="7631" priority="3504" operator="lessThan">
      <formula>$C$4</formula>
    </cfRule>
  </conditionalFormatting>
  <conditionalFormatting sqref="BB50">
    <cfRule type="cellIs" dxfId="7630" priority="3505" operator="lessThan">
      <formula>$C$4</formula>
    </cfRule>
  </conditionalFormatting>
  <conditionalFormatting sqref="BB51">
    <cfRule type="cellIs" dxfId="7629" priority="3506" operator="lessThan">
      <formula>$C$4</formula>
    </cfRule>
  </conditionalFormatting>
  <conditionalFormatting sqref="BB51">
    <cfRule type="cellIs" dxfId="7628" priority="3507" operator="lessThan">
      <formula>$C$4</formula>
    </cfRule>
  </conditionalFormatting>
  <conditionalFormatting sqref="BB52">
    <cfRule type="cellIs" dxfId="7627" priority="3508" operator="lessThan">
      <formula>$C$4</formula>
    </cfRule>
  </conditionalFormatting>
  <conditionalFormatting sqref="BB52">
    <cfRule type="cellIs" dxfId="7626" priority="3509" operator="lessThan">
      <formula>$C$4</formula>
    </cfRule>
  </conditionalFormatting>
  <conditionalFormatting sqref="BB53">
    <cfRule type="cellIs" dxfId="7625" priority="3510" operator="lessThan">
      <formula>$C$4</formula>
    </cfRule>
  </conditionalFormatting>
  <conditionalFormatting sqref="BB53">
    <cfRule type="cellIs" dxfId="7624" priority="3511" operator="lessThan">
      <formula>$C$4</formula>
    </cfRule>
  </conditionalFormatting>
  <conditionalFormatting sqref="BB54">
    <cfRule type="cellIs" dxfId="7623" priority="3512" operator="lessThan">
      <formula>$C$4</formula>
    </cfRule>
  </conditionalFormatting>
  <conditionalFormatting sqref="BB54">
    <cfRule type="cellIs" dxfId="7622" priority="3513" operator="lessThan">
      <formula>$C$4</formula>
    </cfRule>
  </conditionalFormatting>
  <conditionalFormatting sqref="BB55">
    <cfRule type="cellIs" dxfId="7621" priority="3514" operator="lessThan">
      <formula>$C$4</formula>
    </cfRule>
  </conditionalFormatting>
  <conditionalFormatting sqref="BB55">
    <cfRule type="cellIs" dxfId="7620" priority="3515" operator="lessThan">
      <formula>$C$4</formula>
    </cfRule>
  </conditionalFormatting>
  <conditionalFormatting sqref="BB56">
    <cfRule type="cellIs" dxfId="7619" priority="3516" operator="lessThan">
      <formula>$C$4</formula>
    </cfRule>
  </conditionalFormatting>
  <conditionalFormatting sqref="BB56">
    <cfRule type="cellIs" dxfId="7618" priority="3517" operator="lessThan">
      <formula>$C$4</formula>
    </cfRule>
  </conditionalFormatting>
  <conditionalFormatting sqref="BB57">
    <cfRule type="cellIs" dxfId="7617" priority="3518" operator="lessThan">
      <formula>$C$4</formula>
    </cfRule>
  </conditionalFormatting>
  <conditionalFormatting sqref="BB57">
    <cfRule type="cellIs" dxfId="7616" priority="3519" operator="lessThan">
      <formula>$C$4</formula>
    </cfRule>
  </conditionalFormatting>
  <conditionalFormatting sqref="BB58">
    <cfRule type="cellIs" dxfId="7615" priority="3520" operator="lessThan">
      <formula>$C$4</formula>
    </cfRule>
  </conditionalFormatting>
  <conditionalFormatting sqref="BB58">
    <cfRule type="cellIs" dxfId="7614" priority="3521" operator="lessThan">
      <formula>$C$4</formula>
    </cfRule>
  </conditionalFormatting>
  <conditionalFormatting sqref="BB59">
    <cfRule type="cellIs" dxfId="7613" priority="3522" operator="lessThan">
      <formula>$C$4</formula>
    </cfRule>
  </conditionalFormatting>
  <conditionalFormatting sqref="BB59">
    <cfRule type="cellIs" dxfId="7612" priority="3523" operator="lessThan">
      <formula>$C$4</formula>
    </cfRule>
  </conditionalFormatting>
  <conditionalFormatting sqref="BB60">
    <cfRule type="cellIs" dxfId="7611" priority="3524" operator="lessThan">
      <formula>$C$4</formula>
    </cfRule>
  </conditionalFormatting>
  <conditionalFormatting sqref="BB60">
    <cfRule type="cellIs" dxfId="7610" priority="3525" operator="lessThan">
      <formula>$C$4</formula>
    </cfRule>
  </conditionalFormatting>
  <conditionalFormatting sqref="BC11">
    <cfRule type="cellIs" dxfId="7609" priority="3526" operator="lessThan">
      <formula>$C$4</formula>
    </cfRule>
  </conditionalFormatting>
  <conditionalFormatting sqref="BC11">
    <cfRule type="cellIs" dxfId="7608" priority="3527" operator="lessThan">
      <formula>$C$4</formula>
    </cfRule>
  </conditionalFormatting>
  <conditionalFormatting sqref="BC12">
    <cfRule type="cellIs" dxfId="7607" priority="3528" operator="lessThan">
      <formula>$C$4</formula>
    </cfRule>
  </conditionalFormatting>
  <conditionalFormatting sqref="BC12">
    <cfRule type="cellIs" dxfId="7606" priority="3529" operator="lessThan">
      <formula>$C$4</formula>
    </cfRule>
  </conditionalFormatting>
  <conditionalFormatting sqref="BC13">
    <cfRule type="cellIs" dxfId="7605" priority="3530" operator="lessThan">
      <formula>$C$4</formula>
    </cfRule>
  </conditionalFormatting>
  <conditionalFormatting sqref="BC13">
    <cfRule type="cellIs" dxfId="7604" priority="3531" operator="lessThan">
      <formula>$C$4</formula>
    </cfRule>
  </conditionalFormatting>
  <conditionalFormatting sqref="BC14">
    <cfRule type="cellIs" dxfId="7603" priority="3532" operator="lessThan">
      <formula>$C$4</formula>
    </cfRule>
  </conditionalFormatting>
  <conditionalFormatting sqref="BC14">
    <cfRule type="cellIs" dxfId="7602" priority="3533" operator="lessThan">
      <formula>$C$4</formula>
    </cfRule>
  </conditionalFormatting>
  <conditionalFormatting sqref="BC15">
    <cfRule type="cellIs" dxfId="7601" priority="3534" operator="lessThan">
      <formula>$C$4</formula>
    </cfRule>
  </conditionalFormatting>
  <conditionalFormatting sqref="BC15">
    <cfRule type="cellIs" dxfId="7600" priority="3535" operator="lessThan">
      <formula>$C$4</formula>
    </cfRule>
  </conditionalFormatting>
  <conditionalFormatting sqref="BC16">
    <cfRule type="cellIs" dxfId="7599" priority="3536" operator="lessThan">
      <formula>$C$4</formula>
    </cfRule>
  </conditionalFormatting>
  <conditionalFormatting sqref="BC16">
    <cfRule type="cellIs" dxfId="7598" priority="3537" operator="lessThan">
      <formula>$C$4</formula>
    </cfRule>
  </conditionalFormatting>
  <conditionalFormatting sqref="BC17">
    <cfRule type="cellIs" dxfId="7597" priority="3538" operator="lessThan">
      <formula>$C$4</formula>
    </cfRule>
  </conditionalFormatting>
  <conditionalFormatting sqref="BC17">
    <cfRule type="cellIs" dxfId="7596" priority="3539" operator="lessThan">
      <formula>$C$4</formula>
    </cfRule>
  </conditionalFormatting>
  <conditionalFormatting sqref="BC18">
    <cfRule type="cellIs" dxfId="7595" priority="3540" operator="lessThan">
      <formula>$C$4</formula>
    </cfRule>
  </conditionalFormatting>
  <conditionalFormatting sqref="BC18">
    <cfRule type="cellIs" dxfId="7594" priority="3541" operator="lessThan">
      <formula>$C$4</formula>
    </cfRule>
  </conditionalFormatting>
  <conditionalFormatting sqref="BC19">
    <cfRule type="cellIs" dxfId="7593" priority="3542" operator="lessThan">
      <formula>$C$4</formula>
    </cfRule>
  </conditionalFormatting>
  <conditionalFormatting sqref="BC19">
    <cfRule type="cellIs" dxfId="7592" priority="3543" operator="lessThan">
      <formula>$C$4</formula>
    </cfRule>
  </conditionalFormatting>
  <conditionalFormatting sqref="BC20">
    <cfRule type="cellIs" dxfId="7591" priority="3544" operator="lessThan">
      <formula>$C$4</formula>
    </cfRule>
  </conditionalFormatting>
  <conditionalFormatting sqref="BC20">
    <cfRule type="cellIs" dxfId="7590" priority="3545" operator="lessThan">
      <formula>$C$4</formula>
    </cfRule>
  </conditionalFormatting>
  <conditionalFormatting sqref="BC21">
    <cfRule type="cellIs" dxfId="7589" priority="3546" operator="lessThan">
      <formula>$C$4</formula>
    </cfRule>
  </conditionalFormatting>
  <conditionalFormatting sqref="BC21">
    <cfRule type="cellIs" dxfId="7588" priority="3547" operator="lessThan">
      <formula>$C$4</formula>
    </cfRule>
  </conditionalFormatting>
  <conditionalFormatting sqref="BC22">
    <cfRule type="cellIs" dxfId="7587" priority="3548" operator="lessThan">
      <formula>$C$4</formula>
    </cfRule>
  </conditionalFormatting>
  <conditionalFormatting sqref="BC22">
    <cfRule type="cellIs" dxfId="7586" priority="3549" operator="lessThan">
      <formula>$C$4</formula>
    </cfRule>
  </conditionalFormatting>
  <conditionalFormatting sqref="BC23">
    <cfRule type="cellIs" dxfId="7585" priority="3550" operator="lessThan">
      <formula>$C$4</formula>
    </cfRule>
  </conditionalFormatting>
  <conditionalFormatting sqref="BC23">
    <cfRule type="cellIs" dxfId="7584" priority="3551" operator="lessThan">
      <formula>$C$4</formula>
    </cfRule>
  </conditionalFormatting>
  <conditionalFormatting sqref="BC24">
    <cfRule type="cellIs" dxfId="7583" priority="3552" operator="lessThan">
      <formula>$C$4</formula>
    </cfRule>
  </conditionalFormatting>
  <conditionalFormatting sqref="BC24">
    <cfRule type="cellIs" dxfId="7582" priority="3553" operator="lessThan">
      <formula>$C$4</formula>
    </cfRule>
  </conditionalFormatting>
  <conditionalFormatting sqref="BC25">
    <cfRule type="cellIs" dxfId="7581" priority="3554" operator="lessThan">
      <formula>$C$4</formula>
    </cfRule>
  </conditionalFormatting>
  <conditionalFormatting sqref="BC25">
    <cfRule type="cellIs" dxfId="7580" priority="3555" operator="lessThan">
      <formula>$C$4</formula>
    </cfRule>
  </conditionalFormatting>
  <conditionalFormatting sqref="BC26">
    <cfRule type="cellIs" dxfId="7579" priority="3556" operator="lessThan">
      <formula>$C$4</formula>
    </cfRule>
  </conditionalFormatting>
  <conditionalFormatting sqref="BC26">
    <cfRule type="cellIs" dxfId="7578" priority="3557" operator="lessThan">
      <formula>$C$4</formula>
    </cfRule>
  </conditionalFormatting>
  <conditionalFormatting sqref="BC27">
    <cfRule type="cellIs" dxfId="7577" priority="3558" operator="lessThan">
      <formula>$C$4</formula>
    </cfRule>
  </conditionalFormatting>
  <conditionalFormatting sqref="BC27">
    <cfRule type="cellIs" dxfId="7576" priority="3559" operator="lessThan">
      <formula>$C$4</formula>
    </cfRule>
  </conditionalFormatting>
  <conditionalFormatting sqref="BC28">
    <cfRule type="cellIs" dxfId="7575" priority="3560" operator="lessThan">
      <formula>$C$4</formula>
    </cfRule>
  </conditionalFormatting>
  <conditionalFormatting sqref="BC28">
    <cfRule type="cellIs" dxfId="7574" priority="3561" operator="lessThan">
      <formula>$C$4</formula>
    </cfRule>
  </conditionalFormatting>
  <conditionalFormatting sqref="BC29">
    <cfRule type="cellIs" dxfId="7573" priority="3562" operator="lessThan">
      <formula>$C$4</formula>
    </cfRule>
  </conditionalFormatting>
  <conditionalFormatting sqref="BC29">
    <cfRule type="cellIs" dxfId="7572" priority="3563" operator="lessThan">
      <formula>$C$4</formula>
    </cfRule>
  </conditionalFormatting>
  <conditionalFormatting sqref="BC30">
    <cfRule type="cellIs" dxfId="7571" priority="3564" operator="lessThan">
      <formula>$C$4</formula>
    </cfRule>
  </conditionalFormatting>
  <conditionalFormatting sqref="BC30">
    <cfRule type="cellIs" dxfId="7570" priority="3565" operator="lessThan">
      <formula>$C$4</formula>
    </cfRule>
  </conditionalFormatting>
  <conditionalFormatting sqref="BC31">
    <cfRule type="cellIs" dxfId="7569" priority="3566" operator="lessThan">
      <formula>$C$4</formula>
    </cfRule>
  </conditionalFormatting>
  <conditionalFormatting sqref="BC31">
    <cfRule type="cellIs" dxfId="7568" priority="3567" operator="lessThan">
      <formula>$C$4</formula>
    </cfRule>
  </conditionalFormatting>
  <conditionalFormatting sqref="BC32">
    <cfRule type="cellIs" dxfId="7567" priority="3568" operator="lessThan">
      <formula>$C$4</formula>
    </cfRule>
  </conditionalFormatting>
  <conditionalFormatting sqref="BC32">
    <cfRule type="cellIs" dxfId="7566" priority="3569" operator="lessThan">
      <formula>$C$4</formula>
    </cfRule>
  </conditionalFormatting>
  <conditionalFormatting sqref="BC33">
    <cfRule type="cellIs" dxfId="7565" priority="3570" operator="lessThan">
      <formula>$C$4</formula>
    </cfRule>
  </conditionalFormatting>
  <conditionalFormatting sqref="BC33">
    <cfRule type="cellIs" dxfId="7564" priority="3571" operator="lessThan">
      <formula>$C$4</formula>
    </cfRule>
  </conditionalFormatting>
  <conditionalFormatting sqref="BC34">
    <cfRule type="cellIs" dxfId="7563" priority="3572" operator="lessThan">
      <formula>$C$4</formula>
    </cfRule>
  </conditionalFormatting>
  <conditionalFormatting sqref="BC34">
    <cfRule type="cellIs" dxfId="7562" priority="3573" operator="lessThan">
      <formula>$C$4</formula>
    </cfRule>
  </conditionalFormatting>
  <conditionalFormatting sqref="BC35">
    <cfRule type="cellIs" dxfId="7561" priority="3574" operator="lessThan">
      <formula>$C$4</formula>
    </cfRule>
  </conditionalFormatting>
  <conditionalFormatting sqref="BC35">
    <cfRule type="cellIs" dxfId="7560" priority="3575" operator="lessThan">
      <formula>$C$4</formula>
    </cfRule>
  </conditionalFormatting>
  <conditionalFormatting sqref="BC36">
    <cfRule type="cellIs" dxfId="7559" priority="3576" operator="lessThan">
      <formula>$C$4</formula>
    </cfRule>
  </conditionalFormatting>
  <conditionalFormatting sqref="BC36">
    <cfRule type="cellIs" dxfId="7558" priority="3577" operator="lessThan">
      <formula>$C$4</formula>
    </cfRule>
  </conditionalFormatting>
  <conditionalFormatting sqref="BC37">
    <cfRule type="cellIs" dxfId="7557" priority="3578" operator="lessThan">
      <formula>$C$4</formula>
    </cfRule>
  </conditionalFormatting>
  <conditionalFormatting sqref="BC37">
    <cfRule type="cellIs" dxfId="7556" priority="3579" operator="lessThan">
      <formula>$C$4</formula>
    </cfRule>
  </conditionalFormatting>
  <conditionalFormatting sqref="BC38">
    <cfRule type="cellIs" dxfId="7555" priority="3580" operator="lessThan">
      <formula>$C$4</formula>
    </cfRule>
  </conditionalFormatting>
  <conditionalFormatting sqref="BC38">
    <cfRule type="cellIs" dxfId="7554" priority="3581" operator="lessThan">
      <formula>$C$4</formula>
    </cfRule>
  </conditionalFormatting>
  <conditionalFormatting sqref="BC39">
    <cfRule type="cellIs" dxfId="7553" priority="3582" operator="lessThan">
      <formula>$C$4</formula>
    </cfRule>
  </conditionalFormatting>
  <conditionalFormatting sqref="BC39">
    <cfRule type="cellIs" dxfId="7552" priority="3583" operator="lessThan">
      <formula>$C$4</formula>
    </cfRule>
  </conditionalFormatting>
  <conditionalFormatting sqref="BC40">
    <cfRule type="cellIs" dxfId="7551" priority="3584" operator="lessThan">
      <formula>$C$4</formula>
    </cfRule>
  </conditionalFormatting>
  <conditionalFormatting sqref="BC40">
    <cfRule type="cellIs" dxfId="7550" priority="3585" operator="lessThan">
      <formula>$C$4</formula>
    </cfRule>
  </conditionalFormatting>
  <conditionalFormatting sqref="BC41">
    <cfRule type="cellIs" dxfId="7549" priority="3586" operator="lessThan">
      <formula>$C$4</formula>
    </cfRule>
  </conditionalFormatting>
  <conditionalFormatting sqref="BC41">
    <cfRule type="cellIs" dxfId="7548" priority="3587" operator="lessThan">
      <formula>$C$4</formula>
    </cfRule>
  </conditionalFormatting>
  <conditionalFormatting sqref="BC42">
    <cfRule type="cellIs" dxfId="7547" priority="3588" operator="lessThan">
      <formula>$C$4</formula>
    </cfRule>
  </conditionalFormatting>
  <conditionalFormatting sqref="BC42">
    <cfRule type="cellIs" dxfId="7546" priority="3589" operator="lessThan">
      <formula>$C$4</formula>
    </cfRule>
  </conditionalFormatting>
  <conditionalFormatting sqref="BC43">
    <cfRule type="cellIs" dxfId="7545" priority="3590" operator="lessThan">
      <formula>$C$4</formula>
    </cfRule>
  </conditionalFormatting>
  <conditionalFormatting sqref="BC43">
    <cfRule type="cellIs" dxfId="7544" priority="3591" operator="lessThan">
      <formula>$C$4</formula>
    </cfRule>
  </conditionalFormatting>
  <conditionalFormatting sqref="BC44">
    <cfRule type="cellIs" dxfId="7543" priority="3592" operator="lessThan">
      <formula>$C$4</formula>
    </cfRule>
  </conditionalFormatting>
  <conditionalFormatting sqref="BC44">
    <cfRule type="cellIs" dxfId="7542" priority="3593" operator="lessThan">
      <formula>$C$4</formula>
    </cfRule>
  </conditionalFormatting>
  <conditionalFormatting sqref="BC45">
    <cfRule type="cellIs" dxfId="7541" priority="3594" operator="lessThan">
      <formula>$C$4</formula>
    </cfRule>
  </conditionalFormatting>
  <conditionalFormatting sqref="BC45">
    <cfRule type="cellIs" dxfId="7540" priority="3595" operator="lessThan">
      <formula>$C$4</formula>
    </cfRule>
  </conditionalFormatting>
  <conditionalFormatting sqref="BC46">
    <cfRule type="cellIs" dxfId="7539" priority="3596" operator="lessThan">
      <formula>$C$4</formula>
    </cfRule>
  </conditionalFormatting>
  <conditionalFormatting sqref="BC46">
    <cfRule type="cellIs" dxfId="7538" priority="3597" operator="lessThan">
      <formula>$C$4</formula>
    </cfRule>
  </conditionalFormatting>
  <conditionalFormatting sqref="BC47">
    <cfRule type="cellIs" dxfId="7537" priority="3598" operator="lessThan">
      <formula>$C$4</formula>
    </cfRule>
  </conditionalFormatting>
  <conditionalFormatting sqref="BC47">
    <cfRule type="cellIs" dxfId="7536" priority="3599" operator="lessThan">
      <formula>$C$4</formula>
    </cfRule>
  </conditionalFormatting>
  <conditionalFormatting sqref="BC48">
    <cfRule type="cellIs" dxfId="7535" priority="3600" operator="lessThan">
      <formula>$C$4</formula>
    </cfRule>
  </conditionalFormatting>
  <conditionalFormatting sqref="BC48">
    <cfRule type="cellIs" dxfId="7534" priority="3601" operator="lessThan">
      <formula>$C$4</formula>
    </cfRule>
  </conditionalFormatting>
  <conditionalFormatting sqref="BC49">
    <cfRule type="cellIs" dxfId="7533" priority="3602" operator="lessThan">
      <formula>$C$4</formula>
    </cfRule>
  </conditionalFormatting>
  <conditionalFormatting sqref="BC49">
    <cfRule type="cellIs" dxfId="7532" priority="3603" operator="lessThan">
      <formula>$C$4</formula>
    </cfRule>
  </conditionalFormatting>
  <conditionalFormatting sqref="BC50">
    <cfRule type="cellIs" dxfId="7531" priority="3604" operator="lessThan">
      <formula>$C$4</formula>
    </cfRule>
  </conditionalFormatting>
  <conditionalFormatting sqref="BC50">
    <cfRule type="cellIs" dxfId="7530" priority="3605" operator="lessThan">
      <formula>$C$4</formula>
    </cfRule>
  </conditionalFormatting>
  <conditionalFormatting sqref="BC51">
    <cfRule type="cellIs" dxfId="7529" priority="3606" operator="lessThan">
      <formula>$C$4</formula>
    </cfRule>
  </conditionalFormatting>
  <conditionalFormatting sqref="BC51">
    <cfRule type="cellIs" dxfId="7528" priority="3607" operator="lessThan">
      <formula>$C$4</formula>
    </cfRule>
  </conditionalFormatting>
  <conditionalFormatting sqref="BC52">
    <cfRule type="cellIs" dxfId="7527" priority="3608" operator="lessThan">
      <formula>$C$4</formula>
    </cfRule>
  </conditionalFormatting>
  <conditionalFormatting sqref="BC52">
    <cfRule type="cellIs" dxfId="7526" priority="3609" operator="lessThan">
      <formula>$C$4</formula>
    </cfRule>
  </conditionalFormatting>
  <conditionalFormatting sqref="BC53">
    <cfRule type="cellIs" dxfId="7525" priority="3610" operator="lessThan">
      <formula>$C$4</formula>
    </cfRule>
  </conditionalFormatting>
  <conditionalFormatting sqref="BC53">
    <cfRule type="cellIs" dxfId="7524" priority="3611" operator="lessThan">
      <formula>$C$4</formula>
    </cfRule>
  </conditionalFormatting>
  <conditionalFormatting sqref="BC54">
    <cfRule type="cellIs" dxfId="7523" priority="3612" operator="lessThan">
      <formula>$C$4</formula>
    </cfRule>
  </conditionalFormatting>
  <conditionalFormatting sqref="BC54">
    <cfRule type="cellIs" dxfId="7522" priority="3613" operator="lessThan">
      <formula>$C$4</formula>
    </cfRule>
  </conditionalFormatting>
  <conditionalFormatting sqref="BC55">
    <cfRule type="cellIs" dxfId="7521" priority="3614" operator="lessThan">
      <formula>$C$4</formula>
    </cfRule>
  </conditionalFormatting>
  <conditionalFormatting sqref="BC55">
    <cfRule type="cellIs" dxfId="7520" priority="3615" operator="lessThan">
      <formula>$C$4</formula>
    </cfRule>
  </conditionalFormatting>
  <conditionalFormatting sqref="BC56">
    <cfRule type="cellIs" dxfId="7519" priority="3616" operator="lessThan">
      <formula>$C$4</formula>
    </cfRule>
  </conditionalFormatting>
  <conditionalFormatting sqref="BC56">
    <cfRule type="cellIs" dxfId="7518" priority="3617" operator="lessThan">
      <formula>$C$4</formula>
    </cfRule>
  </conditionalFormatting>
  <conditionalFormatting sqref="BC57">
    <cfRule type="cellIs" dxfId="7517" priority="3618" operator="lessThan">
      <formula>$C$4</formula>
    </cfRule>
  </conditionalFormatting>
  <conditionalFormatting sqref="BC57">
    <cfRule type="cellIs" dxfId="7516" priority="3619" operator="lessThan">
      <formula>$C$4</formula>
    </cfRule>
  </conditionalFormatting>
  <conditionalFormatting sqref="BC58">
    <cfRule type="cellIs" dxfId="7515" priority="3620" operator="lessThan">
      <formula>$C$4</formula>
    </cfRule>
  </conditionalFormatting>
  <conditionalFormatting sqref="BC58">
    <cfRule type="cellIs" dxfId="7514" priority="3621" operator="lessThan">
      <formula>$C$4</formula>
    </cfRule>
  </conditionalFormatting>
  <conditionalFormatting sqref="BC59">
    <cfRule type="cellIs" dxfId="7513" priority="3622" operator="lessThan">
      <formula>$C$4</formula>
    </cfRule>
  </conditionalFormatting>
  <conditionalFormatting sqref="BC59">
    <cfRule type="cellIs" dxfId="7512" priority="3623" operator="lessThan">
      <formula>$C$4</formula>
    </cfRule>
  </conditionalFormatting>
  <conditionalFormatting sqref="BC60">
    <cfRule type="cellIs" dxfId="7511" priority="3624" operator="lessThan">
      <formula>$C$4</formula>
    </cfRule>
  </conditionalFormatting>
  <conditionalFormatting sqref="BC60">
    <cfRule type="cellIs" dxfId="7510" priority="3625" operator="lessThan">
      <formula>$C$4</formula>
    </cfRule>
  </conditionalFormatting>
  <conditionalFormatting sqref="BD11">
    <cfRule type="cellIs" dxfId="7509" priority="3626" operator="lessThan">
      <formula>$C$4</formula>
    </cfRule>
  </conditionalFormatting>
  <conditionalFormatting sqref="BD11">
    <cfRule type="cellIs" dxfId="7508" priority="3627" operator="lessThan">
      <formula>$C$4</formula>
    </cfRule>
  </conditionalFormatting>
  <conditionalFormatting sqref="BD12">
    <cfRule type="cellIs" dxfId="7507" priority="3628" operator="lessThan">
      <formula>$C$4</formula>
    </cfRule>
  </conditionalFormatting>
  <conditionalFormatting sqref="BD12">
    <cfRule type="cellIs" dxfId="7506" priority="3629" operator="lessThan">
      <formula>$C$4</formula>
    </cfRule>
  </conditionalFormatting>
  <conditionalFormatting sqref="BD13">
    <cfRule type="cellIs" dxfId="7505" priority="3630" operator="lessThan">
      <formula>$C$4</formula>
    </cfRule>
  </conditionalFormatting>
  <conditionalFormatting sqref="BD13">
    <cfRule type="cellIs" dxfId="7504" priority="3631" operator="lessThan">
      <formula>$C$4</formula>
    </cfRule>
  </conditionalFormatting>
  <conditionalFormatting sqref="BD14">
    <cfRule type="cellIs" dxfId="7503" priority="3632" operator="lessThan">
      <formula>$C$4</formula>
    </cfRule>
  </conditionalFormatting>
  <conditionalFormatting sqref="BD14">
    <cfRule type="cellIs" dxfId="7502" priority="3633" operator="lessThan">
      <formula>$C$4</formula>
    </cfRule>
  </conditionalFormatting>
  <conditionalFormatting sqref="BD15">
    <cfRule type="cellIs" dxfId="7501" priority="3634" operator="lessThan">
      <formula>$C$4</formula>
    </cfRule>
  </conditionalFormatting>
  <conditionalFormatting sqref="BD15">
    <cfRule type="cellIs" dxfId="7500" priority="3635" operator="lessThan">
      <formula>$C$4</formula>
    </cfRule>
  </conditionalFormatting>
  <conditionalFormatting sqref="BD16">
    <cfRule type="cellIs" dxfId="7499" priority="3636" operator="lessThan">
      <formula>$C$4</formula>
    </cfRule>
  </conditionalFormatting>
  <conditionalFormatting sqref="BD16">
    <cfRule type="cellIs" dxfId="7498" priority="3637" operator="lessThan">
      <formula>$C$4</formula>
    </cfRule>
  </conditionalFormatting>
  <conditionalFormatting sqref="BD17">
    <cfRule type="cellIs" dxfId="7497" priority="3638" operator="lessThan">
      <formula>$C$4</formula>
    </cfRule>
  </conditionalFormatting>
  <conditionalFormatting sqref="BD17">
    <cfRule type="cellIs" dxfId="7496" priority="3639" operator="lessThan">
      <formula>$C$4</formula>
    </cfRule>
  </conditionalFormatting>
  <conditionalFormatting sqref="BD18">
    <cfRule type="cellIs" dxfId="7495" priority="3640" operator="lessThan">
      <formula>$C$4</formula>
    </cfRule>
  </conditionalFormatting>
  <conditionalFormatting sqref="BD18">
    <cfRule type="cellIs" dxfId="7494" priority="3641" operator="lessThan">
      <formula>$C$4</formula>
    </cfRule>
  </conditionalFormatting>
  <conditionalFormatting sqref="BD19">
    <cfRule type="cellIs" dxfId="7493" priority="3642" operator="lessThan">
      <formula>$C$4</formula>
    </cfRule>
  </conditionalFormatting>
  <conditionalFormatting sqref="BD19">
    <cfRule type="cellIs" dxfId="7492" priority="3643" operator="lessThan">
      <formula>$C$4</formula>
    </cfRule>
  </conditionalFormatting>
  <conditionalFormatting sqref="BD20">
    <cfRule type="cellIs" dxfId="7491" priority="3644" operator="lessThan">
      <formula>$C$4</formula>
    </cfRule>
  </conditionalFormatting>
  <conditionalFormatting sqref="BD20">
    <cfRule type="cellIs" dxfId="7490" priority="3645" operator="lessThan">
      <formula>$C$4</formula>
    </cfRule>
  </conditionalFormatting>
  <conditionalFormatting sqref="BD21">
    <cfRule type="cellIs" dxfId="7489" priority="3646" operator="lessThan">
      <formula>$C$4</formula>
    </cfRule>
  </conditionalFormatting>
  <conditionalFormatting sqref="BD21">
    <cfRule type="cellIs" dxfId="7488" priority="3647" operator="lessThan">
      <formula>$C$4</formula>
    </cfRule>
  </conditionalFormatting>
  <conditionalFormatting sqref="BD22">
    <cfRule type="cellIs" dxfId="7487" priority="3648" operator="lessThan">
      <formula>$C$4</formula>
    </cfRule>
  </conditionalFormatting>
  <conditionalFormatting sqref="BD22">
    <cfRule type="cellIs" dxfId="7486" priority="3649" operator="lessThan">
      <formula>$C$4</formula>
    </cfRule>
  </conditionalFormatting>
  <conditionalFormatting sqref="BD23">
    <cfRule type="cellIs" dxfId="7485" priority="3650" operator="lessThan">
      <formula>$C$4</formula>
    </cfRule>
  </conditionalFormatting>
  <conditionalFormatting sqref="BD23">
    <cfRule type="cellIs" dxfId="7484" priority="3651" operator="lessThan">
      <formula>$C$4</formula>
    </cfRule>
  </conditionalFormatting>
  <conditionalFormatting sqref="BD24">
    <cfRule type="cellIs" dxfId="7483" priority="3652" operator="lessThan">
      <formula>$C$4</formula>
    </cfRule>
  </conditionalFormatting>
  <conditionalFormatting sqref="BD24">
    <cfRule type="cellIs" dxfId="7482" priority="3653" operator="lessThan">
      <formula>$C$4</formula>
    </cfRule>
  </conditionalFormatting>
  <conditionalFormatting sqref="BD25">
    <cfRule type="cellIs" dxfId="7481" priority="3654" operator="lessThan">
      <formula>$C$4</formula>
    </cfRule>
  </conditionalFormatting>
  <conditionalFormatting sqref="BD25">
    <cfRule type="cellIs" dxfId="7480" priority="3655" operator="lessThan">
      <formula>$C$4</formula>
    </cfRule>
  </conditionalFormatting>
  <conditionalFormatting sqref="BD26">
    <cfRule type="cellIs" dxfId="7479" priority="3656" operator="lessThan">
      <formula>$C$4</formula>
    </cfRule>
  </conditionalFormatting>
  <conditionalFormatting sqref="BD26">
    <cfRule type="cellIs" dxfId="7478" priority="3657" operator="lessThan">
      <formula>$C$4</formula>
    </cfRule>
  </conditionalFormatting>
  <conditionalFormatting sqref="BD27">
    <cfRule type="cellIs" dxfId="7477" priority="3658" operator="lessThan">
      <formula>$C$4</formula>
    </cfRule>
  </conditionalFormatting>
  <conditionalFormatting sqref="BD27">
    <cfRule type="cellIs" dxfId="7476" priority="3659" operator="lessThan">
      <formula>$C$4</formula>
    </cfRule>
  </conditionalFormatting>
  <conditionalFormatting sqref="BD28">
    <cfRule type="cellIs" dxfId="7475" priority="3660" operator="lessThan">
      <formula>$C$4</formula>
    </cfRule>
  </conditionalFormatting>
  <conditionalFormatting sqref="BD28">
    <cfRule type="cellIs" dxfId="7474" priority="3661" operator="lessThan">
      <formula>$C$4</formula>
    </cfRule>
  </conditionalFormatting>
  <conditionalFormatting sqref="BD29">
    <cfRule type="cellIs" dxfId="7473" priority="3662" operator="lessThan">
      <formula>$C$4</formula>
    </cfRule>
  </conditionalFormatting>
  <conditionalFormatting sqref="BD29">
    <cfRule type="cellIs" dxfId="7472" priority="3663" operator="lessThan">
      <formula>$C$4</formula>
    </cfRule>
  </conditionalFormatting>
  <conditionalFormatting sqref="BD30">
    <cfRule type="cellIs" dxfId="7471" priority="3664" operator="lessThan">
      <formula>$C$4</formula>
    </cfRule>
  </conditionalFormatting>
  <conditionalFormatting sqref="BD30">
    <cfRule type="cellIs" dxfId="7470" priority="3665" operator="lessThan">
      <formula>$C$4</formula>
    </cfRule>
  </conditionalFormatting>
  <conditionalFormatting sqref="BD31">
    <cfRule type="cellIs" dxfId="7469" priority="3666" operator="lessThan">
      <formula>$C$4</formula>
    </cfRule>
  </conditionalFormatting>
  <conditionalFormatting sqref="BD31">
    <cfRule type="cellIs" dxfId="7468" priority="3667" operator="lessThan">
      <formula>$C$4</formula>
    </cfRule>
  </conditionalFormatting>
  <conditionalFormatting sqref="BD32">
    <cfRule type="cellIs" dxfId="7467" priority="3668" operator="lessThan">
      <formula>$C$4</formula>
    </cfRule>
  </conditionalFormatting>
  <conditionalFormatting sqref="BD32">
    <cfRule type="cellIs" dxfId="7466" priority="3669" operator="lessThan">
      <formula>$C$4</formula>
    </cfRule>
  </conditionalFormatting>
  <conditionalFormatting sqref="BD33">
    <cfRule type="cellIs" dxfId="7465" priority="3670" operator="lessThan">
      <formula>$C$4</formula>
    </cfRule>
  </conditionalFormatting>
  <conditionalFormatting sqref="BD33">
    <cfRule type="cellIs" dxfId="7464" priority="3671" operator="lessThan">
      <formula>$C$4</formula>
    </cfRule>
  </conditionalFormatting>
  <conditionalFormatting sqref="BD34">
    <cfRule type="cellIs" dxfId="7463" priority="3672" operator="lessThan">
      <formula>$C$4</formula>
    </cfRule>
  </conditionalFormatting>
  <conditionalFormatting sqref="BD34">
    <cfRule type="cellIs" dxfId="7462" priority="3673" operator="lessThan">
      <formula>$C$4</formula>
    </cfRule>
  </conditionalFormatting>
  <conditionalFormatting sqref="BD35">
    <cfRule type="cellIs" dxfId="7461" priority="3674" operator="lessThan">
      <formula>$C$4</formula>
    </cfRule>
  </conditionalFormatting>
  <conditionalFormatting sqref="BD35">
    <cfRule type="cellIs" dxfId="7460" priority="3675" operator="lessThan">
      <formula>$C$4</formula>
    </cfRule>
  </conditionalFormatting>
  <conditionalFormatting sqref="BD36">
    <cfRule type="cellIs" dxfId="7459" priority="3676" operator="lessThan">
      <formula>$C$4</formula>
    </cfRule>
  </conditionalFormatting>
  <conditionalFormatting sqref="BD36">
    <cfRule type="cellIs" dxfId="7458" priority="3677" operator="lessThan">
      <formula>$C$4</formula>
    </cfRule>
  </conditionalFormatting>
  <conditionalFormatting sqref="BD37">
    <cfRule type="cellIs" dxfId="7457" priority="3678" operator="lessThan">
      <formula>$C$4</formula>
    </cfRule>
  </conditionalFormatting>
  <conditionalFormatting sqref="BD37">
    <cfRule type="cellIs" dxfId="7456" priority="3679" operator="lessThan">
      <formula>$C$4</formula>
    </cfRule>
  </conditionalFormatting>
  <conditionalFormatting sqref="BD38">
    <cfRule type="cellIs" dxfId="7455" priority="3680" operator="lessThan">
      <formula>$C$4</formula>
    </cfRule>
  </conditionalFormatting>
  <conditionalFormatting sqref="BD38">
    <cfRule type="cellIs" dxfId="7454" priority="3681" operator="lessThan">
      <formula>$C$4</formula>
    </cfRule>
  </conditionalFormatting>
  <conditionalFormatting sqref="BD39">
    <cfRule type="cellIs" dxfId="7453" priority="3682" operator="lessThan">
      <formula>$C$4</formula>
    </cfRule>
  </conditionalFormatting>
  <conditionalFormatting sqref="BD39">
    <cfRule type="cellIs" dxfId="7452" priority="3683" operator="lessThan">
      <formula>$C$4</formula>
    </cfRule>
  </conditionalFormatting>
  <conditionalFormatting sqref="BD40">
    <cfRule type="cellIs" dxfId="7451" priority="3684" operator="lessThan">
      <formula>$C$4</formula>
    </cfRule>
  </conditionalFormatting>
  <conditionalFormatting sqref="BD40">
    <cfRule type="cellIs" dxfId="7450" priority="3685" operator="lessThan">
      <formula>$C$4</formula>
    </cfRule>
  </conditionalFormatting>
  <conditionalFormatting sqref="BD41">
    <cfRule type="cellIs" dxfId="7449" priority="3686" operator="lessThan">
      <formula>$C$4</formula>
    </cfRule>
  </conditionalFormatting>
  <conditionalFormatting sqref="BD41">
    <cfRule type="cellIs" dxfId="7448" priority="3687" operator="lessThan">
      <formula>$C$4</formula>
    </cfRule>
  </conditionalFormatting>
  <conditionalFormatting sqref="BD42">
    <cfRule type="cellIs" dxfId="7447" priority="3688" operator="lessThan">
      <formula>$C$4</formula>
    </cfRule>
  </conditionalFormatting>
  <conditionalFormatting sqref="BD42">
    <cfRule type="cellIs" dxfId="7446" priority="3689" operator="lessThan">
      <formula>$C$4</formula>
    </cfRule>
  </conditionalFormatting>
  <conditionalFormatting sqref="BD43">
    <cfRule type="cellIs" dxfId="7445" priority="3690" operator="lessThan">
      <formula>$C$4</formula>
    </cfRule>
  </conditionalFormatting>
  <conditionalFormatting sqref="BD43">
    <cfRule type="cellIs" dxfId="7444" priority="3691" operator="lessThan">
      <formula>$C$4</formula>
    </cfRule>
  </conditionalFormatting>
  <conditionalFormatting sqref="BD44">
    <cfRule type="cellIs" dxfId="7443" priority="3692" operator="lessThan">
      <formula>$C$4</formula>
    </cfRule>
  </conditionalFormatting>
  <conditionalFormatting sqref="BD44">
    <cfRule type="cellIs" dxfId="7442" priority="3693" operator="lessThan">
      <formula>$C$4</formula>
    </cfRule>
  </conditionalFormatting>
  <conditionalFormatting sqref="BD45">
    <cfRule type="cellIs" dxfId="7441" priority="3694" operator="lessThan">
      <formula>$C$4</formula>
    </cfRule>
  </conditionalFormatting>
  <conditionalFormatting sqref="BD45">
    <cfRule type="cellIs" dxfId="7440" priority="3695" operator="lessThan">
      <formula>$C$4</formula>
    </cfRule>
  </conditionalFormatting>
  <conditionalFormatting sqref="BD46">
    <cfRule type="cellIs" dxfId="7439" priority="3696" operator="lessThan">
      <formula>$C$4</formula>
    </cfRule>
  </conditionalFormatting>
  <conditionalFormatting sqref="BD46">
    <cfRule type="cellIs" dxfId="7438" priority="3697" operator="lessThan">
      <formula>$C$4</formula>
    </cfRule>
  </conditionalFormatting>
  <conditionalFormatting sqref="BD47">
    <cfRule type="cellIs" dxfId="7437" priority="3698" operator="lessThan">
      <formula>$C$4</formula>
    </cfRule>
  </conditionalFormatting>
  <conditionalFormatting sqref="BD47">
    <cfRule type="cellIs" dxfId="7436" priority="3699" operator="lessThan">
      <formula>$C$4</formula>
    </cfRule>
  </conditionalFormatting>
  <conditionalFormatting sqref="BD48">
    <cfRule type="cellIs" dxfId="7435" priority="3700" operator="lessThan">
      <formula>$C$4</formula>
    </cfRule>
  </conditionalFormatting>
  <conditionalFormatting sqref="BD48">
    <cfRule type="cellIs" dxfId="7434" priority="3701" operator="lessThan">
      <formula>$C$4</formula>
    </cfRule>
  </conditionalFormatting>
  <conditionalFormatting sqref="BD49">
    <cfRule type="cellIs" dxfId="7433" priority="3702" operator="lessThan">
      <formula>$C$4</formula>
    </cfRule>
  </conditionalFormatting>
  <conditionalFormatting sqref="BD49">
    <cfRule type="cellIs" dxfId="7432" priority="3703" operator="lessThan">
      <formula>$C$4</formula>
    </cfRule>
  </conditionalFormatting>
  <conditionalFormatting sqref="BD50">
    <cfRule type="cellIs" dxfId="7431" priority="3704" operator="lessThan">
      <formula>$C$4</formula>
    </cfRule>
  </conditionalFormatting>
  <conditionalFormatting sqref="BD50">
    <cfRule type="cellIs" dxfId="7430" priority="3705" operator="lessThan">
      <formula>$C$4</formula>
    </cfRule>
  </conditionalFormatting>
  <conditionalFormatting sqref="BD51">
    <cfRule type="cellIs" dxfId="7429" priority="3706" operator="lessThan">
      <formula>$C$4</formula>
    </cfRule>
  </conditionalFormatting>
  <conditionalFormatting sqref="BD51">
    <cfRule type="cellIs" dxfId="7428" priority="3707" operator="lessThan">
      <formula>$C$4</formula>
    </cfRule>
  </conditionalFormatting>
  <conditionalFormatting sqref="BD52">
    <cfRule type="cellIs" dxfId="7427" priority="3708" operator="lessThan">
      <formula>$C$4</formula>
    </cfRule>
  </conditionalFormatting>
  <conditionalFormatting sqref="BD52">
    <cfRule type="cellIs" dxfId="7426" priority="3709" operator="lessThan">
      <formula>$C$4</formula>
    </cfRule>
  </conditionalFormatting>
  <conditionalFormatting sqref="BD53">
    <cfRule type="cellIs" dxfId="7425" priority="3710" operator="lessThan">
      <formula>$C$4</formula>
    </cfRule>
  </conditionalFormatting>
  <conditionalFormatting sqref="BD53">
    <cfRule type="cellIs" dxfId="7424" priority="3711" operator="lessThan">
      <formula>$C$4</formula>
    </cfRule>
  </conditionalFormatting>
  <conditionalFormatting sqref="BD54">
    <cfRule type="cellIs" dxfId="7423" priority="3712" operator="lessThan">
      <formula>$C$4</formula>
    </cfRule>
  </conditionalFormatting>
  <conditionalFormatting sqref="BD54">
    <cfRule type="cellIs" dxfId="7422" priority="3713" operator="lessThan">
      <formula>$C$4</formula>
    </cfRule>
  </conditionalFormatting>
  <conditionalFormatting sqref="BD55">
    <cfRule type="cellIs" dxfId="7421" priority="3714" operator="lessThan">
      <formula>$C$4</formula>
    </cfRule>
  </conditionalFormatting>
  <conditionalFormatting sqref="BD55">
    <cfRule type="cellIs" dxfId="7420" priority="3715" operator="lessThan">
      <formula>$C$4</formula>
    </cfRule>
  </conditionalFormatting>
  <conditionalFormatting sqref="BD56">
    <cfRule type="cellIs" dxfId="7419" priority="3716" operator="lessThan">
      <formula>$C$4</formula>
    </cfRule>
  </conditionalFormatting>
  <conditionalFormatting sqref="BD56">
    <cfRule type="cellIs" dxfId="7418" priority="3717" operator="lessThan">
      <formula>$C$4</formula>
    </cfRule>
  </conditionalFormatting>
  <conditionalFormatting sqref="BD57">
    <cfRule type="cellIs" dxfId="7417" priority="3718" operator="lessThan">
      <formula>$C$4</formula>
    </cfRule>
  </conditionalFormatting>
  <conditionalFormatting sqref="BD57">
    <cfRule type="cellIs" dxfId="7416" priority="3719" operator="lessThan">
      <formula>$C$4</formula>
    </cfRule>
  </conditionalFormatting>
  <conditionalFormatting sqref="BD58">
    <cfRule type="cellIs" dxfId="7415" priority="3720" operator="lessThan">
      <formula>$C$4</formula>
    </cfRule>
  </conditionalFormatting>
  <conditionalFormatting sqref="BD58">
    <cfRule type="cellIs" dxfId="7414" priority="3721" operator="lessThan">
      <formula>$C$4</formula>
    </cfRule>
  </conditionalFormatting>
  <conditionalFormatting sqref="BD59">
    <cfRule type="cellIs" dxfId="7413" priority="3722" operator="lessThan">
      <formula>$C$4</formula>
    </cfRule>
  </conditionalFormatting>
  <conditionalFormatting sqref="BD59">
    <cfRule type="cellIs" dxfId="7412" priority="3723" operator="lessThan">
      <formula>$C$4</formula>
    </cfRule>
  </conditionalFormatting>
  <conditionalFormatting sqref="BD60">
    <cfRule type="cellIs" dxfId="7411" priority="3724" operator="lessThan">
      <formula>$C$4</formula>
    </cfRule>
  </conditionalFormatting>
  <conditionalFormatting sqref="BD60">
    <cfRule type="cellIs" dxfId="7410" priority="3725" operator="lessThan">
      <formula>$C$4</formula>
    </cfRule>
  </conditionalFormatting>
  <conditionalFormatting sqref="BE11">
    <cfRule type="cellIs" dxfId="7409" priority="3726" operator="lessThan">
      <formula>$C$4</formula>
    </cfRule>
  </conditionalFormatting>
  <conditionalFormatting sqref="BE11">
    <cfRule type="cellIs" dxfId="7408" priority="3727" operator="lessThan">
      <formula>$C$4</formula>
    </cfRule>
  </conditionalFormatting>
  <conditionalFormatting sqref="BE12">
    <cfRule type="cellIs" dxfId="7407" priority="3728" operator="lessThan">
      <formula>$C$4</formula>
    </cfRule>
  </conditionalFormatting>
  <conditionalFormatting sqref="BE12">
    <cfRule type="cellIs" dxfId="7406" priority="3729" operator="lessThan">
      <formula>$C$4</formula>
    </cfRule>
  </conditionalFormatting>
  <conditionalFormatting sqref="BE13">
    <cfRule type="cellIs" dxfId="7405" priority="3730" operator="lessThan">
      <formula>$C$4</formula>
    </cfRule>
  </conditionalFormatting>
  <conditionalFormatting sqref="BE13">
    <cfRule type="cellIs" dxfId="7404" priority="3731" operator="lessThan">
      <formula>$C$4</formula>
    </cfRule>
  </conditionalFormatting>
  <conditionalFormatting sqref="BE14">
    <cfRule type="cellIs" dxfId="7403" priority="3732" operator="lessThan">
      <formula>$C$4</formula>
    </cfRule>
  </conditionalFormatting>
  <conditionalFormatting sqref="BE14">
    <cfRule type="cellIs" dxfId="7402" priority="3733" operator="lessThan">
      <formula>$C$4</formula>
    </cfRule>
  </conditionalFormatting>
  <conditionalFormatting sqref="BE15">
    <cfRule type="cellIs" dxfId="7401" priority="3734" operator="lessThan">
      <formula>$C$4</formula>
    </cfRule>
  </conditionalFormatting>
  <conditionalFormatting sqref="BE15">
    <cfRule type="cellIs" dxfId="7400" priority="3735" operator="lessThan">
      <formula>$C$4</formula>
    </cfRule>
  </conditionalFormatting>
  <conditionalFormatting sqref="BE16">
    <cfRule type="cellIs" dxfId="7399" priority="3736" operator="lessThan">
      <formula>$C$4</formula>
    </cfRule>
  </conditionalFormatting>
  <conditionalFormatting sqref="BE16">
    <cfRule type="cellIs" dxfId="7398" priority="3737" operator="lessThan">
      <formula>$C$4</formula>
    </cfRule>
  </conditionalFormatting>
  <conditionalFormatting sqref="BE17">
    <cfRule type="cellIs" dxfId="7397" priority="3738" operator="lessThan">
      <formula>$C$4</formula>
    </cfRule>
  </conditionalFormatting>
  <conditionalFormatting sqref="BE17">
    <cfRule type="cellIs" dxfId="7396" priority="3739" operator="lessThan">
      <formula>$C$4</formula>
    </cfRule>
  </conditionalFormatting>
  <conditionalFormatting sqref="BE18">
    <cfRule type="cellIs" dxfId="7395" priority="3740" operator="lessThan">
      <formula>$C$4</formula>
    </cfRule>
  </conditionalFormatting>
  <conditionalFormatting sqref="BE18">
    <cfRule type="cellIs" dxfId="7394" priority="3741" operator="lessThan">
      <formula>$C$4</formula>
    </cfRule>
  </conditionalFormatting>
  <conditionalFormatting sqref="BE19">
    <cfRule type="cellIs" dxfId="7393" priority="3742" operator="lessThan">
      <formula>$C$4</formula>
    </cfRule>
  </conditionalFormatting>
  <conditionalFormatting sqref="BE19">
    <cfRule type="cellIs" dxfId="7392" priority="3743" operator="lessThan">
      <formula>$C$4</formula>
    </cfRule>
  </conditionalFormatting>
  <conditionalFormatting sqref="BE20">
    <cfRule type="cellIs" dxfId="7391" priority="3744" operator="lessThan">
      <formula>$C$4</formula>
    </cfRule>
  </conditionalFormatting>
  <conditionalFormatting sqref="BE20">
    <cfRule type="cellIs" dxfId="7390" priority="3745" operator="lessThan">
      <formula>$C$4</formula>
    </cfRule>
  </conditionalFormatting>
  <conditionalFormatting sqref="BE21">
    <cfRule type="cellIs" dxfId="7389" priority="3746" operator="lessThan">
      <formula>$C$4</formula>
    </cfRule>
  </conditionalFormatting>
  <conditionalFormatting sqref="BE21">
    <cfRule type="cellIs" dxfId="7388" priority="3747" operator="lessThan">
      <formula>$C$4</formula>
    </cfRule>
  </conditionalFormatting>
  <conditionalFormatting sqref="BE22">
    <cfRule type="cellIs" dxfId="7387" priority="3748" operator="lessThan">
      <formula>$C$4</formula>
    </cfRule>
  </conditionalFormatting>
  <conditionalFormatting sqref="BE22">
    <cfRule type="cellIs" dxfId="7386" priority="3749" operator="lessThan">
      <formula>$C$4</formula>
    </cfRule>
  </conditionalFormatting>
  <conditionalFormatting sqref="BE23">
    <cfRule type="cellIs" dxfId="7385" priority="3750" operator="lessThan">
      <formula>$C$4</formula>
    </cfRule>
  </conditionalFormatting>
  <conditionalFormatting sqref="BE23">
    <cfRule type="cellIs" dxfId="7384" priority="3751" operator="lessThan">
      <formula>$C$4</formula>
    </cfRule>
  </conditionalFormatting>
  <conditionalFormatting sqref="BE24">
    <cfRule type="cellIs" dxfId="7383" priority="3752" operator="lessThan">
      <formula>$C$4</formula>
    </cfRule>
  </conditionalFormatting>
  <conditionalFormatting sqref="BE24">
    <cfRule type="cellIs" dxfId="7382" priority="3753" operator="lessThan">
      <formula>$C$4</formula>
    </cfRule>
  </conditionalFormatting>
  <conditionalFormatting sqref="BE25">
    <cfRule type="cellIs" dxfId="7381" priority="3754" operator="lessThan">
      <formula>$C$4</formula>
    </cfRule>
  </conditionalFormatting>
  <conditionalFormatting sqref="BE25">
    <cfRule type="cellIs" dxfId="7380" priority="3755" operator="lessThan">
      <formula>$C$4</formula>
    </cfRule>
  </conditionalFormatting>
  <conditionalFormatting sqref="BE26">
    <cfRule type="cellIs" dxfId="7379" priority="3756" operator="lessThan">
      <formula>$C$4</formula>
    </cfRule>
  </conditionalFormatting>
  <conditionalFormatting sqref="BE26">
    <cfRule type="cellIs" dxfId="7378" priority="3757" operator="lessThan">
      <formula>$C$4</formula>
    </cfRule>
  </conditionalFormatting>
  <conditionalFormatting sqref="BE27">
    <cfRule type="cellIs" dxfId="7377" priority="3758" operator="lessThan">
      <formula>$C$4</formula>
    </cfRule>
  </conditionalFormatting>
  <conditionalFormatting sqref="BE27">
    <cfRule type="cellIs" dxfId="7376" priority="3759" operator="lessThan">
      <formula>$C$4</formula>
    </cfRule>
  </conditionalFormatting>
  <conditionalFormatting sqref="BE28">
    <cfRule type="cellIs" dxfId="7375" priority="3760" operator="lessThan">
      <formula>$C$4</formula>
    </cfRule>
  </conditionalFormatting>
  <conditionalFormatting sqref="BE28">
    <cfRule type="cellIs" dxfId="7374" priority="3761" operator="lessThan">
      <formula>$C$4</formula>
    </cfRule>
  </conditionalFormatting>
  <conditionalFormatting sqref="BE29">
    <cfRule type="cellIs" dxfId="7373" priority="3762" operator="lessThan">
      <formula>$C$4</formula>
    </cfRule>
  </conditionalFormatting>
  <conditionalFormatting sqref="BE29">
    <cfRule type="cellIs" dxfId="7372" priority="3763" operator="lessThan">
      <formula>$C$4</formula>
    </cfRule>
  </conditionalFormatting>
  <conditionalFormatting sqref="BE30">
    <cfRule type="cellIs" dxfId="7371" priority="3764" operator="lessThan">
      <formula>$C$4</formula>
    </cfRule>
  </conditionalFormatting>
  <conditionalFormatting sqref="BE30">
    <cfRule type="cellIs" dxfId="7370" priority="3765" operator="lessThan">
      <formula>$C$4</formula>
    </cfRule>
  </conditionalFormatting>
  <conditionalFormatting sqref="BE31">
    <cfRule type="cellIs" dxfId="7369" priority="3766" operator="lessThan">
      <formula>$C$4</formula>
    </cfRule>
  </conditionalFormatting>
  <conditionalFormatting sqref="BE31">
    <cfRule type="cellIs" dxfId="7368" priority="3767" operator="lessThan">
      <formula>$C$4</formula>
    </cfRule>
  </conditionalFormatting>
  <conditionalFormatting sqref="BE32">
    <cfRule type="cellIs" dxfId="7367" priority="3768" operator="lessThan">
      <formula>$C$4</formula>
    </cfRule>
  </conditionalFormatting>
  <conditionalFormatting sqref="BE32">
    <cfRule type="cellIs" dxfId="7366" priority="3769" operator="lessThan">
      <formula>$C$4</formula>
    </cfRule>
  </conditionalFormatting>
  <conditionalFormatting sqref="BE33">
    <cfRule type="cellIs" dxfId="7365" priority="3770" operator="lessThan">
      <formula>$C$4</formula>
    </cfRule>
  </conditionalFormatting>
  <conditionalFormatting sqref="BE33">
    <cfRule type="cellIs" dxfId="7364" priority="3771" operator="lessThan">
      <formula>$C$4</formula>
    </cfRule>
  </conditionalFormatting>
  <conditionalFormatting sqref="BE34">
    <cfRule type="cellIs" dxfId="7363" priority="3772" operator="lessThan">
      <formula>$C$4</formula>
    </cfRule>
  </conditionalFormatting>
  <conditionalFormatting sqref="BE34">
    <cfRule type="cellIs" dxfId="7362" priority="3773" operator="lessThan">
      <formula>$C$4</formula>
    </cfRule>
  </conditionalFormatting>
  <conditionalFormatting sqref="BE35">
    <cfRule type="cellIs" dxfId="7361" priority="3774" operator="lessThan">
      <formula>$C$4</formula>
    </cfRule>
  </conditionalFormatting>
  <conditionalFormatting sqref="BE35">
    <cfRule type="cellIs" dxfId="7360" priority="3775" operator="lessThan">
      <formula>$C$4</formula>
    </cfRule>
  </conditionalFormatting>
  <conditionalFormatting sqref="BE36">
    <cfRule type="cellIs" dxfId="7359" priority="3776" operator="lessThan">
      <formula>$C$4</formula>
    </cfRule>
  </conditionalFormatting>
  <conditionalFormatting sqref="BE36">
    <cfRule type="cellIs" dxfId="7358" priority="3777" operator="lessThan">
      <formula>$C$4</formula>
    </cfRule>
  </conditionalFormatting>
  <conditionalFormatting sqref="BE37">
    <cfRule type="cellIs" dxfId="7357" priority="3778" operator="lessThan">
      <formula>$C$4</formula>
    </cfRule>
  </conditionalFormatting>
  <conditionalFormatting sqref="BE37">
    <cfRule type="cellIs" dxfId="7356" priority="3779" operator="lessThan">
      <formula>$C$4</formula>
    </cfRule>
  </conditionalFormatting>
  <conditionalFormatting sqref="BE38">
    <cfRule type="cellIs" dxfId="7355" priority="3780" operator="lessThan">
      <formula>$C$4</formula>
    </cfRule>
  </conditionalFormatting>
  <conditionalFormatting sqref="BE38">
    <cfRule type="cellIs" dxfId="7354" priority="3781" operator="lessThan">
      <formula>$C$4</formula>
    </cfRule>
  </conditionalFormatting>
  <conditionalFormatting sqref="BE39">
    <cfRule type="cellIs" dxfId="7353" priority="3782" operator="lessThan">
      <formula>$C$4</formula>
    </cfRule>
  </conditionalFormatting>
  <conditionalFormatting sqref="BE39">
    <cfRule type="cellIs" dxfId="7352" priority="3783" operator="lessThan">
      <formula>$C$4</formula>
    </cfRule>
  </conditionalFormatting>
  <conditionalFormatting sqref="BE40">
    <cfRule type="cellIs" dxfId="7351" priority="3784" operator="lessThan">
      <formula>$C$4</formula>
    </cfRule>
  </conditionalFormatting>
  <conditionalFormatting sqref="BE40">
    <cfRule type="cellIs" dxfId="7350" priority="3785" operator="lessThan">
      <formula>$C$4</formula>
    </cfRule>
  </conditionalFormatting>
  <conditionalFormatting sqref="BE41">
    <cfRule type="cellIs" dxfId="7349" priority="3786" operator="lessThan">
      <formula>$C$4</formula>
    </cfRule>
  </conditionalFormatting>
  <conditionalFormatting sqref="BE41">
    <cfRule type="cellIs" dxfId="7348" priority="3787" operator="lessThan">
      <formula>$C$4</formula>
    </cfRule>
  </conditionalFormatting>
  <conditionalFormatting sqref="BE42">
    <cfRule type="cellIs" dxfId="7347" priority="3788" operator="lessThan">
      <formula>$C$4</formula>
    </cfRule>
  </conditionalFormatting>
  <conditionalFormatting sqref="BE42">
    <cfRule type="cellIs" dxfId="7346" priority="3789" operator="lessThan">
      <formula>$C$4</formula>
    </cfRule>
  </conditionalFormatting>
  <conditionalFormatting sqref="BE43">
    <cfRule type="cellIs" dxfId="7345" priority="3790" operator="lessThan">
      <formula>$C$4</formula>
    </cfRule>
  </conditionalFormatting>
  <conditionalFormatting sqref="BE43">
    <cfRule type="cellIs" dxfId="7344" priority="3791" operator="lessThan">
      <formula>$C$4</formula>
    </cfRule>
  </conditionalFormatting>
  <conditionalFormatting sqref="BE44">
    <cfRule type="cellIs" dxfId="7343" priority="3792" operator="lessThan">
      <formula>$C$4</formula>
    </cfRule>
  </conditionalFormatting>
  <conditionalFormatting sqref="BE44">
    <cfRule type="cellIs" dxfId="7342" priority="3793" operator="lessThan">
      <formula>$C$4</formula>
    </cfRule>
  </conditionalFormatting>
  <conditionalFormatting sqref="BE45">
    <cfRule type="cellIs" dxfId="7341" priority="3794" operator="lessThan">
      <formula>$C$4</formula>
    </cfRule>
  </conditionalFormatting>
  <conditionalFormatting sqref="BE45">
    <cfRule type="cellIs" dxfId="7340" priority="3795" operator="lessThan">
      <formula>$C$4</formula>
    </cfRule>
  </conditionalFormatting>
  <conditionalFormatting sqref="BE46">
    <cfRule type="cellIs" dxfId="7339" priority="3796" operator="lessThan">
      <formula>$C$4</formula>
    </cfRule>
  </conditionalFormatting>
  <conditionalFormatting sqref="BE46">
    <cfRule type="cellIs" dxfId="7338" priority="3797" operator="lessThan">
      <formula>$C$4</formula>
    </cfRule>
  </conditionalFormatting>
  <conditionalFormatting sqref="BE47">
    <cfRule type="cellIs" dxfId="7337" priority="3798" operator="lessThan">
      <formula>$C$4</formula>
    </cfRule>
  </conditionalFormatting>
  <conditionalFormatting sqref="BE47">
    <cfRule type="cellIs" dxfId="7336" priority="3799" operator="lessThan">
      <formula>$C$4</formula>
    </cfRule>
  </conditionalFormatting>
  <conditionalFormatting sqref="BE48">
    <cfRule type="cellIs" dxfId="7335" priority="3800" operator="lessThan">
      <formula>$C$4</formula>
    </cfRule>
  </conditionalFormatting>
  <conditionalFormatting sqref="BE48">
    <cfRule type="cellIs" dxfId="7334" priority="3801" operator="lessThan">
      <formula>$C$4</formula>
    </cfRule>
  </conditionalFormatting>
  <conditionalFormatting sqref="BE49">
    <cfRule type="cellIs" dxfId="7333" priority="3802" operator="lessThan">
      <formula>$C$4</formula>
    </cfRule>
  </conditionalFormatting>
  <conditionalFormatting sqref="BE49">
    <cfRule type="cellIs" dxfId="7332" priority="3803" operator="lessThan">
      <formula>$C$4</formula>
    </cfRule>
  </conditionalFormatting>
  <conditionalFormatting sqref="BE50">
    <cfRule type="cellIs" dxfId="7331" priority="3804" operator="lessThan">
      <formula>$C$4</formula>
    </cfRule>
  </conditionalFormatting>
  <conditionalFormatting sqref="BE50">
    <cfRule type="cellIs" dxfId="7330" priority="3805" operator="lessThan">
      <formula>$C$4</formula>
    </cfRule>
  </conditionalFormatting>
  <conditionalFormatting sqref="BE51">
    <cfRule type="cellIs" dxfId="7329" priority="3806" operator="lessThan">
      <formula>$C$4</formula>
    </cfRule>
  </conditionalFormatting>
  <conditionalFormatting sqref="BE51">
    <cfRule type="cellIs" dxfId="7328" priority="3807" operator="lessThan">
      <formula>$C$4</formula>
    </cfRule>
  </conditionalFormatting>
  <conditionalFormatting sqref="BE52">
    <cfRule type="cellIs" dxfId="7327" priority="3808" operator="lessThan">
      <formula>$C$4</formula>
    </cfRule>
  </conditionalFormatting>
  <conditionalFormatting sqref="BE52">
    <cfRule type="cellIs" dxfId="7326" priority="3809" operator="lessThan">
      <formula>$C$4</formula>
    </cfRule>
  </conditionalFormatting>
  <conditionalFormatting sqref="BE53">
    <cfRule type="cellIs" dxfId="7325" priority="3810" operator="lessThan">
      <formula>$C$4</formula>
    </cfRule>
  </conditionalFormatting>
  <conditionalFormatting sqref="BE53">
    <cfRule type="cellIs" dxfId="7324" priority="3811" operator="lessThan">
      <formula>$C$4</formula>
    </cfRule>
  </conditionalFormatting>
  <conditionalFormatting sqref="BE54">
    <cfRule type="cellIs" dxfId="7323" priority="3812" operator="lessThan">
      <formula>$C$4</formula>
    </cfRule>
  </conditionalFormatting>
  <conditionalFormatting sqref="BE54">
    <cfRule type="cellIs" dxfId="7322" priority="3813" operator="lessThan">
      <formula>$C$4</formula>
    </cfRule>
  </conditionalFormatting>
  <conditionalFormatting sqref="BE55">
    <cfRule type="cellIs" dxfId="7321" priority="3814" operator="lessThan">
      <formula>$C$4</formula>
    </cfRule>
  </conditionalFormatting>
  <conditionalFormatting sqref="BE55">
    <cfRule type="cellIs" dxfId="7320" priority="3815" operator="lessThan">
      <formula>$C$4</formula>
    </cfRule>
  </conditionalFormatting>
  <conditionalFormatting sqref="BE56">
    <cfRule type="cellIs" dxfId="7319" priority="3816" operator="lessThan">
      <formula>$C$4</formula>
    </cfRule>
  </conditionalFormatting>
  <conditionalFormatting sqref="BE56">
    <cfRule type="cellIs" dxfId="7318" priority="3817" operator="lessThan">
      <formula>$C$4</formula>
    </cfRule>
  </conditionalFormatting>
  <conditionalFormatting sqref="BE57">
    <cfRule type="cellIs" dxfId="7317" priority="3818" operator="lessThan">
      <formula>$C$4</formula>
    </cfRule>
  </conditionalFormatting>
  <conditionalFormatting sqref="BE57">
    <cfRule type="cellIs" dxfId="7316" priority="3819" operator="lessThan">
      <formula>$C$4</formula>
    </cfRule>
  </conditionalFormatting>
  <conditionalFormatting sqref="BE58">
    <cfRule type="cellIs" dxfId="7315" priority="3820" operator="lessThan">
      <formula>$C$4</formula>
    </cfRule>
  </conditionalFormatting>
  <conditionalFormatting sqref="BE58">
    <cfRule type="cellIs" dxfId="7314" priority="3821" operator="lessThan">
      <formula>$C$4</formula>
    </cfRule>
  </conditionalFormatting>
  <conditionalFormatting sqref="BE59">
    <cfRule type="cellIs" dxfId="7313" priority="3822" operator="lessThan">
      <formula>$C$4</formula>
    </cfRule>
  </conditionalFormatting>
  <conditionalFormatting sqref="BE59">
    <cfRule type="cellIs" dxfId="7312" priority="3823" operator="lessThan">
      <formula>$C$4</formula>
    </cfRule>
  </conditionalFormatting>
  <conditionalFormatting sqref="BE60">
    <cfRule type="cellIs" dxfId="7311" priority="3824" operator="lessThan">
      <formula>$C$4</formula>
    </cfRule>
  </conditionalFormatting>
  <conditionalFormatting sqref="BE60">
    <cfRule type="cellIs" dxfId="7310" priority="3825" operator="lessThan">
      <formula>$C$4</formula>
    </cfRule>
  </conditionalFormatting>
  <conditionalFormatting sqref="BF11">
    <cfRule type="cellIs" dxfId="7309" priority="3826" operator="lessThan">
      <formula>$C$4</formula>
    </cfRule>
  </conditionalFormatting>
  <conditionalFormatting sqref="BF11">
    <cfRule type="cellIs" dxfId="7308" priority="3827" operator="lessThan">
      <formula>$C$4</formula>
    </cfRule>
  </conditionalFormatting>
  <conditionalFormatting sqref="BF12">
    <cfRule type="cellIs" dxfId="7307" priority="3828" operator="lessThan">
      <formula>$C$4</formula>
    </cfRule>
  </conditionalFormatting>
  <conditionalFormatting sqref="BF12">
    <cfRule type="cellIs" dxfId="7306" priority="3829" operator="lessThan">
      <formula>$C$4</formula>
    </cfRule>
  </conditionalFormatting>
  <conditionalFormatting sqref="BF13">
    <cfRule type="cellIs" dxfId="7305" priority="3830" operator="lessThan">
      <formula>$C$4</formula>
    </cfRule>
  </conditionalFormatting>
  <conditionalFormatting sqref="BF13">
    <cfRule type="cellIs" dxfId="7304" priority="3831" operator="lessThan">
      <formula>$C$4</formula>
    </cfRule>
  </conditionalFormatting>
  <conditionalFormatting sqref="BF14">
    <cfRule type="cellIs" dxfId="7303" priority="3832" operator="lessThan">
      <formula>$C$4</formula>
    </cfRule>
  </conditionalFormatting>
  <conditionalFormatting sqref="BF14">
    <cfRule type="cellIs" dxfId="7302" priority="3833" operator="lessThan">
      <formula>$C$4</formula>
    </cfRule>
  </conditionalFormatting>
  <conditionalFormatting sqref="BF15">
    <cfRule type="cellIs" dxfId="7301" priority="3834" operator="lessThan">
      <formula>$C$4</formula>
    </cfRule>
  </conditionalFormatting>
  <conditionalFormatting sqref="BF15">
    <cfRule type="cellIs" dxfId="7300" priority="3835" operator="lessThan">
      <formula>$C$4</formula>
    </cfRule>
  </conditionalFormatting>
  <conditionalFormatting sqref="BF16">
    <cfRule type="cellIs" dxfId="7299" priority="3836" operator="lessThan">
      <formula>$C$4</formula>
    </cfRule>
  </conditionalFormatting>
  <conditionalFormatting sqref="BF16">
    <cfRule type="cellIs" dxfId="7298" priority="3837" operator="lessThan">
      <formula>$C$4</formula>
    </cfRule>
  </conditionalFormatting>
  <conditionalFormatting sqref="BF17">
    <cfRule type="cellIs" dxfId="7297" priority="3838" operator="lessThan">
      <formula>$C$4</formula>
    </cfRule>
  </conditionalFormatting>
  <conditionalFormatting sqref="BF17">
    <cfRule type="cellIs" dxfId="7296" priority="3839" operator="lessThan">
      <formula>$C$4</formula>
    </cfRule>
  </conditionalFormatting>
  <conditionalFormatting sqref="BF18">
    <cfRule type="cellIs" dxfId="7295" priority="3840" operator="lessThan">
      <formula>$C$4</formula>
    </cfRule>
  </conditionalFormatting>
  <conditionalFormatting sqref="BF18">
    <cfRule type="cellIs" dxfId="7294" priority="3841" operator="lessThan">
      <formula>$C$4</formula>
    </cfRule>
  </conditionalFormatting>
  <conditionalFormatting sqref="BF19">
    <cfRule type="cellIs" dxfId="7293" priority="3842" operator="lessThan">
      <formula>$C$4</formula>
    </cfRule>
  </conditionalFormatting>
  <conditionalFormatting sqref="BF19">
    <cfRule type="cellIs" dxfId="7292" priority="3843" operator="lessThan">
      <formula>$C$4</formula>
    </cfRule>
  </conditionalFormatting>
  <conditionalFormatting sqref="BF20">
    <cfRule type="cellIs" dxfId="7291" priority="3844" operator="lessThan">
      <formula>$C$4</formula>
    </cfRule>
  </conditionalFormatting>
  <conditionalFormatting sqref="BF20">
    <cfRule type="cellIs" dxfId="7290" priority="3845" operator="lessThan">
      <formula>$C$4</formula>
    </cfRule>
  </conditionalFormatting>
  <conditionalFormatting sqref="BF21">
    <cfRule type="cellIs" dxfId="7289" priority="3846" operator="lessThan">
      <formula>$C$4</formula>
    </cfRule>
  </conditionalFormatting>
  <conditionalFormatting sqref="BF21">
    <cfRule type="cellIs" dxfId="7288" priority="3847" operator="lessThan">
      <formula>$C$4</formula>
    </cfRule>
  </conditionalFormatting>
  <conditionalFormatting sqref="BF22">
    <cfRule type="cellIs" dxfId="7287" priority="3848" operator="lessThan">
      <formula>$C$4</formula>
    </cfRule>
  </conditionalFormatting>
  <conditionalFormatting sqref="BF22">
    <cfRule type="cellIs" dxfId="7286" priority="3849" operator="lessThan">
      <formula>$C$4</formula>
    </cfRule>
  </conditionalFormatting>
  <conditionalFormatting sqref="BF23">
    <cfRule type="cellIs" dxfId="7285" priority="3850" operator="lessThan">
      <formula>$C$4</formula>
    </cfRule>
  </conditionalFormatting>
  <conditionalFormatting sqref="BF23">
    <cfRule type="cellIs" dxfId="7284" priority="3851" operator="lessThan">
      <formula>$C$4</formula>
    </cfRule>
  </conditionalFormatting>
  <conditionalFormatting sqref="BF24">
    <cfRule type="cellIs" dxfId="7283" priority="3852" operator="lessThan">
      <formula>$C$4</formula>
    </cfRule>
  </conditionalFormatting>
  <conditionalFormatting sqref="BF24">
    <cfRule type="cellIs" dxfId="7282" priority="3853" operator="lessThan">
      <formula>$C$4</formula>
    </cfRule>
  </conditionalFormatting>
  <conditionalFormatting sqref="BF25">
    <cfRule type="cellIs" dxfId="7281" priority="3854" operator="lessThan">
      <formula>$C$4</formula>
    </cfRule>
  </conditionalFormatting>
  <conditionalFormatting sqref="BF25">
    <cfRule type="cellIs" dxfId="7280" priority="3855" operator="lessThan">
      <formula>$C$4</formula>
    </cfRule>
  </conditionalFormatting>
  <conditionalFormatting sqref="BF26">
    <cfRule type="cellIs" dxfId="7279" priority="3856" operator="lessThan">
      <formula>$C$4</formula>
    </cfRule>
  </conditionalFormatting>
  <conditionalFormatting sqref="BF26">
    <cfRule type="cellIs" dxfId="7278" priority="3857" operator="lessThan">
      <formula>$C$4</formula>
    </cfRule>
  </conditionalFormatting>
  <conditionalFormatting sqref="BF27">
    <cfRule type="cellIs" dxfId="7277" priority="3858" operator="lessThan">
      <formula>$C$4</formula>
    </cfRule>
  </conditionalFormatting>
  <conditionalFormatting sqref="BF27">
    <cfRule type="cellIs" dxfId="7276" priority="3859" operator="lessThan">
      <formula>$C$4</formula>
    </cfRule>
  </conditionalFormatting>
  <conditionalFormatting sqref="BF28">
    <cfRule type="cellIs" dxfId="7275" priority="3860" operator="lessThan">
      <formula>$C$4</formula>
    </cfRule>
  </conditionalFormatting>
  <conditionalFormatting sqref="BF28">
    <cfRule type="cellIs" dxfId="7274" priority="3861" operator="lessThan">
      <formula>$C$4</formula>
    </cfRule>
  </conditionalFormatting>
  <conditionalFormatting sqref="BF29">
    <cfRule type="cellIs" dxfId="7273" priority="3862" operator="lessThan">
      <formula>$C$4</formula>
    </cfRule>
  </conditionalFormatting>
  <conditionalFormatting sqref="BF29">
    <cfRule type="cellIs" dxfId="7272" priority="3863" operator="lessThan">
      <formula>$C$4</formula>
    </cfRule>
  </conditionalFormatting>
  <conditionalFormatting sqref="BF30">
    <cfRule type="cellIs" dxfId="7271" priority="3864" operator="lessThan">
      <formula>$C$4</formula>
    </cfRule>
  </conditionalFormatting>
  <conditionalFormatting sqref="BF30">
    <cfRule type="cellIs" dxfId="7270" priority="3865" operator="lessThan">
      <formula>$C$4</formula>
    </cfRule>
  </conditionalFormatting>
  <conditionalFormatting sqref="BF31">
    <cfRule type="cellIs" dxfId="7269" priority="3866" operator="lessThan">
      <formula>$C$4</formula>
    </cfRule>
  </conditionalFormatting>
  <conditionalFormatting sqref="BF31">
    <cfRule type="cellIs" dxfId="7268" priority="3867" operator="lessThan">
      <formula>$C$4</formula>
    </cfRule>
  </conditionalFormatting>
  <conditionalFormatting sqref="BF32">
    <cfRule type="cellIs" dxfId="7267" priority="3868" operator="lessThan">
      <formula>$C$4</formula>
    </cfRule>
  </conditionalFormatting>
  <conditionalFormatting sqref="BF32">
    <cfRule type="cellIs" dxfId="7266" priority="3869" operator="lessThan">
      <formula>$C$4</formula>
    </cfRule>
  </conditionalFormatting>
  <conditionalFormatting sqref="BF33">
    <cfRule type="cellIs" dxfId="7265" priority="3870" operator="lessThan">
      <formula>$C$4</formula>
    </cfRule>
  </conditionalFormatting>
  <conditionalFormatting sqref="BF33">
    <cfRule type="cellIs" dxfId="7264" priority="3871" operator="lessThan">
      <formula>$C$4</formula>
    </cfRule>
  </conditionalFormatting>
  <conditionalFormatting sqref="BF34">
    <cfRule type="cellIs" dxfId="7263" priority="3872" operator="lessThan">
      <formula>$C$4</formula>
    </cfRule>
  </conditionalFormatting>
  <conditionalFormatting sqref="BF34">
    <cfRule type="cellIs" dxfId="7262" priority="3873" operator="lessThan">
      <formula>$C$4</formula>
    </cfRule>
  </conditionalFormatting>
  <conditionalFormatting sqref="BF35">
    <cfRule type="cellIs" dxfId="7261" priority="3874" operator="lessThan">
      <formula>$C$4</formula>
    </cfRule>
  </conditionalFormatting>
  <conditionalFormatting sqref="BF35">
    <cfRule type="cellIs" dxfId="7260" priority="3875" operator="lessThan">
      <formula>$C$4</formula>
    </cfRule>
  </conditionalFormatting>
  <conditionalFormatting sqref="BF36">
    <cfRule type="cellIs" dxfId="7259" priority="3876" operator="lessThan">
      <formula>$C$4</formula>
    </cfRule>
  </conditionalFormatting>
  <conditionalFormatting sqref="BF36">
    <cfRule type="cellIs" dxfId="7258" priority="3877" operator="lessThan">
      <formula>$C$4</formula>
    </cfRule>
  </conditionalFormatting>
  <conditionalFormatting sqref="BF37">
    <cfRule type="cellIs" dxfId="7257" priority="3878" operator="lessThan">
      <formula>$C$4</formula>
    </cfRule>
  </conditionalFormatting>
  <conditionalFormatting sqref="BF37">
    <cfRule type="cellIs" dxfId="7256" priority="3879" operator="lessThan">
      <formula>$C$4</formula>
    </cfRule>
  </conditionalFormatting>
  <conditionalFormatting sqref="BF38">
    <cfRule type="cellIs" dxfId="7255" priority="3880" operator="lessThan">
      <formula>$C$4</formula>
    </cfRule>
  </conditionalFormatting>
  <conditionalFormatting sqref="BF38">
    <cfRule type="cellIs" dxfId="7254" priority="3881" operator="lessThan">
      <formula>$C$4</formula>
    </cfRule>
  </conditionalFormatting>
  <conditionalFormatting sqref="BF39">
    <cfRule type="cellIs" dxfId="7253" priority="3882" operator="lessThan">
      <formula>$C$4</formula>
    </cfRule>
  </conditionalFormatting>
  <conditionalFormatting sqref="BF39">
    <cfRule type="cellIs" dxfId="7252" priority="3883" operator="lessThan">
      <formula>$C$4</formula>
    </cfRule>
  </conditionalFormatting>
  <conditionalFormatting sqref="BF40">
    <cfRule type="cellIs" dxfId="7251" priority="3884" operator="lessThan">
      <formula>$C$4</formula>
    </cfRule>
  </conditionalFormatting>
  <conditionalFormatting sqref="BF40">
    <cfRule type="cellIs" dxfId="7250" priority="3885" operator="lessThan">
      <formula>$C$4</formula>
    </cfRule>
  </conditionalFormatting>
  <conditionalFormatting sqref="BF41">
    <cfRule type="cellIs" dxfId="7249" priority="3886" operator="lessThan">
      <formula>$C$4</formula>
    </cfRule>
  </conditionalFormatting>
  <conditionalFormatting sqref="BF41">
    <cfRule type="cellIs" dxfId="7248" priority="3887" operator="lessThan">
      <formula>$C$4</formula>
    </cfRule>
  </conditionalFormatting>
  <conditionalFormatting sqref="BF42">
    <cfRule type="cellIs" dxfId="7247" priority="3888" operator="lessThan">
      <formula>$C$4</formula>
    </cfRule>
  </conditionalFormatting>
  <conditionalFormatting sqref="BF42">
    <cfRule type="cellIs" dxfId="7246" priority="3889" operator="lessThan">
      <formula>$C$4</formula>
    </cfRule>
  </conditionalFormatting>
  <conditionalFormatting sqref="BF43">
    <cfRule type="cellIs" dxfId="7245" priority="3890" operator="lessThan">
      <formula>$C$4</formula>
    </cfRule>
  </conditionalFormatting>
  <conditionalFormatting sqref="BF43">
    <cfRule type="cellIs" dxfId="7244" priority="3891" operator="lessThan">
      <formula>$C$4</formula>
    </cfRule>
  </conditionalFormatting>
  <conditionalFormatting sqref="BF44">
    <cfRule type="cellIs" dxfId="7243" priority="3892" operator="lessThan">
      <formula>$C$4</formula>
    </cfRule>
  </conditionalFormatting>
  <conditionalFormatting sqref="BF44">
    <cfRule type="cellIs" dxfId="7242" priority="3893" operator="lessThan">
      <formula>$C$4</formula>
    </cfRule>
  </conditionalFormatting>
  <conditionalFormatting sqref="BF45">
    <cfRule type="cellIs" dxfId="7241" priority="3894" operator="lessThan">
      <formula>$C$4</formula>
    </cfRule>
  </conditionalFormatting>
  <conditionalFormatting sqref="BF45">
    <cfRule type="cellIs" dxfId="7240" priority="3895" operator="lessThan">
      <formula>$C$4</formula>
    </cfRule>
  </conditionalFormatting>
  <conditionalFormatting sqref="BF46">
    <cfRule type="cellIs" dxfId="7239" priority="3896" operator="lessThan">
      <formula>$C$4</formula>
    </cfRule>
  </conditionalFormatting>
  <conditionalFormatting sqref="BF46">
    <cfRule type="cellIs" dxfId="7238" priority="3897" operator="lessThan">
      <formula>$C$4</formula>
    </cfRule>
  </conditionalFormatting>
  <conditionalFormatting sqref="BF47">
    <cfRule type="cellIs" dxfId="7237" priority="3898" operator="lessThan">
      <formula>$C$4</formula>
    </cfRule>
  </conditionalFormatting>
  <conditionalFormatting sqref="BF47">
    <cfRule type="cellIs" dxfId="7236" priority="3899" operator="lessThan">
      <formula>$C$4</formula>
    </cfRule>
  </conditionalFormatting>
  <conditionalFormatting sqref="BF48">
    <cfRule type="cellIs" dxfId="7235" priority="3900" operator="lessThan">
      <formula>$C$4</formula>
    </cfRule>
  </conditionalFormatting>
  <conditionalFormatting sqref="BF48">
    <cfRule type="cellIs" dxfId="7234" priority="3901" operator="lessThan">
      <formula>$C$4</formula>
    </cfRule>
  </conditionalFormatting>
  <conditionalFormatting sqref="BF49">
    <cfRule type="cellIs" dxfId="7233" priority="3902" operator="lessThan">
      <formula>$C$4</formula>
    </cfRule>
  </conditionalFormatting>
  <conditionalFormatting sqref="BF49">
    <cfRule type="cellIs" dxfId="7232" priority="3903" operator="lessThan">
      <formula>$C$4</formula>
    </cfRule>
  </conditionalFormatting>
  <conditionalFormatting sqref="BF50">
    <cfRule type="cellIs" dxfId="7231" priority="3904" operator="lessThan">
      <formula>$C$4</formula>
    </cfRule>
  </conditionalFormatting>
  <conditionalFormatting sqref="BF50">
    <cfRule type="cellIs" dxfId="7230" priority="3905" operator="lessThan">
      <formula>$C$4</formula>
    </cfRule>
  </conditionalFormatting>
  <conditionalFormatting sqref="BF51">
    <cfRule type="cellIs" dxfId="7229" priority="3906" operator="lessThan">
      <formula>$C$4</formula>
    </cfRule>
  </conditionalFormatting>
  <conditionalFormatting sqref="BF51">
    <cfRule type="cellIs" dxfId="7228" priority="3907" operator="lessThan">
      <formula>$C$4</formula>
    </cfRule>
  </conditionalFormatting>
  <conditionalFormatting sqref="BF52">
    <cfRule type="cellIs" dxfId="7227" priority="3908" operator="lessThan">
      <formula>$C$4</formula>
    </cfRule>
  </conditionalFormatting>
  <conditionalFormatting sqref="BF52">
    <cfRule type="cellIs" dxfId="7226" priority="3909" operator="lessThan">
      <formula>$C$4</formula>
    </cfRule>
  </conditionalFormatting>
  <conditionalFormatting sqref="BF53">
    <cfRule type="cellIs" dxfId="7225" priority="3910" operator="lessThan">
      <formula>$C$4</formula>
    </cfRule>
  </conditionalFormatting>
  <conditionalFormatting sqref="BF53">
    <cfRule type="cellIs" dxfId="7224" priority="3911" operator="lessThan">
      <formula>$C$4</formula>
    </cfRule>
  </conditionalFormatting>
  <conditionalFormatting sqref="BF54">
    <cfRule type="cellIs" dxfId="7223" priority="3912" operator="lessThan">
      <formula>$C$4</formula>
    </cfRule>
  </conditionalFormatting>
  <conditionalFormatting sqref="BF54">
    <cfRule type="cellIs" dxfId="7222" priority="3913" operator="lessThan">
      <formula>$C$4</formula>
    </cfRule>
  </conditionalFormatting>
  <conditionalFormatting sqref="BF55">
    <cfRule type="cellIs" dxfId="7221" priority="3914" operator="lessThan">
      <formula>$C$4</formula>
    </cfRule>
  </conditionalFormatting>
  <conditionalFormatting sqref="BF55">
    <cfRule type="cellIs" dxfId="7220" priority="3915" operator="lessThan">
      <formula>$C$4</formula>
    </cfRule>
  </conditionalFormatting>
  <conditionalFormatting sqref="BF56">
    <cfRule type="cellIs" dxfId="7219" priority="3916" operator="lessThan">
      <formula>$C$4</formula>
    </cfRule>
  </conditionalFormatting>
  <conditionalFormatting sqref="BF56">
    <cfRule type="cellIs" dxfId="7218" priority="3917" operator="lessThan">
      <formula>$C$4</formula>
    </cfRule>
  </conditionalFormatting>
  <conditionalFormatting sqref="BF57">
    <cfRule type="cellIs" dxfId="7217" priority="3918" operator="lessThan">
      <formula>$C$4</formula>
    </cfRule>
  </conditionalFormatting>
  <conditionalFormatting sqref="BF57">
    <cfRule type="cellIs" dxfId="7216" priority="3919" operator="lessThan">
      <formula>$C$4</formula>
    </cfRule>
  </conditionalFormatting>
  <conditionalFormatting sqref="BF58">
    <cfRule type="cellIs" dxfId="7215" priority="3920" operator="lessThan">
      <formula>$C$4</formula>
    </cfRule>
  </conditionalFormatting>
  <conditionalFormatting sqref="BF58">
    <cfRule type="cellIs" dxfId="7214" priority="3921" operator="lessThan">
      <formula>$C$4</formula>
    </cfRule>
  </conditionalFormatting>
  <conditionalFormatting sqref="BF59">
    <cfRule type="cellIs" dxfId="7213" priority="3922" operator="lessThan">
      <formula>$C$4</formula>
    </cfRule>
  </conditionalFormatting>
  <conditionalFormatting sqref="BF59">
    <cfRule type="cellIs" dxfId="7212" priority="3923" operator="lessThan">
      <formula>$C$4</formula>
    </cfRule>
  </conditionalFormatting>
  <conditionalFormatting sqref="BF60">
    <cfRule type="cellIs" dxfId="7211" priority="3924" operator="lessThan">
      <formula>$C$4</formula>
    </cfRule>
  </conditionalFormatting>
  <conditionalFormatting sqref="BF60">
    <cfRule type="cellIs" dxfId="7210" priority="3925" operator="lessThan">
      <formula>$C$4</formula>
    </cfRule>
  </conditionalFormatting>
  <conditionalFormatting sqref="BG11">
    <cfRule type="cellIs" dxfId="7209" priority="3926" operator="lessThan">
      <formula>$C$4</formula>
    </cfRule>
  </conditionalFormatting>
  <conditionalFormatting sqref="BG11">
    <cfRule type="cellIs" dxfId="7208" priority="3927" operator="lessThan">
      <formula>$C$4</formula>
    </cfRule>
  </conditionalFormatting>
  <conditionalFormatting sqref="BG12">
    <cfRule type="cellIs" dxfId="7207" priority="3928" operator="lessThan">
      <formula>$C$4</formula>
    </cfRule>
  </conditionalFormatting>
  <conditionalFormatting sqref="BG12">
    <cfRule type="cellIs" dxfId="7206" priority="3929" operator="lessThan">
      <formula>$C$4</formula>
    </cfRule>
  </conditionalFormatting>
  <conditionalFormatting sqref="BG13">
    <cfRule type="cellIs" dxfId="7205" priority="3930" operator="lessThan">
      <formula>$C$4</formula>
    </cfRule>
  </conditionalFormatting>
  <conditionalFormatting sqref="BG13">
    <cfRule type="cellIs" dxfId="7204" priority="3931" operator="lessThan">
      <formula>$C$4</formula>
    </cfRule>
  </conditionalFormatting>
  <conditionalFormatting sqref="BG14">
    <cfRule type="cellIs" dxfId="7203" priority="3932" operator="lessThan">
      <formula>$C$4</formula>
    </cfRule>
  </conditionalFormatting>
  <conditionalFormatting sqref="BG14">
    <cfRule type="cellIs" dxfId="7202" priority="3933" operator="lessThan">
      <formula>$C$4</formula>
    </cfRule>
  </conditionalFormatting>
  <conditionalFormatting sqref="BG15">
    <cfRule type="cellIs" dxfId="7201" priority="3934" operator="lessThan">
      <formula>$C$4</formula>
    </cfRule>
  </conditionalFormatting>
  <conditionalFormatting sqref="BG15">
    <cfRule type="cellIs" dxfId="7200" priority="3935" operator="lessThan">
      <formula>$C$4</formula>
    </cfRule>
  </conditionalFormatting>
  <conditionalFormatting sqref="BG16">
    <cfRule type="cellIs" dxfId="7199" priority="3936" operator="lessThan">
      <formula>$C$4</formula>
    </cfRule>
  </conditionalFormatting>
  <conditionalFormatting sqref="BG16">
    <cfRule type="cellIs" dxfId="7198" priority="3937" operator="lessThan">
      <formula>$C$4</formula>
    </cfRule>
  </conditionalFormatting>
  <conditionalFormatting sqref="BG17">
    <cfRule type="cellIs" dxfId="7197" priority="3938" operator="lessThan">
      <formula>$C$4</formula>
    </cfRule>
  </conditionalFormatting>
  <conditionalFormatting sqref="BG17">
    <cfRule type="cellIs" dxfId="7196" priority="3939" operator="lessThan">
      <formula>$C$4</formula>
    </cfRule>
  </conditionalFormatting>
  <conditionalFormatting sqref="BG18">
    <cfRule type="cellIs" dxfId="7195" priority="3940" operator="lessThan">
      <formula>$C$4</formula>
    </cfRule>
  </conditionalFormatting>
  <conditionalFormatting sqref="BG18">
    <cfRule type="cellIs" dxfId="7194" priority="3941" operator="lessThan">
      <formula>$C$4</formula>
    </cfRule>
  </conditionalFormatting>
  <conditionalFormatting sqref="BG19">
    <cfRule type="cellIs" dxfId="7193" priority="3942" operator="lessThan">
      <formula>$C$4</formula>
    </cfRule>
  </conditionalFormatting>
  <conditionalFormatting sqref="BG19">
    <cfRule type="cellIs" dxfId="7192" priority="3943" operator="lessThan">
      <formula>$C$4</formula>
    </cfRule>
  </conditionalFormatting>
  <conditionalFormatting sqref="BG20">
    <cfRule type="cellIs" dxfId="7191" priority="3944" operator="lessThan">
      <formula>$C$4</formula>
    </cfRule>
  </conditionalFormatting>
  <conditionalFormatting sqref="BG20">
    <cfRule type="cellIs" dxfId="7190" priority="3945" operator="lessThan">
      <formula>$C$4</formula>
    </cfRule>
  </conditionalFormatting>
  <conditionalFormatting sqref="BG21">
    <cfRule type="cellIs" dxfId="7189" priority="3946" operator="lessThan">
      <formula>$C$4</formula>
    </cfRule>
  </conditionalFormatting>
  <conditionalFormatting sqref="BG21">
    <cfRule type="cellIs" dxfId="7188" priority="3947" operator="lessThan">
      <formula>$C$4</formula>
    </cfRule>
  </conditionalFormatting>
  <conditionalFormatting sqref="BG22">
    <cfRule type="cellIs" dxfId="7187" priority="3948" operator="lessThan">
      <formula>$C$4</formula>
    </cfRule>
  </conditionalFormatting>
  <conditionalFormatting sqref="BG22">
    <cfRule type="cellIs" dxfId="7186" priority="3949" operator="lessThan">
      <formula>$C$4</formula>
    </cfRule>
  </conditionalFormatting>
  <conditionalFormatting sqref="BG23">
    <cfRule type="cellIs" dxfId="7185" priority="3950" operator="lessThan">
      <formula>$C$4</formula>
    </cfRule>
  </conditionalFormatting>
  <conditionalFormatting sqref="BG23">
    <cfRule type="cellIs" dxfId="7184" priority="3951" operator="lessThan">
      <formula>$C$4</formula>
    </cfRule>
  </conditionalFormatting>
  <conditionalFormatting sqref="BG24">
    <cfRule type="cellIs" dxfId="7183" priority="3952" operator="lessThan">
      <formula>$C$4</formula>
    </cfRule>
  </conditionalFormatting>
  <conditionalFormatting sqref="BG24">
    <cfRule type="cellIs" dxfId="7182" priority="3953" operator="lessThan">
      <formula>$C$4</formula>
    </cfRule>
  </conditionalFormatting>
  <conditionalFormatting sqref="BG25">
    <cfRule type="cellIs" dxfId="7181" priority="3954" operator="lessThan">
      <formula>$C$4</formula>
    </cfRule>
  </conditionalFormatting>
  <conditionalFormatting sqref="BG25">
    <cfRule type="cellIs" dxfId="7180" priority="3955" operator="lessThan">
      <formula>$C$4</formula>
    </cfRule>
  </conditionalFormatting>
  <conditionalFormatting sqref="BG26">
    <cfRule type="cellIs" dxfId="7179" priority="3956" operator="lessThan">
      <formula>$C$4</formula>
    </cfRule>
  </conditionalFormatting>
  <conditionalFormatting sqref="BG26">
    <cfRule type="cellIs" dxfId="7178" priority="3957" operator="lessThan">
      <formula>$C$4</formula>
    </cfRule>
  </conditionalFormatting>
  <conditionalFormatting sqref="BG27">
    <cfRule type="cellIs" dxfId="7177" priority="3958" operator="lessThan">
      <formula>$C$4</formula>
    </cfRule>
  </conditionalFormatting>
  <conditionalFormatting sqref="BG27">
    <cfRule type="cellIs" dxfId="7176" priority="3959" operator="lessThan">
      <formula>$C$4</formula>
    </cfRule>
  </conditionalFormatting>
  <conditionalFormatting sqref="BG28">
    <cfRule type="cellIs" dxfId="7175" priority="3960" operator="lessThan">
      <formula>$C$4</formula>
    </cfRule>
  </conditionalFormatting>
  <conditionalFormatting sqref="BG28">
    <cfRule type="cellIs" dxfId="7174" priority="3961" operator="lessThan">
      <formula>$C$4</formula>
    </cfRule>
  </conditionalFormatting>
  <conditionalFormatting sqref="BG29">
    <cfRule type="cellIs" dxfId="7173" priority="3962" operator="lessThan">
      <formula>$C$4</formula>
    </cfRule>
  </conditionalFormatting>
  <conditionalFormatting sqref="BG29">
    <cfRule type="cellIs" dxfId="7172" priority="3963" operator="lessThan">
      <formula>$C$4</formula>
    </cfRule>
  </conditionalFormatting>
  <conditionalFormatting sqref="BG30">
    <cfRule type="cellIs" dxfId="7171" priority="3964" operator="lessThan">
      <formula>$C$4</formula>
    </cfRule>
  </conditionalFormatting>
  <conditionalFormatting sqref="BG30">
    <cfRule type="cellIs" dxfId="7170" priority="3965" operator="lessThan">
      <formula>$C$4</formula>
    </cfRule>
  </conditionalFormatting>
  <conditionalFormatting sqref="BG31">
    <cfRule type="cellIs" dxfId="7169" priority="3966" operator="lessThan">
      <formula>$C$4</formula>
    </cfRule>
  </conditionalFormatting>
  <conditionalFormatting sqref="BG31">
    <cfRule type="cellIs" dxfId="7168" priority="3967" operator="lessThan">
      <formula>$C$4</formula>
    </cfRule>
  </conditionalFormatting>
  <conditionalFormatting sqref="BG32">
    <cfRule type="cellIs" dxfId="7167" priority="3968" operator="lessThan">
      <formula>$C$4</formula>
    </cfRule>
  </conditionalFormatting>
  <conditionalFormatting sqref="BG32">
    <cfRule type="cellIs" dxfId="7166" priority="3969" operator="lessThan">
      <formula>$C$4</formula>
    </cfRule>
  </conditionalFormatting>
  <conditionalFormatting sqref="BG33">
    <cfRule type="cellIs" dxfId="7165" priority="3970" operator="lessThan">
      <formula>$C$4</formula>
    </cfRule>
  </conditionalFormatting>
  <conditionalFormatting sqref="BG33">
    <cfRule type="cellIs" dxfId="7164" priority="3971" operator="lessThan">
      <formula>$C$4</formula>
    </cfRule>
  </conditionalFormatting>
  <conditionalFormatting sqref="BG34">
    <cfRule type="cellIs" dxfId="7163" priority="3972" operator="lessThan">
      <formula>$C$4</formula>
    </cfRule>
  </conditionalFormatting>
  <conditionalFormatting sqref="BG34">
    <cfRule type="cellIs" dxfId="7162" priority="3973" operator="lessThan">
      <formula>$C$4</formula>
    </cfRule>
  </conditionalFormatting>
  <conditionalFormatting sqref="BG35">
    <cfRule type="cellIs" dxfId="7161" priority="3974" operator="lessThan">
      <formula>$C$4</formula>
    </cfRule>
  </conditionalFormatting>
  <conditionalFormatting sqref="BG35">
    <cfRule type="cellIs" dxfId="7160" priority="3975" operator="lessThan">
      <formula>$C$4</formula>
    </cfRule>
  </conditionalFormatting>
  <conditionalFormatting sqref="BG36">
    <cfRule type="cellIs" dxfId="7159" priority="3976" operator="lessThan">
      <formula>$C$4</formula>
    </cfRule>
  </conditionalFormatting>
  <conditionalFormatting sqref="BG36">
    <cfRule type="cellIs" dxfId="7158" priority="3977" operator="lessThan">
      <formula>$C$4</formula>
    </cfRule>
  </conditionalFormatting>
  <conditionalFormatting sqref="BG37">
    <cfRule type="cellIs" dxfId="7157" priority="3978" operator="lessThan">
      <formula>$C$4</formula>
    </cfRule>
  </conditionalFormatting>
  <conditionalFormatting sqref="BG37">
    <cfRule type="cellIs" dxfId="7156" priority="3979" operator="lessThan">
      <formula>$C$4</formula>
    </cfRule>
  </conditionalFormatting>
  <conditionalFormatting sqref="BG38">
    <cfRule type="cellIs" dxfId="7155" priority="3980" operator="lessThan">
      <formula>$C$4</formula>
    </cfRule>
  </conditionalFormatting>
  <conditionalFormatting sqref="BG38">
    <cfRule type="cellIs" dxfId="7154" priority="3981" operator="lessThan">
      <formula>$C$4</formula>
    </cfRule>
  </conditionalFormatting>
  <conditionalFormatting sqref="BG39">
    <cfRule type="cellIs" dxfId="7153" priority="3982" operator="lessThan">
      <formula>$C$4</formula>
    </cfRule>
  </conditionalFormatting>
  <conditionalFormatting sqref="BG39">
    <cfRule type="cellIs" dxfId="7152" priority="3983" operator="lessThan">
      <formula>$C$4</formula>
    </cfRule>
  </conditionalFormatting>
  <conditionalFormatting sqref="BG40">
    <cfRule type="cellIs" dxfId="7151" priority="3984" operator="lessThan">
      <formula>$C$4</formula>
    </cfRule>
  </conditionalFormatting>
  <conditionalFormatting sqref="BG40">
    <cfRule type="cellIs" dxfId="7150" priority="3985" operator="lessThan">
      <formula>$C$4</formula>
    </cfRule>
  </conditionalFormatting>
  <conditionalFormatting sqref="BG41">
    <cfRule type="cellIs" dxfId="7149" priority="3986" operator="lessThan">
      <formula>$C$4</formula>
    </cfRule>
  </conditionalFormatting>
  <conditionalFormatting sqref="BG41">
    <cfRule type="cellIs" dxfId="7148" priority="3987" operator="lessThan">
      <formula>$C$4</formula>
    </cfRule>
  </conditionalFormatting>
  <conditionalFormatting sqref="BG42">
    <cfRule type="cellIs" dxfId="7147" priority="3988" operator="lessThan">
      <formula>$C$4</formula>
    </cfRule>
  </conditionalFormatting>
  <conditionalFormatting sqref="BG42">
    <cfRule type="cellIs" dxfId="7146" priority="3989" operator="lessThan">
      <formula>$C$4</formula>
    </cfRule>
  </conditionalFormatting>
  <conditionalFormatting sqref="BG43">
    <cfRule type="cellIs" dxfId="7145" priority="3990" operator="lessThan">
      <formula>$C$4</formula>
    </cfRule>
  </conditionalFormatting>
  <conditionalFormatting sqref="BG43">
    <cfRule type="cellIs" dxfId="7144" priority="3991" operator="lessThan">
      <formula>$C$4</formula>
    </cfRule>
  </conditionalFormatting>
  <conditionalFormatting sqref="BG44">
    <cfRule type="cellIs" dxfId="7143" priority="3992" operator="lessThan">
      <formula>$C$4</formula>
    </cfRule>
  </conditionalFormatting>
  <conditionalFormatting sqref="BG44">
    <cfRule type="cellIs" dxfId="7142" priority="3993" operator="lessThan">
      <formula>$C$4</formula>
    </cfRule>
  </conditionalFormatting>
  <conditionalFormatting sqref="BG45">
    <cfRule type="cellIs" dxfId="7141" priority="3994" operator="lessThan">
      <formula>$C$4</formula>
    </cfRule>
  </conditionalFormatting>
  <conditionalFormatting sqref="BG45">
    <cfRule type="cellIs" dxfId="7140" priority="3995" operator="lessThan">
      <formula>$C$4</formula>
    </cfRule>
  </conditionalFormatting>
  <conditionalFormatting sqref="BG46">
    <cfRule type="cellIs" dxfId="7139" priority="3996" operator="lessThan">
      <formula>$C$4</formula>
    </cfRule>
  </conditionalFormatting>
  <conditionalFormatting sqref="BG46">
    <cfRule type="cellIs" dxfId="7138" priority="3997" operator="lessThan">
      <formula>$C$4</formula>
    </cfRule>
  </conditionalFormatting>
  <conditionalFormatting sqref="BG47">
    <cfRule type="cellIs" dxfId="7137" priority="3998" operator="lessThan">
      <formula>$C$4</formula>
    </cfRule>
  </conditionalFormatting>
  <conditionalFormatting sqref="BG47">
    <cfRule type="cellIs" dxfId="7136" priority="3999" operator="lessThan">
      <formula>$C$4</formula>
    </cfRule>
  </conditionalFormatting>
  <conditionalFormatting sqref="BG48">
    <cfRule type="cellIs" dxfId="7135" priority="4000" operator="lessThan">
      <formula>$C$4</formula>
    </cfRule>
  </conditionalFormatting>
  <conditionalFormatting sqref="BG48">
    <cfRule type="cellIs" dxfId="7134" priority="4001" operator="lessThan">
      <formula>$C$4</formula>
    </cfRule>
  </conditionalFormatting>
  <conditionalFormatting sqref="BG49">
    <cfRule type="cellIs" dxfId="7133" priority="4002" operator="lessThan">
      <formula>$C$4</formula>
    </cfRule>
  </conditionalFormatting>
  <conditionalFormatting sqref="BG49">
    <cfRule type="cellIs" dxfId="7132" priority="4003" operator="lessThan">
      <formula>$C$4</formula>
    </cfRule>
  </conditionalFormatting>
  <conditionalFormatting sqref="BG50">
    <cfRule type="cellIs" dxfId="7131" priority="4004" operator="lessThan">
      <formula>$C$4</formula>
    </cfRule>
  </conditionalFormatting>
  <conditionalFormatting sqref="BG50">
    <cfRule type="cellIs" dxfId="7130" priority="4005" operator="lessThan">
      <formula>$C$4</formula>
    </cfRule>
  </conditionalFormatting>
  <conditionalFormatting sqref="BG51">
    <cfRule type="cellIs" dxfId="7129" priority="4006" operator="lessThan">
      <formula>$C$4</formula>
    </cfRule>
  </conditionalFormatting>
  <conditionalFormatting sqref="BG51">
    <cfRule type="cellIs" dxfId="7128" priority="4007" operator="lessThan">
      <formula>$C$4</formula>
    </cfRule>
  </conditionalFormatting>
  <conditionalFormatting sqref="BG52">
    <cfRule type="cellIs" dxfId="7127" priority="4008" operator="lessThan">
      <formula>$C$4</formula>
    </cfRule>
  </conditionalFormatting>
  <conditionalFormatting sqref="BG52">
    <cfRule type="cellIs" dxfId="7126" priority="4009" operator="lessThan">
      <formula>$C$4</formula>
    </cfRule>
  </conditionalFormatting>
  <conditionalFormatting sqref="BG53">
    <cfRule type="cellIs" dxfId="7125" priority="4010" operator="lessThan">
      <formula>$C$4</formula>
    </cfRule>
  </conditionalFormatting>
  <conditionalFormatting sqref="BG53">
    <cfRule type="cellIs" dxfId="7124" priority="4011" operator="lessThan">
      <formula>$C$4</formula>
    </cfRule>
  </conditionalFormatting>
  <conditionalFormatting sqref="BG54">
    <cfRule type="cellIs" dxfId="7123" priority="4012" operator="lessThan">
      <formula>$C$4</formula>
    </cfRule>
  </conditionalFormatting>
  <conditionalFormatting sqref="BG54">
    <cfRule type="cellIs" dxfId="7122" priority="4013" operator="lessThan">
      <formula>$C$4</formula>
    </cfRule>
  </conditionalFormatting>
  <conditionalFormatting sqref="BG55">
    <cfRule type="cellIs" dxfId="7121" priority="4014" operator="lessThan">
      <formula>$C$4</formula>
    </cfRule>
  </conditionalFormatting>
  <conditionalFormatting sqref="BG55">
    <cfRule type="cellIs" dxfId="7120" priority="4015" operator="lessThan">
      <formula>$C$4</formula>
    </cfRule>
  </conditionalFormatting>
  <conditionalFormatting sqref="BG56">
    <cfRule type="cellIs" dxfId="7119" priority="4016" operator="lessThan">
      <formula>$C$4</formula>
    </cfRule>
  </conditionalFormatting>
  <conditionalFormatting sqref="BG56">
    <cfRule type="cellIs" dxfId="7118" priority="4017" operator="lessThan">
      <formula>$C$4</formula>
    </cfRule>
  </conditionalFormatting>
  <conditionalFormatting sqref="BG57">
    <cfRule type="cellIs" dxfId="7117" priority="4018" operator="lessThan">
      <formula>$C$4</formula>
    </cfRule>
  </conditionalFormatting>
  <conditionalFormatting sqref="BG57">
    <cfRule type="cellIs" dxfId="7116" priority="4019" operator="lessThan">
      <formula>$C$4</formula>
    </cfRule>
  </conditionalFormatting>
  <conditionalFormatting sqref="BG58">
    <cfRule type="cellIs" dxfId="7115" priority="4020" operator="lessThan">
      <formula>$C$4</formula>
    </cfRule>
  </conditionalFormatting>
  <conditionalFormatting sqref="BG58">
    <cfRule type="cellIs" dxfId="7114" priority="4021" operator="lessThan">
      <formula>$C$4</formula>
    </cfRule>
  </conditionalFormatting>
  <conditionalFormatting sqref="BG59">
    <cfRule type="cellIs" dxfId="7113" priority="4022" operator="lessThan">
      <formula>$C$4</formula>
    </cfRule>
  </conditionalFormatting>
  <conditionalFormatting sqref="BG59">
    <cfRule type="cellIs" dxfId="7112" priority="4023" operator="lessThan">
      <formula>$C$4</formula>
    </cfRule>
  </conditionalFormatting>
  <conditionalFormatting sqref="BG60">
    <cfRule type="cellIs" dxfId="7111" priority="4024" operator="lessThan">
      <formula>$C$4</formula>
    </cfRule>
  </conditionalFormatting>
  <conditionalFormatting sqref="BG60">
    <cfRule type="cellIs" dxfId="7110" priority="4025" operator="lessThan">
      <formula>$C$4</formula>
    </cfRule>
  </conditionalFormatting>
  <conditionalFormatting sqref="BH11">
    <cfRule type="cellIs" dxfId="7109" priority="4026" operator="lessThan">
      <formula>$C$4</formula>
    </cfRule>
  </conditionalFormatting>
  <conditionalFormatting sqref="BH11">
    <cfRule type="cellIs" dxfId="7108" priority="4027" operator="lessThan">
      <formula>$C$4</formula>
    </cfRule>
  </conditionalFormatting>
  <conditionalFormatting sqref="BH12">
    <cfRule type="cellIs" dxfId="7107" priority="4028" operator="lessThan">
      <formula>$C$4</formula>
    </cfRule>
  </conditionalFormatting>
  <conditionalFormatting sqref="BH12">
    <cfRule type="cellIs" dxfId="7106" priority="4029" operator="lessThan">
      <formula>$C$4</formula>
    </cfRule>
  </conditionalFormatting>
  <conditionalFormatting sqref="BH13">
    <cfRule type="cellIs" dxfId="7105" priority="4030" operator="lessThan">
      <formula>$C$4</formula>
    </cfRule>
  </conditionalFormatting>
  <conditionalFormatting sqref="BH13">
    <cfRule type="cellIs" dxfId="7104" priority="4031" operator="lessThan">
      <formula>$C$4</formula>
    </cfRule>
  </conditionalFormatting>
  <conditionalFormatting sqref="BH14">
    <cfRule type="cellIs" dxfId="7103" priority="4032" operator="lessThan">
      <formula>$C$4</formula>
    </cfRule>
  </conditionalFormatting>
  <conditionalFormatting sqref="BH14">
    <cfRule type="cellIs" dxfId="7102" priority="4033" operator="lessThan">
      <formula>$C$4</formula>
    </cfRule>
  </conditionalFormatting>
  <conditionalFormatting sqref="BH15">
    <cfRule type="cellIs" dxfId="7101" priority="4034" operator="lessThan">
      <formula>$C$4</formula>
    </cfRule>
  </conditionalFormatting>
  <conditionalFormatting sqref="BH15">
    <cfRule type="cellIs" dxfId="7100" priority="4035" operator="lessThan">
      <formula>$C$4</formula>
    </cfRule>
  </conditionalFormatting>
  <conditionalFormatting sqref="BH16">
    <cfRule type="cellIs" dxfId="7099" priority="4036" operator="lessThan">
      <formula>$C$4</formula>
    </cfRule>
  </conditionalFormatting>
  <conditionalFormatting sqref="BH16">
    <cfRule type="cellIs" dxfId="7098" priority="4037" operator="lessThan">
      <formula>$C$4</formula>
    </cfRule>
  </conditionalFormatting>
  <conditionalFormatting sqref="BH17">
    <cfRule type="cellIs" dxfId="7097" priority="4038" operator="lessThan">
      <formula>$C$4</formula>
    </cfRule>
  </conditionalFormatting>
  <conditionalFormatting sqref="BH17">
    <cfRule type="cellIs" dxfId="7096" priority="4039" operator="lessThan">
      <formula>$C$4</formula>
    </cfRule>
  </conditionalFormatting>
  <conditionalFormatting sqref="BH18">
    <cfRule type="cellIs" dxfId="7095" priority="4040" operator="lessThan">
      <formula>$C$4</formula>
    </cfRule>
  </conditionalFormatting>
  <conditionalFormatting sqref="BH18">
    <cfRule type="cellIs" dxfId="7094" priority="4041" operator="lessThan">
      <formula>$C$4</formula>
    </cfRule>
  </conditionalFormatting>
  <conditionalFormatting sqref="BH19">
    <cfRule type="cellIs" dxfId="7093" priority="4042" operator="lessThan">
      <formula>$C$4</formula>
    </cfRule>
  </conditionalFormatting>
  <conditionalFormatting sqref="BH19">
    <cfRule type="cellIs" dxfId="7092" priority="4043" operator="lessThan">
      <formula>$C$4</formula>
    </cfRule>
  </conditionalFormatting>
  <conditionalFormatting sqref="BH20">
    <cfRule type="cellIs" dxfId="7091" priority="4044" operator="lessThan">
      <formula>$C$4</formula>
    </cfRule>
  </conditionalFormatting>
  <conditionalFormatting sqref="BH20">
    <cfRule type="cellIs" dxfId="7090" priority="4045" operator="lessThan">
      <formula>$C$4</formula>
    </cfRule>
  </conditionalFormatting>
  <conditionalFormatting sqref="BH21">
    <cfRule type="cellIs" dxfId="7089" priority="4046" operator="lessThan">
      <formula>$C$4</formula>
    </cfRule>
  </conditionalFormatting>
  <conditionalFormatting sqref="BH21">
    <cfRule type="cellIs" dxfId="7088" priority="4047" operator="lessThan">
      <formula>$C$4</formula>
    </cfRule>
  </conditionalFormatting>
  <conditionalFormatting sqref="BH22">
    <cfRule type="cellIs" dxfId="7087" priority="4048" operator="lessThan">
      <formula>$C$4</formula>
    </cfRule>
  </conditionalFormatting>
  <conditionalFormatting sqref="BH22">
    <cfRule type="cellIs" dxfId="7086" priority="4049" operator="lessThan">
      <formula>$C$4</formula>
    </cfRule>
  </conditionalFormatting>
  <conditionalFormatting sqref="BH23">
    <cfRule type="cellIs" dxfId="7085" priority="4050" operator="lessThan">
      <formula>$C$4</formula>
    </cfRule>
  </conditionalFormatting>
  <conditionalFormatting sqref="BH23">
    <cfRule type="cellIs" dxfId="7084" priority="4051" operator="lessThan">
      <formula>$C$4</formula>
    </cfRule>
  </conditionalFormatting>
  <conditionalFormatting sqref="BH24">
    <cfRule type="cellIs" dxfId="7083" priority="4052" operator="lessThan">
      <formula>$C$4</formula>
    </cfRule>
  </conditionalFormatting>
  <conditionalFormatting sqref="BH24">
    <cfRule type="cellIs" dxfId="7082" priority="4053" operator="lessThan">
      <formula>$C$4</formula>
    </cfRule>
  </conditionalFormatting>
  <conditionalFormatting sqref="BH25">
    <cfRule type="cellIs" dxfId="7081" priority="4054" operator="lessThan">
      <formula>$C$4</formula>
    </cfRule>
  </conditionalFormatting>
  <conditionalFormatting sqref="BH25">
    <cfRule type="cellIs" dxfId="7080" priority="4055" operator="lessThan">
      <formula>$C$4</formula>
    </cfRule>
  </conditionalFormatting>
  <conditionalFormatting sqref="BH26">
    <cfRule type="cellIs" dxfId="7079" priority="4056" operator="lessThan">
      <formula>$C$4</formula>
    </cfRule>
  </conditionalFormatting>
  <conditionalFormatting sqref="BH26">
    <cfRule type="cellIs" dxfId="7078" priority="4057" operator="lessThan">
      <formula>$C$4</formula>
    </cfRule>
  </conditionalFormatting>
  <conditionalFormatting sqref="BH27">
    <cfRule type="cellIs" dxfId="7077" priority="4058" operator="lessThan">
      <formula>$C$4</formula>
    </cfRule>
  </conditionalFormatting>
  <conditionalFormatting sqref="BH27">
    <cfRule type="cellIs" dxfId="7076" priority="4059" operator="lessThan">
      <formula>$C$4</formula>
    </cfRule>
  </conditionalFormatting>
  <conditionalFormatting sqref="BH28">
    <cfRule type="cellIs" dxfId="7075" priority="4060" operator="lessThan">
      <formula>$C$4</formula>
    </cfRule>
  </conditionalFormatting>
  <conditionalFormatting sqref="BH28">
    <cfRule type="cellIs" dxfId="7074" priority="4061" operator="lessThan">
      <formula>$C$4</formula>
    </cfRule>
  </conditionalFormatting>
  <conditionalFormatting sqref="BH29">
    <cfRule type="cellIs" dxfId="7073" priority="4062" operator="lessThan">
      <formula>$C$4</formula>
    </cfRule>
  </conditionalFormatting>
  <conditionalFormatting sqref="BH29">
    <cfRule type="cellIs" dxfId="7072" priority="4063" operator="lessThan">
      <formula>$C$4</formula>
    </cfRule>
  </conditionalFormatting>
  <conditionalFormatting sqref="BH30">
    <cfRule type="cellIs" dxfId="7071" priority="4064" operator="lessThan">
      <formula>$C$4</formula>
    </cfRule>
  </conditionalFormatting>
  <conditionalFormatting sqref="BH30">
    <cfRule type="cellIs" dxfId="7070" priority="4065" operator="lessThan">
      <formula>$C$4</formula>
    </cfRule>
  </conditionalFormatting>
  <conditionalFormatting sqref="BH31">
    <cfRule type="cellIs" dxfId="7069" priority="4066" operator="lessThan">
      <formula>$C$4</formula>
    </cfRule>
  </conditionalFormatting>
  <conditionalFormatting sqref="BH31">
    <cfRule type="cellIs" dxfId="7068" priority="4067" operator="lessThan">
      <formula>$C$4</formula>
    </cfRule>
  </conditionalFormatting>
  <conditionalFormatting sqref="BH32">
    <cfRule type="cellIs" dxfId="7067" priority="4068" operator="lessThan">
      <formula>$C$4</formula>
    </cfRule>
  </conditionalFormatting>
  <conditionalFormatting sqref="BH32">
    <cfRule type="cellIs" dxfId="7066" priority="4069" operator="lessThan">
      <formula>$C$4</formula>
    </cfRule>
  </conditionalFormatting>
  <conditionalFormatting sqref="BH33">
    <cfRule type="cellIs" dxfId="7065" priority="4070" operator="lessThan">
      <formula>$C$4</formula>
    </cfRule>
  </conditionalFormatting>
  <conditionalFormatting sqref="BH33">
    <cfRule type="cellIs" dxfId="7064" priority="4071" operator="lessThan">
      <formula>$C$4</formula>
    </cfRule>
  </conditionalFormatting>
  <conditionalFormatting sqref="BH34">
    <cfRule type="cellIs" dxfId="7063" priority="4072" operator="lessThan">
      <formula>$C$4</formula>
    </cfRule>
  </conditionalFormatting>
  <conditionalFormatting sqref="BH34">
    <cfRule type="cellIs" dxfId="7062" priority="4073" operator="lessThan">
      <formula>$C$4</formula>
    </cfRule>
  </conditionalFormatting>
  <conditionalFormatting sqref="BH35">
    <cfRule type="cellIs" dxfId="7061" priority="4074" operator="lessThan">
      <formula>$C$4</formula>
    </cfRule>
  </conditionalFormatting>
  <conditionalFormatting sqref="BH35">
    <cfRule type="cellIs" dxfId="7060" priority="4075" operator="lessThan">
      <formula>$C$4</formula>
    </cfRule>
  </conditionalFormatting>
  <conditionalFormatting sqref="BH36">
    <cfRule type="cellIs" dxfId="7059" priority="4076" operator="lessThan">
      <formula>$C$4</formula>
    </cfRule>
  </conditionalFormatting>
  <conditionalFormatting sqref="BH36">
    <cfRule type="cellIs" dxfId="7058" priority="4077" operator="lessThan">
      <formula>$C$4</formula>
    </cfRule>
  </conditionalFormatting>
  <conditionalFormatting sqref="BH37">
    <cfRule type="cellIs" dxfId="7057" priority="4078" operator="lessThan">
      <formula>$C$4</formula>
    </cfRule>
  </conditionalFormatting>
  <conditionalFormatting sqref="BH37">
    <cfRule type="cellIs" dxfId="7056" priority="4079" operator="lessThan">
      <formula>$C$4</formula>
    </cfRule>
  </conditionalFormatting>
  <conditionalFormatting sqref="BH38">
    <cfRule type="cellIs" dxfId="7055" priority="4080" operator="lessThan">
      <formula>$C$4</formula>
    </cfRule>
  </conditionalFormatting>
  <conditionalFormatting sqref="BH38">
    <cfRule type="cellIs" dxfId="7054" priority="4081" operator="lessThan">
      <formula>$C$4</formula>
    </cfRule>
  </conditionalFormatting>
  <conditionalFormatting sqref="BH39">
    <cfRule type="cellIs" dxfId="7053" priority="4082" operator="lessThan">
      <formula>$C$4</formula>
    </cfRule>
  </conditionalFormatting>
  <conditionalFormatting sqref="BH39">
    <cfRule type="cellIs" dxfId="7052" priority="4083" operator="lessThan">
      <formula>$C$4</formula>
    </cfRule>
  </conditionalFormatting>
  <conditionalFormatting sqref="BH40">
    <cfRule type="cellIs" dxfId="7051" priority="4084" operator="lessThan">
      <formula>$C$4</formula>
    </cfRule>
  </conditionalFormatting>
  <conditionalFormatting sqref="BH40">
    <cfRule type="cellIs" dxfId="7050" priority="4085" operator="lessThan">
      <formula>$C$4</formula>
    </cfRule>
  </conditionalFormatting>
  <conditionalFormatting sqref="BH41">
    <cfRule type="cellIs" dxfId="7049" priority="4086" operator="lessThan">
      <formula>$C$4</formula>
    </cfRule>
  </conditionalFormatting>
  <conditionalFormatting sqref="BH41">
    <cfRule type="cellIs" dxfId="7048" priority="4087" operator="lessThan">
      <formula>$C$4</formula>
    </cfRule>
  </conditionalFormatting>
  <conditionalFormatting sqref="BH42">
    <cfRule type="cellIs" dxfId="7047" priority="4088" operator="lessThan">
      <formula>$C$4</formula>
    </cfRule>
  </conditionalFormatting>
  <conditionalFormatting sqref="BH42">
    <cfRule type="cellIs" dxfId="7046" priority="4089" operator="lessThan">
      <formula>$C$4</formula>
    </cfRule>
  </conditionalFormatting>
  <conditionalFormatting sqref="BH43">
    <cfRule type="cellIs" dxfId="7045" priority="4090" operator="lessThan">
      <formula>$C$4</formula>
    </cfRule>
  </conditionalFormatting>
  <conditionalFormatting sqref="BH43">
    <cfRule type="cellIs" dxfId="7044" priority="4091" operator="lessThan">
      <formula>$C$4</formula>
    </cfRule>
  </conditionalFormatting>
  <conditionalFormatting sqref="BH44">
    <cfRule type="cellIs" dxfId="7043" priority="4092" operator="lessThan">
      <formula>$C$4</formula>
    </cfRule>
  </conditionalFormatting>
  <conditionalFormatting sqref="BH44">
    <cfRule type="cellIs" dxfId="7042" priority="4093" operator="lessThan">
      <formula>$C$4</formula>
    </cfRule>
  </conditionalFormatting>
  <conditionalFormatting sqref="BH45">
    <cfRule type="cellIs" dxfId="7041" priority="4094" operator="lessThan">
      <formula>$C$4</formula>
    </cfRule>
  </conditionalFormatting>
  <conditionalFormatting sqref="BH45">
    <cfRule type="cellIs" dxfId="7040" priority="4095" operator="lessThan">
      <formula>$C$4</formula>
    </cfRule>
  </conditionalFormatting>
  <conditionalFormatting sqref="BH46">
    <cfRule type="cellIs" dxfId="7039" priority="4096" operator="lessThan">
      <formula>$C$4</formula>
    </cfRule>
  </conditionalFormatting>
  <conditionalFormatting sqref="BH46">
    <cfRule type="cellIs" dxfId="7038" priority="4097" operator="lessThan">
      <formula>$C$4</formula>
    </cfRule>
  </conditionalFormatting>
  <conditionalFormatting sqref="BH47">
    <cfRule type="cellIs" dxfId="7037" priority="4098" operator="lessThan">
      <formula>$C$4</formula>
    </cfRule>
  </conditionalFormatting>
  <conditionalFormatting sqref="BH47">
    <cfRule type="cellIs" dxfId="7036" priority="4099" operator="lessThan">
      <formula>$C$4</formula>
    </cfRule>
  </conditionalFormatting>
  <conditionalFormatting sqref="BH48">
    <cfRule type="cellIs" dxfId="7035" priority="4100" operator="lessThan">
      <formula>$C$4</formula>
    </cfRule>
  </conditionalFormatting>
  <conditionalFormatting sqref="BH48">
    <cfRule type="cellIs" dxfId="7034" priority="4101" operator="lessThan">
      <formula>$C$4</formula>
    </cfRule>
  </conditionalFormatting>
  <conditionalFormatting sqref="BH49">
    <cfRule type="cellIs" dxfId="7033" priority="4102" operator="lessThan">
      <formula>$C$4</formula>
    </cfRule>
  </conditionalFormatting>
  <conditionalFormatting sqref="BH49">
    <cfRule type="cellIs" dxfId="7032" priority="4103" operator="lessThan">
      <formula>$C$4</formula>
    </cfRule>
  </conditionalFormatting>
  <conditionalFormatting sqref="BH50">
    <cfRule type="cellIs" dxfId="7031" priority="4104" operator="lessThan">
      <formula>$C$4</formula>
    </cfRule>
  </conditionalFormatting>
  <conditionalFormatting sqref="BH50">
    <cfRule type="cellIs" dxfId="7030" priority="4105" operator="lessThan">
      <formula>$C$4</formula>
    </cfRule>
  </conditionalFormatting>
  <conditionalFormatting sqref="BH51">
    <cfRule type="cellIs" dxfId="7029" priority="4106" operator="lessThan">
      <formula>$C$4</formula>
    </cfRule>
  </conditionalFormatting>
  <conditionalFormatting sqref="BH51">
    <cfRule type="cellIs" dxfId="7028" priority="4107" operator="lessThan">
      <formula>$C$4</formula>
    </cfRule>
  </conditionalFormatting>
  <conditionalFormatting sqref="BH52">
    <cfRule type="cellIs" dxfId="7027" priority="4108" operator="lessThan">
      <formula>$C$4</formula>
    </cfRule>
  </conditionalFormatting>
  <conditionalFormatting sqref="BH52">
    <cfRule type="cellIs" dxfId="7026" priority="4109" operator="lessThan">
      <formula>$C$4</formula>
    </cfRule>
  </conditionalFormatting>
  <conditionalFormatting sqref="BH53">
    <cfRule type="cellIs" dxfId="7025" priority="4110" operator="lessThan">
      <formula>$C$4</formula>
    </cfRule>
  </conditionalFormatting>
  <conditionalFormatting sqref="BH53">
    <cfRule type="cellIs" dxfId="7024" priority="4111" operator="lessThan">
      <formula>$C$4</formula>
    </cfRule>
  </conditionalFormatting>
  <conditionalFormatting sqref="BH54">
    <cfRule type="cellIs" dxfId="7023" priority="4112" operator="lessThan">
      <formula>$C$4</formula>
    </cfRule>
  </conditionalFormatting>
  <conditionalFormatting sqref="BH54">
    <cfRule type="cellIs" dxfId="7022" priority="4113" operator="lessThan">
      <formula>$C$4</formula>
    </cfRule>
  </conditionalFormatting>
  <conditionalFormatting sqref="BH55">
    <cfRule type="cellIs" dxfId="7021" priority="4114" operator="lessThan">
      <formula>$C$4</formula>
    </cfRule>
  </conditionalFormatting>
  <conditionalFormatting sqref="BH55">
    <cfRule type="cellIs" dxfId="7020" priority="4115" operator="lessThan">
      <formula>$C$4</formula>
    </cfRule>
  </conditionalFormatting>
  <conditionalFormatting sqref="BH56">
    <cfRule type="cellIs" dxfId="7019" priority="4116" operator="lessThan">
      <formula>$C$4</formula>
    </cfRule>
  </conditionalFormatting>
  <conditionalFormatting sqref="BH56">
    <cfRule type="cellIs" dxfId="7018" priority="4117" operator="lessThan">
      <formula>$C$4</formula>
    </cfRule>
  </conditionalFormatting>
  <conditionalFormatting sqref="BH57">
    <cfRule type="cellIs" dxfId="7017" priority="4118" operator="lessThan">
      <formula>$C$4</formula>
    </cfRule>
  </conditionalFormatting>
  <conditionalFormatting sqref="BH57">
    <cfRule type="cellIs" dxfId="7016" priority="4119" operator="lessThan">
      <formula>$C$4</formula>
    </cfRule>
  </conditionalFormatting>
  <conditionalFormatting sqref="BH58">
    <cfRule type="cellIs" dxfId="7015" priority="4120" operator="lessThan">
      <formula>$C$4</formula>
    </cfRule>
  </conditionalFormatting>
  <conditionalFormatting sqref="BH58">
    <cfRule type="cellIs" dxfId="7014" priority="4121" operator="lessThan">
      <formula>$C$4</formula>
    </cfRule>
  </conditionalFormatting>
  <conditionalFormatting sqref="BH59">
    <cfRule type="cellIs" dxfId="7013" priority="4122" operator="lessThan">
      <formula>$C$4</formula>
    </cfRule>
  </conditionalFormatting>
  <conditionalFormatting sqref="BH59">
    <cfRule type="cellIs" dxfId="7012" priority="4123" operator="lessThan">
      <formula>$C$4</formula>
    </cfRule>
  </conditionalFormatting>
  <conditionalFormatting sqref="BH60">
    <cfRule type="cellIs" dxfId="7011" priority="4124" operator="lessThan">
      <formula>$C$4</formula>
    </cfRule>
  </conditionalFormatting>
  <conditionalFormatting sqref="BH60">
    <cfRule type="cellIs" dxfId="7010" priority="4125" operator="lessThan">
      <formula>$C$4</formula>
    </cfRule>
  </conditionalFormatting>
  <conditionalFormatting sqref="BI11">
    <cfRule type="cellIs" dxfId="7009" priority="4126" operator="lessThan">
      <formula>$C$4</formula>
    </cfRule>
  </conditionalFormatting>
  <conditionalFormatting sqref="BI11">
    <cfRule type="cellIs" dxfId="7008" priority="4127" operator="lessThan">
      <formula>$C$4</formula>
    </cfRule>
  </conditionalFormatting>
  <conditionalFormatting sqref="BI12">
    <cfRule type="cellIs" dxfId="7007" priority="4128" operator="lessThan">
      <formula>$C$4</formula>
    </cfRule>
  </conditionalFormatting>
  <conditionalFormatting sqref="BI12">
    <cfRule type="cellIs" dxfId="7006" priority="4129" operator="lessThan">
      <formula>$C$4</formula>
    </cfRule>
  </conditionalFormatting>
  <conditionalFormatting sqref="BI13">
    <cfRule type="cellIs" dxfId="7005" priority="4130" operator="lessThan">
      <formula>$C$4</formula>
    </cfRule>
  </conditionalFormatting>
  <conditionalFormatting sqref="BI13">
    <cfRule type="cellIs" dxfId="7004" priority="4131" operator="lessThan">
      <formula>$C$4</formula>
    </cfRule>
  </conditionalFormatting>
  <conditionalFormatting sqref="BI14">
    <cfRule type="cellIs" dxfId="7003" priority="4132" operator="lessThan">
      <formula>$C$4</formula>
    </cfRule>
  </conditionalFormatting>
  <conditionalFormatting sqref="BI14">
    <cfRule type="cellIs" dxfId="7002" priority="4133" operator="lessThan">
      <formula>$C$4</formula>
    </cfRule>
  </conditionalFormatting>
  <conditionalFormatting sqref="BI15">
    <cfRule type="cellIs" dxfId="7001" priority="4134" operator="lessThan">
      <formula>$C$4</formula>
    </cfRule>
  </conditionalFormatting>
  <conditionalFormatting sqref="BI15">
    <cfRule type="cellIs" dxfId="7000" priority="4135" operator="lessThan">
      <formula>$C$4</formula>
    </cfRule>
  </conditionalFormatting>
  <conditionalFormatting sqref="BI16">
    <cfRule type="cellIs" dxfId="6999" priority="4136" operator="lessThan">
      <formula>$C$4</formula>
    </cfRule>
  </conditionalFormatting>
  <conditionalFormatting sqref="BI16">
    <cfRule type="cellIs" dxfId="6998" priority="4137" operator="lessThan">
      <formula>$C$4</formula>
    </cfRule>
  </conditionalFormatting>
  <conditionalFormatting sqref="BI17">
    <cfRule type="cellIs" dxfId="6997" priority="4138" operator="lessThan">
      <formula>$C$4</formula>
    </cfRule>
  </conditionalFormatting>
  <conditionalFormatting sqref="BI17">
    <cfRule type="cellIs" dxfId="6996" priority="4139" operator="lessThan">
      <formula>$C$4</formula>
    </cfRule>
  </conditionalFormatting>
  <conditionalFormatting sqref="BI18">
    <cfRule type="cellIs" dxfId="6995" priority="4140" operator="lessThan">
      <formula>$C$4</formula>
    </cfRule>
  </conditionalFormatting>
  <conditionalFormatting sqref="BI18">
    <cfRule type="cellIs" dxfId="6994" priority="4141" operator="lessThan">
      <formula>$C$4</formula>
    </cfRule>
  </conditionalFormatting>
  <conditionalFormatting sqref="BI19">
    <cfRule type="cellIs" dxfId="6993" priority="4142" operator="lessThan">
      <formula>$C$4</formula>
    </cfRule>
  </conditionalFormatting>
  <conditionalFormatting sqref="BI19">
    <cfRule type="cellIs" dxfId="6992" priority="4143" operator="lessThan">
      <formula>$C$4</formula>
    </cfRule>
  </conditionalFormatting>
  <conditionalFormatting sqref="BI20">
    <cfRule type="cellIs" dxfId="6991" priority="4144" operator="lessThan">
      <formula>$C$4</formula>
    </cfRule>
  </conditionalFormatting>
  <conditionalFormatting sqref="BI20">
    <cfRule type="cellIs" dxfId="6990" priority="4145" operator="lessThan">
      <formula>$C$4</formula>
    </cfRule>
  </conditionalFormatting>
  <conditionalFormatting sqref="BI21">
    <cfRule type="cellIs" dxfId="6989" priority="4146" operator="lessThan">
      <formula>$C$4</formula>
    </cfRule>
  </conditionalFormatting>
  <conditionalFormatting sqref="BI21">
    <cfRule type="cellIs" dxfId="6988" priority="4147" operator="lessThan">
      <formula>$C$4</formula>
    </cfRule>
  </conditionalFormatting>
  <conditionalFormatting sqref="BI22">
    <cfRule type="cellIs" dxfId="6987" priority="4148" operator="lessThan">
      <formula>$C$4</formula>
    </cfRule>
  </conditionalFormatting>
  <conditionalFormatting sqref="BI22">
    <cfRule type="cellIs" dxfId="6986" priority="4149" operator="lessThan">
      <formula>$C$4</formula>
    </cfRule>
  </conditionalFormatting>
  <conditionalFormatting sqref="BI23">
    <cfRule type="cellIs" dxfId="6985" priority="4150" operator="lessThan">
      <formula>$C$4</formula>
    </cfRule>
  </conditionalFormatting>
  <conditionalFormatting sqref="BI23">
    <cfRule type="cellIs" dxfId="6984" priority="4151" operator="lessThan">
      <formula>$C$4</formula>
    </cfRule>
  </conditionalFormatting>
  <conditionalFormatting sqref="BI24">
    <cfRule type="cellIs" dxfId="6983" priority="4152" operator="lessThan">
      <formula>$C$4</formula>
    </cfRule>
  </conditionalFormatting>
  <conditionalFormatting sqref="BI24">
    <cfRule type="cellIs" dxfId="6982" priority="4153" operator="lessThan">
      <formula>$C$4</formula>
    </cfRule>
  </conditionalFormatting>
  <conditionalFormatting sqref="BI25">
    <cfRule type="cellIs" dxfId="6981" priority="4154" operator="lessThan">
      <formula>$C$4</formula>
    </cfRule>
  </conditionalFormatting>
  <conditionalFormatting sqref="BI25">
    <cfRule type="cellIs" dxfId="6980" priority="4155" operator="lessThan">
      <formula>$C$4</formula>
    </cfRule>
  </conditionalFormatting>
  <conditionalFormatting sqref="BI26">
    <cfRule type="cellIs" dxfId="6979" priority="4156" operator="lessThan">
      <formula>$C$4</formula>
    </cfRule>
  </conditionalFormatting>
  <conditionalFormatting sqref="BI26">
    <cfRule type="cellIs" dxfId="6978" priority="4157" operator="lessThan">
      <formula>$C$4</formula>
    </cfRule>
  </conditionalFormatting>
  <conditionalFormatting sqref="BI27">
    <cfRule type="cellIs" dxfId="6977" priority="4158" operator="lessThan">
      <formula>$C$4</formula>
    </cfRule>
  </conditionalFormatting>
  <conditionalFormatting sqref="BI27">
    <cfRule type="cellIs" dxfId="6976" priority="4159" operator="lessThan">
      <formula>$C$4</formula>
    </cfRule>
  </conditionalFormatting>
  <conditionalFormatting sqref="BI28">
    <cfRule type="cellIs" dxfId="6975" priority="4160" operator="lessThan">
      <formula>$C$4</formula>
    </cfRule>
  </conditionalFormatting>
  <conditionalFormatting sqref="BI28">
    <cfRule type="cellIs" dxfId="6974" priority="4161" operator="lessThan">
      <formula>$C$4</formula>
    </cfRule>
  </conditionalFormatting>
  <conditionalFormatting sqref="BI29">
    <cfRule type="cellIs" dxfId="6973" priority="4162" operator="lessThan">
      <formula>$C$4</formula>
    </cfRule>
  </conditionalFormatting>
  <conditionalFormatting sqref="BI29">
    <cfRule type="cellIs" dxfId="6972" priority="4163" operator="lessThan">
      <formula>$C$4</formula>
    </cfRule>
  </conditionalFormatting>
  <conditionalFormatting sqref="BI30">
    <cfRule type="cellIs" dxfId="6971" priority="4164" operator="lessThan">
      <formula>$C$4</formula>
    </cfRule>
  </conditionalFormatting>
  <conditionalFormatting sqref="BI30">
    <cfRule type="cellIs" dxfId="6970" priority="4165" operator="lessThan">
      <formula>$C$4</formula>
    </cfRule>
  </conditionalFormatting>
  <conditionalFormatting sqref="BI31">
    <cfRule type="cellIs" dxfId="6969" priority="4166" operator="lessThan">
      <formula>$C$4</formula>
    </cfRule>
  </conditionalFormatting>
  <conditionalFormatting sqref="BI31">
    <cfRule type="cellIs" dxfId="6968" priority="4167" operator="lessThan">
      <formula>$C$4</formula>
    </cfRule>
  </conditionalFormatting>
  <conditionalFormatting sqref="BI32">
    <cfRule type="cellIs" dxfId="6967" priority="4168" operator="lessThan">
      <formula>$C$4</formula>
    </cfRule>
  </conditionalFormatting>
  <conditionalFormatting sqref="BI32">
    <cfRule type="cellIs" dxfId="6966" priority="4169" operator="lessThan">
      <formula>$C$4</formula>
    </cfRule>
  </conditionalFormatting>
  <conditionalFormatting sqref="BI33">
    <cfRule type="cellIs" dxfId="6965" priority="4170" operator="lessThan">
      <formula>$C$4</formula>
    </cfRule>
  </conditionalFormatting>
  <conditionalFormatting sqref="BI33">
    <cfRule type="cellIs" dxfId="6964" priority="4171" operator="lessThan">
      <formula>$C$4</formula>
    </cfRule>
  </conditionalFormatting>
  <conditionalFormatting sqref="BI34">
    <cfRule type="cellIs" dxfId="6963" priority="4172" operator="lessThan">
      <formula>$C$4</formula>
    </cfRule>
  </conditionalFormatting>
  <conditionalFormatting sqref="BI34">
    <cfRule type="cellIs" dxfId="6962" priority="4173" operator="lessThan">
      <formula>$C$4</formula>
    </cfRule>
  </conditionalFormatting>
  <conditionalFormatting sqref="BI35">
    <cfRule type="cellIs" dxfId="6961" priority="4174" operator="lessThan">
      <formula>$C$4</formula>
    </cfRule>
  </conditionalFormatting>
  <conditionalFormatting sqref="BI35">
    <cfRule type="cellIs" dxfId="6960" priority="4175" operator="lessThan">
      <formula>$C$4</formula>
    </cfRule>
  </conditionalFormatting>
  <conditionalFormatting sqref="BI36">
    <cfRule type="cellIs" dxfId="6959" priority="4176" operator="lessThan">
      <formula>$C$4</formula>
    </cfRule>
  </conditionalFormatting>
  <conditionalFormatting sqref="BI36">
    <cfRule type="cellIs" dxfId="6958" priority="4177" operator="lessThan">
      <formula>$C$4</formula>
    </cfRule>
  </conditionalFormatting>
  <conditionalFormatting sqref="BI37">
    <cfRule type="cellIs" dxfId="6957" priority="4178" operator="lessThan">
      <formula>$C$4</formula>
    </cfRule>
  </conditionalFormatting>
  <conditionalFormatting sqref="BI37">
    <cfRule type="cellIs" dxfId="6956" priority="4179" operator="lessThan">
      <formula>$C$4</formula>
    </cfRule>
  </conditionalFormatting>
  <conditionalFormatting sqref="BI38">
    <cfRule type="cellIs" dxfId="6955" priority="4180" operator="lessThan">
      <formula>$C$4</formula>
    </cfRule>
  </conditionalFormatting>
  <conditionalFormatting sqref="BI38">
    <cfRule type="cellIs" dxfId="6954" priority="4181" operator="lessThan">
      <formula>$C$4</formula>
    </cfRule>
  </conditionalFormatting>
  <conditionalFormatting sqref="BI39">
    <cfRule type="cellIs" dxfId="6953" priority="4182" operator="lessThan">
      <formula>$C$4</formula>
    </cfRule>
  </conditionalFormatting>
  <conditionalFormatting sqref="BI39">
    <cfRule type="cellIs" dxfId="6952" priority="4183" operator="lessThan">
      <formula>$C$4</formula>
    </cfRule>
  </conditionalFormatting>
  <conditionalFormatting sqref="BI40">
    <cfRule type="cellIs" dxfId="6951" priority="4184" operator="lessThan">
      <formula>$C$4</formula>
    </cfRule>
  </conditionalFormatting>
  <conditionalFormatting sqref="BI40">
    <cfRule type="cellIs" dxfId="6950" priority="4185" operator="lessThan">
      <formula>$C$4</formula>
    </cfRule>
  </conditionalFormatting>
  <conditionalFormatting sqref="BI41">
    <cfRule type="cellIs" dxfId="6949" priority="4186" operator="lessThan">
      <formula>$C$4</formula>
    </cfRule>
  </conditionalFormatting>
  <conditionalFormatting sqref="BI41">
    <cfRule type="cellIs" dxfId="6948" priority="4187" operator="lessThan">
      <formula>$C$4</formula>
    </cfRule>
  </conditionalFormatting>
  <conditionalFormatting sqref="BI42">
    <cfRule type="cellIs" dxfId="6947" priority="4188" operator="lessThan">
      <formula>$C$4</formula>
    </cfRule>
  </conditionalFormatting>
  <conditionalFormatting sqref="BI42">
    <cfRule type="cellIs" dxfId="6946" priority="4189" operator="lessThan">
      <formula>$C$4</formula>
    </cfRule>
  </conditionalFormatting>
  <conditionalFormatting sqref="BI43">
    <cfRule type="cellIs" dxfId="6945" priority="4190" operator="lessThan">
      <formula>$C$4</formula>
    </cfRule>
  </conditionalFormatting>
  <conditionalFormatting sqref="BI43">
    <cfRule type="cellIs" dxfId="6944" priority="4191" operator="lessThan">
      <formula>$C$4</formula>
    </cfRule>
  </conditionalFormatting>
  <conditionalFormatting sqref="BI44">
    <cfRule type="cellIs" dxfId="6943" priority="4192" operator="lessThan">
      <formula>$C$4</formula>
    </cfRule>
  </conditionalFormatting>
  <conditionalFormatting sqref="BI44">
    <cfRule type="cellIs" dxfId="6942" priority="4193" operator="lessThan">
      <formula>$C$4</formula>
    </cfRule>
  </conditionalFormatting>
  <conditionalFormatting sqref="BI45">
    <cfRule type="cellIs" dxfId="6941" priority="4194" operator="lessThan">
      <formula>$C$4</formula>
    </cfRule>
  </conditionalFormatting>
  <conditionalFormatting sqref="BI45">
    <cfRule type="cellIs" dxfId="6940" priority="4195" operator="lessThan">
      <formula>$C$4</formula>
    </cfRule>
  </conditionalFormatting>
  <conditionalFormatting sqref="BI46">
    <cfRule type="cellIs" dxfId="6939" priority="4196" operator="lessThan">
      <formula>$C$4</formula>
    </cfRule>
  </conditionalFormatting>
  <conditionalFormatting sqref="BI46">
    <cfRule type="cellIs" dxfId="6938" priority="4197" operator="lessThan">
      <formula>$C$4</formula>
    </cfRule>
  </conditionalFormatting>
  <conditionalFormatting sqref="BI47">
    <cfRule type="cellIs" dxfId="6937" priority="4198" operator="lessThan">
      <formula>$C$4</formula>
    </cfRule>
  </conditionalFormatting>
  <conditionalFormatting sqref="BI47">
    <cfRule type="cellIs" dxfId="6936" priority="4199" operator="lessThan">
      <formula>$C$4</formula>
    </cfRule>
  </conditionalFormatting>
  <conditionalFormatting sqref="BI48">
    <cfRule type="cellIs" dxfId="6935" priority="4200" operator="lessThan">
      <formula>$C$4</formula>
    </cfRule>
  </conditionalFormatting>
  <conditionalFormatting sqref="BI48">
    <cfRule type="cellIs" dxfId="6934" priority="4201" operator="lessThan">
      <formula>$C$4</formula>
    </cfRule>
  </conditionalFormatting>
  <conditionalFormatting sqref="BI49">
    <cfRule type="cellIs" dxfId="6933" priority="4202" operator="lessThan">
      <formula>$C$4</formula>
    </cfRule>
  </conditionalFormatting>
  <conditionalFormatting sqref="BI49">
    <cfRule type="cellIs" dxfId="6932" priority="4203" operator="lessThan">
      <formula>$C$4</formula>
    </cfRule>
  </conditionalFormatting>
  <conditionalFormatting sqref="BI50">
    <cfRule type="cellIs" dxfId="6931" priority="4204" operator="lessThan">
      <formula>$C$4</formula>
    </cfRule>
  </conditionalFormatting>
  <conditionalFormatting sqref="BI50">
    <cfRule type="cellIs" dxfId="6930" priority="4205" operator="lessThan">
      <formula>$C$4</formula>
    </cfRule>
  </conditionalFormatting>
  <conditionalFormatting sqref="BI51">
    <cfRule type="cellIs" dxfId="6929" priority="4206" operator="lessThan">
      <formula>$C$4</formula>
    </cfRule>
  </conditionalFormatting>
  <conditionalFormatting sqref="BI51">
    <cfRule type="cellIs" dxfId="6928" priority="4207" operator="lessThan">
      <formula>$C$4</formula>
    </cfRule>
  </conditionalFormatting>
  <conditionalFormatting sqref="BI52">
    <cfRule type="cellIs" dxfId="6927" priority="4208" operator="lessThan">
      <formula>$C$4</formula>
    </cfRule>
  </conditionalFormatting>
  <conditionalFormatting sqref="BI52">
    <cfRule type="cellIs" dxfId="6926" priority="4209" operator="lessThan">
      <formula>$C$4</formula>
    </cfRule>
  </conditionalFormatting>
  <conditionalFormatting sqref="BI53">
    <cfRule type="cellIs" dxfId="6925" priority="4210" operator="lessThan">
      <formula>$C$4</formula>
    </cfRule>
  </conditionalFormatting>
  <conditionalFormatting sqref="BI53">
    <cfRule type="cellIs" dxfId="6924" priority="4211" operator="lessThan">
      <formula>$C$4</formula>
    </cfRule>
  </conditionalFormatting>
  <conditionalFormatting sqref="BI54">
    <cfRule type="cellIs" dxfId="6923" priority="4212" operator="lessThan">
      <formula>$C$4</formula>
    </cfRule>
  </conditionalFormatting>
  <conditionalFormatting sqref="BI54">
    <cfRule type="cellIs" dxfId="6922" priority="4213" operator="lessThan">
      <formula>$C$4</formula>
    </cfRule>
  </conditionalFormatting>
  <conditionalFormatting sqref="BI55">
    <cfRule type="cellIs" dxfId="6921" priority="4214" operator="lessThan">
      <formula>$C$4</formula>
    </cfRule>
  </conditionalFormatting>
  <conditionalFormatting sqref="BI55">
    <cfRule type="cellIs" dxfId="6920" priority="4215" operator="lessThan">
      <formula>$C$4</formula>
    </cfRule>
  </conditionalFormatting>
  <conditionalFormatting sqref="BI56">
    <cfRule type="cellIs" dxfId="6919" priority="4216" operator="lessThan">
      <formula>$C$4</formula>
    </cfRule>
  </conditionalFormatting>
  <conditionalFormatting sqref="BI56">
    <cfRule type="cellIs" dxfId="6918" priority="4217" operator="lessThan">
      <formula>$C$4</formula>
    </cfRule>
  </conditionalFormatting>
  <conditionalFormatting sqref="BI57">
    <cfRule type="cellIs" dxfId="6917" priority="4218" operator="lessThan">
      <formula>$C$4</formula>
    </cfRule>
  </conditionalFormatting>
  <conditionalFormatting sqref="BI57">
    <cfRule type="cellIs" dxfId="6916" priority="4219" operator="lessThan">
      <formula>$C$4</formula>
    </cfRule>
  </conditionalFormatting>
  <conditionalFormatting sqref="BI58">
    <cfRule type="cellIs" dxfId="6915" priority="4220" operator="lessThan">
      <formula>$C$4</formula>
    </cfRule>
  </conditionalFormatting>
  <conditionalFormatting sqref="BI58">
    <cfRule type="cellIs" dxfId="6914" priority="4221" operator="lessThan">
      <formula>$C$4</formula>
    </cfRule>
  </conditionalFormatting>
  <conditionalFormatting sqref="BI59">
    <cfRule type="cellIs" dxfId="6913" priority="4222" operator="lessThan">
      <formula>$C$4</formula>
    </cfRule>
  </conditionalFormatting>
  <conditionalFormatting sqref="BI59">
    <cfRule type="cellIs" dxfId="6912" priority="4223" operator="lessThan">
      <formula>$C$4</formula>
    </cfRule>
  </conditionalFormatting>
  <conditionalFormatting sqref="BI60">
    <cfRule type="cellIs" dxfId="6911" priority="4224" operator="lessThan">
      <formula>$C$4</formula>
    </cfRule>
  </conditionalFormatting>
  <conditionalFormatting sqref="BI60">
    <cfRule type="cellIs" dxfId="6910" priority="4225" operator="lessThan">
      <formula>$C$4</formula>
    </cfRule>
  </conditionalFormatting>
  <conditionalFormatting sqref="BJ11">
    <cfRule type="cellIs" dxfId="6909" priority="4226" operator="lessThan">
      <formula>$C$4</formula>
    </cfRule>
  </conditionalFormatting>
  <conditionalFormatting sqref="BJ11">
    <cfRule type="cellIs" dxfId="6908" priority="4227" operator="lessThan">
      <formula>$C$4</formula>
    </cfRule>
  </conditionalFormatting>
  <conditionalFormatting sqref="BJ12">
    <cfRule type="cellIs" dxfId="6907" priority="4228" operator="lessThan">
      <formula>$C$4</formula>
    </cfRule>
  </conditionalFormatting>
  <conditionalFormatting sqref="BJ12">
    <cfRule type="cellIs" dxfId="6906" priority="4229" operator="lessThan">
      <formula>$C$4</formula>
    </cfRule>
  </conditionalFormatting>
  <conditionalFormatting sqref="BJ13">
    <cfRule type="cellIs" dxfId="6905" priority="4230" operator="lessThan">
      <formula>$C$4</formula>
    </cfRule>
  </conditionalFormatting>
  <conditionalFormatting sqref="BJ13">
    <cfRule type="cellIs" dxfId="6904" priority="4231" operator="lessThan">
      <formula>$C$4</formula>
    </cfRule>
  </conditionalFormatting>
  <conditionalFormatting sqref="BJ14">
    <cfRule type="cellIs" dxfId="6903" priority="4232" operator="lessThan">
      <formula>$C$4</formula>
    </cfRule>
  </conditionalFormatting>
  <conditionalFormatting sqref="BJ14">
    <cfRule type="cellIs" dxfId="6902" priority="4233" operator="lessThan">
      <formula>$C$4</formula>
    </cfRule>
  </conditionalFormatting>
  <conditionalFormatting sqref="BJ15">
    <cfRule type="cellIs" dxfId="6901" priority="4234" operator="lessThan">
      <formula>$C$4</formula>
    </cfRule>
  </conditionalFormatting>
  <conditionalFormatting sqref="BJ15">
    <cfRule type="cellIs" dxfId="6900" priority="4235" operator="lessThan">
      <formula>$C$4</formula>
    </cfRule>
  </conditionalFormatting>
  <conditionalFormatting sqref="BJ16">
    <cfRule type="cellIs" dxfId="6899" priority="4236" operator="lessThan">
      <formula>$C$4</formula>
    </cfRule>
  </conditionalFormatting>
  <conditionalFormatting sqref="BJ16">
    <cfRule type="cellIs" dxfId="6898" priority="4237" operator="lessThan">
      <formula>$C$4</formula>
    </cfRule>
  </conditionalFormatting>
  <conditionalFormatting sqref="BJ17">
    <cfRule type="cellIs" dxfId="6897" priority="4238" operator="lessThan">
      <formula>$C$4</formula>
    </cfRule>
  </conditionalFormatting>
  <conditionalFormatting sqref="BJ17">
    <cfRule type="cellIs" dxfId="6896" priority="4239" operator="lessThan">
      <formula>$C$4</formula>
    </cfRule>
  </conditionalFormatting>
  <conditionalFormatting sqref="BJ18">
    <cfRule type="cellIs" dxfId="6895" priority="4240" operator="lessThan">
      <formula>$C$4</formula>
    </cfRule>
  </conditionalFormatting>
  <conditionalFormatting sqref="BJ18">
    <cfRule type="cellIs" dxfId="6894" priority="4241" operator="lessThan">
      <formula>$C$4</formula>
    </cfRule>
  </conditionalFormatting>
  <conditionalFormatting sqref="BJ19">
    <cfRule type="cellIs" dxfId="6893" priority="4242" operator="lessThan">
      <formula>$C$4</formula>
    </cfRule>
  </conditionalFormatting>
  <conditionalFormatting sqref="BJ19">
    <cfRule type="cellIs" dxfId="6892" priority="4243" operator="lessThan">
      <formula>$C$4</formula>
    </cfRule>
  </conditionalFormatting>
  <conditionalFormatting sqref="BJ20">
    <cfRule type="cellIs" dxfId="6891" priority="4244" operator="lessThan">
      <formula>$C$4</formula>
    </cfRule>
  </conditionalFormatting>
  <conditionalFormatting sqref="BJ20">
    <cfRule type="cellIs" dxfId="6890" priority="4245" operator="lessThan">
      <formula>$C$4</formula>
    </cfRule>
  </conditionalFormatting>
  <conditionalFormatting sqref="BJ21">
    <cfRule type="cellIs" dxfId="6889" priority="4246" operator="lessThan">
      <formula>$C$4</formula>
    </cfRule>
  </conditionalFormatting>
  <conditionalFormatting sqref="BJ21">
    <cfRule type="cellIs" dxfId="6888" priority="4247" operator="lessThan">
      <formula>$C$4</formula>
    </cfRule>
  </conditionalFormatting>
  <conditionalFormatting sqref="BJ22">
    <cfRule type="cellIs" dxfId="6887" priority="4248" operator="lessThan">
      <formula>$C$4</formula>
    </cfRule>
  </conditionalFormatting>
  <conditionalFormatting sqref="BJ22">
    <cfRule type="cellIs" dxfId="6886" priority="4249" operator="lessThan">
      <formula>$C$4</formula>
    </cfRule>
  </conditionalFormatting>
  <conditionalFormatting sqref="BJ23">
    <cfRule type="cellIs" dxfId="6885" priority="4250" operator="lessThan">
      <formula>$C$4</formula>
    </cfRule>
  </conditionalFormatting>
  <conditionalFormatting sqref="BJ23">
    <cfRule type="cellIs" dxfId="6884" priority="4251" operator="lessThan">
      <formula>$C$4</formula>
    </cfRule>
  </conditionalFormatting>
  <conditionalFormatting sqref="BJ24">
    <cfRule type="cellIs" dxfId="6883" priority="4252" operator="lessThan">
      <formula>$C$4</formula>
    </cfRule>
  </conditionalFormatting>
  <conditionalFormatting sqref="BJ24">
    <cfRule type="cellIs" dxfId="6882" priority="4253" operator="lessThan">
      <formula>$C$4</formula>
    </cfRule>
  </conditionalFormatting>
  <conditionalFormatting sqref="BJ25">
    <cfRule type="cellIs" dxfId="6881" priority="4254" operator="lessThan">
      <formula>$C$4</formula>
    </cfRule>
  </conditionalFormatting>
  <conditionalFormatting sqref="BJ25">
    <cfRule type="cellIs" dxfId="6880" priority="4255" operator="lessThan">
      <formula>$C$4</formula>
    </cfRule>
  </conditionalFormatting>
  <conditionalFormatting sqref="BJ26">
    <cfRule type="cellIs" dxfId="6879" priority="4256" operator="lessThan">
      <formula>$C$4</formula>
    </cfRule>
  </conditionalFormatting>
  <conditionalFormatting sqref="BJ26">
    <cfRule type="cellIs" dxfId="6878" priority="4257" operator="lessThan">
      <formula>$C$4</formula>
    </cfRule>
  </conditionalFormatting>
  <conditionalFormatting sqref="BJ27">
    <cfRule type="cellIs" dxfId="6877" priority="4258" operator="lessThan">
      <formula>$C$4</formula>
    </cfRule>
  </conditionalFormatting>
  <conditionalFormatting sqref="BJ27">
    <cfRule type="cellIs" dxfId="6876" priority="4259" operator="lessThan">
      <formula>$C$4</formula>
    </cfRule>
  </conditionalFormatting>
  <conditionalFormatting sqref="BJ28">
    <cfRule type="cellIs" dxfId="6875" priority="4260" operator="lessThan">
      <formula>$C$4</formula>
    </cfRule>
  </conditionalFormatting>
  <conditionalFormatting sqref="BJ28">
    <cfRule type="cellIs" dxfId="6874" priority="4261" operator="lessThan">
      <formula>$C$4</formula>
    </cfRule>
  </conditionalFormatting>
  <conditionalFormatting sqref="BJ29">
    <cfRule type="cellIs" dxfId="6873" priority="4262" operator="lessThan">
      <formula>$C$4</formula>
    </cfRule>
  </conditionalFormatting>
  <conditionalFormatting sqref="BJ29">
    <cfRule type="cellIs" dxfId="6872" priority="4263" operator="lessThan">
      <formula>$C$4</formula>
    </cfRule>
  </conditionalFormatting>
  <conditionalFormatting sqref="BJ30">
    <cfRule type="cellIs" dxfId="6871" priority="4264" operator="lessThan">
      <formula>$C$4</formula>
    </cfRule>
  </conditionalFormatting>
  <conditionalFormatting sqref="BJ30">
    <cfRule type="cellIs" dxfId="6870" priority="4265" operator="lessThan">
      <formula>$C$4</formula>
    </cfRule>
  </conditionalFormatting>
  <conditionalFormatting sqref="BJ31">
    <cfRule type="cellIs" dxfId="6869" priority="4266" operator="lessThan">
      <formula>$C$4</formula>
    </cfRule>
  </conditionalFormatting>
  <conditionalFormatting sqref="BJ31">
    <cfRule type="cellIs" dxfId="6868" priority="4267" operator="lessThan">
      <formula>$C$4</formula>
    </cfRule>
  </conditionalFormatting>
  <conditionalFormatting sqref="BJ32">
    <cfRule type="cellIs" dxfId="6867" priority="4268" operator="lessThan">
      <formula>$C$4</formula>
    </cfRule>
  </conditionalFormatting>
  <conditionalFormatting sqref="BJ32">
    <cfRule type="cellIs" dxfId="6866" priority="4269" operator="lessThan">
      <formula>$C$4</formula>
    </cfRule>
  </conditionalFormatting>
  <conditionalFormatting sqref="BJ33">
    <cfRule type="cellIs" dxfId="6865" priority="4270" operator="lessThan">
      <formula>$C$4</formula>
    </cfRule>
  </conditionalFormatting>
  <conditionalFormatting sqref="BJ33">
    <cfRule type="cellIs" dxfId="6864" priority="4271" operator="lessThan">
      <formula>$C$4</formula>
    </cfRule>
  </conditionalFormatting>
  <conditionalFormatting sqref="BJ34">
    <cfRule type="cellIs" dxfId="6863" priority="4272" operator="lessThan">
      <formula>$C$4</formula>
    </cfRule>
  </conditionalFormatting>
  <conditionalFormatting sqref="BJ34">
    <cfRule type="cellIs" dxfId="6862" priority="4273" operator="lessThan">
      <formula>$C$4</formula>
    </cfRule>
  </conditionalFormatting>
  <conditionalFormatting sqref="BJ35">
    <cfRule type="cellIs" dxfId="6861" priority="4274" operator="lessThan">
      <formula>$C$4</formula>
    </cfRule>
  </conditionalFormatting>
  <conditionalFormatting sqref="BJ35">
    <cfRule type="cellIs" dxfId="6860" priority="4275" operator="lessThan">
      <formula>$C$4</formula>
    </cfRule>
  </conditionalFormatting>
  <conditionalFormatting sqref="BJ36">
    <cfRule type="cellIs" dxfId="6859" priority="4276" operator="lessThan">
      <formula>$C$4</formula>
    </cfRule>
  </conditionalFormatting>
  <conditionalFormatting sqref="BJ36">
    <cfRule type="cellIs" dxfId="6858" priority="4277" operator="lessThan">
      <formula>$C$4</formula>
    </cfRule>
  </conditionalFormatting>
  <conditionalFormatting sqref="BJ37">
    <cfRule type="cellIs" dxfId="6857" priority="4278" operator="lessThan">
      <formula>$C$4</formula>
    </cfRule>
  </conditionalFormatting>
  <conditionalFormatting sqref="BJ37">
    <cfRule type="cellIs" dxfId="6856" priority="4279" operator="lessThan">
      <formula>$C$4</formula>
    </cfRule>
  </conditionalFormatting>
  <conditionalFormatting sqref="BJ38">
    <cfRule type="cellIs" dxfId="6855" priority="4280" operator="lessThan">
      <formula>$C$4</formula>
    </cfRule>
  </conditionalFormatting>
  <conditionalFormatting sqref="BJ38">
    <cfRule type="cellIs" dxfId="6854" priority="4281" operator="lessThan">
      <formula>$C$4</formula>
    </cfRule>
  </conditionalFormatting>
  <conditionalFormatting sqref="BJ39">
    <cfRule type="cellIs" dxfId="6853" priority="4282" operator="lessThan">
      <formula>$C$4</formula>
    </cfRule>
  </conditionalFormatting>
  <conditionalFormatting sqref="BJ39">
    <cfRule type="cellIs" dxfId="6852" priority="4283" operator="lessThan">
      <formula>$C$4</formula>
    </cfRule>
  </conditionalFormatting>
  <conditionalFormatting sqref="BJ40">
    <cfRule type="cellIs" dxfId="6851" priority="4284" operator="lessThan">
      <formula>$C$4</formula>
    </cfRule>
  </conditionalFormatting>
  <conditionalFormatting sqref="BJ40">
    <cfRule type="cellIs" dxfId="6850" priority="4285" operator="lessThan">
      <formula>$C$4</formula>
    </cfRule>
  </conditionalFormatting>
  <conditionalFormatting sqref="BJ41">
    <cfRule type="cellIs" dxfId="6849" priority="4286" operator="lessThan">
      <formula>$C$4</formula>
    </cfRule>
  </conditionalFormatting>
  <conditionalFormatting sqref="BJ41">
    <cfRule type="cellIs" dxfId="6848" priority="4287" operator="lessThan">
      <formula>$C$4</formula>
    </cfRule>
  </conditionalFormatting>
  <conditionalFormatting sqref="BJ42">
    <cfRule type="cellIs" dxfId="6847" priority="4288" operator="lessThan">
      <formula>$C$4</formula>
    </cfRule>
  </conditionalFormatting>
  <conditionalFormatting sqref="BJ42">
    <cfRule type="cellIs" dxfId="6846" priority="4289" operator="lessThan">
      <formula>$C$4</formula>
    </cfRule>
  </conditionalFormatting>
  <conditionalFormatting sqref="BJ43">
    <cfRule type="cellIs" dxfId="6845" priority="4290" operator="lessThan">
      <formula>$C$4</formula>
    </cfRule>
  </conditionalFormatting>
  <conditionalFormatting sqref="BJ43">
    <cfRule type="cellIs" dxfId="6844" priority="4291" operator="lessThan">
      <formula>$C$4</formula>
    </cfRule>
  </conditionalFormatting>
  <conditionalFormatting sqref="BJ44">
    <cfRule type="cellIs" dxfId="6843" priority="4292" operator="lessThan">
      <formula>$C$4</formula>
    </cfRule>
  </conditionalFormatting>
  <conditionalFormatting sqref="BJ44">
    <cfRule type="cellIs" dxfId="6842" priority="4293" operator="lessThan">
      <formula>$C$4</formula>
    </cfRule>
  </conditionalFormatting>
  <conditionalFormatting sqref="BJ45">
    <cfRule type="cellIs" dxfId="6841" priority="4294" operator="lessThan">
      <formula>$C$4</formula>
    </cfRule>
  </conditionalFormatting>
  <conditionalFormatting sqref="BJ45">
    <cfRule type="cellIs" dxfId="6840" priority="4295" operator="lessThan">
      <formula>$C$4</formula>
    </cfRule>
  </conditionalFormatting>
  <conditionalFormatting sqref="BJ46">
    <cfRule type="cellIs" dxfId="6839" priority="4296" operator="lessThan">
      <formula>$C$4</formula>
    </cfRule>
  </conditionalFormatting>
  <conditionalFormatting sqref="BJ46">
    <cfRule type="cellIs" dxfId="6838" priority="4297" operator="lessThan">
      <formula>$C$4</formula>
    </cfRule>
  </conditionalFormatting>
  <conditionalFormatting sqref="BJ47">
    <cfRule type="cellIs" dxfId="6837" priority="4298" operator="lessThan">
      <formula>$C$4</formula>
    </cfRule>
  </conditionalFormatting>
  <conditionalFormatting sqref="BJ47">
    <cfRule type="cellIs" dxfId="6836" priority="4299" operator="lessThan">
      <formula>$C$4</formula>
    </cfRule>
  </conditionalFormatting>
  <conditionalFormatting sqref="BJ48">
    <cfRule type="cellIs" dxfId="6835" priority="4300" operator="lessThan">
      <formula>$C$4</formula>
    </cfRule>
  </conditionalFormatting>
  <conditionalFormatting sqref="BJ48">
    <cfRule type="cellIs" dxfId="6834" priority="4301" operator="lessThan">
      <formula>$C$4</formula>
    </cfRule>
  </conditionalFormatting>
  <conditionalFormatting sqref="BJ49">
    <cfRule type="cellIs" dxfId="6833" priority="4302" operator="lessThan">
      <formula>$C$4</formula>
    </cfRule>
  </conditionalFormatting>
  <conditionalFormatting sqref="BJ49">
    <cfRule type="cellIs" dxfId="6832" priority="4303" operator="lessThan">
      <formula>$C$4</formula>
    </cfRule>
  </conditionalFormatting>
  <conditionalFormatting sqref="BJ50">
    <cfRule type="cellIs" dxfId="6831" priority="4304" operator="lessThan">
      <formula>$C$4</formula>
    </cfRule>
  </conditionalFormatting>
  <conditionalFormatting sqref="BJ50">
    <cfRule type="cellIs" dxfId="6830" priority="4305" operator="lessThan">
      <formula>$C$4</formula>
    </cfRule>
  </conditionalFormatting>
  <conditionalFormatting sqref="BJ51">
    <cfRule type="cellIs" dxfId="6829" priority="4306" operator="lessThan">
      <formula>$C$4</formula>
    </cfRule>
  </conditionalFormatting>
  <conditionalFormatting sqref="BJ51">
    <cfRule type="cellIs" dxfId="6828" priority="4307" operator="lessThan">
      <formula>$C$4</formula>
    </cfRule>
  </conditionalFormatting>
  <conditionalFormatting sqref="BJ52">
    <cfRule type="cellIs" dxfId="6827" priority="4308" operator="lessThan">
      <formula>$C$4</formula>
    </cfRule>
  </conditionalFormatting>
  <conditionalFormatting sqref="BJ52">
    <cfRule type="cellIs" dxfId="6826" priority="4309" operator="lessThan">
      <formula>$C$4</formula>
    </cfRule>
  </conditionalFormatting>
  <conditionalFormatting sqref="BJ53">
    <cfRule type="cellIs" dxfId="6825" priority="4310" operator="lessThan">
      <formula>$C$4</formula>
    </cfRule>
  </conditionalFormatting>
  <conditionalFormatting sqref="BJ53">
    <cfRule type="cellIs" dxfId="6824" priority="4311" operator="lessThan">
      <formula>$C$4</formula>
    </cfRule>
  </conditionalFormatting>
  <conditionalFormatting sqref="BJ54">
    <cfRule type="cellIs" dxfId="6823" priority="4312" operator="lessThan">
      <formula>$C$4</formula>
    </cfRule>
  </conditionalFormatting>
  <conditionalFormatting sqref="BJ54">
    <cfRule type="cellIs" dxfId="6822" priority="4313" operator="lessThan">
      <formula>$C$4</formula>
    </cfRule>
  </conditionalFormatting>
  <conditionalFormatting sqref="BJ55">
    <cfRule type="cellIs" dxfId="6821" priority="4314" operator="lessThan">
      <formula>$C$4</formula>
    </cfRule>
  </conditionalFormatting>
  <conditionalFormatting sqref="BJ55">
    <cfRule type="cellIs" dxfId="6820" priority="4315" operator="lessThan">
      <formula>$C$4</formula>
    </cfRule>
  </conditionalFormatting>
  <conditionalFormatting sqref="BJ56">
    <cfRule type="cellIs" dxfId="6819" priority="4316" operator="lessThan">
      <formula>$C$4</formula>
    </cfRule>
  </conditionalFormatting>
  <conditionalFormatting sqref="BJ56">
    <cfRule type="cellIs" dxfId="6818" priority="4317" operator="lessThan">
      <formula>$C$4</formula>
    </cfRule>
  </conditionalFormatting>
  <conditionalFormatting sqref="BJ57">
    <cfRule type="cellIs" dxfId="6817" priority="4318" operator="lessThan">
      <formula>$C$4</formula>
    </cfRule>
  </conditionalFormatting>
  <conditionalFormatting sqref="BJ57">
    <cfRule type="cellIs" dxfId="6816" priority="4319" operator="lessThan">
      <formula>$C$4</formula>
    </cfRule>
  </conditionalFormatting>
  <conditionalFormatting sqref="BJ58">
    <cfRule type="cellIs" dxfId="6815" priority="4320" operator="lessThan">
      <formula>$C$4</formula>
    </cfRule>
  </conditionalFormatting>
  <conditionalFormatting sqref="BJ58">
    <cfRule type="cellIs" dxfId="6814" priority="4321" operator="lessThan">
      <formula>$C$4</formula>
    </cfRule>
  </conditionalFormatting>
  <conditionalFormatting sqref="BJ59">
    <cfRule type="cellIs" dxfId="6813" priority="4322" operator="lessThan">
      <formula>$C$4</formula>
    </cfRule>
  </conditionalFormatting>
  <conditionalFormatting sqref="BJ59">
    <cfRule type="cellIs" dxfId="6812" priority="4323" operator="lessThan">
      <formula>$C$4</formula>
    </cfRule>
  </conditionalFormatting>
  <conditionalFormatting sqref="BJ60">
    <cfRule type="cellIs" dxfId="6811" priority="4324" operator="lessThan">
      <formula>$C$4</formula>
    </cfRule>
  </conditionalFormatting>
  <conditionalFormatting sqref="BJ60">
    <cfRule type="cellIs" dxfId="6810" priority="4325" operator="lessThan">
      <formula>$C$4</formula>
    </cfRule>
  </conditionalFormatting>
  <conditionalFormatting sqref="BK11">
    <cfRule type="cellIs" dxfId="6809" priority="4326" operator="lessThan">
      <formula>$C$4</formula>
    </cfRule>
  </conditionalFormatting>
  <conditionalFormatting sqref="BK11">
    <cfRule type="cellIs" dxfId="6808" priority="4327" operator="lessThan">
      <formula>$C$4</formula>
    </cfRule>
  </conditionalFormatting>
  <conditionalFormatting sqref="BK12">
    <cfRule type="cellIs" dxfId="6807" priority="4328" operator="lessThan">
      <formula>$C$4</formula>
    </cfRule>
  </conditionalFormatting>
  <conditionalFormatting sqref="BK12">
    <cfRule type="cellIs" dxfId="6806" priority="4329" operator="lessThan">
      <formula>$C$4</formula>
    </cfRule>
  </conditionalFormatting>
  <conditionalFormatting sqref="BK13">
    <cfRule type="cellIs" dxfId="6805" priority="4330" operator="lessThan">
      <formula>$C$4</formula>
    </cfRule>
  </conditionalFormatting>
  <conditionalFormatting sqref="BK13">
    <cfRule type="cellIs" dxfId="6804" priority="4331" operator="lessThan">
      <formula>$C$4</formula>
    </cfRule>
  </conditionalFormatting>
  <conditionalFormatting sqref="BK14">
    <cfRule type="cellIs" dxfId="6803" priority="4332" operator="lessThan">
      <formula>$C$4</formula>
    </cfRule>
  </conditionalFormatting>
  <conditionalFormatting sqref="BK14">
    <cfRule type="cellIs" dxfId="6802" priority="4333" operator="lessThan">
      <formula>$C$4</formula>
    </cfRule>
  </conditionalFormatting>
  <conditionalFormatting sqref="BK15">
    <cfRule type="cellIs" dxfId="6801" priority="4334" operator="lessThan">
      <formula>$C$4</formula>
    </cfRule>
  </conditionalFormatting>
  <conditionalFormatting sqref="BK15">
    <cfRule type="cellIs" dxfId="6800" priority="4335" operator="lessThan">
      <formula>$C$4</formula>
    </cfRule>
  </conditionalFormatting>
  <conditionalFormatting sqref="BK16">
    <cfRule type="cellIs" dxfId="6799" priority="4336" operator="lessThan">
      <formula>$C$4</formula>
    </cfRule>
  </conditionalFormatting>
  <conditionalFormatting sqref="BK16">
    <cfRule type="cellIs" dxfId="6798" priority="4337" operator="lessThan">
      <formula>$C$4</formula>
    </cfRule>
  </conditionalFormatting>
  <conditionalFormatting sqref="BK17">
    <cfRule type="cellIs" dxfId="6797" priority="4338" operator="lessThan">
      <formula>$C$4</formula>
    </cfRule>
  </conditionalFormatting>
  <conditionalFormatting sqref="BK17">
    <cfRule type="cellIs" dxfId="6796" priority="4339" operator="lessThan">
      <formula>$C$4</formula>
    </cfRule>
  </conditionalFormatting>
  <conditionalFormatting sqref="BK18">
    <cfRule type="cellIs" dxfId="6795" priority="4340" operator="lessThan">
      <formula>$C$4</formula>
    </cfRule>
  </conditionalFormatting>
  <conditionalFormatting sqref="BK18">
    <cfRule type="cellIs" dxfId="6794" priority="4341" operator="lessThan">
      <formula>$C$4</formula>
    </cfRule>
  </conditionalFormatting>
  <conditionalFormatting sqref="BK19">
    <cfRule type="cellIs" dxfId="6793" priority="4342" operator="lessThan">
      <formula>$C$4</formula>
    </cfRule>
  </conditionalFormatting>
  <conditionalFormatting sqref="BK19">
    <cfRule type="cellIs" dxfId="6792" priority="4343" operator="lessThan">
      <formula>$C$4</formula>
    </cfRule>
  </conditionalFormatting>
  <conditionalFormatting sqref="BK20">
    <cfRule type="cellIs" dxfId="6791" priority="4344" operator="lessThan">
      <formula>$C$4</formula>
    </cfRule>
  </conditionalFormatting>
  <conditionalFormatting sqref="BK20">
    <cfRule type="cellIs" dxfId="6790" priority="4345" operator="lessThan">
      <formula>$C$4</formula>
    </cfRule>
  </conditionalFormatting>
  <conditionalFormatting sqref="BK21">
    <cfRule type="cellIs" dxfId="6789" priority="4346" operator="lessThan">
      <formula>$C$4</formula>
    </cfRule>
  </conditionalFormatting>
  <conditionalFormatting sqref="BK21">
    <cfRule type="cellIs" dxfId="6788" priority="4347" operator="lessThan">
      <formula>$C$4</formula>
    </cfRule>
  </conditionalFormatting>
  <conditionalFormatting sqref="BK22">
    <cfRule type="cellIs" dxfId="6787" priority="4348" operator="lessThan">
      <formula>$C$4</formula>
    </cfRule>
  </conditionalFormatting>
  <conditionalFormatting sqref="BK22">
    <cfRule type="cellIs" dxfId="6786" priority="4349" operator="lessThan">
      <formula>$C$4</formula>
    </cfRule>
  </conditionalFormatting>
  <conditionalFormatting sqref="BK23">
    <cfRule type="cellIs" dxfId="6785" priority="4350" operator="lessThan">
      <formula>$C$4</formula>
    </cfRule>
  </conditionalFormatting>
  <conditionalFormatting sqref="BK23">
    <cfRule type="cellIs" dxfId="6784" priority="4351" operator="lessThan">
      <formula>$C$4</formula>
    </cfRule>
  </conditionalFormatting>
  <conditionalFormatting sqref="BK24">
    <cfRule type="cellIs" dxfId="6783" priority="4352" operator="lessThan">
      <formula>$C$4</formula>
    </cfRule>
  </conditionalFormatting>
  <conditionalFormatting sqref="BK24">
    <cfRule type="cellIs" dxfId="6782" priority="4353" operator="lessThan">
      <formula>$C$4</formula>
    </cfRule>
  </conditionalFormatting>
  <conditionalFormatting sqref="BK25">
    <cfRule type="cellIs" dxfId="6781" priority="4354" operator="lessThan">
      <formula>$C$4</formula>
    </cfRule>
  </conditionalFormatting>
  <conditionalFormatting sqref="BK25">
    <cfRule type="cellIs" dxfId="6780" priority="4355" operator="lessThan">
      <formula>$C$4</formula>
    </cfRule>
  </conditionalFormatting>
  <conditionalFormatting sqref="BK26">
    <cfRule type="cellIs" dxfId="6779" priority="4356" operator="lessThan">
      <formula>$C$4</formula>
    </cfRule>
  </conditionalFormatting>
  <conditionalFormatting sqref="BK26">
    <cfRule type="cellIs" dxfId="6778" priority="4357" operator="lessThan">
      <formula>$C$4</formula>
    </cfRule>
  </conditionalFormatting>
  <conditionalFormatting sqref="BK27">
    <cfRule type="cellIs" dxfId="6777" priority="4358" operator="lessThan">
      <formula>$C$4</formula>
    </cfRule>
  </conditionalFormatting>
  <conditionalFormatting sqref="BK27">
    <cfRule type="cellIs" dxfId="6776" priority="4359" operator="lessThan">
      <formula>$C$4</formula>
    </cfRule>
  </conditionalFormatting>
  <conditionalFormatting sqref="BK28">
    <cfRule type="cellIs" dxfId="6775" priority="4360" operator="lessThan">
      <formula>$C$4</formula>
    </cfRule>
  </conditionalFormatting>
  <conditionalFormatting sqref="BK28">
    <cfRule type="cellIs" dxfId="6774" priority="4361" operator="lessThan">
      <formula>$C$4</formula>
    </cfRule>
  </conditionalFormatting>
  <conditionalFormatting sqref="BK29">
    <cfRule type="cellIs" dxfId="6773" priority="4362" operator="lessThan">
      <formula>$C$4</formula>
    </cfRule>
  </conditionalFormatting>
  <conditionalFormatting sqref="BK29">
    <cfRule type="cellIs" dxfId="6772" priority="4363" operator="lessThan">
      <formula>$C$4</formula>
    </cfRule>
  </conditionalFormatting>
  <conditionalFormatting sqref="BK30">
    <cfRule type="cellIs" dxfId="6771" priority="4364" operator="lessThan">
      <formula>$C$4</formula>
    </cfRule>
  </conditionalFormatting>
  <conditionalFormatting sqref="BK30">
    <cfRule type="cellIs" dxfId="6770" priority="4365" operator="lessThan">
      <formula>$C$4</formula>
    </cfRule>
  </conditionalFormatting>
  <conditionalFormatting sqref="BK31">
    <cfRule type="cellIs" dxfId="6769" priority="4366" operator="lessThan">
      <formula>$C$4</formula>
    </cfRule>
  </conditionalFormatting>
  <conditionalFormatting sqref="BK31">
    <cfRule type="cellIs" dxfId="6768" priority="4367" operator="lessThan">
      <formula>$C$4</formula>
    </cfRule>
  </conditionalFormatting>
  <conditionalFormatting sqref="BK32">
    <cfRule type="cellIs" dxfId="6767" priority="4368" operator="lessThan">
      <formula>$C$4</formula>
    </cfRule>
  </conditionalFormatting>
  <conditionalFormatting sqref="BK32">
    <cfRule type="cellIs" dxfId="6766" priority="4369" operator="lessThan">
      <formula>$C$4</formula>
    </cfRule>
  </conditionalFormatting>
  <conditionalFormatting sqref="BK33">
    <cfRule type="cellIs" dxfId="6765" priority="4370" operator="lessThan">
      <formula>$C$4</formula>
    </cfRule>
  </conditionalFormatting>
  <conditionalFormatting sqref="BK33">
    <cfRule type="cellIs" dxfId="6764" priority="4371" operator="lessThan">
      <formula>$C$4</formula>
    </cfRule>
  </conditionalFormatting>
  <conditionalFormatting sqref="BK34">
    <cfRule type="cellIs" dxfId="6763" priority="4372" operator="lessThan">
      <formula>$C$4</formula>
    </cfRule>
  </conditionalFormatting>
  <conditionalFormatting sqref="BK34">
    <cfRule type="cellIs" dxfId="6762" priority="4373" operator="lessThan">
      <formula>$C$4</formula>
    </cfRule>
  </conditionalFormatting>
  <conditionalFormatting sqref="BK35">
    <cfRule type="cellIs" dxfId="6761" priority="4374" operator="lessThan">
      <formula>$C$4</formula>
    </cfRule>
  </conditionalFormatting>
  <conditionalFormatting sqref="BK35">
    <cfRule type="cellIs" dxfId="6760" priority="4375" operator="lessThan">
      <formula>$C$4</formula>
    </cfRule>
  </conditionalFormatting>
  <conditionalFormatting sqref="BK36">
    <cfRule type="cellIs" dxfId="6759" priority="4376" operator="lessThan">
      <formula>$C$4</formula>
    </cfRule>
  </conditionalFormatting>
  <conditionalFormatting sqref="BK36">
    <cfRule type="cellIs" dxfId="6758" priority="4377" operator="lessThan">
      <formula>$C$4</formula>
    </cfRule>
  </conditionalFormatting>
  <conditionalFormatting sqref="BK37">
    <cfRule type="cellIs" dxfId="6757" priority="4378" operator="lessThan">
      <formula>$C$4</formula>
    </cfRule>
  </conditionalFormatting>
  <conditionalFormatting sqref="BK37">
    <cfRule type="cellIs" dxfId="6756" priority="4379" operator="lessThan">
      <formula>$C$4</formula>
    </cfRule>
  </conditionalFormatting>
  <conditionalFormatting sqref="BK38">
    <cfRule type="cellIs" dxfId="6755" priority="4380" operator="lessThan">
      <formula>$C$4</formula>
    </cfRule>
  </conditionalFormatting>
  <conditionalFormatting sqref="BK38">
    <cfRule type="cellIs" dxfId="6754" priority="4381" operator="lessThan">
      <formula>$C$4</formula>
    </cfRule>
  </conditionalFormatting>
  <conditionalFormatting sqref="BK39">
    <cfRule type="cellIs" dxfId="6753" priority="4382" operator="lessThan">
      <formula>$C$4</formula>
    </cfRule>
  </conditionalFormatting>
  <conditionalFormatting sqref="BK39">
    <cfRule type="cellIs" dxfId="6752" priority="4383" operator="lessThan">
      <formula>$C$4</formula>
    </cfRule>
  </conditionalFormatting>
  <conditionalFormatting sqref="BK40">
    <cfRule type="cellIs" dxfId="6751" priority="4384" operator="lessThan">
      <formula>$C$4</formula>
    </cfRule>
  </conditionalFormatting>
  <conditionalFormatting sqref="BK40">
    <cfRule type="cellIs" dxfId="6750" priority="4385" operator="lessThan">
      <formula>$C$4</formula>
    </cfRule>
  </conditionalFormatting>
  <conditionalFormatting sqref="BK41">
    <cfRule type="cellIs" dxfId="6749" priority="4386" operator="lessThan">
      <formula>$C$4</formula>
    </cfRule>
  </conditionalFormatting>
  <conditionalFormatting sqref="BK41">
    <cfRule type="cellIs" dxfId="6748" priority="4387" operator="lessThan">
      <formula>$C$4</formula>
    </cfRule>
  </conditionalFormatting>
  <conditionalFormatting sqref="BK42">
    <cfRule type="cellIs" dxfId="6747" priority="4388" operator="lessThan">
      <formula>$C$4</formula>
    </cfRule>
  </conditionalFormatting>
  <conditionalFormatting sqref="BK42">
    <cfRule type="cellIs" dxfId="6746" priority="4389" operator="lessThan">
      <formula>$C$4</formula>
    </cfRule>
  </conditionalFormatting>
  <conditionalFormatting sqref="BK43">
    <cfRule type="cellIs" dxfId="6745" priority="4390" operator="lessThan">
      <formula>$C$4</formula>
    </cfRule>
  </conditionalFormatting>
  <conditionalFormatting sqref="BK43">
    <cfRule type="cellIs" dxfId="6744" priority="4391" operator="lessThan">
      <formula>$C$4</formula>
    </cfRule>
  </conditionalFormatting>
  <conditionalFormatting sqref="BK44">
    <cfRule type="cellIs" dxfId="6743" priority="4392" operator="lessThan">
      <formula>$C$4</formula>
    </cfRule>
  </conditionalFormatting>
  <conditionalFormatting sqref="BK44">
    <cfRule type="cellIs" dxfId="6742" priority="4393" operator="lessThan">
      <formula>$C$4</formula>
    </cfRule>
  </conditionalFormatting>
  <conditionalFormatting sqref="BK45">
    <cfRule type="cellIs" dxfId="6741" priority="4394" operator="lessThan">
      <formula>$C$4</formula>
    </cfRule>
  </conditionalFormatting>
  <conditionalFormatting sqref="BK45">
    <cfRule type="cellIs" dxfId="6740" priority="4395" operator="lessThan">
      <formula>$C$4</formula>
    </cfRule>
  </conditionalFormatting>
  <conditionalFormatting sqref="BK46">
    <cfRule type="cellIs" dxfId="6739" priority="4396" operator="lessThan">
      <formula>$C$4</formula>
    </cfRule>
  </conditionalFormatting>
  <conditionalFormatting sqref="BK46">
    <cfRule type="cellIs" dxfId="6738" priority="4397" operator="lessThan">
      <formula>$C$4</formula>
    </cfRule>
  </conditionalFormatting>
  <conditionalFormatting sqref="BK47">
    <cfRule type="cellIs" dxfId="6737" priority="4398" operator="lessThan">
      <formula>$C$4</formula>
    </cfRule>
  </conditionalFormatting>
  <conditionalFormatting sqref="BK47">
    <cfRule type="cellIs" dxfId="6736" priority="4399" operator="lessThan">
      <formula>$C$4</formula>
    </cfRule>
  </conditionalFormatting>
  <conditionalFormatting sqref="BK48">
    <cfRule type="cellIs" dxfId="6735" priority="4400" operator="lessThan">
      <formula>$C$4</formula>
    </cfRule>
  </conditionalFormatting>
  <conditionalFormatting sqref="BK48">
    <cfRule type="cellIs" dxfId="6734" priority="4401" operator="lessThan">
      <formula>$C$4</formula>
    </cfRule>
  </conditionalFormatting>
  <conditionalFormatting sqref="BK49">
    <cfRule type="cellIs" dxfId="6733" priority="4402" operator="lessThan">
      <formula>$C$4</formula>
    </cfRule>
  </conditionalFormatting>
  <conditionalFormatting sqref="BK49">
    <cfRule type="cellIs" dxfId="6732" priority="4403" operator="lessThan">
      <formula>$C$4</formula>
    </cfRule>
  </conditionalFormatting>
  <conditionalFormatting sqref="BK50">
    <cfRule type="cellIs" dxfId="6731" priority="4404" operator="lessThan">
      <formula>$C$4</formula>
    </cfRule>
  </conditionalFormatting>
  <conditionalFormatting sqref="BK50">
    <cfRule type="cellIs" dxfId="6730" priority="4405" operator="lessThan">
      <formula>$C$4</formula>
    </cfRule>
  </conditionalFormatting>
  <conditionalFormatting sqref="BK51">
    <cfRule type="cellIs" dxfId="6729" priority="4406" operator="lessThan">
      <formula>$C$4</formula>
    </cfRule>
  </conditionalFormatting>
  <conditionalFormatting sqref="BK51">
    <cfRule type="cellIs" dxfId="6728" priority="4407" operator="lessThan">
      <formula>$C$4</formula>
    </cfRule>
  </conditionalFormatting>
  <conditionalFormatting sqref="BK52">
    <cfRule type="cellIs" dxfId="6727" priority="4408" operator="lessThan">
      <formula>$C$4</formula>
    </cfRule>
  </conditionalFormatting>
  <conditionalFormatting sqref="BK52">
    <cfRule type="cellIs" dxfId="6726" priority="4409" operator="lessThan">
      <formula>$C$4</formula>
    </cfRule>
  </conditionalFormatting>
  <conditionalFormatting sqref="BK53">
    <cfRule type="cellIs" dxfId="6725" priority="4410" operator="lessThan">
      <formula>$C$4</formula>
    </cfRule>
  </conditionalFormatting>
  <conditionalFormatting sqref="BK53">
    <cfRule type="cellIs" dxfId="6724" priority="4411" operator="lessThan">
      <formula>$C$4</formula>
    </cfRule>
  </conditionalFormatting>
  <conditionalFormatting sqref="BK54">
    <cfRule type="cellIs" dxfId="6723" priority="4412" operator="lessThan">
      <formula>$C$4</formula>
    </cfRule>
  </conditionalFormatting>
  <conditionalFormatting sqref="BK54">
    <cfRule type="cellIs" dxfId="6722" priority="4413" operator="lessThan">
      <formula>$C$4</formula>
    </cfRule>
  </conditionalFormatting>
  <conditionalFormatting sqref="BK55">
    <cfRule type="cellIs" dxfId="6721" priority="4414" operator="lessThan">
      <formula>$C$4</formula>
    </cfRule>
  </conditionalFormatting>
  <conditionalFormatting sqref="BK55">
    <cfRule type="cellIs" dxfId="6720" priority="4415" operator="lessThan">
      <formula>$C$4</formula>
    </cfRule>
  </conditionalFormatting>
  <conditionalFormatting sqref="BK56">
    <cfRule type="cellIs" dxfId="6719" priority="4416" operator="lessThan">
      <formula>$C$4</formula>
    </cfRule>
  </conditionalFormatting>
  <conditionalFormatting sqref="BK56">
    <cfRule type="cellIs" dxfId="6718" priority="4417" operator="lessThan">
      <formula>$C$4</formula>
    </cfRule>
  </conditionalFormatting>
  <conditionalFormatting sqref="BK57">
    <cfRule type="cellIs" dxfId="6717" priority="4418" operator="lessThan">
      <formula>$C$4</formula>
    </cfRule>
  </conditionalFormatting>
  <conditionalFormatting sqref="BK57">
    <cfRule type="cellIs" dxfId="6716" priority="4419" operator="lessThan">
      <formula>$C$4</formula>
    </cfRule>
  </conditionalFormatting>
  <conditionalFormatting sqref="BK58">
    <cfRule type="cellIs" dxfId="6715" priority="4420" operator="lessThan">
      <formula>$C$4</formula>
    </cfRule>
  </conditionalFormatting>
  <conditionalFormatting sqref="BK58">
    <cfRule type="cellIs" dxfId="6714" priority="4421" operator="lessThan">
      <formula>$C$4</formula>
    </cfRule>
  </conditionalFormatting>
  <conditionalFormatting sqref="BK59">
    <cfRule type="cellIs" dxfId="6713" priority="4422" operator="lessThan">
      <formula>$C$4</formula>
    </cfRule>
  </conditionalFormatting>
  <conditionalFormatting sqref="BK59">
    <cfRule type="cellIs" dxfId="6712" priority="4423" operator="lessThan">
      <formula>$C$4</formula>
    </cfRule>
  </conditionalFormatting>
  <conditionalFormatting sqref="BK60">
    <cfRule type="cellIs" dxfId="6711" priority="4424" operator="lessThan">
      <formula>$C$4</formula>
    </cfRule>
  </conditionalFormatting>
  <conditionalFormatting sqref="BK60">
    <cfRule type="cellIs" dxfId="6710" priority="4425" operator="lessThan">
      <formula>$C$4</formula>
    </cfRule>
  </conditionalFormatting>
  <conditionalFormatting sqref="BL11">
    <cfRule type="cellIs" dxfId="6709" priority="4426" operator="lessThan">
      <formula>$C$4</formula>
    </cfRule>
  </conditionalFormatting>
  <conditionalFormatting sqref="BL11">
    <cfRule type="cellIs" dxfId="6708" priority="4427" operator="lessThan">
      <formula>$C$4</formula>
    </cfRule>
  </conditionalFormatting>
  <conditionalFormatting sqref="BL12">
    <cfRule type="cellIs" dxfId="6707" priority="4428" operator="lessThan">
      <formula>$C$4</formula>
    </cfRule>
  </conditionalFormatting>
  <conditionalFormatting sqref="BL12">
    <cfRule type="cellIs" dxfId="6706" priority="4429" operator="lessThan">
      <formula>$C$4</formula>
    </cfRule>
  </conditionalFormatting>
  <conditionalFormatting sqref="BL13">
    <cfRule type="cellIs" dxfId="6705" priority="4430" operator="lessThan">
      <formula>$C$4</formula>
    </cfRule>
  </conditionalFormatting>
  <conditionalFormatting sqref="BL13">
    <cfRule type="cellIs" dxfId="6704" priority="4431" operator="lessThan">
      <formula>$C$4</formula>
    </cfRule>
  </conditionalFormatting>
  <conditionalFormatting sqref="BL14">
    <cfRule type="cellIs" dxfId="6703" priority="4432" operator="lessThan">
      <formula>$C$4</formula>
    </cfRule>
  </conditionalFormatting>
  <conditionalFormatting sqref="BL14">
    <cfRule type="cellIs" dxfId="6702" priority="4433" operator="lessThan">
      <formula>$C$4</formula>
    </cfRule>
  </conditionalFormatting>
  <conditionalFormatting sqref="BL15">
    <cfRule type="cellIs" dxfId="6701" priority="4434" operator="lessThan">
      <formula>$C$4</formula>
    </cfRule>
  </conditionalFormatting>
  <conditionalFormatting sqref="BL15">
    <cfRule type="cellIs" dxfId="6700" priority="4435" operator="lessThan">
      <formula>$C$4</formula>
    </cfRule>
  </conditionalFormatting>
  <conditionalFormatting sqref="BL16">
    <cfRule type="cellIs" dxfId="6699" priority="4436" operator="lessThan">
      <formula>$C$4</formula>
    </cfRule>
  </conditionalFormatting>
  <conditionalFormatting sqref="BL16">
    <cfRule type="cellIs" dxfId="6698" priority="4437" operator="lessThan">
      <formula>$C$4</formula>
    </cfRule>
  </conditionalFormatting>
  <conditionalFormatting sqref="BL17">
    <cfRule type="cellIs" dxfId="6697" priority="4438" operator="lessThan">
      <formula>$C$4</formula>
    </cfRule>
  </conditionalFormatting>
  <conditionalFormatting sqref="BL17">
    <cfRule type="cellIs" dxfId="6696" priority="4439" operator="lessThan">
      <formula>$C$4</formula>
    </cfRule>
  </conditionalFormatting>
  <conditionalFormatting sqref="BL18">
    <cfRule type="cellIs" dxfId="6695" priority="4440" operator="lessThan">
      <formula>$C$4</formula>
    </cfRule>
  </conditionalFormatting>
  <conditionalFormatting sqref="BL18">
    <cfRule type="cellIs" dxfId="6694" priority="4441" operator="lessThan">
      <formula>$C$4</formula>
    </cfRule>
  </conditionalFormatting>
  <conditionalFormatting sqref="BL19">
    <cfRule type="cellIs" dxfId="6693" priority="4442" operator="lessThan">
      <formula>$C$4</formula>
    </cfRule>
  </conditionalFormatting>
  <conditionalFormatting sqref="BL19">
    <cfRule type="cellIs" dxfId="6692" priority="4443" operator="lessThan">
      <formula>$C$4</formula>
    </cfRule>
  </conditionalFormatting>
  <conditionalFormatting sqref="BL20">
    <cfRule type="cellIs" dxfId="6691" priority="4444" operator="lessThan">
      <formula>$C$4</formula>
    </cfRule>
  </conditionalFormatting>
  <conditionalFormatting sqref="BL20">
    <cfRule type="cellIs" dxfId="6690" priority="4445" operator="lessThan">
      <formula>$C$4</formula>
    </cfRule>
  </conditionalFormatting>
  <conditionalFormatting sqref="BL21">
    <cfRule type="cellIs" dxfId="6689" priority="4446" operator="lessThan">
      <formula>$C$4</formula>
    </cfRule>
  </conditionalFormatting>
  <conditionalFormatting sqref="BL21">
    <cfRule type="cellIs" dxfId="6688" priority="4447" operator="lessThan">
      <formula>$C$4</formula>
    </cfRule>
  </conditionalFormatting>
  <conditionalFormatting sqref="BL22">
    <cfRule type="cellIs" dxfId="6687" priority="4448" operator="lessThan">
      <formula>$C$4</formula>
    </cfRule>
  </conditionalFormatting>
  <conditionalFormatting sqref="BL22">
    <cfRule type="cellIs" dxfId="6686" priority="4449" operator="lessThan">
      <formula>$C$4</formula>
    </cfRule>
  </conditionalFormatting>
  <conditionalFormatting sqref="BL23">
    <cfRule type="cellIs" dxfId="6685" priority="4450" operator="lessThan">
      <formula>$C$4</formula>
    </cfRule>
  </conditionalFormatting>
  <conditionalFormatting sqref="BL23">
    <cfRule type="cellIs" dxfId="6684" priority="4451" operator="lessThan">
      <formula>$C$4</formula>
    </cfRule>
  </conditionalFormatting>
  <conditionalFormatting sqref="BL24">
    <cfRule type="cellIs" dxfId="6683" priority="4452" operator="lessThan">
      <formula>$C$4</formula>
    </cfRule>
  </conditionalFormatting>
  <conditionalFormatting sqref="BL24">
    <cfRule type="cellIs" dxfId="6682" priority="4453" operator="lessThan">
      <formula>$C$4</formula>
    </cfRule>
  </conditionalFormatting>
  <conditionalFormatting sqref="BL25">
    <cfRule type="cellIs" dxfId="6681" priority="4454" operator="lessThan">
      <formula>$C$4</formula>
    </cfRule>
  </conditionalFormatting>
  <conditionalFormatting sqref="BL25">
    <cfRule type="cellIs" dxfId="6680" priority="4455" operator="lessThan">
      <formula>$C$4</formula>
    </cfRule>
  </conditionalFormatting>
  <conditionalFormatting sqref="BL26">
    <cfRule type="cellIs" dxfId="6679" priority="4456" operator="lessThan">
      <formula>$C$4</formula>
    </cfRule>
  </conditionalFormatting>
  <conditionalFormatting sqref="BL26">
    <cfRule type="cellIs" dxfId="6678" priority="4457" operator="lessThan">
      <formula>$C$4</formula>
    </cfRule>
  </conditionalFormatting>
  <conditionalFormatting sqref="BL27">
    <cfRule type="cellIs" dxfId="6677" priority="4458" operator="lessThan">
      <formula>$C$4</formula>
    </cfRule>
  </conditionalFormatting>
  <conditionalFormatting sqref="BL27">
    <cfRule type="cellIs" dxfId="6676" priority="4459" operator="lessThan">
      <formula>$C$4</formula>
    </cfRule>
  </conditionalFormatting>
  <conditionalFormatting sqref="BL28">
    <cfRule type="cellIs" dxfId="6675" priority="4460" operator="lessThan">
      <formula>$C$4</formula>
    </cfRule>
  </conditionalFormatting>
  <conditionalFormatting sqref="BL28">
    <cfRule type="cellIs" dxfId="6674" priority="4461" operator="lessThan">
      <formula>$C$4</formula>
    </cfRule>
  </conditionalFormatting>
  <conditionalFormatting sqref="BL29">
    <cfRule type="cellIs" dxfId="6673" priority="4462" operator="lessThan">
      <formula>$C$4</formula>
    </cfRule>
  </conditionalFormatting>
  <conditionalFormatting sqref="BL29">
    <cfRule type="cellIs" dxfId="6672" priority="4463" operator="lessThan">
      <formula>$C$4</formula>
    </cfRule>
  </conditionalFormatting>
  <conditionalFormatting sqref="BL30">
    <cfRule type="cellIs" dxfId="6671" priority="4464" operator="lessThan">
      <formula>$C$4</formula>
    </cfRule>
  </conditionalFormatting>
  <conditionalFormatting sqref="BL30">
    <cfRule type="cellIs" dxfId="6670" priority="4465" operator="lessThan">
      <formula>$C$4</formula>
    </cfRule>
  </conditionalFormatting>
  <conditionalFormatting sqref="BL31">
    <cfRule type="cellIs" dxfId="6669" priority="4466" operator="lessThan">
      <formula>$C$4</formula>
    </cfRule>
  </conditionalFormatting>
  <conditionalFormatting sqref="BL31">
    <cfRule type="cellIs" dxfId="6668" priority="4467" operator="lessThan">
      <formula>$C$4</formula>
    </cfRule>
  </conditionalFormatting>
  <conditionalFormatting sqref="BL32">
    <cfRule type="cellIs" dxfId="6667" priority="4468" operator="lessThan">
      <formula>$C$4</formula>
    </cfRule>
  </conditionalFormatting>
  <conditionalFormatting sqref="BL32">
    <cfRule type="cellIs" dxfId="6666" priority="4469" operator="lessThan">
      <formula>$C$4</formula>
    </cfRule>
  </conditionalFormatting>
  <conditionalFormatting sqref="BL33">
    <cfRule type="cellIs" dxfId="6665" priority="4470" operator="lessThan">
      <formula>$C$4</formula>
    </cfRule>
  </conditionalFormatting>
  <conditionalFormatting sqref="BL33">
    <cfRule type="cellIs" dxfId="6664" priority="4471" operator="lessThan">
      <formula>$C$4</formula>
    </cfRule>
  </conditionalFormatting>
  <conditionalFormatting sqref="BL34">
    <cfRule type="cellIs" dxfId="6663" priority="4472" operator="lessThan">
      <formula>$C$4</formula>
    </cfRule>
  </conditionalFormatting>
  <conditionalFormatting sqref="BL34">
    <cfRule type="cellIs" dxfId="6662" priority="4473" operator="lessThan">
      <formula>$C$4</formula>
    </cfRule>
  </conditionalFormatting>
  <conditionalFormatting sqref="BL35">
    <cfRule type="cellIs" dxfId="6661" priority="4474" operator="lessThan">
      <formula>$C$4</formula>
    </cfRule>
  </conditionalFormatting>
  <conditionalFormatting sqref="BL35">
    <cfRule type="cellIs" dxfId="6660" priority="4475" operator="lessThan">
      <formula>$C$4</formula>
    </cfRule>
  </conditionalFormatting>
  <conditionalFormatting sqref="BL36">
    <cfRule type="cellIs" dxfId="6659" priority="4476" operator="lessThan">
      <formula>$C$4</formula>
    </cfRule>
  </conditionalFormatting>
  <conditionalFormatting sqref="BL36">
    <cfRule type="cellIs" dxfId="6658" priority="4477" operator="lessThan">
      <formula>$C$4</formula>
    </cfRule>
  </conditionalFormatting>
  <conditionalFormatting sqref="BL37">
    <cfRule type="cellIs" dxfId="6657" priority="4478" operator="lessThan">
      <formula>$C$4</formula>
    </cfRule>
  </conditionalFormatting>
  <conditionalFormatting sqref="BL37">
    <cfRule type="cellIs" dxfId="6656" priority="4479" operator="lessThan">
      <formula>$C$4</formula>
    </cfRule>
  </conditionalFormatting>
  <conditionalFormatting sqref="BL38">
    <cfRule type="cellIs" dxfId="6655" priority="4480" operator="lessThan">
      <formula>$C$4</formula>
    </cfRule>
  </conditionalFormatting>
  <conditionalFormatting sqref="BL38">
    <cfRule type="cellIs" dxfId="6654" priority="4481" operator="lessThan">
      <formula>$C$4</formula>
    </cfRule>
  </conditionalFormatting>
  <conditionalFormatting sqref="BL39">
    <cfRule type="cellIs" dxfId="6653" priority="4482" operator="lessThan">
      <formula>$C$4</formula>
    </cfRule>
  </conditionalFormatting>
  <conditionalFormatting sqref="BL39">
    <cfRule type="cellIs" dxfId="6652" priority="4483" operator="lessThan">
      <formula>$C$4</formula>
    </cfRule>
  </conditionalFormatting>
  <conditionalFormatting sqref="BL40">
    <cfRule type="cellIs" dxfId="6651" priority="4484" operator="lessThan">
      <formula>$C$4</formula>
    </cfRule>
  </conditionalFormatting>
  <conditionalFormatting sqref="BL40">
    <cfRule type="cellIs" dxfId="6650" priority="4485" operator="lessThan">
      <formula>$C$4</formula>
    </cfRule>
  </conditionalFormatting>
  <conditionalFormatting sqref="BL41">
    <cfRule type="cellIs" dxfId="6649" priority="4486" operator="lessThan">
      <formula>$C$4</formula>
    </cfRule>
  </conditionalFormatting>
  <conditionalFormatting sqref="BL41">
    <cfRule type="cellIs" dxfId="6648" priority="4487" operator="lessThan">
      <formula>$C$4</formula>
    </cfRule>
  </conditionalFormatting>
  <conditionalFormatting sqref="BL42">
    <cfRule type="cellIs" dxfId="6647" priority="4488" operator="lessThan">
      <formula>$C$4</formula>
    </cfRule>
  </conditionalFormatting>
  <conditionalFormatting sqref="BL42">
    <cfRule type="cellIs" dxfId="6646" priority="4489" operator="lessThan">
      <formula>$C$4</formula>
    </cfRule>
  </conditionalFormatting>
  <conditionalFormatting sqref="BL43">
    <cfRule type="cellIs" dxfId="6645" priority="4490" operator="lessThan">
      <formula>$C$4</formula>
    </cfRule>
  </conditionalFormatting>
  <conditionalFormatting sqref="BL43">
    <cfRule type="cellIs" dxfId="6644" priority="4491" operator="lessThan">
      <formula>$C$4</formula>
    </cfRule>
  </conditionalFormatting>
  <conditionalFormatting sqref="BL44">
    <cfRule type="cellIs" dxfId="6643" priority="4492" operator="lessThan">
      <formula>$C$4</formula>
    </cfRule>
  </conditionalFormatting>
  <conditionalFormatting sqref="BL44">
    <cfRule type="cellIs" dxfId="6642" priority="4493" operator="lessThan">
      <formula>$C$4</formula>
    </cfRule>
  </conditionalFormatting>
  <conditionalFormatting sqref="BL45">
    <cfRule type="cellIs" dxfId="6641" priority="4494" operator="lessThan">
      <formula>$C$4</formula>
    </cfRule>
  </conditionalFormatting>
  <conditionalFormatting sqref="BL45">
    <cfRule type="cellIs" dxfId="6640" priority="4495" operator="lessThan">
      <formula>$C$4</formula>
    </cfRule>
  </conditionalFormatting>
  <conditionalFormatting sqref="BL46">
    <cfRule type="cellIs" dxfId="6639" priority="4496" operator="lessThan">
      <formula>$C$4</formula>
    </cfRule>
  </conditionalFormatting>
  <conditionalFormatting sqref="BL46">
    <cfRule type="cellIs" dxfId="6638" priority="4497" operator="lessThan">
      <formula>$C$4</formula>
    </cfRule>
  </conditionalFormatting>
  <conditionalFormatting sqref="BL47">
    <cfRule type="cellIs" dxfId="6637" priority="4498" operator="lessThan">
      <formula>$C$4</formula>
    </cfRule>
  </conditionalFormatting>
  <conditionalFormatting sqref="BL47">
    <cfRule type="cellIs" dxfId="6636" priority="4499" operator="lessThan">
      <formula>$C$4</formula>
    </cfRule>
  </conditionalFormatting>
  <conditionalFormatting sqref="BL48">
    <cfRule type="cellIs" dxfId="6635" priority="4500" operator="lessThan">
      <formula>$C$4</formula>
    </cfRule>
  </conditionalFormatting>
  <conditionalFormatting sqref="BL48">
    <cfRule type="cellIs" dxfId="6634" priority="4501" operator="lessThan">
      <formula>$C$4</formula>
    </cfRule>
  </conditionalFormatting>
  <conditionalFormatting sqref="BL49">
    <cfRule type="cellIs" dxfId="6633" priority="4502" operator="lessThan">
      <formula>$C$4</formula>
    </cfRule>
  </conditionalFormatting>
  <conditionalFormatting sqref="BL49">
    <cfRule type="cellIs" dxfId="6632" priority="4503" operator="lessThan">
      <formula>$C$4</formula>
    </cfRule>
  </conditionalFormatting>
  <conditionalFormatting sqref="BL50">
    <cfRule type="cellIs" dxfId="6631" priority="4504" operator="lessThan">
      <formula>$C$4</formula>
    </cfRule>
  </conditionalFormatting>
  <conditionalFormatting sqref="BL50">
    <cfRule type="cellIs" dxfId="6630" priority="4505" operator="lessThan">
      <formula>$C$4</formula>
    </cfRule>
  </conditionalFormatting>
  <conditionalFormatting sqref="BL51">
    <cfRule type="cellIs" dxfId="6629" priority="4506" operator="lessThan">
      <formula>$C$4</formula>
    </cfRule>
  </conditionalFormatting>
  <conditionalFormatting sqref="BL51">
    <cfRule type="cellIs" dxfId="6628" priority="4507" operator="lessThan">
      <formula>$C$4</formula>
    </cfRule>
  </conditionalFormatting>
  <conditionalFormatting sqref="BL52">
    <cfRule type="cellIs" dxfId="6627" priority="4508" operator="lessThan">
      <formula>$C$4</formula>
    </cfRule>
  </conditionalFormatting>
  <conditionalFormatting sqref="BL52">
    <cfRule type="cellIs" dxfId="6626" priority="4509" operator="lessThan">
      <formula>$C$4</formula>
    </cfRule>
  </conditionalFormatting>
  <conditionalFormatting sqref="BL53">
    <cfRule type="cellIs" dxfId="6625" priority="4510" operator="lessThan">
      <formula>$C$4</formula>
    </cfRule>
  </conditionalFormatting>
  <conditionalFormatting sqref="BL53">
    <cfRule type="cellIs" dxfId="6624" priority="4511" operator="lessThan">
      <formula>$C$4</formula>
    </cfRule>
  </conditionalFormatting>
  <conditionalFormatting sqref="BL54">
    <cfRule type="cellIs" dxfId="6623" priority="4512" operator="lessThan">
      <formula>$C$4</formula>
    </cfRule>
  </conditionalFormatting>
  <conditionalFormatting sqref="BL54">
    <cfRule type="cellIs" dxfId="6622" priority="4513" operator="lessThan">
      <formula>$C$4</formula>
    </cfRule>
  </conditionalFormatting>
  <conditionalFormatting sqref="BL55">
    <cfRule type="cellIs" dxfId="6621" priority="4514" operator="lessThan">
      <formula>$C$4</formula>
    </cfRule>
  </conditionalFormatting>
  <conditionalFormatting sqref="BL55">
    <cfRule type="cellIs" dxfId="6620" priority="4515" operator="lessThan">
      <formula>$C$4</formula>
    </cfRule>
  </conditionalFormatting>
  <conditionalFormatting sqref="BL56">
    <cfRule type="cellIs" dxfId="6619" priority="4516" operator="lessThan">
      <formula>$C$4</formula>
    </cfRule>
  </conditionalFormatting>
  <conditionalFormatting sqref="BL56">
    <cfRule type="cellIs" dxfId="6618" priority="4517" operator="lessThan">
      <formula>$C$4</formula>
    </cfRule>
  </conditionalFormatting>
  <conditionalFormatting sqref="BL57">
    <cfRule type="cellIs" dxfId="6617" priority="4518" operator="lessThan">
      <formula>$C$4</formula>
    </cfRule>
  </conditionalFormatting>
  <conditionalFormatting sqref="BL57">
    <cfRule type="cellIs" dxfId="6616" priority="4519" operator="lessThan">
      <formula>$C$4</formula>
    </cfRule>
  </conditionalFormatting>
  <conditionalFormatting sqref="BL58">
    <cfRule type="cellIs" dxfId="6615" priority="4520" operator="lessThan">
      <formula>$C$4</formula>
    </cfRule>
  </conditionalFormatting>
  <conditionalFormatting sqref="BL58">
    <cfRule type="cellIs" dxfId="6614" priority="4521" operator="lessThan">
      <formula>$C$4</formula>
    </cfRule>
  </conditionalFormatting>
  <conditionalFormatting sqref="BL59">
    <cfRule type="cellIs" dxfId="6613" priority="4522" operator="lessThan">
      <formula>$C$4</formula>
    </cfRule>
  </conditionalFormatting>
  <conditionalFormatting sqref="BL59">
    <cfRule type="cellIs" dxfId="6612" priority="4523" operator="lessThan">
      <formula>$C$4</formula>
    </cfRule>
  </conditionalFormatting>
  <conditionalFormatting sqref="BL60">
    <cfRule type="cellIs" dxfId="6611" priority="4524" operator="lessThan">
      <formula>$C$4</formula>
    </cfRule>
  </conditionalFormatting>
  <conditionalFormatting sqref="BL60">
    <cfRule type="cellIs" dxfId="6610" priority="4525" operator="lessThan">
      <formula>$C$4</formula>
    </cfRule>
  </conditionalFormatting>
  <conditionalFormatting sqref="BM11">
    <cfRule type="cellIs" dxfId="6609" priority="4526" operator="lessThan">
      <formula>$C$4</formula>
    </cfRule>
  </conditionalFormatting>
  <conditionalFormatting sqref="BM11">
    <cfRule type="cellIs" dxfId="6608" priority="4527" operator="lessThan">
      <formula>$C$4</formula>
    </cfRule>
  </conditionalFormatting>
  <conditionalFormatting sqref="BM12">
    <cfRule type="cellIs" dxfId="6607" priority="4528" operator="lessThan">
      <formula>$C$4</formula>
    </cfRule>
  </conditionalFormatting>
  <conditionalFormatting sqref="BM12">
    <cfRule type="cellIs" dxfId="6606" priority="4529" operator="lessThan">
      <formula>$C$4</formula>
    </cfRule>
  </conditionalFormatting>
  <conditionalFormatting sqref="BM13">
    <cfRule type="cellIs" dxfId="6605" priority="4530" operator="lessThan">
      <formula>$C$4</formula>
    </cfRule>
  </conditionalFormatting>
  <conditionalFormatting sqref="BM13">
    <cfRule type="cellIs" dxfId="6604" priority="4531" operator="lessThan">
      <formula>$C$4</formula>
    </cfRule>
  </conditionalFormatting>
  <conditionalFormatting sqref="BM14">
    <cfRule type="cellIs" dxfId="6603" priority="4532" operator="lessThan">
      <formula>$C$4</formula>
    </cfRule>
  </conditionalFormatting>
  <conditionalFormatting sqref="BM14">
    <cfRule type="cellIs" dxfId="6602" priority="4533" operator="lessThan">
      <formula>$C$4</formula>
    </cfRule>
  </conditionalFormatting>
  <conditionalFormatting sqref="BM15">
    <cfRule type="cellIs" dxfId="6601" priority="4534" operator="lessThan">
      <formula>$C$4</formula>
    </cfRule>
  </conditionalFormatting>
  <conditionalFormatting sqref="BM15">
    <cfRule type="cellIs" dxfId="6600" priority="4535" operator="lessThan">
      <formula>$C$4</formula>
    </cfRule>
  </conditionalFormatting>
  <conditionalFormatting sqref="BM16">
    <cfRule type="cellIs" dxfId="6599" priority="4536" operator="lessThan">
      <formula>$C$4</formula>
    </cfRule>
  </conditionalFormatting>
  <conditionalFormatting sqref="BM16">
    <cfRule type="cellIs" dxfId="6598" priority="4537" operator="lessThan">
      <formula>$C$4</formula>
    </cfRule>
  </conditionalFormatting>
  <conditionalFormatting sqref="BM17">
    <cfRule type="cellIs" dxfId="6597" priority="4538" operator="lessThan">
      <formula>$C$4</formula>
    </cfRule>
  </conditionalFormatting>
  <conditionalFormatting sqref="BM17">
    <cfRule type="cellIs" dxfId="6596" priority="4539" operator="lessThan">
      <formula>$C$4</formula>
    </cfRule>
  </conditionalFormatting>
  <conditionalFormatting sqref="BM18">
    <cfRule type="cellIs" dxfId="6595" priority="4540" operator="lessThan">
      <formula>$C$4</formula>
    </cfRule>
  </conditionalFormatting>
  <conditionalFormatting sqref="BM18">
    <cfRule type="cellIs" dxfId="6594" priority="4541" operator="lessThan">
      <formula>$C$4</formula>
    </cfRule>
  </conditionalFormatting>
  <conditionalFormatting sqref="BM19">
    <cfRule type="cellIs" dxfId="6593" priority="4542" operator="lessThan">
      <formula>$C$4</formula>
    </cfRule>
  </conditionalFormatting>
  <conditionalFormatting sqref="BM19">
    <cfRule type="cellIs" dxfId="6592" priority="4543" operator="lessThan">
      <formula>$C$4</formula>
    </cfRule>
  </conditionalFormatting>
  <conditionalFormatting sqref="BM20">
    <cfRule type="cellIs" dxfId="6591" priority="4544" operator="lessThan">
      <formula>$C$4</formula>
    </cfRule>
  </conditionalFormatting>
  <conditionalFormatting sqref="BM20">
    <cfRule type="cellIs" dxfId="6590" priority="4545" operator="lessThan">
      <formula>$C$4</formula>
    </cfRule>
  </conditionalFormatting>
  <conditionalFormatting sqref="BM21">
    <cfRule type="cellIs" dxfId="6589" priority="4546" operator="lessThan">
      <formula>$C$4</formula>
    </cfRule>
  </conditionalFormatting>
  <conditionalFormatting sqref="BM21">
    <cfRule type="cellIs" dxfId="6588" priority="4547" operator="lessThan">
      <formula>$C$4</formula>
    </cfRule>
  </conditionalFormatting>
  <conditionalFormatting sqref="BM22">
    <cfRule type="cellIs" dxfId="6587" priority="4548" operator="lessThan">
      <formula>$C$4</formula>
    </cfRule>
  </conditionalFormatting>
  <conditionalFormatting sqref="BM22">
    <cfRule type="cellIs" dxfId="6586" priority="4549" operator="lessThan">
      <formula>$C$4</formula>
    </cfRule>
  </conditionalFormatting>
  <conditionalFormatting sqref="BM23">
    <cfRule type="cellIs" dxfId="6585" priority="4550" operator="lessThan">
      <formula>$C$4</formula>
    </cfRule>
  </conditionalFormatting>
  <conditionalFormatting sqref="BM23">
    <cfRule type="cellIs" dxfId="6584" priority="4551" operator="lessThan">
      <formula>$C$4</formula>
    </cfRule>
  </conditionalFormatting>
  <conditionalFormatting sqref="BM24">
    <cfRule type="cellIs" dxfId="6583" priority="4552" operator="lessThan">
      <formula>$C$4</formula>
    </cfRule>
  </conditionalFormatting>
  <conditionalFormatting sqref="BM24">
    <cfRule type="cellIs" dxfId="6582" priority="4553" operator="lessThan">
      <formula>$C$4</formula>
    </cfRule>
  </conditionalFormatting>
  <conditionalFormatting sqref="BM25">
    <cfRule type="cellIs" dxfId="6581" priority="4554" operator="lessThan">
      <formula>$C$4</formula>
    </cfRule>
  </conditionalFormatting>
  <conditionalFormatting sqref="BM25">
    <cfRule type="cellIs" dxfId="6580" priority="4555" operator="lessThan">
      <formula>$C$4</formula>
    </cfRule>
  </conditionalFormatting>
  <conditionalFormatting sqref="BM26">
    <cfRule type="cellIs" dxfId="6579" priority="4556" operator="lessThan">
      <formula>$C$4</formula>
    </cfRule>
  </conditionalFormatting>
  <conditionalFormatting sqref="BM26">
    <cfRule type="cellIs" dxfId="6578" priority="4557" operator="lessThan">
      <formula>$C$4</formula>
    </cfRule>
  </conditionalFormatting>
  <conditionalFormatting sqref="BM27">
    <cfRule type="cellIs" dxfId="6577" priority="4558" operator="lessThan">
      <formula>$C$4</formula>
    </cfRule>
  </conditionalFormatting>
  <conditionalFormatting sqref="BM27">
    <cfRule type="cellIs" dxfId="6576" priority="4559" operator="lessThan">
      <formula>$C$4</formula>
    </cfRule>
  </conditionalFormatting>
  <conditionalFormatting sqref="BM28">
    <cfRule type="cellIs" dxfId="6575" priority="4560" operator="lessThan">
      <formula>$C$4</formula>
    </cfRule>
  </conditionalFormatting>
  <conditionalFormatting sqref="BM28">
    <cfRule type="cellIs" dxfId="6574" priority="4561" operator="lessThan">
      <formula>$C$4</formula>
    </cfRule>
  </conditionalFormatting>
  <conditionalFormatting sqref="BM29">
    <cfRule type="cellIs" dxfId="6573" priority="4562" operator="lessThan">
      <formula>$C$4</formula>
    </cfRule>
  </conditionalFormatting>
  <conditionalFormatting sqref="BM29">
    <cfRule type="cellIs" dxfId="6572" priority="4563" operator="lessThan">
      <formula>$C$4</formula>
    </cfRule>
  </conditionalFormatting>
  <conditionalFormatting sqref="BM30">
    <cfRule type="cellIs" dxfId="6571" priority="4564" operator="lessThan">
      <formula>$C$4</formula>
    </cfRule>
  </conditionalFormatting>
  <conditionalFormatting sqref="BM30">
    <cfRule type="cellIs" dxfId="6570" priority="4565" operator="lessThan">
      <formula>$C$4</formula>
    </cfRule>
  </conditionalFormatting>
  <conditionalFormatting sqref="BM31">
    <cfRule type="cellIs" dxfId="6569" priority="4566" operator="lessThan">
      <formula>$C$4</formula>
    </cfRule>
  </conditionalFormatting>
  <conditionalFormatting sqref="BM31">
    <cfRule type="cellIs" dxfId="6568" priority="4567" operator="lessThan">
      <formula>$C$4</formula>
    </cfRule>
  </conditionalFormatting>
  <conditionalFormatting sqref="BM32">
    <cfRule type="cellIs" dxfId="6567" priority="4568" operator="lessThan">
      <formula>$C$4</formula>
    </cfRule>
  </conditionalFormatting>
  <conditionalFormatting sqref="BM32">
    <cfRule type="cellIs" dxfId="6566" priority="4569" operator="lessThan">
      <formula>$C$4</formula>
    </cfRule>
  </conditionalFormatting>
  <conditionalFormatting sqref="BM33">
    <cfRule type="cellIs" dxfId="6565" priority="4570" operator="lessThan">
      <formula>$C$4</formula>
    </cfRule>
  </conditionalFormatting>
  <conditionalFormatting sqref="BM33">
    <cfRule type="cellIs" dxfId="6564" priority="4571" operator="lessThan">
      <formula>$C$4</formula>
    </cfRule>
  </conditionalFormatting>
  <conditionalFormatting sqref="BM34">
    <cfRule type="cellIs" dxfId="6563" priority="4572" operator="lessThan">
      <formula>$C$4</formula>
    </cfRule>
  </conditionalFormatting>
  <conditionalFormatting sqref="BM34">
    <cfRule type="cellIs" dxfId="6562" priority="4573" operator="lessThan">
      <formula>$C$4</formula>
    </cfRule>
  </conditionalFormatting>
  <conditionalFormatting sqref="BM35">
    <cfRule type="cellIs" dxfId="6561" priority="4574" operator="lessThan">
      <formula>$C$4</formula>
    </cfRule>
  </conditionalFormatting>
  <conditionalFormatting sqref="BM35">
    <cfRule type="cellIs" dxfId="6560" priority="4575" operator="lessThan">
      <formula>$C$4</formula>
    </cfRule>
  </conditionalFormatting>
  <conditionalFormatting sqref="BM36">
    <cfRule type="cellIs" dxfId="6559" priority="4576" operator="lessThan">
      <formula>$C$4</formula>
    </cfRule>
  </conditionalFormatting>
  <conditionalFormatting sqref="BM36">
    <cfRule type="cellIs" dxfId="6558" priority="4577" operator="lessThan">
      <formula>$C$4</formula>
    </cfRule>
  </conditionalFormatting>
  <conditionalFormatting sqref="BM37">
    <cfRule type="cellIs" dxfId="6557" priority="4578" operator="lessThan">
      <formula>$C$4</formula>
    </cfRule>
  </conditionalFormatting>
  <conditionalFormatting sqref="BM37">
    <cfRule type="cellIs" dxfId="6556" priority="4579" operator="lessThan">
      <formula>$C$4</formula>
    </cfRule>
  </conditionalFormatting>
  <conditionalFormatting sqref="BM38">
    <cfRule type="cellIs" dxfId="6555" priority="4580" operator="lessThan">
      <formula>$C$4</formula>
    </cfRule>
  </conditionalFormatting>
  <conditionalFormatting sqref="BM38">
    <cfRule type="cellIs" dxfId="6554" priority="4581" operator="lessThan">
      <formula>$C$4</formula>
    </cfRule>
  </conditionalFormatting>
  <conditionalFormatting sqref="BM39">
    <cfRule type="cellIs" dxfId="6553" priority="4582" operator="lessThan">
      <formula>$C$4</formula>
    </cfRule>
  </conditionalFormatting>
  <conditionalFormatting sqref="BM39">
    <cfRule type="cellIs" dxfId="6552" priority="4583" operator="lessThan">
      <formula>$C$4</formula>
    </cfRule>
  </conditionalFormatting>
  <conditionalFormatting sqref="BM40">
    <cfRule type="cellIs" dxfId="6551" priority="4584" operator="lessThan">
      <formula>$C$4</formula>
    </cfRule>
  </conditionalFormatting>
  <conditionalFormatting sqref="BM40">
    <cfRule type="cellIs" dxfId="6550" priority="4585" operator="lessThan">
      <formula>$C$4</formula>
    </cfRule>
  </conditionalFormatting>
  <conditionalFormatting sqref="BM41">
    <cfRule type="cellIs" dxfId="6549" priority="4586" operator="lessThan">
      <formula>$C$4</formula>
    </cfRule>
  </conditionalFormatting>
  <conditionalFormatting sqref="BM41">
    <cfRule type="cellIs" dxfId="6548" priority="4587" operator="lessThan">
      <formula>$C$4</formula>
    </cfRule>
  </conditionalFormatting>
  <conditionalFormatting sqref="BM42">
    <cfRule type="cellIs" dxfId="6547" priority="4588" operator="lessThan">
      <formula>$C$4</formula>
    </cfRule>
  </conditionalFormatting>
  <conditionalFormatting sqref="BM42">
    <cfRule type="cellIs" dxfId="6546" priority="4589" operator="lessThan">
      <formula>$C$4</formula>
    </cfRule>
  </conditionalFormatting>
  <conditionalFormatting sqref="BM43">
    <cfRule type="cellIs" dxfId="6545" priority="4590" operator="lessThan">
      <formula>$C$4</formula>
    </cfRule>
  </conditionalFormatting>
  <conditionalFormatting sqref="BM43">
    <cfRule type="cellIs" dxfId="6544" priority="4591" operator="lessThan">
      <formula>$C$4</formula>
    </cfRule>
  </conditionalFormatting>
  <conditionalFormatting sqref="BM44">
    <cfRule type="cellIs" dxfId="6543" priority="4592" operator="lessThan">
      <formula>$C$4</formula>
    </cfRule>
  </conditionalFormatting>
  <conditionalFormatting sqref="BM44">
    <cfRule type="cellIs" dxfId="6542" priority="4593" operator="lessThan">
      <formula>$C$4</formula>
    </cfRule>
  </conditionalFormatting>
  <conditionalFormatting sqref="BM45">
    <cfRule type="cellIs" dxfId="6541" priority="4594" operator="lessThan">
      <formula>$C$4</formula>
    </cfRule>
  </conditionalFormatting>
  <conditionalFormatting sqref="BM45">
    <cfRule type="cellIs" dxfId="6540" priority="4595" operator="lessThan">
      <formula>$C$4</formula>
    </cfRule>
  </conditionalFormatting>
  <conditionalFormatting sqref="BM46">
    <cfRule type="cellIs" dxfId="6539" priority="4596" operator="lessThan">
      <formula>$C$4</formula>
    </cfRule>
  </conditionalFormatting>
  <conditionalFormatting sqref="BM46">
    <cfRule type="cellIs" dxfId="6538" priority="4597" operator="lessThan">
      <formula>$C$4</formula>
    </cfRule>
  </conditionalFormatting>
  <conditionalFormatting sqref="BM47">
    <cfRule type="cellIs" dxfId="6537" priority="4598" operator="lessThan">
      <formula>$C$4</formula>
    </cfRule>
  </conditionalFormatting>
  <conditionalFormatting sqref="BM47">
    <cfRule type="cellIs" dxfId="6536" priority="4599" operator="lessThan">
      <formula>$C$4</formula>
    </cfRule>
  </conditionalFormatting>
  <conditionalFormatting sqref="BM48">
    <cfRule type="cellIs" dxfId="6535" priority="4600" operator="lessThan">
      <formula>$C$4</formula>
    </cfRule>
  </conditionalFormatting>
  <conditionalFormatting sqref="BM48">
    <cfRule type="cellIs" dxfId="6534" priority="4601" operator="lessThan">
      <formula>$C$4</formula>
    </cfRule>
  </conditionalFormatting>
  <conditionalFormatting sqref="BM49">
    <cfRule type="cellIs" dxfId="6533" priority="4602" operator="lessThan">
      <formula>$C$4</formula>
    </cfRule>
  </conditionalFormatting>
  <conditionalFormatting sqref="BM49">
    <cfRule type="cellIs" dxfId="6532" priority="4603" operator="lessThan">
      <formula>$C$4</formula>
    </cfRule>
  </conditionalFormatting>
  <conditionalFormatting sqref="BM50">
    <cfRule type="cellIs" dxfId="6531" priority="4604" operator="lessThan">
      <formula>$C$4</formula>
    </cfRule>
  </conditionalFormatting>
  <conditionalFormatting sqref="BM50">
    <cfRule type="cellIs" dxfId="6530" priority="4605" operator="lessThan">
      <formula>$C$4</formula>
    </cfRule>
  </conditionalFormatting>
  <conditionalFormatting sqref="BM51">
    <cfRule type="cellIs" dxfId="6529" priority="4606" operator="lessThan">
      <formula>$C$4</formula>
    </cfRule>
  </conditionalFormatting>
  <conditionalFormatting sqref="BM51">
    <cfRule type="cellIs" dxfId="6528" priority="4607" operator="lessThan">
      <formula>$C$4</formula>
    </cfRule>
  </conditionalFormatting>
  <conditionalFormatting sqref="BM52">
    <cfRule type="cellIs" dxfId="6527" priority="4608" operator="lessThan">
      <formula>$C$4</formula>
    </cfRule>
  </conditionalFormatting>
  <conditionalFormatting sqref="BM52">
    <cfRule type="cellIs" dxfId="6526" priority="4609" operator="lessThan">
      <formula>$C$4</formula>
    </cfRule>
  </conditionalFormatting>
  <conditionalFormatting sqref="BM53">
    <cfRule type="cellIs" dxfId="6525" priority="4610" operator="lessThan">
      <formula>$C$4</formula>
    </cfRule>
  </conditionalFormatting>
  <conditionalFormatting sqref="BM53">
    <cfRule type="cellIs" dxfId="6524" priority="4611" operator="lessThan">
      <formula>$C$4</formula>
    </cfRule>
  </conditionalFormatting>
  <conditionalFormatting sqref="BM54">
    <cfRule type="cellIs" dxfId="6523" priority="4612" operator="lessThan">
      <formula>$C$4</formula>
    </cfRule>
  </conditionalFormatting>
  <conditionalFormatting sqref="BM54">
    <cfRule type="cellIs" dxfId="6522" priority="4613" operator="lessThan">
      <formula>$C$4</formula>
    </cfRule>
  </conditionalFormatting>
  <conditionalFormatting sqref="BM55">
    <cfRule type="cellIs" dxfId="6521" priority="4614" operator="lessThan">
      <formula>$C$4</formula>
    </cfRule>
  </conditionalFormatting>
  <conditionalFormatting sqref="BM55">
    <cfRule type="cellIs" dxfId="6520" priority="4615" operator="lessThan">
      <formula>$C$4</formula>
    </cfRule>
  </conditionalFormatting>
  <conditionalFormatting sqref="BM56">
    <cfRule type="cellIs" dxfId="6519" priority="4616" operator="lessThan">
      <formula>$C$4</formula>
    </cfRule>
  </conditionalFormatting>
  <conditionalFormatting sqref="BM56">
    <cfRule type="cellIs" dxfId="6518" priority="4617" operator="lessThan">
      <formula>$C$4</formula>
    </cfRule>
  </conditionalFormatting>
  <conditionalFormatting sqref="BM57">
    <cfRule type="cellIs" dxfId="6517" priority="4618" operator="lessThan">
      <formula>$C$4</formula>
    </cfRule>
  </conditionalFormatting>
  <conditionalFormatting sqref="BM57">
    <cfRule type="cellIs" dxfId="6516" priority="4619" operator="lessThan">
      <formula>$C$4</formula>
    </cfRule>
  </conditionalFormatting>
  <conditionalFormatting sqref="BM58">
    <cfRule type="cellIs" dxfId="6515" priority="4620" operator="lessThan">
      <formula>$C$4</formula>
    </cfRule>
  </conditionalFormatting>
  <conditionalFormatting sqref="BM58">
    <cfRule type="cellIs" dxfId="6514" priority="4621" operator="lessThan">
      <formula>$C$4</formula>
    </cfRule>
  </conditionalFormatting>
  <conditionalFormatting sqref="BM59">
    <cfRule type="cellIs" dxfId="6513" priority="4622" operator="lessThan">
      <formula>$C$4</formula>
    </cfRule>
  </conditionalFormatting>
  <conditionalFormatting sqref="BM59">
    <cfRule type="cellIs" dxfId="6512" priority="4623" operator="lessThan">
      <formula>$C$4</formula>
    </cfRule>
  </conditionalFormatting>
  <conditionalFormatting sqref="BM60">
    <cfRule type="cellIs" dxfId="6511" priority="4624" operator="lessThan">
      <formula>$C$4</formula>
    </cfRule>
  </conditionalFormatting>
  <conditionalFormatting sqref="BM60">
    <cfRule type="cellIs" dxfId="6510" priority="4625" operator="lessThan">
      <formula>$C$4</formula>
    </cfRule>
  </conditionalFormatting>
  <conditionalFormatting sqref="BN11">
    <cfRule type="cellIs" dxfId="6509" priority="4626" operator="lessThan">
      <formula>$C$4</formula>
    </cfRule>
  </conditionalFormatting>
  <conditionalFormatting sqref="BN11">
    <cfRule type="cellIs" dxfId="6508" priority="4627" operator="lessThan">
      <formula>$C$4</formula>
    </cfRule>
  </conditionalFormatting>
  <conditionalFormatting sqref="BN12">
    <cfRule type="cellIs" dxfId="6507" priority="4628" operator="lessThan">
      <formula>$C$4</formula>
    </cfRule>
  </conditionalFormatting>
  <conditionalFormatting sqref="BN12">
    <cfRule type="cellIs" dxfId="6506" priority="4629" operator="lessThan">
      <formula>$C$4</formula>
    </cfRule>
  </conditionalFormatting>
  <conditionalFormatting sqref="BN13">
    <cfRule type="cellIs" dxfId="6505" priority="4630" operator="lessThan">
      <formula>$C$4</formula>
    </cfRule>
  </conditionalFormatting>
  <conditionalFormatting sqref="BN13">
    <cfRule type="cellIs" dxfId="6504" priority="4631" operator="lessThan">
      <formula>$C$4</formula>
    </cfRule>
  </conditionalFormatting>
  <conditionalFormatting sqref="BN14">
    <cfRule type="cellIs" dxfId="6503" priority="4632" operator="lessThan">
      <formula>$C$4</formula>
    </cfRule>
  </conditionalFormatting>
  <conditionalFormatting sqref="BN14">
    <cfRule type="cellIs" dxfId="6502" priority="4633" operator="lessThan">
      <formula>$C$4</formula>
    </cfRule>
  </conditionalFormatting>
  <conditionalFormatting sqref="BN15">
    <cfRule type="cellIs" dxfId="6501" priority="4634" operator="lessThan">
      <formula>$C$4</formula>
    </cfRule>
  </conditionalFormatting>
  <conditionalFormatting sqref="BN15">
    <cfRule type="cellIs" dxfId="6500" priority="4635" operator="lessThan">
      <formula>$C$4</formula>
    </cfRule>
  </conditionalFormatting>
  <conditionalFormatting sqref="BN16">
    <cfRule type="cellIs" dxfId="6499" priority="4636" operator="lessThan">
      <formula>$C$4</formula>
    </cfRule>
  </conditionalFormatting>
  <conditionalFormatting sqref="BN16">
    <cfRule type="cellIs" dxfId="6498" priority="4637" operator="lessThan">
      <formula>$C$4</formula>
    </cfRule>
  </conditionalFormatting>
  <conditionalFormatting sqref="BN17">
    <cfRule type="cellIs" dxfId="6497" priority="4638" operator="lessThan">
      <formula>$C$4</formula>
    </cfRule>
  </conditionalFormatting>
  <conditionalFormatting sqref="BN17">
    <cfRule type="cellIs" dxfId="6496" priority="4639" operator="lessThan">
      <formula>$C$4</formula>
    </cfRule>
  </conditionalFormatting>
  <conditionalFormatting sqref="BN18">
    <cfRule type="cellIs" dxfId="6495" priority="4640" operator="lessThan">
      <formula>$C$4</formula>
    </cfRule>
  </conditionalFormatting>
  <conditionalFormatting sqref="BN18">
    <cfRule type="cellIs" dxfId="6494" priority="4641" operator="lessThan">
      <formula>$C$4</formula>
    </cfRule>
  </conditionalFormatting>
  <conditionalFormatting sqref="BN19">
    <cfRule type="cellIs" dxfId="6493" priority="4642" operator="lessThan">
      <formula>$C$4</formula>
    </cfRule>
  </conditionalFormatting>
  <conditionalFormatting sqref="BN19">
    <cfRule type="cellIs" dxfId="6492" priority="4643" operator="lessThan">
      <formula>$C$4</formula>
    </cfRule>
  </conditionalFormatting>
  <conditionalFormatting sqref="BN20">
    <cfRule type="cellIs" dxfId="6491" priority="4644" operator="lessThan">
      <formula>$C$4</formula>
    </cfRule>
  </conditionalFormatting>
  <conditionalFormatting sqref="BN20">
    <cfRule type="cellIs" dxfId="6490" priority="4645" operator="lessThan">
      <formula>$C$4</formula>
    </cfRule>
  </conditionalFormatting>
  <conditionalFormatting sqref="BN21">
    <cfRule type="cellIs" dxfId="6489" priority="4646" operator="lessThan">
      <formula>$C$4</formula>
    </cfRule>
  </conditionalFormatting>
  <conditionalFormatting sqref="BN21">
    <cfRule type="cellIs" dxfId="6488" priority="4647" operator="lessThan">
      <formula>$C$4</formula>
    </cfRule>
  </conditionalFormatting>
  <conditionalFormatting sqref="BN22">
    <cfRule type="cellIs" dxfId="6487" priority="4648" operator="lessThan">
      <formula>$C$4</formula>
    </cfRule>
  </conditionalFormatting>
  <conditionalFormatting sqref="BN22">
    <cfRule type="cellIs" dxfId="6486" priority="4649" operator="lessThan">
      <formula>$C$4</formula>
    </cfRule>
  </conditionalFormatting>
  <conditionalFormatting sqref="BN23">
    <cfRule type="cellIs" dxfId="6485" priority="4650" operator="lessThan">
      <formula>$C$4</formula>
    </cfRule>
  </conditionalFormatting>
  <conditionalFormatting sqref="BN23">
    <cfRule type="cellIs" dxfId="6484" priority="4651" operator="lessThan">
      <formula>$C$4</formula>
    </cfRule>
  </conditionalFormatting>
  <conditionalFormatting sqref="BN24">
    <cfRule type="cellIs" dxfId="6483" priority="4652" operator="lessThan">
      <formula>$C$4</formula>
    </cfRule>
  </conditionalFormatting>
  <conditionalFormatting sqref="BN24">
    <cfRule type="cellIs" dxfId="6482" priority="4653" operator="lessThan">
      <formula>$C$4</formula>
    </cfRule>
  </conditionalFormatting>
  <conditionalFormatting sqref="BN25">
    <cfRule type="cellIs" dxfId="6481" priority="4654" operator="lessThan">
      <formula>$C$4</formula>
    </cfRule>
  </conditionalFormatting>
  <conditionalFormatting sqref="BN25">
    <cfRule type="cellIs" dxfId="6480" priority="4655" operator="lessThan">
      <formula>$C$4</formula>
    </cfRule>
  </conditionalFormatting>
  <conditionalFormatting sqref="BN26">
    <cfRule type="cellIs" dxfId="6479" priority="4656" operator="lessThan">
      <formula>$C$4</formula>
    </cfRule>
  </conditionalFormatting>
  <conditionalFormatting sqref="BN26">
    <cfRule type="cellIs" dxfId="6478" priority="4657" operator="lessThan">
      <formula>$C$4</formula>
    </cfRule>
  </conditionalFormatting>
  <conditionalFormatting sqref="BN27">
    <cfRule type="cellIs" dxfId="6477" priority="4658" operator="lessThan">
      <formula>$C$4</formula>
    </cfRule>
  </conditionalFormatting>
  <conditionalFormatting sqref="BN27">
    <cfRule type="cellIs" dxfId="6476" priority="4659" operator="lessThan">
      <formula>$C$4</formula>
    </cfRule>
  </conditionalFormatting>
  <conditionalFormatting sqref="BN28">
    <cfRule type="cellIs" dxfId="6475" priority="4660" operator="lessThan">
      <formula>$C$4</formula>
    </cfRule>
  </conditionalFormatting>
  <conditionalFormatting sqref="BN28">
    <cfRule type="cellIs" dxfId="6474" priority="4661" operator="lessThan">
      <formula>$C$4</formula>
    </cfRule>
  </conditionalFormatting>
  <conditionalFormatting sqref="BN29">
    <cfRule type="cellIs" dxfId="6473" priority="4662" operator="lessThan">
      <formula>$C$4</formula>
    </cfRule>
  </conditionalFormatting>
  <conditionalFormatting sqref="BN29">
    <cfRule type="cellIs" dxfId="6472" priority="4663" operator="lessThan">
      <formula>$C$4</formula>
    </cfRule>
  </conditionalFormatting>
  <conditionalFormatting sqref="BN30">
    <cfRule type="cellIs" dxfId="6471" priority="4664" operator="lessThan">
      <formula>$C$4</formula>
    </cfRule>
  </conditionalFormatting>
  <conditionalFormatting sqref="BN30">
    <cfRule type="cellIs" dxfId="6470" priority="4665" operator="lessThan">
      <formula>$C$4</formula>
    </cfRule>
  </conditionalFormatting>
  <conditionalFormatting sqref="BN31">
    <cfRule type="cellIs" dxfId="6469" priority="4666" operator="lessThan">
      <formula>$C$4</formula>
    </cfRule>
  </conditionalFormatting>
  <conditionalFormatting sqref="BN31">
    <cfRule type="cellIs" dxfId="6468" priority="4667" operator="lessThan">
      <formula>$C$4</formula>
    </cfRule>
  </conditionalFormatting>
  <conditionalFormatting sqref="BN32">
    <cfRule type="cellIs" dxfId="6467" priority="4668" operator="lessThan">
      <formula>$C$4</formula>
    </cfRule>
  </conditionalFormatting>
  <conditionalFormatting sqref="BN32">
    <cfRule type="cellIs" dxfId="6466" priority="4669" operator="lessThan">
      <formula>$C$4</formula>
    </cfRule>
  </conditionalFormatting>
  <conditionalFormatting sqref="BN33">
    <cfRule type="cellIs" dxfId="6465" priority="4670" operator="lessThan">
      <formula>$C$4</formula>
    </cfRule>
  </conditionalFormatting>
  <conditionalFormatting sqref="BN33">
    <cfRule type="cellIs" dxfId="6464" priority="4671" operator="lessThan">
      <formula>$C$4</formula>
    </cfRule>
  </conditionalFormatting>
  <conditionalFormatting sqref="BN34">
    <cfRule type="cellIs" dxfId="6463" priority="4672" operator="lessThan">
      <formula>$C$4</formula>
    </cfRule>
  </conditionalFormatting>
  <conditionalFormatting sqref="BN34">
    <cfRule type="cellIs" dxfId="6462" priority="4673" operator="lessThan">
      <formula>$C$4</formula>
    </cfRule>
  </conditionalFormatting>
  <conditionalFormatting sqref="BN35">
    <cfRule type="cellIs" dxfId="6461" priority="4674" operator="lessThan">
      <formula>$C$4</formula>
    </cfRule>
  </conditionalFormatting>
  <conditionalFormatting sqref="BN35">
    <cfRule type="cellIs" dxfId="6460" priority="4675" operator="lessThan">
      <formula>$C$4</formula>
    </cfRule>
  </conditionalFormatting>
  <conditionalFormatting sqref="BN36">
    <cfRule type="cellIs" dxfId="6459" priority="4676" operator="lessThan">
      <formula>$C$4</formula>
    </cfRule>
  </conditionalFormatting>
  <conditionalFormatting sqref="BN36">
    <cfRule type="cellIs" dxfId="6458" priority="4677" operator="lessThan">
      <formula>$C$4</formula>
    </cfRule>
  </conditionalFormatting>
  <conditionalFormatting sqref="BN37">
    <cfRule type="cellIs" dxfId="6457" priority="4678" operator="lessThan">
      <formula>$C$4</formula>
    </cfRule>
  </conditionalFormatting>
  <conditionalFormatting sqref="BN37">
    <cfRule type="cellIs" dxfId="6456" priority="4679" operator="lessThan">
      <formula>$C$4</formula>
    </cfRule>
  </conditionalFormatting>
  <conditionalFormatting sqref="BN38">
    <cfRule type="cellIs" dxfId="6455" priority="4680" operator="lessThan">
      <formula>$C$4</formula>
    </cfRule>
  </conditionalFormatting>
  <conditionalFormatting sqref="BN38">
    <cfRule type="cellIs" dxfId="6454" priority="4681" operator="lessThan">
      <formula>$C$4</formula>
    </cfRule>
  </conditionalFormatting>
  <conditionalFormatting sqref="BN39">
    <cfRule type="cellIs" dxfId="6453" priority="4682" operator="lessThan">
      <formula>$C$4</formula>
    </cfRule>
  </conditionalFormatting>
  <conditionalFormatting sqref="BN39">
    <cfRule type="cellIs" dxfId="6452" priority="4683" operator="lessThan">
      <formula>$C$4</formula>
    </cfRule>
  </conditionalFormatting>
  <conditionalFormatting sqref="BN40">
    <cfRule type="cellIs" dxfId="6451" priority="4684" operator="lessThan">
      <formula>$C$4</formula>
    </cfRule>
  </conditionalFormatting>
  <conditionalFormatting sqref="BN40">
    <cfRule type="cellIs" dxfId="6450" priority="4685" operator="lessThan">
      <formula>$C$4</formula>
    </cfRule>
  </conditionalFormatting>
  <conditionalFormatting sqref="BN41">
    <cfRule type="cellIs" dxfId="6449" priority="4686" operator="lessThan">
      <formula>$C$4</formula>
    </cfRule>
  </conditionalFormatting>
  <conditionalFormatting sqref="BN41">
    <cfRule type="cellIs" dxfId="6448" priority="4687" operator="lessThan">
      <formula>$C$4</formula>
    </cfRule>
  </conditionalFormatting>
  <conditionalFormatting sqref="BN42">
    <cfRule type="cellIs" dxfId="6447" priority="4688" operator="lessThan">
      <formula>$C$4</formula>
    </cfRule>
  </conditionalFormatting>
  <conditionalFormatting sqref="BN42">
    <cfRule type="cellIs" dxfId="6446" priority="4689" operator="lessThan">
      <formula>$C$4</formula>
    </cfRule>
  </conditionalFormatting>
  <conditionalFormatting sqref="BN43">
    <cfRule type="cellIs" dxfId="6445" priority="4690" operator="lessThan">
      <formula>$C$4</formula>
    </cfRule>
  </conditionalFormatting>
  <conditionalFormatting sqref="BN43">
    <cfRule type="cellIs" dxfId="6444" priority="4691" operator="lessThan">
      <formula>$C$4</formula>
    </cfRule>
  </conditionalFormatting>
  <conditionalFormatting sqref="BN44">
    <cfRule type="cellIs" dxfId="6443" priority="4692" operator="lessThan">
      <formula>$C$4</formula>
    </cfRule>
  </conditionalFormatting>
  <conditionalFormatting sqref="BN44">
    <cfRule type="cellIs" dxfId="6442" priority="4693" operator="lessThan">
      <formula>$C$4</formula>
    </cfRule>
  </conditionalFormatting>
  <conditionalFormatting sqref="BN45">
    <cfRule type="cellIs" dxfId="6441" priority="4694" operator="lessThan">
      <formula>$C$4</formula>
    </cfRule>
  </conditionalFormatting>
  <conditionalFormatting sqref="BN45">
    <cfRule type="cellIs" dxfId="6440" priority="4695" operator="lessThan">
      <formula>$C$4</formula>
    </cfRule>
  </conditionalFormatting>
  <conditionalFormatting sqref="BN46">
    <cfRule type="cellIs" dxfId="6439" priority="4696" operator="lessThan">
      <formula>$C$4</formula>
    </cfRule>
  </conditionalFormatting>
  <conditionalFormatting sqref="BN46">
    <cfRule type="cellIs" dxfId="6438" priority="4697" operator="lessThan">
      <formula>$C$4</formula>
    </cfRule>
  </conditionalFormatting>
  <conditionalFormatting sqref="BN47">
    <cfRule type="cellIs" dxfId="6437" priority="4698" operator="lessThan">
      <formula>$C$4</formula>
    </cfRule>
  </conditionalFormatting>
  <conditionalFormatting sqref="BN47">
    <cfRule type="cellIs" dxfId="6436" priority="4699" operator="lessThan">
      <formula>$C$4</formula>
    </cfRule>
  </conditionalFormatting>
  <conditionalFormatting sqref="BN48">
    <cfRule type="cellIs" dxfId="6435" priority="4700" operator="lessThan">
      <formula>$C$4</formula>
    </cfRule>
  </conditionalFormatting>
  <conditionalFormatting sqref="BN48">
    <cfRule type="cellIs" dxfId="6434" priority="4701" operator="lessThan">
      <formula>$C$4</formula>
    </cfRule>
  </conditionalFormatting>
  <conditionalFormatting sqref="BN49">
    <cfRule type="cellIs" dxfId="6433" priority="4702" operator="lessThan">
      <formula>$C$4</formula>
    </cfRule>
  </conditionalFormatting>
  <conditionalFormatting sqref="BN49">
    <cfRule type="cellIs" dxfId="6432" priority="4703" operator="lessThan">
      <formula>$C$4</formula>
    </cfRule>
  </conditionalFormatting>
  <conditionalFormatting sqref="BN50">
    <cfRule type="cellIs" dxfId="6431" priority="4704" operator="lessThan">
      <formula>$C$4</formula>
    </cfRule>
  </conditionalFormatting>
  <conditionalFormatting sqref="BN50">
    <cfRule type="cellIs" dxfId="6430" priority="4705" operator="lessThan">
      <formula>$C$4</formula>
    </cfRule>
  </conditionalFormatting>
  <conditionalFormatting sqref="BN51">
    <cfRule type="cellIs" dxfId="6429" priority="4706" operator="lessThan">
      <formula>$C$4</formula>
    </cfRule>
  </conditionalFormatting>
  <conditionalFormatting sqref="BN51">
    <cfRule type="cellIs" dxfId="6428" priority="4707" operator="lessThan">
      <formula>$C$4</formula>
    </cfRule>
  </conditionalFormatting>
  <conditionalFormatting sqref="BN52">
    <cfRule type="cellIs" dxfId="6427" priority="4708" operator="lessThan">
      <formula>$C$4</formula>
    </cfRule>
  </conditionalFormatting>
  <conditionalFormatting sqref="BN52">
    <cfRule type="cellIs" dxfId="6426" priority="4709" operator="lessThan">
      <formula>$C$4</formula>
    </cfRule>
  </conditionalFormatting>
  <conditionalFormatting sqref="BN53">
    <cfRule type="cellIs" dxfId="6425" priority="4710" operator="lessThan">
      <formula>$C$4</formula>
    </cfRule>
  </conditionalFormatting>
  <conditionalFormatting sqref="BN53">
    <cfRule type="cellIs" dxfId="6424" priority="4711" operator="lessThan">
      <formula>$C$4</formula>
    </cfRule>
  </conditionalFormatting>
  <conditionalFormatting sqref="BN54">
    <cfRule type="cellIs" dxfId="6423" priority="4712" operator="lessThan">
      <formula>$C$4</formula>
    </cfRule>
  </conditionalFormatting>
  <conditionalFormatting sqref="BN54">
    <cfRule type="cellIs" dxfId="6422" priority="4713" operator="lessThan">
      <formula>$C$4</formula>
    </cfRule>
  </conditionalFormatting>
  <conditionalFormatting sqref="BN55">
    <cfRule type="cellIs" dxfId="6421" priority="4714" operator="lessThan">
      <formula>$C$4</formula>
    </cfRule>
  </conditionalFormatting>
  <conditionalFormatting sqref="BN55">
    <cfRule type="cellIs" dxfId="6420" priority="4715" operator="lessThan">
      <formula>$C$4</formula>
    </cfRule>
  </conditionalFormatting>
  <conditionalFormatting sqref="BN56">
    <cfRule type="cellIs" dxfId="6419" priority="4716" operator="lessThan">
      <formula>$C$4</formula>
    </cfRule>
  </conditionalFormatting>
  <conditionalFormatting sqref="BN56">
    <cfRule type="cellIs" dxfId="6418" priority="4717" operator="lessThan">
      <formula>$C$4</formula>
    </cfRule>
  </conditionalFormatting>
  <conditionalFormatting sqref="BN57">
    <cfRule type="cellIs" dxfId="6417" priority="4718" operator="lessThan">
      <formula>$C$4</formula>
    </cfRule>
  </conditionalFormatting>
  <conditionalFormatting sqref="BN57">
    <cfRule type="cellIs" dxfId="6416" priority="4719" operator="lessThan">
      <formula>$C$4</formula>
    </cfRule>
  </conditionalFormatting>
  <conditionalFormatting sqref="BN58">
    <cfRule type="cellIs" dxfId="6415" priority="4720" operator="lessThan">
      <formula>$C$4</formula>
    </cfRule>
  </conditionalFormatting>
  <conditionalFormatting sqref="BN58">
    <cfRule type="cellIs" dxfId="6414" priority="4721" operator="lessThan">
      <formula>$C$4</formula>
    </cfRule>
  </conditionalFormatting>
  <conditionalFormatting sqref="BN59">
    <cfRule type="cellIs" dxfId="6413" priority="4722" operator="lessThan">
      <formula>$C$4</formula>
    </cfRule>
  </conditionalFormatting>
  <conditionalFormatting sqref="BN59">
    <cfRule type="cellIs" dxfId="6412" priority="4723" operator="lessThan">
      <formula>$C$4</formula>
    </cfRule>
  </conditionalFormatting>
  <conditionalFormatting sqref="BN60">
    <cfRule type="cellIs" dxfId="6411" priority="4724" operator="lessThan">
      <formula>$C$4</formula>
    </cfRule>
  </conditionalFormatting>
  <conditionalFormatting sqref="BN60">
    <cfRule type="cellIs" dxfId="6410" priority="4725" operator="lessThan">
      <formula>$C$4</formula>
    </cfRule>
  </conditionalFormatting>
  <conditionalFormatting sqref="BO11">
    <cfRule type="cellIs" dxfId="6409" priority="4726" operator="lessThan">
      <formula>$C$4</formula>
    </cfRule>
  </conditionalFormatting>
  <conditionalFormatting sqref="BO11">
    <cfRule type="cellIs" dxfId="6408" priority="4727" operator="lessThan">
      <formula>$C$4</formula>
    </cfRule>
  </conditionalFormatting>
  <conditionalFormatting sqref="BO12">
    <cfRule type="cellIs" dxfId="6407" priority="4728" operator="lessThan">
      <formula>$C$4</formula>
    </cfRule>
  </conditionalFormatting>
  <conditionalFormatting sqref="BO12">
    <cfRule type="cellIs" dxfId="6406" priority="4729" operator="lessThan">
      <formula>$C$4</formula>
    </cfRule>
  </conditionalFormatting>
  <conditionalFormatting sqref="BO13">
    <cfRule type="cellIs" dxfId="6405" priority="4730" operator="lessThan">
      <formula>$C$4</formula>
    </cfRule>
  </conditionalFormatting>
  <conditionalFormatting sqref="BO13">
    <cfRule type="cellIs" dxfId="6404" priority="4731" operator="lessThan">
      <formula>$C$4</formula>
    </cfRule>
  </conditionalFormatting>
  <conditionalFormatting sqref="BO14">
    <cfRule type="cellIs" dxfId="6403" priority="4732" operator="lessThan">
      <formula>$C$4</formula>
    </cfRule>
  </conditionalFormatting>
  <conditionalFormatting sqref="BO14">
    <cfRule type="cellIs" dxfId="6402" priority="4733" operator="lessThan">
      <formula>$C$4</formula>
    </cfRule>
  </conditionalFormatting>
  <conditionalFormatting sqref="BO15">
    <cfRule type="cellIs" dxfId="6401" priority="4734" operator="lessThan">
      <formula>$C$4</formula>
    </cfRule>
  </conditionalFormatting>
  <conditionalFormatting sqref="BO15">
    <cfRule type="cellIs" dxfId="6400" priority="4735" operator="lessThan">
      <formula>$C$4</formula>
    </cfRule>
  </conditionalFormatting>
  <conditionalFormatting sqref="BO16">
    <cfRule type="cellIs" dxfId="6399" priority="4736" operator="lessThan">
      <formula>$C$4</formula>
    </cfRule>
  </conditionalFormatting>
  <conditionalFormatting sqref="BO16">
    <cfRule type="cellIs" dxfId="6398" priority="4737" operator="lessThan">
      <formula>$C$4</formula>
    </cfRule>
  </conditionalFormatting>
  <conditionalFormatting sqref="BO17">
    <cfRule type="cellIs" dxfId="6397" priority="4738" operator="lessThan">
      <formula>$C$4</formula>
    </cfRule>
  </conditionalFormatting>
  <conditionalFormatting sqref="BO17">
    <cfRule type="cellIs" dxfId="6396" priority="4739" operator="lessThan">
      <formula>$C$4</formula>
    </cfRule>
  </conditionalFormatting>
  <conditionalFormatting sqref="BO18">
    <cfRule type="cellIs" dxfId="6395" priority="4740" operator="lessThan">
      <formula>$C$4</formula>
    </cfRule>
  </conditionalFormatting>
  <conditionalFormatting sqref="BO18">
    <cfRule type="cellIs" dxfId="6394" priority="4741" operator="lessThan">
      <formula>$C$4</formula>
    </cfRule>
  </conditionalFormatting>
  <conditionalFormatting sqref="BO19">
    <cfRule type="cellIs" dxfId="6393" priority="4742" operator="lessThan">
      <formula>$C$4</formula>
    </cfRule>
  </conditionalFormatting>
  <conditionalFormatting sqref="BO19">
    <cfRule type="cellIs" dxfId="6392" priority="4743" operator="lessThan">
      <formula>$C$4</formula>
    </cfRule>
  </conditionalFormatting>
  <conditionalFormatting sqref="BO20">
    <cfRule type="cellIs" dxfId="6391" priority="4744" operator="lessThan">
      <formula>$C$4</formula>
    </cfRule>
  </conditionalFormatting>
  <conditionalFormatting sqref="BO20">
    <cfRule type="cellIs" dxfId="6390" priority="4745" operator="lessThan">
      <formula>$C$4</formula>
    </cfRule>
  </conditionalFormatting>
  <conditionalFormatting sqref="BO21">
    <cfRule type="cellIs" dxfId="6389" priority="4746" operator="lessThan">
      <formula>$C$4</formula>
    </cfRule>
  </conditionalFormatting>
  <conditionalFormatting sqref="BO21">
    <cfRule type="cellIs" dxfId="6388" priority="4747" operator="lessThan">
      <formula>$C$4</formula>
    </cfRule>
  </conditionalFormatting>
  <conditionalFormatting sqref="BO22">
    <cfRule type="cellIs" dxfId="6387" priority="4748" operator="lessThan">
      <formula>$C$4</formula>
    </cfRule>
  </conditionalFormatting>
  <conditionalFormatting sqref="BO22">
    <cfRule type="cellIs" dxfId="6386" priority="4749" operator="lessThan">
      <formula>$C$4</formula>
    </cfRule>
  </conditionalFormatting>
  <conditionalFormatting sqref="BO23">
    <cfRule type="cellIs" dxfId="6385" priority="4750" operator="lessThan">
      <formula>$C$4</formula>
    </cfRule>
  </conditionalFormatting>
  <conditionalFormatting sqref="BO23">
    <cfRule type="cellIs" dxfId="6384" priority="4751" operator="lessThan">
      <formula>$C$4</formula>
    </cfRule>
  </conditionalFormatting>
  <conditionalFormatting sqref="BO24">
    <cfRule type="cellIs" dxfId="6383" priority="4752" operator="lessThan">
      <formula>$C$4</formula>
    </cfRule>
  </conditionalFormatting>
  <conditionalFormatting sqref="BO24">
    <cfRule type="cellIs" dxfId="6382" priority="4753" operator="lessThan">
      <formula>$C$4</formula>
    </cfRule>
  </conditionalFormatting>
  <conditionalFormatting sqref="BO25">
    <cfRule type="cellIs" dxfId="6381" priority="4754" operator="lessThan">
      <formula>$C$4</formula>
    </cfRule>
  </conditionalFormatting>
  <conditionalFormatting sqref="BO25">
    <cfRule type="cellIs" dxfId="6380" priority="4755" operator="lessThan">
      <formula>$C$4</formula>
    </cfRule>
  </conditionalFormatting>
  <conditionalFormatting sqref="BO26">
    <cfRule type="cellIs" dxfId="6379" priority="4756" operator="lessThan">
      <formula>$C$4</formula>
    </cfRule>
  </conditionalFormatting>
  <conditionalFormatting sqref="BO26">
    <cfRule type="cellIs" dxfId="6378" priority="4757" operator="lessThan">
      <formula>$C$4</formula>
    </cfRule>
  </conditionalFormatting>
  <conditionalFormatting sqref="BO27">
    <cfRule type="cellIs" dxfId="6377" priority="4758" operator="lessThan">
      <formula>$C$4</formula>
    </cfRule>
  </conditionalFormatting>
  <conditionalFormatting sqref="BO27">
    <cfRule type="cellIs" dxfId="6376" priority="4759" operator="lessThan">
      <formula>$C$4</formula>
    </cfRule>
  </conditionalFormatting>
  <conditionalFormatting sqref="BO28">
    <cfRule type="cellIs" dxfId="6375" priority="4760" operator="lessThan">
      <formula>$C$4</formula>
    </cfRule>
  </conditionalFormatting>
  <conditionalFormatting sqref="BO28">
    <cfRule type="cellIs" dxfId="6374" priority="4761" operator="lessThan">
      <formula>$C$4</formula>
    </cfRule>
  </conditionalFormatting>
  <conditionalFormatting sqref="BO29">
    <cfRule type="cellIs" dxfId="6373" priority="4762" operator="lessThan">
      <formula>$C$4</formula>
    </cfRule>
  </conditionalFormatting>
  <conditionalFormatting sqref="BO29">
    <cfRule type="cellIs" dxfId="6372" priority="4763" operator="lessThan">
      <formula>$C$4</formula>
    </cfRule>
  </conditionalFormatting>
  <conditionalFormatting sqref="BO30">
    <cfRule type="cellIs" dxfId="6371" priority="4764" operator="lessThan">
      <formula>$C$4</formula>
    </cfRule>
  </conditionalFormatting>
  <conditionalFormatting sqref="BO30">
    <cfRule type="cellIs" dxfId="6370" priority="4765" operator="lessThan">
      <formula>$C$4</formula>
    </cfRule>
  </conditionalFormatting>
  <conditionalFormatting sqref="BO31">
    <cfRule type="cellIs" dxfId="6369" priority="4766" operator="lessThan">
      <formula>$C$4</formula>
    </cfRule>
  </conditionalFormatting>
  <conditionalFormatting sqref="BO31">
    <cfRule type="cellIs" dxfId="6368" priority="4767" operator="lessThan">
      <formula>$C$4</formula>
    </cfRule>
  </conditionalFormatting>
  <conditionalFormatting sqref="BO32">
    <cfRule type="cellIs" dxfId="6367" priority="4768" operator="lessThan">
      <formula>$C$4</formula>
    </cfRule>
  </conditionalFormatting>
  <conditionalFormatting sqref="BO32">
    <cfRule type="cellIs" dxfId="6366" priority="4769" operator="lessThan">
      <formula>$C$4</formula>
    </cfRule>
  </conditionalFormatting>
  <conditionalFormatting sqref="BO33">
    <cfRule type="cellIs" dxfId="6365" priority="4770" operator="lessThan">
      <formula>$C$4</formula>
    </cfRule>
  </conditionalFormatting>
  <conditionalFormatting sqref="BO33">
    <cfRule type="cellIs" dxfId="6364" priority="4771" operator="lessThan">
      <formula>$C$4</formula>
    </cfRule>
  </conditionalFormatting>
  <conditionalFormatting sqref="BO34">
    <cfRule type="cellIs" dxfId="6363" priority="4772" operator="lessThan">
      <formula>$C$4</formula>
    </cfRule>
  </conditionalFormatting>
  <conditionalFormatting sqref="BO34">
    <cfRule type="cellIs" dxfId="6362" priority="4773" operator="lessThan">
      <formula>$C$4</formula>
    </cfRule>
  </conditionalFormatting>
  <conditionalFormatting sqref="BO35">
    <cfRule type="cellIs" dxfId="6361" priority="4774" operator="lessThan">
      <formula>$C$4</formula>
    </cfRule>
  </conditionalFormatting>
  <conditionalFormatting sqref="BO35">
    <cfRule type="cellIs" dxfId="6360" priority="4775" operator="lessThan">
      <formula>$C$4</formula>
    </cfRule>
  </conditionalFormatting>
  <conditionalFormatting sqref="BO36">
    <cfRule type="cellIs" dxfId="6359" priority="4776" operator="lessThan">
      <formula>$C$4</formula>
    </cfRule>
  </conditionalFormatting>
  <conditionalFormatting sqref="BO36">
    <cfRule type="cellIs" dxfId="6358" priority="4777" operator="lessThan">
      <formula>$C$4</formula>
    </cfRule>
  </conditionalFormatting>
  <conditionalFormatting sqref="BO37">
    <cfRule type="cellIs" dxfId="6357" priority="4778" operator="lessThan">
      <formula>$C$4</formula>
    </cfRule>
  </conditionalFormatting>
  <conditionalFormatting sqref="BO37">
    <cfRule type="cellIs" dxfId="6356" priority="4779" operator="lessThan">
      <formula>$C$4</formula>
    </cfRule>
  </conditionalFormatting>
  <conditionalFormatting sqref="BO38">
    <cfRule type="cellIs" dxfId="6355" priority="4780" operator="lessThan">
      <formula>$C$4</formula>
    </cfRule>
  </conditionalFormatting>
  <conditionalFormatting sqref="BO38">
    <cfRule type="cellIs" dxfId="6354" priority="4781" operator="lessThan">
      <formula>$C$4</formula>
    </cfRule>
  </conditionalFormatting>
  <conditionalFormatting sqref="BO39">
    <cfRule type="cellIs" dxfId="6353" priority="4782" operator="lessThan">
      <formula>$C$4</formula>
    </cfRule>
  </conditionalFormatting>
  <conditionalFormatting sqref="BO39">
    <cfRule type="cellIs" dxfId="6352" priority="4783" operator="lessThan">
      <formula>$C$4</formula>
    </cfRule>
  </conditionalFormatting>
  <conditionalFormatting sqref="BO40">
    <cfRule type="cellIs" dxfId="6351" priority="4784" operator="lessThan">
      <formula>$C$4</formula>
    </cfRule>
  </conditionalFormatting>
  <conditionalFormatting sqref="BO40">
    <cfRule type="cellIs" dxfId="6350" priority="4785" operator="lessThan">
      <formula>$C$4</formula>
    </cfRule>
  </conditionalFormatting>
  <conditionalFormatting sqref="BO41">
    <cfRule type="cellIs" dxfId="6349" priority="4786" operator="lessThan">
      <formula>$C$4</formula>
    </cfRule>
  </conditionalFormatting>
  <conditionalFormatting sqref="BO41">
    <cfRule type="cellIs" dxfId="6348" priority="4787" operator="lessThan">
      <formula>$C$4</formula>
    </cfRule>
  </conditionalFormatting>
  <conditionalFormatting sqref="BO42">
    <cfRule type="cellIs" dxfId="6347" priority="4788" operator="lessThan">
      <formula>$C$4</formula>
    </cfRule>
  </conditionalFormatting>
  <conditionalFormatting sqref="BO42">
    <cfRule type="cellIs" dxfId="6346" priority="4789" operator="lessThan">
      <formula>$C$4</formula>
    </cfRule>
  </conditionalFormatting>
  <conditionalFormatting sqref="BO43">
    <cfRule type="cellIs" dxfId="6345" priority="4790" operator="lessThan">
      <formula>$C$4</formula>
    </cfRule>
  </conditionalFormatting>
  <conditionalFormatting sqref="BO43">
    <cfRule type="cellIs" dxfId="6344" priority="4791" operator="lessThan">
      <formula>$C$4</formula>
    </cfRule>
  </conditionalFormatting>
  <conditionalFormatting sqref="BO44">
    <cfRule type="cellIs" dxfId="6343" priority="4792" operator="lessThan">
      <formula>$C$4</formula>
    </cfRule>
  </conditionalFormatting>
  <conditionalFormatting sqref="BO44">
    <cfRule type="cellIs" dxfId="6342" priority="4793" operator="lessThan">
      <formula>$C$4</formula>
    </cfRule>
  </conditionalFormatting>
  <conditionalFormatting sqref="BO45">
    <cfRule type="cellIs" dxfId="6341" priority="4794" operator="lessThan">
      <formula>$C$4</formula>
    </cfRule>
  </conditionalFormatting>
  <conditionalFormatting sqref="BO45">
    <cfRule type="cellIs" dxfId="6340" priority="4795" operator="lessThan">
      <formula>$C$4</formula>
    </cfRule>
  </conditionalFormatting>
  <conditionalFormatting sqref="BO46">
    <cfRule type="cellIs" dxfId="6339" priority="4796" operator="lessThan">
      <formula>$C$4</formula>
    </cfRule>
  </conditionalFormatting>
  <conditionalFormatting sqref="BO46">
    <cfRule type="cellIs" dxfId="6338" priority="4797" operator="lessThan">
      <formula>$C$4</formula>
    </cfRule>
  </conditionalFormatting>
  <conditionalFormatting sqref="BO47">
    <cfRule type="cellIs" dxfId="6337" priority="4798" operator="lessThan">
      <formula>$C$4</formula>
    </cfRule>
  </conditionalFormatting>
  <conditionalFormatting sqref="BO47">
    <cfRule type="cellIs" dxfId="6336" priority="4799" operator="lessThan">
      <formula>$C$4</formula>
    </cfRule>
  </conditionalFormatting>
  <conditionalFormatting sqref="BO48">
    <cfRule type="cellIs" dxfId="6335" priority="4800" operator="lessThan">
      <formula>$C$4</formula>
    </cfRule>
  </conditionalFormatting>
  <conditionalFormatting sqref="BO48">
    <cfRule type="cellIs" dxfId="6334" priority="4801" operator="lessThan">
      <formula>$C$4</formula>
    </cfRule>
  </conditionalFormatting>
  <conditionalFormatting sqref="BO49">
    <cfRule type="cellIs" dxfId="6333" priority="4802" operator="lessThan">
      <formula>$C$4</formula>
    </cfRule>
  </conditionalFormatting>
  <conditionalFormatting sqref="BO49">
    <cfRule type="cellIs" dxfId="6332" priority="4803" operator="lessThan">
      <formula>$C$4</formula>
    </cfRule>
  </conditionalFormatting>
  <conditionalFormatting sqref="BO50">
    <cfRule type="cellIs" dxfId="6331" priority="4804" operator="lessThan">
      <formula>$C$4</formula>
    </cfRule>
  </conditionalFormatting>
  <conditionalFormatting sqref="BO50">
    <cfRule type="cellIs" dxfId="6330" priority="4805" operator="lessThan">
      <formula>$C$4</formula>
    </cfRule>
  </conditionalFormatting>
  <conditionalFormatting sqref="BO51">
    <cfRule type="cellIs" dxfId="6329" priority="4806" operator="lessThan">
      <formula>$C$4</formula>
    </cfRule>
  </conditionalFormatting>
  <conditionalFormatting sqref="BO51">
    <cfRule type="cellIs" dxfId="6328" priority="4807" operator="lessThan">
      <formula>$C$4</formula>
    </cfRule>
  </conditionalFormatting>
  <conditionalFormatting sqref="BO52">
    <cfRule type="cellIs" dxfId="6327" priority="4808" operator="lessThan">
      <formula>$C$4</formula>
    </cfRule>
  </conditionalFormatting>
  <conditionalFormatting sqref="BO52">
    <cfRule type="cellIs" dxfId="6326" priority="4809" operator="lessThan">
      <formula>$C$4</formula>
    </cfRule>
  </conditionalFormatting>
  <conditionalFormatting sqref="BO53">
    <cfRule type="cellIs" dxfId="6325" priority="4810" operator="lessThan">
      <formula>$C$4</formula>
    </cfRule>
  </conditionalFormatting>
  <conditionalFormatting sqref="BO53">
    <cfRule type="cellIs" dxfId="6324" priority="4811" operator="lessThan">
      <formula>$C$4</formula>
    </cfRule>
  </conditionalFormatting>
  <conditionalFormatting sqref="BO54">
    <cfRule type="cellIs" dxfId="6323" priority="4812" operator="lessThan">
      <formula>$C$4</formula>
    </cfRule>
  </conditionalFormatting>
  <conditionalFormatting sqref="BO54">
    <cfRule type="cellIs" dxfId="6322" priority="4813" operator="lessThan">
      <formula>$C$4</formula>
    </cfRule>
  </conditionalFormatting>
  <conditionalFormatting sqref="BO55">
    <cfRule type="cellIs" dxfId="6321" priority="4814" operator="lessThan">
      <formula>$C$4</formula>
    </cfRule>
  </conditionalFormatting>
  <conditionalFormatting sqref="BO55">
    <cfRule type="cellIs" dxfId="6320" priority="4815" operator="lessThan">
      <formula>$C$4</formula>
    </cfRule>
  </conditionalFormatting>
  <conditionalFormatting sqref="BO56">
    <cfRule type="cellIs" dxfId="6319" priority="4816" operator="lessThan">
      <formula>$C$4</formula>
    </cfRule>
  </conditionalFormatting>
  <conditionalFormatting sqref="BO56">
    <cfRule type="cellIs" dxfId="6318" priority="4817" operator="lessThan">
      <formula>$C$4</formula>
    </cfRule>
  </conditionalFormatting>
  <conditionalFormatting sqref="BO57">
    <cfRule type="cellIs" dxfId="6317" priority="4818" operator="lessThan">
      <formula>$C$4</formula>
    </cfRule>
  </conditionalFormatting>
  <conditionalFormatting sqref="BO57">
    <cfRule type="cellIs" dxfId="6316" priority="4819" operator="lessThan">
      <formula>$C$4</formula>
    </cfRule>
  </conditionalFormatting>
  <conditionalFormatting sqref="BO58">
    <cfRule type="cellIs" dxfId="6315" priority="4820" operator="lessThan">
      <formula>$C$4</formula>
    </cfRule>
  </conditionalFormatting>
  <conditionalFormatting sqref="BO58">
    <cfRule type="cellIs" dxfId="6314" priority="4821" operator="lessThan">
      <formula>$C$4</formula>
    </cfRule>
  </conditionalFormatting>
  <conditionalFormatting sqref="BO59">
    <cfRule type="cellIs" dxfId="6313" priority="4822" operator="lessThan">
      <formula>$C$4</formula>
    </cfRule>
  </conditionalFormatting>
  <conditionalFormatting sqref="BO59">
    <cfRule type="cellIs" dxfId="6312" priority="4823" operator="lessThan">
      <formula>$C$4</formula>
    </cfRule>
  </conditionalFormatting>
  <conditionalFormatting sqref="BO60">
    <cfRule type="cellIs" dxfId="6311" priority="4824" operator="lessThan">
      <formula>$C$4</formula>
    </cfRule>
  </conditionalFormatting>
  <conditionalFormatting sqref="BO60">
    <cfRule type="cellIs" dxfId="6310" priority="4825" operator="lessThan">
      <formula>$C$4</formula>
    </cfRule>
  </conditionalFormatting>
  <conditionalFormatting sqref="BP11">
    <cfRule type="cellIs" dxfId="6309" priority="4826" operator="lessThan">
      <formula>$C$4</formula>
    </cfRule>
  </conditionalFormatting>
  <conditionalFormatting sqref="BP11">
    <cfRule type="cellIs" dxfId="6308" priority="4827" operator="lessThan">
      <formula>$C$4</formula>
    </cfRule>
  </conditionalFormatting>
  <conditionalFormatting sqref="BP12">
    <cfRule type="cellIs" dxfId="6307" priority="4828" operator="lessThan">
      <formula>$C$4</formula>
    </cfRule>
  </conditionalFormatting>
  <conditionalFormatting sqref="BP12">
    <cfRule type="cellIs" dxfId="6306" priority="4829" operator="lessThan">
      <formula>$C$4</formula>
    </cfRule>
  </conditionalFormatting>
  <conditionalFormatting sqref="BP13">
    <cfRule type="cellIs" dxfId="6305" priority="4830" operator="lessThan">
      <formula>$C$4</formula>
    </cfRule>
  </conditionalFormatting>
  <conditionalFormatting sqref="BP13">
    <cfRule type="cellIs" dxfId="6304" priority="4831" operator="lessThan">
      <formula>$C$4</formula>
    </cfRule>
  </conditionalFormatting>
  <conditionalFormatting sqref="BP14">
    <cfRule type="cellIs" dxfId="6303" priority="4832" operator="lessThan">
      <formula>$C$4</formula>
    </cfRule>
  </conditionalFormatting>
  <conditionalFormatting sqref="BP14">
    <cfRule type="cellIs" dxfId="6302" priority="4833" operator="lessThan">
      <formula>$C$4</formula>
    </cfRule>
  </conditionalFormatting>
  <conditionalFormatting sqref="BP15">
    <cfRule type="cellIs" dxfId="6301" priority="4834" operator="lessThan">
      <formula>$C$4</formula>
    </cfRule>
  </conditionalFormatting>
  <conditionalFormatting sqref="BP15">
    <cfRule type="cellIs" dxfId="6300" priority="4835" operator="lessThan">
      <formula>$C$4</formula>
    </cfRule>
  </conditionalFormatting>
  <conditionalFormatting sqref="BP16">
    <cfRule type="cellIs" dxfId="6299" priority="4836" operator="lessThan">
      <formula>$C$4</formula>
    </cfRule>
  </conditionalFormatting>
  <conditionalFormatting sqref="BP16">
    <cfRule type="cellIs" dxfId="6298" priority="4837" operator="lessThan">
      <formula>$C$4</formula>
    </cfRule>
  </conditionalFormatting>
  <conditionalFormatting sqref="BP17">
    <cfRule type="cellIs" dxfId="6297" priority="4838" operator="lessThan">
      <formula>$C$4</formula>
    </cfRule>
  </conditionalFormatting>
  <conditionalFormatting sqref="BP17">
    <cfRule type="cellIs" dxfId="6296" priority="4839" operator="lessThan">
      <formula>$C$4</formula>
    </cfRule>
  </conditionalFormatting>
  <conditionalFormatting sqref="BP18">
    <cfRule type="cellIs" dxfId="6295" priority="4840" operator="lessThan">
      <formula>$C$4</formula>
    </cfRule>
  </conditionalFormatting>
  <conditionalFormatting sqref="BP18">
    <cfRule type="cellIs" dxfId="6294" priority="4841" operator="lessThan">
      <formula>$C$4</formula>
    </cfRule>
  </conditionalFormatting>
  <conditionalFormatting sqref="BP19">
    <cfRule type="cellIs" dxfId="6293" priority="4842" operator="lessThan">
      <formula>$C$4</formula>
    </cfRule>
  </conditionalFormatting>
  <conditionalFormatting sqref="BP19">
    <cfRule type="cellIs" dxfId="6292" priority="4843" operator="lessThan">
      <formula>$C$4</formula>
    </cfRule>
  </conditionalFormatting>
  <conditionalFormatting sqref="BP20">
    <cfRule type="cellIs" dxfId="6291" priority="4844" operator="lessThan">
      <formula>$C$4</formula>
    </cfRule>
  </conditionalFormatting>
  <conditionalFormatting sqref="BP20">
    <cfRule type="cellIs" dxfId="6290" priority="4845" operator="lessThan">
      <formula>$C$4</formula>
    </cfRule>
  </conditionalFormatting>
  <conditionalFormatting sqref="BP21">
    <cfRule type="cellIs" dxfId="6289" priority="4846" operator="lessThan">
      <formula>$C$4</formula>
    </cfRule>
  </conditionalFormatting>
  <conditionalFormatting sqref="BP21">
    <cfRule type="cellIs" dxfId="6288" priority="4847" operator="lessThan">
      <formula>$C$4</formula>
    </cfRule>
  </conditionalFormatting>
  <conditionalFormatting sqref="BP22">
    <cfRule type="cellIs" dxfId="6287" priority="4848" operator="lessThan">
      <formula>$C$4</formula>
    </cfRule>
  </conditionalFormatting>
  <conditionalFormatting sqref="BP22">
    <cfRule type="cellIs" dxfId="6286" priority="4849" operator="lessThan">
      <formula>$C$4</formula>
    </cfRule>
  </conditionalFormatting>
  <conditionalFormatting sqref="BP23">
    <cfRule type="cellIs" dxfId="6285" priority="4850" operator="lessThan">
      <formula>$C$4</formula>
    </cfRule>
  </conditionalFormatting>
  <conditionalFormatting sqref="BP23">
    <cfRule type="cellIs" dxfId="6284" priority="4851" operator="lessThan">
      <formula>$C$4</formula>
    </cfRule>
  </conditionalFormatting>
  <conditionalFormatting sqref="BP24">
    <cfRule type="cellIs" dxfId="6283" priority="4852" operator="lessThan">
      <formula>$C$4</formula>
    </cfRule>
  </conditionalFormatting>
  <conditionalFormatting sqref="BP24">
    <cfRule type="cellIs" dxfId="6282" priority="4853" operator="lessThan">
      <formula>$C$4</formula>
    </cfRule>
  </conditionalFormatting>
  <conditionalFormatting sqref="BP25">
    <cfRule type="cellIs" dxfId="6281" priority="4854" operator="lessThan">
      <formula>$C$4</formula>
    </cfRule>
  </conditionalFormatting>
  <conditionalFormatting sqref="BP25">
    <cfRule type="cellIs" dxfId="6280" priority="4855" operator="lessThan">
      <formula>$C$4</formula>
    </cfRule>
  </conditionalFormatting>
  <conditionalFormatting sqref="BP26">
    <cfRule type="cellIs" dxfId="6279" priority="4856" operator="lessThan">
      <formula>$C$4</formula>
    </cfRule>
  </conditionalFormatting>
  <conditionalFormatting sqref="BP26">
    <cfRule type="cellIs" dxfId="6278" priority="4857" operator="lessThan">
      <formula>$C$4</formula>
    </cfRule>
  </conditionalFormatting>
  <conditionalFormatting sqref="BP27">
    <cfRule type="cellIs" dxfId="6277" priority="4858" operator="lessThan">
      <formula>$C$4</formula>
    </cfRule>
  </conditionalFormatting>
  <conditionalFormatting sqref="BP27">
    <cfRule type="cellIs" dxfId="6276" priority="4859" operator="lessThan">
      <formula>$C$4</formula>
    </cfRule>
  </conditionalFormatting>
  <conditionalFormatting sqref="BP28">
    <cfRule type="cellIs" dxfId="6275" priority="4860" operator="lessThan">
      <formula>$C$4</formula>
    </cfRule>
  </conditionalFormatting>
  <conditionalFormatting sqref="BP28">
    <cfRule type="cellIs" dxfId="6274" priority="4861" operator="lessThan">
      <formula>$C$4</formula>
    </cfRule>
  </conditionalFormatting>
  <conditionalFormatting sqref="BP29">
    <cfRule type="cellIs" dxfId="6273" priority="4862" operator="lessThan">
      <formula>$C$4</formula>
    </cfRule>
  </conditionalFormatting>
  <conditionalFormatting sqref="BP29">
    <cfRule type="cellIs" dxfId="6272" priority="4863" operator="lessThan">
      <formula>$C$4</formula>
    </cfRule>
  </conditionalFormatting>
  <conditionalFormatting sqref="BP30">
    <cfRule type="cellIs" dxfId="6271" priority="4864" operator="lessThan">
      <formula>$C$4</formula>
    </cfRule>
  </conditionalFormatting>
  <conditionalFormatting sqref="BP30">
    <cfRule type="cellIs" dxfId="6270" priority="4865" operator="lessThan">
      <formula>$C$4</formula>
    </cfRule>
  </conditionalFormatting>
  <conditionalFormatting sqref="BP31">
    <cfRule type="cellIs" dxfId="6269" priority="4866" operator="lessThan">
      <formula>$C$4</formula>
    </cfRule>
  </conditionalFormatting>
  <conditionalFormatting sqref="BP31">
    <cfRule type="cellIs" dxfId="6268" priority="4867" operator="lessThan">
      <formula>$C$4</formula>
    </cfRule>
  </conditionalFormatting>
  <conditionalFormatting sqref="BP32">
    <cfRule type="cellIs" dxfId="6267" priority="4868" operator="lessThan">
      <formula>$C$4</formula>
    </cfRule>
  </conditionalFormatting>
  <conditionalFormatting sqref="BP32">
    <cfRule type="cellIs" dxfId="6266" priority="4869" operator="lessThan">
      <formula>$C$4</formula>
    </cfRule>
  </conditionalFormatting>
  <conditionalFormatting sqref="BP33">
    <cfRule type="cellIs" dxfId="6265" priority="4870" operator="lessThan">
      <formula>$C$4</formula>
    </cfRule>
  </conditionalFormatting>
  <conditionalFormatting sqref="BP33">
    <cfRule type="cellIs" dxfId="6264" priority="4871" operator="lessThan">
      <formula>$C$4</formula>
    </cfRule>
  </conditionalFormatting>
  <conditionalFormatting sqref="BP34">
    <cfRule type="cellIs" dxfId="6263" priority="4872" operator="lessThan">
      <formula>$C$4</formula>
    </cfRule>
  </conditionalFormatting>
  <conditionalFormatting sqref="BP34">
    <cfRule type="cellIs" dxfId="6262" priority="4873" operator="lessThan">
      <formula>$C$4</formula>
    </cfRule>
  </conditionalFormatting>
  <conditionalFormatting sqref="BP35">
    <cfRule type="cellIs" dxfId="6261" priority="4874" operator="lessThan">
      <formula>$C$4</formula>
    </cfRule>
  </conditionalFormatting>
  <conditionalFormatting sqref="BP35">
    <cfRule type="cellIs" dxfId="6260" priority="4875" operator="lessThan">
      <formula>$C$4</formula>
    </cfRule>
  </conditionalFormatting>
  <conditionalFormatting sqref="BP36">
    <cfRule type="cellIs" dxfId="6259" priority="4876" operator="lessThan">
      <formula>$C$4</formula>
    </cfRule>
  </conditionalFormatting>
  <conditionalFormatting sqref="BP36">
    <cfRule type="cellIs" dxfId="6258" priority="4877" operator="lessThan">
      <formula>$C$4</formula>
    </cfRule>
  </conditionalFormatting>
  <conditionalFormatting sqref="BP37">
    <cfRule type="cellIs" dxfId="6257" priority="4878" operator="lessThan">
      <formula>$C$4</formula>
    </cfRule>
  </conditionalFormatting>
  <conditionalFormatting sqref="BP37">
    <cfRule type="cellIs" dxfId="6256" priority="4879" operator="lessThan">
      <formula>$C$4</formula>
    </cfRule>
  </conditionalFormatting>
  <conditionalFormatting sqref="BP38">
    <cfRule type="cellIs" dxfId="6255" priority="4880" operator="lessThan">
      <formula>$C$4</formula>
    </cfRule>
  </conditionalFormatting>
  <conditionalFormatting sqref="BP38">
    <cfRule type="cellIs" dxfId="6254" priority="4881" operator="lessThan">
      <formula>$C$4</formula>
    </cfRule>
  </conditionalFormatting>
  <conditionalFormatting sqref="BP39">
    <cfRule type="cellIs" dxfId="6253" priority="4882" operator="lessThan">
      <formula>$C$4</formula>
    </cfRule>
  </conditionalFormatting>
  <conditionalFormatting sqref="BP39">
    <cfRule type="cellIs" dxfId="6252" priority="4883" operator="lessThan">
      <formula>$C$4</formula>
    </cfRule>
  </conditionalFormatting>
  <conditionalFormatting sqref="BP40">
    <cfRule type="cellIs" dxfId="6251" priority="4884" operator="lessThan">
      <formula>$C$4</formula>
    </cfRule>
  </conditionalFormatting>
  <conditionalFormatting sqref="BP40">
    <cfRule type="cellIs" dxfId="6250" priority="4885" operator="lessThan">
      <formula>$C$4</formula>
    </cfRule>
  </conditionalFormatting>
  <conditionalFormatting sqref="BP41">
    <cfRule type="cellIs" dxfId="6249" priority="4886" operator="lessThan">
      <formula>$C$4</formula>
    </cfRule>
  </conditionalFormatting>
  <conditionalFormatting sqref="BP41">
    <cfRule type="cellIs" dxfId="6248" priority="4887" operator="lessThan">
      <formula>$C$4</formula>
    </cfRule>
  </conditionalFormatting>
  <conditionalFormatting sqref="BP42">
    <cfRule type="cellIs" dxfId="6247" priority="4888" operator="lessThan">
      <formula>$C$4</formula>
    </cfRule>
  </conditionalFormatting>
  <conditionalFormatting sqref="BP42">
    <cfRule type="cellIs" dxfId="6246" priority="4889" operator="lessThan">
      <formula>$C$4</formula>
    </cfRule>
  </conditionalFormatting>
  <conditionalFormatting sqref="BP43">
    <cfRule type="cellIs" dxfId="6245" priority="4890" operator="lessThan">
      <formula>$C$4</formula>
    </cfRule>
  </conditionalFormatting>
  <conditionalFormatting sqref="BP43">
    <cfRule type="cellIs" dxfId="6244" priority="4891" operator="lessThan">
      <formula>$C$4</formula>
    </cfRule>
  </conditionalFormatting>
  <conditionalFormatting sqref="BP44">
    <cfRule type="cellIs" dxfId="6243" priority="4892" operator="lessThan">
      <formula>$C$4</formula>
    </cfRule>
  </conditionalFormatting>
  <conditionalFormatting sqref="BP44">
    <cfRule type="cellIs" dxfId="6242" priority="4893" operator="lessThan">
      <formula>$C$4</formula>
    </cfRule>
  </conditionalFormatting>
  <conditionalFormatting sqref="BP45">
    <cfRule type="cellIs" dxfId="6241" priority="4894" operator="lessThan">
      <formula>$C$4</formula>
    </cfRule>
  </conditionalFormatting>
  <conditionalFormatting sqref="BP45">
    <cfRule type="cellIs" dxfId="6240" priority="4895" operator="lessThan">
      <formula>$C$4</formula>
    </cfRule>
  </conditionalFormatting>
  <conditionalFormatting sqref="BP46">
    <cfRule type="cellIs" dxfId="6239" priority="4896" operator="lessThan">
      <formula>$C$4</formula>
    </cfRule>
  </conditionalFormatting>
  <conditionalFormatting sqref="BP46">
    <cfRule type="cellIs" dxfId="6238" priority="4897" operator="lessThan">
      <formula>$C$4</formula>
    </cfRule>
  </conditionalFormatting>
  <conditionalFormatting sqref="BP47">
    <cfRule type="cellIs" dxfId="6237" priority="4898" operator="lessThan">
      <formula>$C$4</formula>
    </cfRule>
  </conditionalFormatting>
  <conditionalFormatting sqref="BP47">
    <cfRule type="cellIs" dxfId="6236" priority="4899" operator="lessThan">
      <formula>$C$4</formula>
    </cfRule>
  </conditionalFormatting>
  <conditionalFormatting sqref="BP48">
    <cfRule type="cellIs" dxfId="6235" priority="4900" operator="lessThan">
      <formula>$C$4</formula>
    </cfRule>
  </conditionalFormatting>
  <conditionalFormatting sqref="BP48">
    <cfRule type="cellIs" dxfId="6234" priority="4901" operator="lessThan">
      <formula>$C$4</formula>
    </cfRule>
  </conditionalFormatting>
  <conditionalFormatting sqref="BP49">
    <cfRule type="cellIs" dxfId="6233" priority="4902" operator="lessThan">
      <formula>$C$4</formula>
    </cfRule>
  </conditionalFormatting>
  <conditionalFormatting sqref="BP49">
    <cfRule type="cellIs" dxfId="6232" priority="4903" operator="lessThan">
      <formula>$C$4</formula>
    </cfRule>
  </conditionalFormatting>
  <conditionalFormatting sqref="BP50">
    <cfRule type="cellIs" dxfId="6231" priority="4904" operator="lessThan">
      <formula>$C$4</formula>
    </cfRule>
  </conditionalFormatting>
  <conditionalFormatting sqref="BP50">
    <cfRule type="cellIs" dxfId="6230" priority="4905" operator="lessThan">
      <formula>$C$4</formula>
    </cfRule>
  </conditionalFormatting>
  <conditionalFormatting sqref="BP51">
    <cfRule type="cellIs" dxfId="6229" priority="4906" operator="lessThan">
      <formula>$C$4</formula>
    </cfRule>
  </conditionalFormatting>
  <conditionalFormatting sqref="BP51">
    <cfRule type="cellIs" dxfId="6228" priority="4907" operator="lessThan">
      <formula>$C$4</formula>
    </cfRule>
  </conditionalFormatting>
  <conditionalFormatting sqref="BP52">
    <cfRule type="cellIs" dxfId="6227" priority="4908" operator="lessThan">
      <formula>$C$4</formula>
    </cfRule>
  </conditionalFormatting>
  <conditionalFormatting sqref="BP52">
    <cfRule type="cellIs" dxfId="6226" priority="4909" operator="lessThan">
      <formula>$C$4</formula>
    </cfRule>
  </conditionalFormatting>
  <conditionalFormatting sqref="BP53">
    <cfRule type="cellIs" dxfId="6225" priority="4910" operator="lessThan">
      <formula>$C$4</formula>
    </cfRule>
  </conditionalFormatting>
  <conditionalFormatting sqref="BP53">
    <cfRule type="cellIs" dxfId="6224" priority="4911" operator="lessThan">
      <formula>$C$4</formula>
    </cfRule>
  </conditionalFormatting>
  <conditionalFormatting sqref="BP54">
    <cfRule type="cellIs" dxfId="6223" priority="4912" operator="lessThan">
      <formula>$C$4</formula>
    </cfRule>
  </conditionalFormatting>
  <conditionalFormatting sqref="BP54">
    <cfRule type="cellIs" dxfId="6222" priority="4913" operator="lessThan">
      <formula>$C$4</formula>
    </cfRule>
  </conditionalFormatting>
  <conditionalFormatting sqref="BP55">
    <cfRule type="cellIs" dxfId="6221" priority="4914" operator="lessThan">
      <formula>$C$4</formula>
    </cfRule>
  </conditionalFormatting>
  <conditionalFormatting sqref="BP55">
    <cfRule type="cellIs" dxfId="6220" priority="4915" operator="lessThan">
      <formula>$C$4</formula>
    </cfRule>
  </conditionalFormatting>
  <conditionalFormatting sqref="BP56">
    <cfRule type="cellIs" dxfId="6219" priority="4916" operator="lessThan">
      <formula>$C$4</formula>
    </cfRule>
  </conditionalFormatting>
  <conditionalFormatting sqref="BP56">
    <cfRule type="cellIs" dxfId="6218" priority="4917" operator="lessThan">
      <formula>$C$4</formula>
    </cfRule>
  </conditionalFormatting>
  <conditionalFormatting sqref="BP57">
    <cfRule type="cellIs" dxfId="6217" priority="4918" operator="lessThan">
      <formula>$C$4</formula>
    </cfRule>
  </conditionalFormatting>
  <conditionalFormatting sqref="BP57">
    <cfRule type="cellIs" dxfId="6216" priority="4919" operator="lessThan">
      <formula>$C$4</formula>
    </cfRule>
  </conditionalFormatting>
  <conditionalFormatting sqref="BP58">
    <cfRule type="cellIs" dxfId="6215" priority="4920" operator="lessThan">
      <formula>$C$4</formula>
    </cfRule>
  </conditionalFormatting>
  <conditionalFormatting sqref="BP58">
    <cfRule type="cellIs" dxfId="6214" priority="4921" operator="lessThan">
      <formula>$C$4</formula>
    </cfRule>
  </conditionalFormatting>
  <conditionalFormatting sqref="BP59">
    <cfRule type="cellIs" dxfId="6213" priority="4922" operator="lessThan">
      <formula>$C$4</formula>
    </cfRule>
  </conditionalFormatting>
  <conditionalFormatting sqref="BP59">
    <cfRule type="cellIs" dxfId="6212" priority="4923" operator="lessThan">
      <formula>$C$4</formula>
    </cfRule>
  </conditionalFormatting>
  <conditionalFormatting sqref="BP60">
    <cfRule type="cellIs" dxfId="6211" priority="4924" operator="lessThan">
      <formula>$C$4</formula>
    </cfRule>
  </conditionalFormatting>
  <conditionalFormatting sqref="BP60">
    <cfRule type="cellIs" dxfId="6210" priority="4925" operator="lessThan">
      <formula>$C$4</formula>
    </cfRule>
  </conditionalFormatting>
  <conditionalFormatting sqref="BQ11">
    <cfRule type="cellIs" dxfId="6209" priority="4926" operator="lessThan">
      <formula>$C$4</formula>
    </cfRule>
  </conditionalFormatting>
  <conditionalFormatting sqref="BQ11">
    <cfRule type="cellIs" dxfId="6208" priority="4927" operator="lessThan">
      <formula>$C$4</formula>
    </cfRule>
  </conditionalFormatting>
  <conditionalFormatting sqref="BQ12">
    <cfRule type="cellIs" dxfId="6207" priority="4928" operator="lessThan">
      <formula>$C$4</formula>
    </cfRule>
  </conditionalFormatting>
  <conditionalFormatting sqref="BQ12">
    <cfRule type="cellIs" dxfId="6206" priority="4929" operator="lessThan">
      <formula>$C$4</formula>
    </cfRule>
  </conditionalFormatting>
  <conditionalFormatting sqref="BQ13">
    <cfRule type="cellIs" dxfId="6205" priority="4930" operator="lessThan">
      <formula>$C$4</formula>
    </cfRule>
  </conditionalFormatting>
  <conditionalFormatting sqref="BQ13">
    <cfRule type="cellIs" dxfId="6204" priority="4931" operator="lessThan">
      <formula>$C$4</formula>
    </cfRule>
  </conditionalFormatting>
  <conditionalFormatting sqref="BQ14">
    <cfRule type="cellIs" dxfId="6203" priority="4932" operator="lessThan">
      <formula>$C$4</formula>
    </cfRule>
  </conditionalFormatting>
  <conditionalFormatting sqref="BQ14">
    <cfRule type="cellIs" dxfId="6202" priority="4933" operator="lessThan">
      <formula>$C$4</formula>
    </cfRule>
  </conditionalFormatting>
  <conditionalFormatting sqref="BQ15">
    <cfRule type="cellIs" dxfId="6201" priority="4934" operator="lessThan">
      <formula>$C$4</formula>
    </cfRule>
  </conditionalFormatting>
  <conditionalFormatting sqref="BQ15">
    <cfRule type="cellIs" dxfId="6200" priority="4935" operator="lessThan">
      <formula>$C$4</formula>
    </cfRule>
  </conditionalFormatting>
  <conditionalFormatting sqref="BQ16">
    <cfRule type="cellIs" dxfId="6199" priority="4936" operator="lessThan">
      <formula>$C$4</formula>
    </cfRule>
  </conditionalFormatting>
  <conditionalFormatting sqref="BQ16">
    <cfRule type="cellIs" dxfId="6198" priority="4937" operator="lessThan">
      <formula>$C$4</formula>
    </cfRule>
  </conditionalFormatting>
  <conditionalFormatting sqref="BQ17">
    <cfRule type="cellIs" dxfId="6197" priority="4938" operator="lessThan">
      <formula>$C$4</formula>
    </cfRule>
  </conditionalFormatting>
  <conditionalFormatting sqref="BQ17">
    <cfRule type="cellIs" dxfId="6196" priority="4939" operator="lessThan">
      <formula>$C$4</formula>
    </cfRule>
  </conditionalFormatting>
  <conditionalFormatting sqref="BQ18">
    <cfRule type="cellIs" dxfId="6195" priority="4940" operator="lessThan">
      <formula>$C$4</formula>
    </cfRule>
  </conditionalFormatting>
  <conditionalFormatting sqref="BQ18">
    <cfRule type="cellIs" dxfId="6194" priority="4941" operator="lessThan">
      <formula>$C$4</formula>
    </cfRule>
  </conditionalFormatting>
  <conditionalFormatting sqref="BQ19">
    <cfRule type="cellIs" dxfId="6193" priority="4942" operator="lessThan">
      <formula>$C$4</formula>
    </cfRule>
  </conditionalFormatting>
  <conditionalFormatting sqref="BQ19">
    <cfRule type="cellIs" dxfId="6192" priority="4943" operator="lessThan">
      <formula>$C$4</formula>
    </cfRule>
  </conditionalFormatting>
  <conditionalFormatting sqref="BQ20">
    <cfRule type="cellIs" dxfId="6191" priority="4944" operator="lessThan">
      <formula>$C$4</formula>
    </cfRule>
  </conditionalFormatting>
  <conditionalFormatting sqref="BQ20">
    <cfRule type="cellIs" dxfId="6190" priority="4945" operator="lessThan">
      <formula>$C$4</formula>
    </cfRule>
  </conditionalFormatting>
  <conditionalFormatting sqref="BQ21">
    <cfRule type="cellIs" dxfId="6189" priority="4946" operator="lessThan">
      <formula>$C$4</formula>
    </cfRule>
  </conditionalFormatting>
  <conditionalFormatting sqref="BQ21">
    <cfRule type="cellIs" dxfId="6188" priority="4947" operator="lessThan">
      <formula>$C$4</formula>
    </cfRule>
  </conditionalFormatting>
  <conditionalFormatting sqref="BQ22">
    <cfRule type="cellIs" dxfId="6187" priority="4948" operator="lessThan">
      <formula>$C$4</formula>
    </cfRule>
  </conditionalFormatting>
  <conditionalFormatting sqref="BQ22">
    <cfRule type="cellIs" dxfId="6186" priority="4949" operator="lessThan">
      <formula>$C$4</formula>
    </cfRule>
  </conditionalFormatting>
  <conditionalFormatting sqref="BQ23">
    <cfRule type="cellIs" dxfId="6185" priority="4950" operator="lessThan">
      <formula>$C$4</formula>
    </cfRule>
  </conditionalFormatting>
  <conditionalFormatting sqref="BQ23">
    <cfRule type="cellIs" dxfId="6184" priority="4951" operator="lessThan">
      <formula>$C$4</formula>
    </cfRule>
  </conditionalFormatting>
  <conditionalFormatting sqref="BQ24">
    <cfRule type="cellIs" dxfId="6183" priority="4952" operator="lessThan">
      <formula>$C$4</formula>
    </cfRule>
  </conditionalFormatting>
  <conditionalFormatting sqref="BQ24">
    <cfRule type="cellIs" dxfId="6182" priority="4953" operator="lessThan">
      <formula>$C$4</formula>
    </cfRule>
  </conditionalFormatting>
  <conditionalFormatting sqref="BQ25">
    <cfRule type="cellIs" dxfId="6181" priority="4954" operator="lessThan">
      <formula>$C$4</formula>
    </cfRule>
  </conditionalFormatting>
  <conditionalFormatting sqref="BQ25">
    <cfRule type="cellIs" dxfId="6180" priority="4955" operator="lessThan">
      <formula>$C$4</formula>
    </cfRule>
  </conditionalFormatting>
  <conditionalFormatting sqref="BQ26">
    <cfRule type="cellIs" dxfId="6179" priority="4956" operator="lessThan">
      <formula>$C$4</formula>
    </cfRule>
  </conditionalFormatting>
  <conditionalFormatting sqref="BQ26">
    <cfRule type="cellIs" dxfId="6178" priority="4957" operator="lessThan">
      <formula>$C$4</formula>
    </cfRule>
  </conditionalFormatting>
  <conditionalFormatting sqref="BQ27">
    <cfRule type="cellIs" dxfId="6177" priority="4958" operator="lessThan">
      <formula>$C$4</formula>
    </cfRule>
  </conditionalFormatting>
  <conditionalFormatting sqref="BQ27">
    <cfRule type="cellIs" dxfId="6176" priority="4959" operator="lessThan">
      <formula>$C$4</formula>
    </cfRule>
  </conditionalFormatting>
  <conditionalFormatting sqref="BQ28">
    <cfRule type="cellIs" dxfId="6175" priority="4960" operator="lessThan">
      <formula>$C$4</formula>
    </cfRule>
  </conditionalFormatting>
  <conditionalFormatting sqref="BQ28">
    <cfRule type="cellIs" dxfId="6174" priority="4961" operator="lessThan">
      <formula>$C$4</formula>
    </cfRule>
  </conditionalFormatting>
  <conditionalFormatting sqref="BQ29">
    <cfRule type="cellIs" dxfId="6173" priority="4962" operator="lessThan">
      <formula>$C$4</formula>
    </cfRule>
  </conditionalFormatting>
  <conditionalFormatting sqref="BQ29">
    <cfRule type="cellIs" dxfId="6172" priority="4963" operator="lessThan">
      <formula>$C$4</formula>
    </cfRule>
  </conditionalFormatting>
  <conditionalFormatting sqref="BQ30">
    <cfRule type="cellIs" dxfId="6171" priority="4964" operator="lessThan">
      <formula>$C$4</formula>
    </cfRule>
  </conditionalFormatting>
  <conditionalFormatting sqref="BQ30">
    <cfRule type="cellIs" dxfId="6170" priority="4965" operator="lessThan">
      <formula>$C$4</formula>
    </cfRule>
  </conditionalFormatting>
  <conditionalFormatting sqref="BQ31">
    <cfRule type="cellIs" dxfId="6169" priority="4966" operator="lessThan">
      <formula>$C$4</formula>
    </cfRule>
  </conditionalFormatting>
  <conditionalFormatting sqref="BQ31">
    <cfRule type="cellIs" dxfId="6168" priority="4967" operator="lessThan">
      <formula>$C$4</formula>
    </cfRule>
  </conditionalFormatting>
  <conditionalFormatting sqref="BQ32">
    <cfRule type="cellIs" dxfId="6167" priority="4968" operator="lessThan">
      <formula>$C$4</formula>
    </cfRule>
  </conditionalFormatting>
  <conditionalFormatting sqref="BQ32">
    <cfRule type="cellIs" dxfId="6166" priority="4969" operator="lessThan">
      <formula>$C$4</formula>
    </cfRule>
  </conditionalFormatting>
  <conditionalFormatting sqref="BQ33">
    <cfRule type="cellIs" dxfId="6165" priority="4970" operator="lessThan">
      <formula>$C$4</formula>
    </cfRule>
  </conditionalFormatting>
  <conditionalFormatting sqref="BQ33">
    <cfRule type="cellIs" dxfId="6164" priority="4971" operator="lessThan">
      <formula>$C$4</formula>
    </cfRule>
  </conditionalFormatting>
  <conditionalFormatting sqref="BQ34">
    <cfRule type="cellIs" dxfId="6163" priority="4972" operator="lessThan">
      <formula>$C$4</formula>
    </cfRule>
  </conditionalFormatting>
  <conditionalFormatting sqref="BQ34">
    <cfRule type="cellIs" dxfId="6162" priority="4973" operator="lessThan">
      <formula>$C$4</formula>
    </cfRule>
  </conditionalFormatting>
  <conditionalFormatting sqref="BQ35">
    <cfRule type="cellIs" dxfId="6161" priority="4974" operator="lessThan">
      <formula>$C$4</formula>
    </cfRule>
  </conditionalFormatting>
  <conditionalFormatting sqref="BQ35">
    <cfRule type="cellIs" dxfId="6160" priority="4975" operator="lessThan">
      <formula>$C$4</formula>
    </cfRule>
  </conditionalFormatting>
  <conditionalFormatting sqref="BQ36">
    <cfRule type="cellIs" dxfId="6159" priority="4976" operator="lessThan">
      <formula>$C$4</formula>
    </cfRule>
  </conditionalFormatting>
  <conditionalFormatting sqref="BQ36">
    <cfRule type="cellIs" dxfId="6158" priority="4977" operator="lessThan">
      <formula>$C$4</formula>
    </cfRule>
  </conditionalFormatting>
  <conditionalFormatting sqref="BQ37">
    <cfRule type="cellIs" dxfId="6157" priority="4978" operator="lessThan">
      <formula>$C$4</formula>
    </cfRule>
  </conditionalFormatting>
  <conditionalFormatting sqref="BQ37">
    <cfRule type="cellIs" dxfId="6156" priority="4979" operator="lessThan">
      <formula>$C$4</formula>
    </cfRule>
  </conditionalFormatting>
  <conditionalFormatting sqref="BQ38">
    <cfRule type="cellIs" dxfId="6155" priority="4980" operator="lessThan">
      <formula>$C$4</formula>
    </cfRule>
  </conditionalFormatting>
  <conditionalFormatting sqref="BQ38">
    <cfRule type="cellIs" dxfId="6154" priority="4981" operator="lessThan">
      <formula>$C$4</formula>
    </cfRule>
  </conditionalFormatting>
  <conditionalFormatting sqref="BQ39">
    <cfRule type="cellIs" dxfId="6153" priority="4982" operator="lessThan">
      <formula>$C$4</formula>
    </cfRule>
  </conditionalFormatting>
  <conditionalFormatting sqref="BQ39">
    <cfRule type="cellIs" dxfId="6152" priority="4983" operator="lessThan">
      <formula>$C$4</formula>
    </cfRule>
  </conditionalFormatting>
  <conditionalFormatting sqref="BQ40">
    <cfRule type="cellIs" dxfId="6151" priority="4984" operator="lessThan">
      <formula>$C$4</formula>
    </cfRule>
  </conditionalFormatting>
  <conditionalFormatting sqref="BQ40">
    <cfRule type="cellIs" dxfId="6150" priority="4985" operator="lessThan">
      <formula>$C$4</formula>
    </cfRule>
  </conditionalFormatting>
  <conditionalFormatting sqref="BQ41">
    <cfRule type="cellIs" dxfId="6149" priority="4986" operator="lessThan">
      <formula>$C$4</formula>
    </cfRule>
  </conditionalFormatting>
  <conditionalFormatting sqref="BQ41">
    <cfRule type="cellIs" dxfId="6148" priority="4987" operator="lessThan">
      <formula>$C$4</formula>
    </cfRule>
  </conditionalFormatting>
  <conditionalFormatting sqref="BQ42">
    <cfRule type="cellIs" dxfId="6147" priority="4988" operator="lessThan">
      <formula>$C$4</formula>
    </cfRule>
  </conditionalFormatting>
  <conditionalFormatting sqref="BQ42">
    <cfRule type="cellIs" dxfId="6146" priority="4989" operator="lessThan">
      <formula>$C$4</formula>
    </cfRule>
  </conditionalFormatting>
  <conditionalFormatting sqref="BQ43">
    <cfRule type="cellIs" dxfId="6145" priority="4990" operator="lessThan">
      <formula>$C$4</formula>
    </cfRule>
  </conditionalFormatting>
  <conditionalFormatting sqref="BQ43">
    <cfRule type="cellIs" dxfId="6144" priority="4991" operator="lessThan">
      <formula>$C$4</formula>
    </cfRule>
  </conditionalFormatting>
  <conditionalFormatting sqref="BQ44">
    <cfRule type="cellIs" dxfId="6143" priority="4992" operator="lessThan">
      <formula>$C$4</formula>
    </cfRule>
  </conditionalFormatting>
  <conditionalFormatting sqref="BQ44">
    <cfRule type="cellIs" dxfId="6142" priority="4993" operator="lessThan">
      <formula>$C$4</formula>
    </cfRule>
  </conditionalFormatting>
  <conditionalFormatting sqref="BQ45">
    <cfRule type="cellIs" dxfId="6141" priority="4994" operator="lessThan">
      <formula>$C$4</formula>
    </cfRule>
  </conditionalFormatting>
  <conditionalFormatting sqref="BQ45">
    <cfRule type="cellIs" dxfId="6140" priority="4995" operator="lessThan">
      <formula>$C$4</formula>
    </cfRule>
  </conditionalFormatting>
  <conditionalFormatting sqref="BQ46">
    <cfRule type="cellIs" dxfId="6139" priority="4996" operator="lessThan">
      <formula>$C$4</formula>
    </cfRule>
  </conditionalFormatting>
  <conditionalFormatting sqref="BQ46">
    <cfRule type="cellIs" dxfId="6138" priority="4997" operator="lessThan">
      <formula>$C$4</formula>
    </cfRule>
  </conditionalFormatting>
  <conditionalFormatting sqref="BQ47">
    <cfRule type="cellIs" dxfId="6137" priority="4998" operator="lessThan">
      <formula>$C$4</formula>
    </cfRule>
  </conditionalFormatting>
  <conditionalFormatting sqref="BQ47">
    <cfRule type="cellIs" dxfId="6136" priority="4999" operator="lessThan">
      <formula>$C$4</formula>
    </cfRule>
  </conditionalFormatting>
  <conditionalFormatting sqref="BQ48">
    <cfRule type="cellIs" dxfId="6135" priority="5000" operator="lessThan">
      <formula>$C$4</formula>
    </cfRule>
  </conditionalFormatting>
  <conditionalFormatting sqref="BQ48">
    <cfRule type="cellIs" dxfId="6134" priority="5001" operator="lessThan">
      <formula>$C$4</formula>
    </cfRule>
  </conditionalFormatting>
  <conditionalFormatting sqref="BQ49">
    <cfRule type="cellIs" dxfId="6133" priority="5002" operator="lessThan">
      <formula>$C$4</formula>
    </cfRule>
  </conditionalFormatting>
  <conditionalFormatting sqref="BQ49">
    <cfRule type="cellIs" dxfId="6132" priority="5003" operator="lessThan">
      <formula>$C$4</formula>
    </cfRule>
  </conditionalFormatting>
  <conditionalFormatting sqref="BQ50">
    <cfRule type="cellIs" dxfId="6131" priority="5004" operator="lessThan">
      <formula>$C$4</formula>
    </cfRule>
  </conditionalFormatting>
  <conditionalFormatting sqref="BQ50">
    <cfRule type="cellIs" dxfId="6130" priority="5005" operator="lessThan">
      <formula>$C$4</formula>
    </cfRule>
  </conditionalFormatting>
  <conditionalFormatting sqref="BQ51">
    <cfRule type="cellIs" dxfId="6129" priority="5006" operator="lessThan">
      <formula>$C$4</formula>
    </cfRule>
  </conditionalFormatting>
  <conditionalFormatting sqref="BQ51">
    <cfRule type="cellIs" dxfId="6128" priority="5007" operator="lessThan">
      <formula>$C$4</formula>
    </cfRule>
  </conditionalFormatting>
  <conditionalFormatting sqref="BQ52">
    <cfRule type="cellIs" dxfId="6127" priority="5008" operator="lessThan">
      <formula>$C$4</formula>
    </cfRule>
  </conditionalFormatting>
  <conditionalFormatting sqref="BQ52">
    <cfRule type="cellIs" dxfId="6126" priority="5009" operator="lessThan">
      <formula>$C$4</formula>
    </cfRule>
  </conditionalFormatting>
  <conditionalFormatting sqref="BQ53">
    <cfRule type="cellIs" dxfId="6125" priority="5010" operator="lessThan">
      <formula>$C$4</formula>
    </cfRule>
  </conditionalFormatting>
  <conditionalFormatting sqref="BQ53">
    <cfRule type="cellIs" dxfId="6124" priority="5011" operator="lessThan">
      <formula>$C$4</formula>
    </cfRule>
  </conditionalFormatting>
  <conditionalFormatting sqref="BQ54">
    <cfRule type="cellIs" dxfId="6123" priority="5012" operator="lessThan">
      <formula>$C$4</formula>
    </cfRule>
  </conditionalFormatting>
  <conditionalFormatting sqref="BQ54">
    <cfRule type="cellIs" dxfId="6122" priority="5013" operator="lessThan">
      <formula>$C$4</formula>
    </cfRule>
  </conditionalFormatting>
  <conditionalFormatting sqref="BQ55">
    <cfRule type="cellIs" dxfId="6121" priority="5014" operator="lessThan">
      <formula>$C$4</formula>
    </cfRule>
  </conditionalFormatting>
  <conditionalFormatting sqref="BQ55">
    <cfRule type="cellIs" dxfId="6120" priority="5015" operator="lessThan">
      <formula>$C$4</formula>
    </cfRule>
  </conditionalFormatting>
  <conditionalFormatting sqref="BQ56">
    <cfRule type="cellIs" dxfId="6119" priority="5016" operator="lessThan">
      <formula>$C$4</formula>
    </cfRule>
  </conditionalFormatting>
  <conditionalFormatting sqref="BQ56">
    <cfRule type="cellIs" dxfId="6118" priority="5017" operator="lessThan">
      <formula>$C$4</formula>
    </cfRule>
  </conditionalFormatting>
  <conditionalFormatting sqref="BQ57">
    <cfRule type="cellIs" dxfId="6117" priority="5018" operator="lessThan">
      <formula>$C$4</formula>
    </cfRule>
  </conditionalFormatting>
  <conditionalFormatting sqref="BQ57">
    <cfRule type="cellIs" dxfId="6116" priority="5019" operator="lessThan">
      <formula>$C$4</formula>
    </cfRule>
  </conditionalFormatting>
  <conditionalFormatting sqref="BQ58">
    <cfRule type="cellIs" dxfId="6115" priority="5020" operator="lessThan">
      <formula>$C$4</formula>
    </cfRule>
  </conditionalFormatting>
  <conditionalFormatting sqref="BQ58">
    <cfRule type="cellIs" dxfId="6114" priority="5021" operator="lessThan">
      <formula>$C$4</formula>
    </cfRule>
  </conditionalFormatting>
  <conditionalFormatting sqref="BQ59">
    <cfRule type="cellIs" dxfId="6113" priority="5022" operator="lessThan">
      <formula>$C$4</formula>
    </cfRule>
  </conditionalFormatting>
  <conditionalFormatting sqref="BQ59">
    <cfRule type="cellIs" dxfId="6112" priority="5023" operator="lessThan">
      <formula>$C$4</formula>
    </cfRule>
  </conditionalFormatting>
  <conditionalFormatting sqref="BQ60">
    <cfRule type="cellIs" dxfId="6111" priority="5024" operator="lessThan">
      <formula>$C$4</formula>
    </cfRule>
  </conditionalFormatting>
  <conditionalFormatting sqref="BQ60">
    <cfRule type="cellIs" dxfId="6110" priority="5025" operator="lessThan">
      <formula>$C$4</formula>
    </cfRule>
  </conditionalFormatting>
  <conditionalFormatting sqref="CP11:CP46">
    <cfRule type="cellIs" dxfId="6109" priority="5026" operator="lessThan">
      <formula>$C$4</formula>
    </cfRule>
  </conditionalFormatting>
  <conditionalFormatting sqref="CP11:CP46">
    <cfRule type="cellIs" dxfId="6108" priority="5027" operator="lessThan">
      <formula>$C$4</formula>
    </cfRule>
  </conditionalFormatting>
  <conditionalFormatting sqref="CP47">
    <cfRule type="cellIs" dxfId="6107" priority="5098" operator="lessThan">
      <formula>$C$4</formula>
    </cfRule>
  </conditionalFormatting>
  <conditionalFormatting sqref="CP47">
    <cfRule type="cellIs" dxfId="6106" priority="5099" operator="lessThan">
      <formula>$C$4</formula>
    </cfRule>
  </conditionalFormatting>
  <conditionalFormatting sqref="CP48">
    <cfRule type="cellIs" dxfId="6105" priority="5100" operator="lessThan">
      <formula>$C$4</formula>
    </cfRule>
  </conditionalFormatting>
  <conditionalFormatting sqref="CP48">
    <cfRule type="cellIs" dxfId="6104" priority="5101" operator="lessThan">
      <formula>$C$4</formula>
    </cfRule>
  </conditionalFormatting>
  <conditionalFormatting sqref="CP49">
    <cfRule type="cellIs" dxfId="6103" priority="5102" operator="lessThan">
      <formula>$C$4</formula>
    </cfRule>
  </conditionalFormatting>
  <conditionalFormatting sqref="CP49">
    <cfRule type="cellIs" dxfId="6102" priority="5103" operator="lessThan">
      <formula>$C$4</formula>
    </cfRule>
  </conditionalFormatting>
  <conditionalFormatting sqref="CP50">
    <cfRule type="cellIs" dxfId="6101" priority="5104" operator="lessThan">
      <formula>$C$4</formula>
    </cfRule>
  </conditionalFormatting>
  <conditionalFormatting sqref="CP50">
    <cfRule type="cellIs" dxfId="6100" priority="5105" operator="lessThan">
      <formula>$C$4</formula>
    </cfRule>
  </conditionalFormatting>
  <conditionalFormatting sqref="CP51">
    <cfRule type="cellIs" dxfId="6099" priority="5106" operator="lessThan">
      <formula>$C$4</formula>
    </cfRule>
  </conditionalFormatting>
  <conditionalFormatting sqref="CP51">
    <cfRule type="cellIs" dxfId="6098" priority="5107" operator="lessThan">
      <formula>$C$4</formula>
    </cfRule>
  </conditionalFormatting>
  <conditionalFormatting sqref="CP52">
    <cfRule type="cellIs" dxfId="6097" priority="5108" operator="lessThan">
      <formula>$C$4</formula>
    </cfRule>
  </conditionalFormatting>
  <conditionalFormatting sqref="CP52">
    <cfRule type="cellIs" dxfId="6096" priority="5109" operator="lessThan">
      <formula>$C$4</formula>
    </cfRule>
  </conditionalFormatting>
  <conditionalFormatting sqref="CP53">
    <cfRule type="cellIs" dxfId="6095" priority="5110" operator="lessThan">
      <formula>$C$4</formula>
    </cfRule>
  </conditionalFormatting>
  <conditionalFormatting sqref="CP53">
    <cfRule type="cellIs" dxfId="6094" priority="5111" operator="lessThan">
      <formula>$C$4</formula>
    </cfRule>
  </conditionalFormatting>
  <conditionalFormatting sqref="CP54">
    <cfRule type="cellIs" dxfId="6093" priority="5112" operator="lessThan">
      <formula>$C$4</formula>
    </cfRule>
  </conditionalFormatting>
  <conditionalFormatting sqref="CP54">
    <cfRule type="cellIs" dxfId="6092" priority="5113" operator="lessThan">
      <formula>$C$4</formula>
    </cfRule>
  </conditionalFormatting>
  <conditionalFormatting sqref="CP55">
    <cfRule type="cellIs" dxfId="6091" priority="5114" operator="lessThan">
      <formula>$C$4</formula>
    </cfRule>
  </conditionalFormatting>
  <conditionalFormatting sqref="CP55">
    <cfRule type="cellIs" dxfId="6090" priority="5115" operator="lessThan">
      <formula>$C$4</formula>
    </cfRule>
  </conditionalFormatting>
  <conditionalFormatting sqref="CP56">
    <cfRule type="cellIs" dxfId="6089" priority="5116" operator="lessThan">
      <formula>$C$4</formula>
    </cfRule>
  </conditionalFormatting>
  <conditionalFormatting sqref="CP56">
    <cfRule type="cellIs" dxfId="6088" priority="5117" operator="lessThan">
      <formula>$C$4</formula>
    </cfRule>
  </conditionalFormatting>
  <conditionalFormatting sqref="CP57">
    <cfRule type="cellIs" dxfId="6087" priority="5118" operator="lessThan">
      <formula>$C$4</formula>
    </cfRule>
  </conditionalFormatting>
  <conditionalFormatting sqref="CP57">
    <cfRule type="cellIs" dxfId="6086" priority="5119" operator="lessThan">
      <formula>$C$4</formula>
    </cfRule>
  </conditionalFormatting>
  <conditionalFormatting sqref="CP58">
    <cfRule type="cellIs" dxfId="6085" priority="5120" operator="lessThan">
      <formula>$C$4</formula>
    </cfRule>
  </conditionalFormatting>
  <conditionalFormatting sqref="CP58">
    <cfRule type="cellIs" dxfId="6084" priority="5121" operator="lessThan">
      <formula>$C$4</formula>
    </cfRule>
  </conditionalFormatting>
  <conditionalFormatting sqref="CP59">
    <cfRule type="cellIs" dxfId="6083" priority="5122" operator="lessThan">
      <formula>$C$4</formula>
    </cfRule>
  </conditionalFormatting>
  <conditionalFormatting sqref="CP59">
    <cfRule type="cellIs" dxfId="6082" priority="5123" operator="lessThan">
      <formula>$C$4</formula>
    </cfRule>
  </conditionalFormatting>
  <conditionalFormatting sqref="CP60">
    <cfRule type="cellIs" dxfId="6081" priority="5124" operator="lessThan">
      <formula>$C$4</formula>
    </cfRule>
  </conditionalFormatting>
  <conditionalFormatting sqref="CP60">
    <cfRule type="cellIs" dxfId="6080" priority="5125" operator="lessThan">
      <formula>$C$4</formula>
    </cfRule>
  </conditionalFormatting>
  <conditionalFormatting sqref="CS11:CS46">
    <cfRule type="cellIs" dxfId="6079" priority="5126" operator="lessThan">
      <formula>$C$4</formula>
    </cfRule>
  </conditionalFormatting>
  <conditionalFormatting sqref="CS11:CS46">
    <cfRule type="cellIs" dxfId="6078" priority="5127" operator="lessThan">
      <formula>$C$4</formula>
    </cfRule>
  </conditionalFormatting>
  <conditionalFormatting sqref="CS47">
    <cfRule type="cellIs" dxfId="6077" priority="5198" operator="lessThan">
      <formula>$C$4</formula>
    </cfRule>
  </conditionalFormatting>
  <conditionalFormatting sqref="CS47">
    <cfRule type="cellIs" dxfId="6076" priority="5199" operator="lessThan">
      <formula>$C$4</formula>
    </cfRule>
  </conditionalFormatting>
  <conditionalFormatting sqref="CS48">
    <cfRule type="cellIs" dxfId="6075" priority="5200" operator="lessThan">
      <formula>$C$4</formula>
    </cfRule>
  </conditionalFormatting>
  <conditionalFormatting sqref="CS48">
    <cfRule type="cellIs" dxfId="6074" priority="5201" operator="lessThan">
      <formula>$C$4</formula>
    </cfRule>
  </conditionalFormatting>
  <conditionalFormatting sqref="CS49">
    <cfRule type="cellIs" dxfId="6073" priority="5202" operator="lessThan">
      <formula>$C$4</formula>
    </cfRule>
  </conditionalFormatting>
  <conditionalFormatting sqref="CS49">
    <cfRule type="cellIs" dxfId="6072" priority="5203" operator="lessThan">
      <formula>$C$4</formula>
    </cfRule>
  </conditionalFormatting>
  <conditionalFormatting sqref="CS50">
    <cfRule type="cellIs" dxfId="6071" priority="5204" operator="lessThan">
      <formula>$C$4</formula>
    </cfRule>
  </conditionalFormatting>
  <conditionalFormatting sqref="CS50">
    <cfRule type="cellIs" dxfId="6070" priority="5205" operator="lessThan">
      <formula>$C$4</formula>
    </cfRule>
  </conditionalFormatting>
  <conditionalFormatting sqref="CS51">
    <cfRule type="cellIs" dxfId="6069" priority="5206" operator="lessThan">
      <formula>$C$4</formula>
    </cfRule>
  </conditionalFormatting>
  <conditionalFormatting sqref="CS51">
    <cfRule type="cellIs" dxfId="6068" priority="5207" operator="lessThan">
      <formula>$C$4</formula>
    </cfRule>
  </conditionalFormatting>
  <conditionalFormatting sqref="CS52">
    <cfRule type="cellIs" dxfId="6067" priority="5208" operator="lessThan">
      <formula>$C$4</formula>
    </cfRule>
  </conditionalFormatting>
  <conditionalFormatting sqref="CS52">
    <cfRule type="cellIs" dxfId="6066" priority="5209" operator="lessThan">
      <formula>$C$4</formula>
    </cfRule>
  </conditionalFormatting>
  <conditionalFormatting sqref="CS53">
    <cfRule type="cellIs" dxfId="6065" priority="5210" operator="lessThan">
      <formula>$C$4</formula>
    </cfRule>
  </conditionalFormatting>
  <conditionalFormatting sqref="CS53">
    <cfRule type="cellIs" dxfId="6064" priority="5211" operator="lessThan">
      <formula>$C$4</formula>
    </cfRule>
  </conditionalFormatting>
  <conditionalFormatting sqref="CS54">
    <cfRule type="cellIs" dxfId="6063" priority="5212" operator="lessThan">
      <formula>$C$4</formula>
    </cfRule>
  </conditionalFormatting>
  <conditionalFormatting sqref="CS54">
    <cfRule type="cellIs" dxfId="6062" priority="5213" operator="lessThan">
      <formula>$C$4</formula>
    </cfRule>
  </conditionalFormatting>
  <conditionalFormatting sqref="CS55">
    <cfRule type="cellIs" dxfId="6061" priority="5214" operator="lessThan">
      <formula>$C$4</formula>
    </cfRule>
  </conditionalFormatting>
  <conditionalFormatting sqref="CS55">
    <cfRule type="cellIs" dxfId="6060" priority="5215" operator="lessThan">
      <formula>$C$4</formula>
    </cfRule>
  </conditionalFormatting>
  <conditionalFormatting sqref="CS56">
    <cfRule type="cellIs" dxfId="6059" priority="5216" operator="lessThan">
      <formula>$C$4</formula>
    </cfRule>
  </conditionalFormatting>
  <conditionalFormatting sqref="CS56">
    <cfRule type="cellIs" dxfId="6058" priority="5217" operator="lessThan">
      <formula>$C$4</formula>
    </cfRule>
  </conditionalFormatting>
  <conditionalFormatting sqref="CS57">
    <cfRule type="cellIs" dxfId="6057" priority="5218" operator="lessThan">
      <formula>$C$4</formula>
    </cfRule>
  </conditionalFormatting>
  <conditionalFormatting sqref="CS57">
    <cfRule type="cellIs" dxfId="6056" priority="5219" operator="lessThan">
      <formula>$C$4</formula>
    </cfRule>
  </conditionalFormatting>
  <conditionalFormatting sqref="CS58">
    <cfRule type="cellIs" dxfId="6055" priority="5220" operator="lessThan">
      <formula>$C$4</formula>
    </cfRule>
  </conditionalFormatting>
  <conditionalFormatting sqref="CS58">
    <cfRule type="cellIs" dxfId="6054" priority="5221" operator="lessThan">
      <formula>$C$4</formula>
    </cfRule>
  </conditionalFormatting>
  <conditionalFormatting sqref="CS59">
    <cfRule type="cellIs" dxfId="6053" priority="5222" operator="lessThan">
      <formula>$C$4</formula>
    </cfRule>
  </conditionalFormatting>
  <conditionalFormatting sqref="CS59">
    <cfRule type="cellIs" dxfId="6052" priority="5223" operator="lessThan">
      <formula>$C$4</formula>
    </cfRule>
  </conditionalFormatting>
  <conditionalFormatting sqref="CS60">
    <cfRule type="cellIs" dxfId="6051" priority="5224" operator="lessThan">
      <formula>$C$4</formula>
    </cfRule>
  </conditionalFormatting>
  <conditionalFormatting sqref="CS60">
    <cfRule type="cellIs" dxfId="6050" priority="5225" operator="lessThan">
      <formula>$C$4</formula>
    </cfRule>
  </conditionalFormatting>
  <conditionalFormatting sqref="CH11">
    <cfRule type="cellIs" dxfId="6049" priority="5226" operator="lessThan">
      <formula>$C$4</formula>
    </cfRule>
  </conditionalFormatting>
  <conditionalFormatting sqref="CH11">
    <cfRule type="cellIs" dxfId="6048" priority="5227" operator="lessThan">
      <formula>$C$4</formula>
    </cfRule>
  </conditionalFormatting>
  <conditionalFormatting sqref="CH12">
    <cfRule type="cellIs" dxfId="6047" priority="5228" operator="lessThan">
      <formula>$C$4</formula>
    </cfRule>
  </conditionalFormatting>
  <conditionalFormatting sqref="CH12">
    <cfRule type="cellIs" dxfId="6046" priority="5229" operator="lessThan">
      <formula>$C$4</formula>
    </cfRule>
  </conditionalFormatting>
  <conditionalFormatting sqref="CH13">
    <cfRule type="cellIs" dxfId="6045" priority="5230" operator="lessThan">
      <formula>$C$4</formula>
    </cfRule>
  </conditionalFormatting>
  <conditionalFormatting sqref="CH13">
    <cfRule type="cellIs" dxfId="6044" priority="5231" operator="lessThan">
      <formula>$C$4</formula>
    </cfRule>
  </conditionalFormatting>
  <conditionalFormatting sqref="CH14">
    <cfRule type="cellIs" dxfId="6043" priority="5232" operator="lessThan">
      <formula>$C$4</formula>
    </cfRule>
  </conditionalFormatting>
  <conditionalFormatting sqref="CH14">
    <cfRule type="cellIs" dxfId="6042" priority="5233" operator="lessThan">
      <formula>$C$4</formula>
    </cfRule>
  </conditionalFormatting>
  <conditionalFormatting sqref="CH15">
    <cfRule type="cellIs" dxfId="6041" priority="5234" operator="lessThan">
      <formula>$C$4</formula>
    </cfRule>
  </conditionalFormatting>
  <conditionalFormatting sqref="CH15">
    <cfRule type="cellIs" dxfId="6040" priority="5235" operator="lessThan">
      <formula>$C$4</formula>
    </cfRule>
  </conditionalFormatting>
  <conditionalFormatting sqref="CH16">
    <cfRule type="cellIs" dxfId="6039" priority="5236" operator="lessThan">
      <formula>$C$4</formula>
    </cfRule>
  </conditionalFormatting>
  <conditionalFormatting sqref="CH16">
    <cfRule type="cellIs" dxfId="6038" priority="5237" operator="lessThan">
      <formula>$C$4</formula>
    </cfRule>
  </conditionalFormatting>
  <conditionalFormatting sqref="CH17">
    <cfRule type="cellIs" dxfId="6037" priority="5238" operator="lessThan">
      <formula>$C$4</formula>
    </cfRule>
  </conditionalFormatting>
  <conditionalFormatting sqref="CH17">
    <cfRule type="cellIs" dxfId="6036" priority="5239" operator="lessThan">
      <formula>$C$4</formula>
    </cfRule>
  </conditionalFormatting>
  <conditionalFormatting sqref="CH18">
    <cfRule type="cellIs" dxfId="6035" priority="5240" operator="lessThan">
      <formula>$C$4</formula>
    </cfRule>
  </conditionalFormatting>
  <conditionalFormatting sqref="CH18">
    <cfRule type="cellIs" dxfId="6034" priority="5241" operator="lessThan">
      <formula>$C$4</formula>
    </cfRule>
  </conditionalFormatting>
  <conditionalFormatting sqref="CH19">
    <cfRule type="cellIs" dxfId="6033" priority="5242" operator="lessThan">
      <formula>$C$4</formula>
    </cfRule>
  </conditionalFormatting>
  <conditionalFormatting sqref="CH19">
    <cfRule type="cellIs" dxfId="6032" priority="5243" operator="lessThan">
      <formula>$C$4</formula>
    </cfRule>
  </conditionalFormatting>
  <conditionalFormatting sqref="CH20">
    <cfRule type="cellIs" dxfId="6031" priority="5244" operator="lessThan">
      <formula>$C$4</formula>
    </cfRule>
  </conditionalFormatting>
  <conditionalFormatting sqref="CH20">
    <cfRule type="cellIs" dxfId="6030" priority="5245" operator="lessThan">
      <formula>$C$4</formula>
    </cfRule>
  </conditionalFormatting>
  <conditionalFormatting sqref="CH21">
    <cfRule type="cellIs" dxfId="6029" priority="5246" operator="lessThan">
      <formula>$C$4</formula>
    </cfRule>
  </conditionalFormatting>
  <conditionalFormatting sqref="CH21">
    <cfRule type="cellIs" dxfId="6028" priority="5247" operator="lessThan">
      <formula>$C$4</formula>
    </cfRule>
  </conditionalFormatting>
  <conditionalFormatting sqref="CH22">
    <cfRule type="cellIs" dxfId="6027" priority="5248" operator="lessThan">
      <formula>$C$4</formula>
    </cfRule>
  </conditionalFormatting>
  <conditionalFormatting sqref="CH22">
    <cfRule type="cellIs" dxfId="6026" priority="5249" operator="lessThan">
      <formula>$C$4</formula>
    </cfRule>
  </conditionalFormatting>
  <conditionalFormatting sqref="CH23">
    <cfRule type="cellIs" dxfId="6025" priority="5250" operator="lessThan">
      <formula>$C$4</formula>
    </cfRule>
  </conditionalFormatting>
  <conditionalFormatting sqref="CH23">
    <cfRule type="cellIs" dxfId="6024" priority="5251" operator="lessThan">
      <formula>$C$4</formula>
    </cfRule>
  </conditionalFormatting>
  <conditionalFormatting sqref="CH24">
    <cfRule type="cellIs" dxfId="6023" priority="5252" operator="lessThan">
      <formula>$C$4</formula>
    </cfRule>
  </conditionalFormatting>
  <conditionalFormatting sqref="CH24">
    <cfRule type="cellIs" dxfId="6022" priority="5253" operator="lessThan">
      <formula>$C$4</formula>
    </cfRule>
  </conditionalFormatting>
  <conditionalFormatting sqref="CH25">
    <cfRule type="cellIs" dxfId="6021" priority="5254" operator="lessThan">
      <formula>$C$4</formula>
    </cfRule>
  </conditionalFormatting>
  <conditionalFormatting sqref="CH25">
    <cfRule type="cellIs" dxfId="6020" priority="5255" operator="lessThan">
      <formula>$C$4</formula>
    </cfRule>
  </conditionalFormatting>
  <conditionalFormatting sqref="CH26">
    <cfRule type="cellIs" dxfId="6019" priority="5256" operator="lessThan">
      <formula>$C$4</formula>
    </cfRule>
  </conditionalFormatting>
  <conditionalFormatting sqref="CH26">
    <cfRule type="cellIs" dxfId="6018" priority="5257" operator="lessThan">
      <formula>$C$4</formula>
    </cfRule>
  </conditionalFormatting>
  <conditionalFormatting sqref="CH27">
    <cfRule type="cellIs" dxfId="6017" priority="5258" operator="lessThan">
      <formula>$C$4</formula>
    </cfRule>
  </conditionalFormatting>
  <conditionalFormatting sqref="CH27">
    <cfRule type="cellIs" dxfId="6016" priority="5259" operator="lessThan">
      <formula>$C$4</formula>
    </cfRule>
  </conditionalFormatting>
  <conditionalFormatting sqref="CH28">
    <cfRule type="cellIs" dxfId="6015" priority="5260" operator="lessThan">
      <formula>$C$4</formula>
    </cfRule>
  </conditionalFormatting>
  <conditionalFormatting sqref="CH28">
    <cfRule type="cellIs" dxfId="6014" priority="5261" operator="lessThan">
      <formula>$C$4</formula>
    </cfRule>
  </conditionalFormatting>
  <conditionalFormatting sqref="CH29">
    <cfRule type="cellIs" dxfId="6013" priority="5262" operator="lessThan">
      <formula>$C$4</formula>
    </cfRule>
  </conditionalFormatting>
  <conditionalFormatting sqref="CH29">
    <cfRule type="cellIs" dxfId="6012" priority="5263" operator="lessThan">
      <formula>$C$4</formula>
    </cfRule>
  </conditionalFormatting>
  <conditionalFormatting sqref="CH30">
    <cfRule type="cellIs" dxfId="6011" priority="5264" operator="lessThan">
      <formula>$C$4</formula>
    </cfRule>
  </conditionalFormatting>
  <conditionalFormatting sqref="CH30">
    <cfRule type="cellIs" dxfId="6010" priority="5265" operator="lessThan">
      <formula>$C$4</formula>
    </cfRule>
  </conditionalFormatting>
  <conditionalFormatting sqref="CH31">
    <cfRule type="cellIs" dxfId="6009" priority="5266" operator="lessThan">
      <formula>$C$4</formula>
    </cfRule>
  </conditionalFormatting>
  <conditionalFormatting sqref="CH31">
    <cfRule type="cellIs" dxfId="6008" priority="5267" operator="lessThan">
      <formula>$C$4</formula>
    </cfRule>
  </conditionalFormatting>
  <conditionalFormatting sqref="CH32">
    <cfRule type="cellIs" dxfId="6007" priority="5268" operator="lessThan">
      <formula>$C$4</formula>
    </cfRule>
  </conditionalFormatting>
  <conditionalFormatting sqref="CH32">
    <cfRule type="cellIs" dxfId="6006" priority="5269" operator="lessThan">
      <formula>$C$4</formula>
    </cfRule>
  </conditionalFormatting>
  <conditionalFormatting sqref="CH33">
    <cfRule type="cellIs" dxfId="6005" priority="5270" operator="lessThan">
      <formula>$C$4</formula>
    </cfRule>
  </conditionalFormatting>
  <conditionalFormatting sqref="CH33">
    <cfRule type="cellIs" dxfId="6004" priority="5271" operator="lessThan">
      <formula>$C$4</formula>
    </cfRule>
  </conditionalFormatting>
  <conditionalFormatting sqref="CH34">
    <cfRule type="cellIs" dxfId="6003" priority="5272" operator="lessThan">
      <formula>$C$4</formula>
    </cfRule>
  </conditionalFormatting>
  <conditionalFormatting sqref="CH34">
    <cfRule type="cellIs" dxfId="6002" priority="5273" operator="lessThan">
      <formula>$C$4</formula>
    </cfRule>
  </conditionalFormatting>
  <conditionalFormatting sqref="CH35">
    <cfRule type="cellIs" dxfId="6001" priority="5274" operator="lessThan">
      <formula>$C$4</formula>
    </cfRule>
  </conditionalFormatting>
  <conditionalFormatting sqref="CH35">
    <cfRule type="cellIs" dxfId="6000" priority="5275" operator="lessThan">
      <formula>$C$4</formula>
    </cfRule>
  </conditionalFormatting>
  <conditionalFormatting sqref="CH36">
    <cfRule type="cellIs" dxfId="5999" priority="5276" operator="lessThan">
      <formula>$C$4</formula>
    </cfRule>
  </conditionalFormatting>
  <conditionalFormatting sqref="CH36">
    <cfRule type="cellIs" dxfId="5998" priority="5277" operator="lessThan">
      <formula>$C$4</formula>
    </cfRule>
  </conditionalFormatting>
  <conditionalFormatting sqref="CH37">
    <cfRule type="cellIs" dxfId="5997" priority="5278" operator="lessThan">
      <formula>$C$4</formula>
    </cfRule>
  </conditionalFormatting>
  <conditionalFormatting sqref="CH37">
    <cfRule type="cellIs" dxfId="5996" priority="5279" operator="lessThan">
      <formula>$C$4</formula>
    </cfRule>
  </conditionalFormatting>
  <conditionalFormatting sqref="CH38">
    <cfRule type="cellIs" dxfId="5995" priority="5280" operator="lessThan">
      <formula>$C$4</formula>
    </cfRule>
  </conditionalFormatting>
  <conditionalFormatting sqref="CH38">
    <cfRule type="cellIs" dxfId="5994" priority="5281" operator="lessThan">
      <formula>$C$4</formula>
    </cfRule>
  </conditionalFormatting>
  <conditionalFormatting sqref="CH39">
    <cfRule type="cellIs" dxfId="5993" priority="5282" operator="lessThan">
      <formula>$C$4</formula>
    </cfRule>
  </conditionalFormatting>
  <conditionalFormatting sqref="CH39">
    <cfRule type="cellIs" dxfId="5992" priority="5283" operator="lessThan">
      <formula>$C$4</formula>
    </cfRule>
  </conditionalFormatting>
  <conditionalFormatting sqref="CH40">
    <cfRule type="cellIs" dxfId="5991" priority="5284" operator="lessThan">
      <formula>$C$4</formula>
    </cfRule>
  </conditionalFormatting>
  <conditionalFormatting sqref="CH40">
    <cfRule type="cellIs" dxfId="5990" priority="5285" operator="lessThan">
      <formula>$C$4</formula>
    </cfRule>
  </conditionalFormatting>
  <conditionalFormatting sqref="CH41">
    <cfRule type="cellIs" dxfId="5989" priority="5286" operator="lessThan">
      <formula>$C$4</formula>
    </cfRule>
  </conditionalFormatting>
  <conditionalFormatting sqref="CH41">
    <cfRule type="cellIs" dxfId="5988" priority="5287" operator="lessThan">
      <formula>$C$4</formula>
    </cfRule>
  </conditionalFormatting>
  <conditionalFormatting sqref="CH42">
    <cfRule type="cellIs" dxfId="5987" priority="5288" operator="lessThan">
      <formula>$C$4</formula>
    </cfRule>
  </conditionalFormatting>
  <conditionalFormatting sqref="CH42">
    <cfRule type="cellIs" dxfId="5986" priority="5289" operator="lessThan">
      <formula>$C$4</formula>
    </cfRule>
  </conditionalFormatting>
  <conditionalFormatting sqref="CH43">
    <cfRule type="cellIs" dxfId="5985" priority="5290" operator="lessThan">
      <formula>$C$4</formula>
    </cfRule>
  </conditionalFormatting>
  <conditionalFormatting sqref="CH43">
    <cfRule type="cellIs" dxfId="5984" priority="5291" operator="lessThan">
      <formula>$C$4</formula>
    </cfRule>
  </conditionalFormatting>
  <conditionalFormatting sqref="CH44">
    <cfRule type="cellIs" dxfId="5983" priority="5292" operator="lessThan">
      <formula>$C$4</formula>
    </cfRule>
  </conditionalFormatting>
  <conditionalFormatting sqref="CH44">
    <cfRule type="cellIs" dxfId="5982" priority="5293" operator="lessThan">
      <formula>$C$4</formula>
    </cfRule>
  </conditionalFormatting>
  <conditionalFormatting sqref="CH45">
    <cfRule type="cellIs" dxfId="5981" priority="5294" operator="lessThan">
      <formula>$C$4</formula>
    </cfRule>
  </conditionalFormatting>
  <conditionalFormatting sqref="CH45">
    <cfRule type="cellIs" dxfId="5980" priority="5295" operator="lessThan">
      <formula>$C$4</formula>
    </cfRule>
  </conditionalFormatting>
  <conditionalFormatting sqref="CH46">
    <cfRule type="cellIs" dxfId="5979" priority="5296" operator="lessThan">
      <formula>$C$4</formula>
    </cfRule>
  </conditionalFormatting>
  <conditionalFormatting sqref="CH46">
    <cfRule type="cellIs" dxfId="5978" priority="5297" operator="lessThan">
      <formula>$C$4</formula>
    </cfRule>
  </conditionalFormatting>
  <conditionalFormatting sqref="CH47">
    <cfRule type="cellIs" dxfId="5977" priority="5298" operator="lessThan">
      <formula>$C$4</formula>
    </cfRule>
  </conditionalFormatting>
  <conditionalFormatting sqref="CH47">
    <cfRule type="cellIs" dxfId="5976" priority="5299" operator="lessThan">
      <formula>$C$4</formula>
    </cfRule>
  </conditionalFormatting>
  <conditionalFormatting sqref="CH48">
    <cfRule type="cellIs" dxfId="5975" priority="5300" operator="lessThan">
      <formula>$C$4</formula>
    </cfRule>
  </conditionalFormatting>
  <conditionalFormatting sqref="CH48">
    <cfRule type="cellIs" dxfId="5974" priority="5301" operator="lessThan">
      <formula>$C$4</formula>
    </cfRule>
  </conditionalFormatting>
  <conditionalFormatting sqref="CH49">
    <cfRule type="cellIs" dxfId="5973" priority="5302" operator="lessThan">
      <formula>$C$4</formula>
    </cfRule>
  </conditionalFormatting>
  <conditionalFormatting sqref="CH49">
    <cfRule type="cellIs" dxfId="5972" priority="5303" operator="lessThan">
      <formula>$C$4</formula>
    </cfRule>
  </conditionalFormatting>
  <conditionalFormatting sqref="CH50">
    <cfRule type="cellIs" dxfId="5971" priority="5304" operator="lessThan">
      <formula>$C$4</formula>
    </cfRule>
  </conditionalFormatting>
  <conditionalFormatting sqref="CH50">
    <cfRule type="cellIs" dxfId="5970" priority="5305" operator="lessThan">
      <formula>$C$4</formula>
    </cfRule>
  </conditionalFormatting>
  <conditionalFormatting sqref="CH51">
    <cfRule type="cellIs" dxfId="5969" priority="5306" operator="lessThan">
      <formula>$C$4</formula>
    </cfRule>
  </conditionalFormatting>
  <conditionalFormatting sqref="CH51">
    <cfRule type="cellIs" dxfId="5968" priority="5307" operator="lessThan">
      <formula>$C$4</formula>
    </cfRule>
  </conditionalFormatting>
  <conditionalFormatting sqref="CH52">
    <cfRule type="cellIs" dxfId="5967" priority="5308" operator="lessThan">
      <formula>$C$4</formula>
    </cfRule>
  </conditionalFormatting>
  <conditionalFormatting sqref="CH52">
    <cfRule type="cellIs" dxfId="5966" priority="5309" operator="lessThan">
      <formula>$C$4</formula>
    </cfRule>
  </conditionalFormatting>
  <conditionalFormatting sqref="CH53">
    <cfRule type="cellIs" dxfId="5965" priority="5310" operator="lessThan">
      <formula>$C$4</formula>
    </cfRule>
  </conditionalFormatting>
  <conditionalFormatting sqref="CH53">
    <cfRule type="cellIs" dxfId="5964" priority="5311" operator="lessThan">
      <formula>$C$4</formula>
    </cfRule>
  </conditionalFormatting>
  <conditionalFormatting sqref="CH54">
    <cfRule type="cellIs" dxfId="5963" priority="5312" operator="lessThan">
      <formula>$C$4</formula>
    </cfRule>
  </conditionalFormatting>
  <conditionalFormatting sqref="CH54">
    <cfRule type="cellIs" dxfId="5962" priority="5313" operator="lessThan">
      <formula>$C$4</formula>
    </cfRule>
  </conditionalFormatting>
  <conditionalFormatting sqref="CH55">
    <cfRule type="cellIs" dxfId="5961" priority="5314" operator="lessThan">
      <formula>$C$4</formula>
    </cfRule>
  </conditionalFormatting>
  <conditionalFormatting sqref="CH55">
    <cfRule type="cellIs" dxfId="5960" priority="5315" operator="lessThan">
      <formula>$C$4</formula>
    </cfRule>
  </conditionalFormatting>
  <conditionalFormatting sqref="CH56">
    <cfRule type="cellIs" dxfId="5959" priority="5316" operator="lessThan">
      <formula>$C$4</formula>
    </cfRule>
  </conditionalFormatting>
  <conditionalFormatting sqref="CH56">
    <cfRule type="cellIs" dxfId="5958" priority="5317" operator="lessThan">
      <formula>$C$4</formula>
    </cfRule>
  </conditionalFormatting>
  <conditionalFormatting sqref="CH57">
    <cfRule type="cellIs" dxfId="5957" priority="5318" operator="lessThan">
      <formula>$C$4</formula>
    </cfRule>
  </conditionalFormatting>
  <conditionalFormatting sqref="CH57">
    <cfRule type="cellIs" dxfId="5956" priority="5319" operator="lessThan">
      <formula>$C$4</formula>
    </cfRule>
  </conditionalFormatting>
  <conditionalFormatting sqref="CH58">
    <cfRule type="cellIs" dxfId="5955" priority="5320" operator="lessThan">
      <formula>$C$4</formula>
    </cfRule>
  </conditionalFormatting>
  <conditionalFormatting sqref="CH58">
    <cfRule type="cellIs" dxfId="5954" priority="5321" operator="lessThan">
      <formula>$C$4</formula>
    </cfRule>
  </conditionalFormatting>
  <conditionalFormatting sqref="CH59">
    <cfRule type="cellIs" dxfId="5953" priority="5322" operator="lessThan">
      <formula>$C$4</formula>
    </cfRule>
  </conditionalFormatting>
  <conditionalFormatting sqref="CH59">
    <cfRule type="cellIs" dxfId="5952" priority="5323" operator="lessThan">
      <formula>$C$4</formula>
    </cfRule>
  </conditionalFormatting>
  <conditionalFormatting sqref="CH60">
    <cfRule type="cellIs" dxfId="5951" priority="5324" operator="lessThan">
      <formula>$C$4</formula>
    </cfRule>
  </conditionalFormatting>
  <conditionalFormatting sqref="CH60">
    <cfRule type="cellIs" dxfId="5950" priority="5325" operator="lessThan">
      <formula>$C$4</formula>
    </cfRule>
  </conditionalFormatting>
  <conditionalFormatting sqref="CI11">
    <cfRule type="cellIs" dxfId="5949" priority="5326" operator="lessThan">
      <formula>$C$4</formula>
    </cfRule>
  </conditionalFormatting>
  <conditionalFormatting sqref="CI11">
    <cfRule type="cellIs" dxfId="5948" priority="5327" operator="lessThan">
      <formula>$C$4</formula>
    </cfRule>
  </conditionalFormatting>
  <conditionalFormatting sqref="CI12">
    <cfRule type="cellIs" dxfId="5947" priority="5328" operator="lessThan">
      <formula>$C$4</formula>
    </cfRule>
  </conditionalFormatting>
  <conditionalFormatting sqref="CI12">
    <cfRule type="cellIs" dxfId="5946" priority="5329" operator="lessThan">
      <formula>$C$4</formula>
    </cfRule>
  </conditionalFormatting>
  <conditionalFormatting sqref="CI13">
    <cfRule type="cellIs" dxfId="5945" priority="5330" operator="lessThan">
      <formula>$C$4</formula>
    </cfRule>
  </conditionalFormatting>
  <conditionalFormatting sqref="CI13">
    <cfRule type="cellIs" dxfId="5944" priority="5331" operator="lessThan">
      <formula>$C$4</formula>
    </cfRule>
  </conditionalFormatting>
  <conditionalFormatting sqref="CI14">
    <cfRule type="cellIs" dxfId="5943" priority="5332" operator="lessThan">
      <formula>$C$4</formula>
    </cfRule>
  </conditionalFormatting>
  <conditionalFormatting sqref="CI14">
    <cfRule type="cellIs" dxfId="5942" priority="5333" operator="lessThan">
      <formula>$C$4</formula>
    </cfRule>
  </conditionalFormatting>
  <conditionalFormatting sqref="CI15">
    <cfRule type="cellIs" dxfId="5941" priority="5334" operator="lessThan">
      <formula>$C$4</formula>
    </cfRule>
  </conditionalFormatting>
  <conditionalFormatting sqref="CI15">
    <cfRule type="cellIs" dxfId="5940" priority="5335" operator="lessThan">
      <formula>$C$4</formula>
    </cfRule>
  </conditionalFormatting>
  <conditionalFormatting sqref="CI16">
    <cfRule type="cellIs" dxfId="5939" priority="5336" operator="lessThan">
      <formula>$C$4</formula>
    </cfRule>
  </conditionalFormatting>
  <conditionalFormatting sqref="CI16">
    <cfRule type="cellIs" dxfId="5938" priority="5337" operator="lessThan">
      <formula>$C$4</formula>
    </cfRule>
  </conditionalFormatting>
  <conditionalFormatting sqref="CI17">
    <cfRule type="cellIs" dxfId="5937" priority="5338" operator="lessThan">
      <formula>$C$4</formula>
    </cfRule>
  </conditionalFormatting>
  <conditionalFormatting sqref="CI17">
    <cfRule type="cellIs" dxfId="5936" priority="5339" operator="lessThan">
      <formula>$C$4</formula>
    </cfRule>
  </conditionalFormatting>
  <conditionalFormatting sqref="CI18">
    <cfRule type="cellIs" dxfId="5935" priority="5340" operator="lessThan">
      <formula>$C$4</formula>
    </cfRule>
  </conditionalFormatting>
  <conditionalFormatting sqref="CI18">
    <cfRule type="cellIs" dxfId="5934" priority="5341" operator="lessThan">
      <formula>$C$4</formula>
    </cfRule>
  </conditionalFormatting>
  <conditionalFormatting sqref="CI19">
    <cfRule type="cellIs" dxfId="5933" priority="5342" operator="lessThan">
      <formula>$C$4</formula>
    </cfRule>
  </conditionalFormatting>
  <conditionalFormatting sqref="CI19">
    <cfRule type="cellIs" dxfId="5932" priority="5343" operator="lessThan">
      <formula>$C$4</formula>
    </cfRule>
  </conditionalFormatting>
  <conditionalFormatting sqref="CI20">
    <cfRule type="cellIs" dxfId="5931" priority="5344" operator="lessThan">
      <formula>$C$4</formula>
    </cfRule>
  </conditionalFormatting>
  <conditionalFormatting sqref="CI20">
    <cfRule type="cellIs" dxfId="5930" priority="5345" operator="lessThan">
      <formula>$C$4</formula>
    </cfRule>
  </conditionalFormatting>
  <conditionalFormatting sqref="CI21">
    <cfRule type="cellIs" dxfId="5929" priority="5346" operator="lessThan">
      <formula>$C$4</formula>
    </cfRule>
  </conditionalFormatting>
  <conditionalFormatting sqref="CI21">
    <cfRule type="cellIs" dxfId="5928" priority="5347" operator="lessThan">
      <formula>$C$4</formula>
    </cfRule>
  </conditionalFormatting>
  <conditionalFormatting sqref="CI22">
    <cfRule type="cellIs" dxfId="5927" priority="5348" operator="lessThan">
      <formula>$C$4</formula>
    </cfRule>
  </conditionalFormatting>
  <conditionalFormatting sqref="CI22">
    <cfRule type="cellIs" dxfId="5926" priority="5349" operator="lessThan">
      <formula>$C$4</formula>
    </cfRule>
  </conditionalFormatting>
  <conditionalFormatting sqref="CI23">
    <cfRule type="cellIs" dxfId="5925" priority="5350" operator="lessThan">
      <formula>$C$4</formula>
    </cfRule>
  </conditionalFormatting>
  <conditionalFormatting sqref="CI23">
    <cfRule type="cellIs" dxfId="5924" priority="5351" operator="lessThan">
      <formula>$C$4</formula>
    </cfRule>
  </conditionalFormatting>
  <conditionalFormatting sqref="CI24">
    <cfRule type="cellIs" dxfId="5923" priority="5352" operator="lessThan">
      <formula>$C$4</formula>
    </cfRule>
  </conditionalFormatting>
  <conditionalFormatting sqref="CI24">
    <cfRule type="cellIs" dxfId="5922" priority="5353" operator="lessThan">
      <formula>$C$4</formula>
    </cfRule>
  </conditionalFormatting>
  <conditionalFormatting sqref="CI25">
    <cfRule type="cellIs" dxfId="5921" priority="5354" operator="lessThan">
      <formula>$C$4</formula>
    </cfRule>
  </conditionalFormatting>
  <conditionalFormatting sqref="CI25">
    <cfRule type="cellIs" dxfId="5920" priority="5355" operator="lessThan">
      <formula>$C$4</formula>
    </cfRule>
  </conditionalFormatting>
  <conditionalFormatting sqref="CI26">
    <cfRule type="cellIs" dxfId="5919" priority="5356" operator="lessThan">
      <formula>$C$4</formula>
    </cfRule>
  </conditionalFormatting>
  <conditionalFormatting sqref="CI26">
    <cfRule type="cellIs" dxfId="5918" priority="5357" operator="lessThan">
      <formula>$C$4</formula>
    </cfRule>
  </conditionalFormatting>
  <conditionalFormatting sqref="CI27">
    <cfRule type="cellIs" dxfId="5917" priority="5358" operator="lessThan">
      <formula>$C$4</formula>
    </cfRule>
  </conditionalFormatting>
  <conditionalFormatting sqref="CI27">
    <cfRule type="cellIs" dxfId="5916" priority="5359" operator="lessThan">
      <formula>$C$4</formula>
    </cfRule>
  </conditionalFormatting>
  <conditionalFormatting sqref="CI28">
    <cfRule type="cellIs" dxfId="5915" priority="5360" operator="lessThan">
      <formula>$C$4</formula>
    </cfRule>
  </conditionalFormatting>
  <conditionalFormatting sqref="CI28">
    <cfRule type="cellIs" dxfId="5914" priority="5361" operator="lessThan">
      <formula>$C$4</formula>
    </cfRule>
  </conditionalFormatting>
  <conditionalFormatting sqref="CI29">
    <cfRule type="cellIs" dxfId="5913" priority="5362" operator="lessThan">
      <formula>$C$4</formula>
    </cfRule>
  </conditionalFormatting>
  <conditionalFormatting sqref="CI29">
    <cfRule type="cellIs" dxfId="5912" priority="5363" operator="lessThan">
      <formula>$C$4</formula>
    </cfRule>
  </conditionalFormatting>
  <conditionalFormatting sqref="CI30">
    <cfRule type="cellIs" dxfId="5911" priority="5364" operator="lessThan">
      <formula>$C$4</formula>
    </cfRule>
  </conditionalFormatting>
  <conditionalFormatting sqref="CI30">
    <cfRule type="cellIs" dxfId="5910" priority="5365" operator="lessThan">
      <formula>$C$4</formula>
    </cfRule>
  </conditionalFormatting>
  <conditionalFormatting sqref="CI31">
    <cfRule type="cellIs" dxfId="5909" priority="5366" operator="lessThan">
      <formula>$C$4</formula>
    </cfRule>
  </conditionalFormatting>
  <conditionalFormatting sqref="CI31">
    <cfRule type="cellIs" dxfId="5908" priority="5367" operator="lessThan">
      <formula>$C$4</formula>
    </cfRule>
  </conditionalFormatting>
  <conditionalFormatting sqref="CI32">
    <cfRule type="cellIs" dxfId="5907" priority="5368" operator="lessThan">
      <formula>$C$4</formula>
    </cfRule>
  </conditionalFormatting>
  <conditionalFormatting sqref="CI32">
    <cfRule type="cellIs" dxfId="5906" priority="5369" operator="lessThan">
      <formula>$C$4</formula>
    </cfRule>
  </conditionalFormatting>
  <conditionalFormatting sqref="CI33">
    <cfRule type="cellIs" dxfId="5905" priority="5370" operator="lessThan">
      <formula>$C$4</formula>
    </cfRule>
  </conditionalFormatting>
  <conditionalFormatting sqref="CI33">
    <cfRule type="cellIs" dxfId="5904" priority="5371" operator="lessThan">
      <formula>$C$4</formula>
    </cfRule>
  </conditionalFormatting>
  <conditionalFormatting sqref="CI34">
    <cfRule type="cellIs" dxfId="5903" priority="5372" operator="lessThan">
      <formula>$C$4</formula>
    </cfRule>
  </conditionalFormatting>
  <conditionalFormatting sqref="CI34">
    <cfRule type="cellIs" dxfId="5902" priority="5373" operator="lessThan">
      <formula>$C$4</formula>
    </cfRule>
  </conditionalFormatting>
  <conditionalFormatting sqref="CI35">
    <cfRule type="cellIs" dxfId="5901" priority="5374" operator="lessThan">
      <formula>$C$4</formula>
    </cfRule>
  </conditionalFormatting>
  <conditionalFormatting sqref="CI35">
    <cfRule type="cellIs" dxfId="5900" priority="5375" operator="lessThan">
      <formula>$C$4</formula>
    </cfRule>
  </conditionalFormatting>
  <conditionalFormatting sqref="CI36">
    <cfRule type="cellIs" dxfId="5899" priority="5376" operator="lessThan">
      <formula>$C$4</formula>
    </cfRule>
  </conditionalFormatting>
  <conditionalFormatting sqref="CI36">
    <cfRule type="cellIs" dxfId="5898" priority="5377" operator="lessThan">
      <formula>$C$4</formula>
    </cfRule>
  </conditionalFormatting>
  <conditionalFormatting sqref="CI37">
    <cfRule type="cellIs" dxfId="5897" priority="5378" operator="lessThan">
      <formula>$C$4</formula>
    </cfRule>
  </conditionalFormatting>
  <conditionalFormatting sqref="CI37">
    <cfRule type="cellIs" dxfId="5896" priority="5379" operator="lessThan">
      <formula>$C$4</formula>
    </cfRule>
  </conditionalFormatting>
  <conditionalFormatting sqref="CI38">
    <cfRule type="cellIs" dxfId="5895" priority="5380" operator="lessThan">
      <formula>$C$4</formula>
    </cfRule>
  </conditionalFormatting>
  <conditionalFormatting sqref="CI38">
    <cfRule type="cellIs" dxfId="5894" priority="5381" operator="lessThan">
      <formula>$C$4</formula>
    </cfRule>
  </conditionalFormatting>
  <conditionalFormatting sqref="CI39">
    <cfRule type="cellIs" dxfId="5893" priority="5382" operator="lessThan">
      <formula>$C$4</formula>
    </cfRule>
  </conditionalFormatting>
  <conditionalFormatting sqref="CI39">
    <cfRule type="cellIs" dxfId="5892" priority="5383" operator="lessThan">
      <formula>$C$4</formula>
    </cfRule>
  </conditionalFormatting>
  <conditionalFormatting sqref="CI40">
    <cfRule type="cellIs" dxfId="5891" priority="5384" operator="lessThan">
      <formula>$C$4</formula>
    </cfRule>
  </conditionalFormatting>
  <conditionalFormatting sqref="CI40">
    <cfRule type="cellIs" dxfId="5890" priority="5385" operator="lessThan">
      <formula>$C$4</formula>
    </cfRule>
  </conditionalFormatting>
  <conditionalFormatting sqref="CI41">
    <cfRule type="cellIs" dxfId="5889" priority="5386" operator="lessThan">
      <formula>$C$4</formula>
    </cfRule>
  </conditionalFormatting>
  <conditionalFormatting sqref="CI41">
    <cfRule type="cellIs" dxfId="5888" priority="5387" operator="lessThan">
      <formula>$C$4</formula>
    </cfRule>
  </conditionalFormatting>
  <conditionalFormatting sqref="CI42">
    <cfRule type="cellIs" dxfId="5887" priority="5388" operator="lessThan">
      <formula>$C$4</formula>
    </cfRule>
  </conditionalFormatting>
  <conditionalFormatting sqref="CI42">
    <cfRule type="cellIs" dxfId="5886" priority="5389" operator="lessThan">
      <formula>$C$4</formula>
    </cfRule>
  </conditionalFormatting>
  <conditionalFormatting sqref="CI43">
    <cfRule type="cellIs" dxfId="5885" priority="5390" operator="lessThan">
      <formula>$C$4</formula>
    </cfRule>
  </conditionalFormatting>
  <conditionalFormatting sqref="CI43">
    <cfRule type="cellIs" dxfId="5884" priority="5391" operator="lessThan">
      <formula>$C$4</formula>
    </cfRule>
  </conditionalFormatting>
  <conditionalFormatting sqref="CI44">
    <cfRule type="cellIs" dxfId="5883" priority="5392" operator="lessThan">
      <formula>$C$4</formula>
    </cfRule>
  </conditionalFormatting>
  <conditionalFormatting sqref="CI44">
    <cfRule type="cellIs" dxfId="5882" priority="5393" operator="lessThan">
      <formula>$C$4</formula>
    </cfRule>
  </conditionalFormatting>
  <conditionalFormatting sqref="CI45">
    <cfRule type="cellIs" dxfId="5881" priority="5394" operator="lessThan">
      <formula>$C$4</formula>
    </cfRule>
  </conditionalFormatting>
  <conditionalFormatting sqref="CI45">
    <cfRule type="cellIs" dxfId="5880" priority="5395" operator="lessThan">
      <formula>$C$4</formula>
    </cfRule>
  </conditionalFormatting>
  <conditionalFormatting sqref="CI46">
    <cfRule type="cellIs" dxfId="5879" priority="5396" operator="lessThan">
      <formula>$C$4</formula>
    </cfRule>
  </conditionalFormatting>
  <conditionalFormatting sqref="CI46">
    <cfRule type="cellIs" dxfId="5878" priority="5397" operator="lessThan">
      <formula>$C$4</formula>
    </cfRule>
  </conditionalFormatting>
  <conditionalFormatting sqref="CI47">
    <cfRule type="cellIs" dxfId="5877" priority="5398" operator="lessThan">
      <formula>$C$4</formula>
    </cfRule>
  </conditionalFormatting>
  <conditionalFormatting sqref="CI47">
    <cfRule type="cellIs" dxfId="5876" priority="5399" operator="lessThan">
      <formula>$C$4</formula>
    </cfRule>
  </conditionalFormatting>
  <conditionalFormatting sqref="CI48">
    <cfRule type="cellIs" dxfId="5875" priority="5400" operator="lessThan">
      <formula>$C$4</formula>
    </cfRule>
  </conditionalFormatting>
  <conditionalFormatting sqref="CI48">
    <cfRule type="cellIs" dxfId="5874" priority="5401" operator="lessThan">
      <formula>$C$4</formula>
    </cfRule>
  </conditionalFormatting>
  <conditionalFormatting sqref="CI49">
    <cfRule type="cellIs" dxfId="5873" priority="5402" operator="lessThan">
      <formula>$C$4</formula>
    </cfRule>
  </conditionalFormatting>
  <conditionalFormatting sqref="CI49">
    <cfRule type="cellIs" dxfId="5872" priority="5403" operator="lessThan">
      <formula>$C$4</formula>
    </cfRule>
  </conditionalFormatting>
  <conditionalFormatting sqref="CI50">
    <cfRule type="cellIs" dxfId="5871" priority="5404" operator="lessThan">
      <formula>$C$4</formula>
    </cfRule>
  </conditionalFormatting>
  <conditionalFormatting sqref="CI50">
    <cfRule type="cellIs" dxfId="5870" priority="5405" operator="lessThan">
      <formula>$C$4</formula>
    </cfRule>
  </conditionalFormatting>
  <conditionalFormatting sqref="CI51">
    <cfRule type="cellIs" dxfId="5869" priority="5406" operator="lessThan">
      <formula>$C$4</formula>
    </cfRule>
  </conditionalFormatting>
  <conditionalFormatting sqref="CI51">
    <cfRule type="cellIs" dxfId="5868" priority="5407" operator="lessThan">
      <formula>$C$4</formula>
    </cfRule>
  </conditionalFormatting>
  <conditionalFormatting sqref="CI52">
    <cfRule type="cellIs" dxfId="5867" priority="5408" operator="lessThan">
      <formula>$C$4</formula>
    </cfRule>
  </conditionalFormatting>
  <conditionalFormatting sqref="CI52">
    <cfRule type="cellIs" dxfId="5866" priority="5409" operator="lessThan">
      <formula>$C$4</formula>
    </cfRule>
  </conditionalFormatting>
  <conditionalFormatting sqref="CI53">
    <cfRule type="cellIs" dxfId="5865" priority="5410" operator="lessThan">
      <formula>$C$4</formula>
    </cfRule>
  </conditionalFormatting>
  <conditionalFormatting sqref="CI53">
    <cfRule type="cellIs" dxfId="5864" priority="5411" operator="lessThan">
      <formula>$C$4</formula>
    </cfRule>
  </conditionalFormatting>
  <conditionalFormatting sqref="CI54">
    <cfRule type="cellIs" dxfId="5863" priority="5412" operator="lessThan">
      <formula>$C$4</formula>
    </cfRule>
  </conditionalFormatting>
  <conditionalFormatting sqref="CI54">
    <cfRule type="cellIs" dxfId="5862" priority="5413" operator="lessThan">
      <formula>$C$4</formula>
    </cfRule>
  </conditionalFormatting>
  <conditionalFormatting sqref="CI55">
    <cfRule type="cellIs" dxfId="5861" priority="5414" operator="lessThan">
      <formula>$C$4</formula>
    </cfRule>
  </conditionalFormatting>
  <conditionalFormatting sqref="CI55">
    <cfRule type="cellIs" dxfId="5860" priority="5415" operator="lessThan">
      <formula>$C$4</formula>
    </cfRule>
  </conditionalFormatting>
  <conditionalFormatting sqref="CI56">
    <cfRule type="cellIs" dxfId="5859" priority="5416" operator="lessThan">
      <formula>$C$4</formula>
    </cfRule>
  </conditionalFormatting>
  <conditionalFormatting sqref="CI56">
    <cfRule type="cellIs" dxfId="5858" priority="5417" operator="lessThan">
      <formula>$C$4</formula>
    </cfRule>
  </conditionalFormatting>
  <conditionalFormatting sqref="CI57">
    <cfRule type="cellIs" dxfId="5857" priority="5418" operator="lessThan">
      <formula>$C$4</formula>
    </cfRule>
  </conditionalFormatting>
  <conditionalFormatting sqref="CI57">
    <cfRule type="cellIs" dxfId="5856" priority="5419" operator="lessThan">
      <formula>$C$4</formula>
    </cfRule>
  </conditionalFormatting>
  <conditionalFormatting sqref="CI58">
    <cfRule type="cellIs" dxfId="5855" priority="5420" operator="lessThan">
      <formula>$C$4</formula>
    </cfRule>
  </conditionalFormatting>
  <conditionalFormatting sqref="CI58">
    <cfRule type="cellIs" dxfId="5854" priority="5421" operator="lessThan">
      <formula>$C$4</formula>
    </cfRule>
  </conditionalFormatting>
  <conditionalFormatting sqref="CI59">
    <cfRule type="cellIs" dxfId="5853" priority="5422" operator="lessThan">
      <formula>$C$4</formula>
    </cfRule>
  </conditionalFormatting>
  <conditionalFormatting sqref="CI59">
    <cfRule type="cellIs" dxfId="5852" priority="5423" operator="lessThan">
      <formula>$C$4</formula>
    </cfRule>
  </conditionalFormatting>
  <conditionalFormatting sqref="CI60">
    <cfRule type="cellIs" dxfId="5851" priority="5424" operator="lessThan">
      <formula>$C$4</formula>
    </cfRule>
  </conditionalFormatting>
  <conditionalFormatting sqref="CI60">
    <cfRule type="cellIs" dxfId="5850" priority="5425" operator="lessThan">
      <formula>$C$4</formula>
    </cfRule>
  </conditionalFormatting>
  <conditionalFormatting sqref="CJ11">
    <cfRule type="cellIs" dxfId="5849" priority="5426" operator="lessThan">
      <formula>$C$4</formula>
    </cfRule>
  </conditionalFormatting>
  <conditionalFormatting sqref="CJ11">
    <cfRule type="cellIs" dxfId="5848" priority="5427" operator="lessThan">
      <formula>$C$4</formula>
    </cfRule>
  </conditionalFormatting>
  <conditionalFormatting sqref="CJ12">
    <cfRule type="cellIs" dxfId="5847" priority="5428" operator="lessThan">
      <formula>$C$4</formula>
    </cfRule>
  </conditionalFormatting>
  <conditionalFormatting sqref="CJ12">
    <cfRule type="cellIs" dxfId="5846" priority="5429" operator="lessThan">
      <formula>$C$4</formula>
    </cfRule>
  </conditionalFormatting>
  <conditionalFormatting sqref="CJ13">
    <cfRule type="cellIs" dxfId="5845" priority="5430" operator="lessThan">
      <formula>$C$4</formula>
    </cfRule>
  </conditionalFormatting>
  <conditionalFormatting sqref="CJ13">
    <cfRule type="cellIs" dxfId="5844" priority="5431" operator="lessThan">
      <formula>$C$4</formula>
    </cfRule>
  </conditionalFormatting>
  <conditionalFormatting sqref="CJ14">
    <cfRule type="cellIs" dxfId="5843" priority="5432" operator="lessThan">
      <formula>$C$4</formula>
    </cfRule>
  </conditionalFormatting>
  <conditionalFormatting sqref="CJ14">
    <cfRule type="cellIs" dxfId="5842" priority="5433" operator="lessThan">
      <formula>$C$4</formula>
    </cfRule>
  </conditionalFormatting>
  <conditionalFormatting sqref="CJ15">
    <cfRule type="cellIs" dxfId="5841" priority="5434" operator="lessThan">
      <formula>$C$4</formula>
    </cfRule>
  </conditionalFormatting>
  <conditionalFormatting sqref="CJ15">
    <cfRule type="cellIs" dxfId="5840" priority="5435" operator="lessThan">
      <formula>$C$4</formula>
    </cfRule>
  </conditionalFormatting>
  <conditionalFormatting sqref="CJ16">
    <cfRule type="cellIs" dxfId="5839" priority="5436" operator="lessThan">
      <formula>$C$4</formula>
    </cfRule>
  </conditionalFormatting>
  <conditionalFormatting sqref="CJ16">
    <cfRule type="cellIs" dxfId="5838" priority="5437" operator="lessThan">
      <formula>$C$4</formula>
    </cfRule>
  </conditionalFormatting>
  <conditionalFormatting sqref="CJ17">
    <cfRule type="cellIs" dxfId="5837" priority="5438" operator="lessThan">
      <formula>$C$4</formula>
    </cfRule>
  </conditionalFormatting>
  <conditionalFormatting sqref="CJ17">
    <cfRule type="cellIs" dxfId="5836" priority="5439" operator="lessThan">
      <formula>$C$4</formula>
    </cfRule>
  </conditionalFormatting>
  <conditionalFormatting sqref="CJ18">
    <cfRule type="cellIs" dxfId="5835" priority="5440" operator="lessThan">
      <formula>$C$4</formula>
    </cfRule>
  </conditionalFormatting>
  <conditionalFormatting sqref="CJ18">
    <cfRule type="cellIs" dxfId="5834" priority="5441" operator="lessThan">
      <formula>$C$4</formula>
    </cfRule>
  </conditionalFormatting>
  <conditionalFormatting sqref="CJ19">
    <cfRule type="cellIs" dxfId="5833" priority="5442" operator="lessThan">
      <formula>$C$4</formula>
    </cfRule>
  </conditionalFormatting>
  <conditionalFormatting sqref="CJ19">
    <cfRule type="cellIs" dxfId="5832" priority="5443" operator="lessThan">
      <formula>$C$4</formula>
    </cfRule>
  </conditionalFormatting>
  <conditionalFormatting sqref="CJ20">
    <cfRule type="cellIs" dxfId="5831" priority="5444" operator="lessThan">
      <formula>$C$4</formula>
    </cfRule>
  </conditionalFormatting>
  <conditionalFormatting sqref="CJ20">
    <cfRule type="cellIs" dxfId="5830" priority="5445" operator="lessThan">
      <formula>$C$4</formula>
    </cfRule>
  </conditionalFormatting>
  <conditionalFormatting sqref="CJ21">
    <cfRule type="cellIs" dxfId="5829" priority="5446" operator="lessThan">
      <formula>$C$4</formula>
    </cfRule>
  </conditionalFormatting>
  <conditionalFormatting sqref="CJ21">
    <cfRule type="cellIs" dxfId="5828" priority="5447" operator="lessThan">
      <formula>$C$4</formula>
    </cfRule>
  </conditionalFormatting>
  <conditionalFormatting sqref="CJ22">
    <cfRule type="cellIs" dxfId="5827" priority="5448" operator="lessThan">
      <formula>$C$4</formula>
    </cfRule>
  </conditionalFormatting>
  <conditionalFormatting sqref="CJ22">
    <cfRule type="cellIs" dxfId="5826" priority="5449" operator="lessThan">
      <formula>$C$4</formula>
    </cfRule>
  </conditionalFormatting>
  <conditionalFormatting sqref="CJ23">
    <cfRule type="cellIs" dxfId="5825" priority="5450" operator="lessThan">
      <formula>$C$4</formula>
    </cfRule>
  </conditionalFormatting>
  <conditionalFormatting sqref="CJ23">
    <cfRule type="cellIs" dxfId="5824" priority="5451" operator="lessThan">
      <formula>$C$4</formula>
    </cfRule>
  </conditionalFormatting>
  <conditionalFormatting sqref="CJ24">
    <cfRule type="cellIs" dxfId="5823" priority="5452" operator="lessThan">
      <formula>$C$4</formula>
    </cfRule>
  </conditionalFormatting>
  <conditionalFormatting sqref="CJ24">
    <cfRule type="cellIs" dxfId="5822" priority="5453" operator="lessThan">
      <formula>$C$4</formula>
    </cfRule>
  </conditionalFormatting>
  <conditionalFormatting sqref="CJ25">
    <cfRule type="cellIs" dxfId="5821" priority="5454" operator="lessThan">
      <formula>$C$4</formula>
    </cfRule>
  </conditionalFormatting>
  <conditionalFormatting sqref="CJ25">
    <cfRule type="cellIs" dxfId="5820" priority="5455" operator="lessThan">
      <formula>$C$4</formula>
    </cfRule>
  </conditionalFormatting>
  <conditionalFormatting sqref="CJ26">
    <cfRule type="cellIs" dxfId="5819" priority="5456" operator="lessThan">
      <formula>$C$4</formula>
    </cfRule>
  </conditionalFormatting>
  <conditionalFormatting sqref="CJ26">
    <cfRule type="cellIs" dxfId="5818" priority="5457" operator="lessThan">
      <formula>$C$4</formula>
    </cfRule>
  </conditionalFormatting>
  <conditionalFormatting sqref="CJ27">
    <cfRule type="cellIs" dxfId="5817" priority="5458" operator="lessThan">
      <formula>$C$4</formula>
    </cfRule>
  </conditionalFormatting>
  <conditionalFormatting sqref="CJ27">
    <cfRule type="cellIs" dxfId="5816" priority="5459" operator="lessThan">
      <formula>$C$4</formula>
    </cfRule>
  </conditionalFormatting>
  <conditionalFormatting sqref="CJ28">
    <cfRule type="cellIs" dxfId="5815" priority="5460" operator="lessThan">
      <formula>$C$4</formula>
    </cfRule>
  </conditionalFormatting>
  <conditionalFormatting sqref="CJ28">
    <cfRule type="cellIs" dxfId="5814" priority="5461" operator="lessThan">
      <formula>$C$4</formula>
    </cfRule>
  </conditionalFormatting>
  <conditionalFormatting sqref="CJ29">
    <cfRule type="cellIs" dxfId="5813" priority="5462" operator="lessThan">
      <formula>$C$4</formula>
    </cfRule>
  </conditionalFormatting>
  <conditionalFormatting sqref="CJ29">
    <cfRule type="cellIs" dxfId="5812" priority="5463" operator="lessThan">
      <formula>$C$4</formula>
    </cfRule>
  </conditionalFormatting>
  <conditionalFormatting sqref="CJ30">
    <cfRule type="cellIs" dxfId="5811" priority="5464" operator="lessThan">
      <formula>$C$4</formula>
    </cfRule>
  </conditionalFormatting>
  <conditionalFormatting sqref="CJ30">
    <cfRule type="cellIs" dxfId="5810" priority="5465" operator="lessThan">
      <formula>$C$4</formula>
    </cfRule>
  </conditionalFormatting>
  <conditionalFormatting sqref="CJ31">
    <cfRule type="cellIs" dxfId="5809" priority="5466" operator="lessThan">
      <formula>$C$4</formula>
    </cfRule>
  </conditionalFormatting>
  <conditionalFormatting sqref="CJ31">
    <cfRule type="cellIs" dxfId="5808" priority="5467" operator="lessThan">
      <formula>$C$4</formula>
    </cfRule>
  </conditionalFormatting>
  <conditionalFormatting sqref="CJ32">
    <cfRule type="cellIs" dxfId="5807" priority="5468" operator="lessThan">
      <formula>$C$4</formula>
    </cfRule>
  </conditionalFormatting>
  <conditionalFormatting sqref="CJ32">
    <cfRule type="cellIs" dxfId="5806" priority="5469" operator="lessThan">
      <formula>$C$4</formula>
    </cfRule>
  </conditionalFormatting>
  <conditionalFormatting sqref="CJ33">
    <cfRule type="cellIs" dxfId="5805" priority="5470" operator="lessThan">
      <formula>$C$4</formula>
    </cfRule>
  </conditionalFormatting>
  <conditionalFormatting sqref="CJ33">
    <cfRule type="cellIs" dxfId="5804" priority="5471" operator="lessThan">
      <formula>$C$4</formula>
    </cfRule>
  </conditionalFormatting>
  <conditionalFormatting sqref="CJ34">
    <cfRule type="cellIs" dxfId="5803" priority="5472" operator="lessThan">
      <formula>$C$4</formula>
    </cfRule>
  </conditionalFormatting>
  <conditionalFormatting sqref="CJ34">
    <cfRule type="cellIs" dxfId="5802" priority="5473" operator="lessThan">
      <formula>$C$4</formula>
    </cfRule>
  </conditionalFormatting>
  <conditionalFormatting sqref="CJ35">
    <cfRule type="cellIs" dxfId="5801" priority="5474" operator="lessThan">
      <formula>$C$4</formula>
    </cfRule>
  </conditionalFormatting>
  <conditionalFormatting sqref="CJ35">
    <cfRule type="cellIs" dxfId="5800" priority="5475" operator="lessThan">
      <formula>$C$4</formula>
    </cfRule>
  </conditionalFormatting>
  <conditionalFormatting sqref="CJ36">
    <cfRule type="cellIs" dxfId="5799" priority="5476" operator="lessThan">
      <formula>$C$4</formula>
    </cfRule>
  </conditionalFormatting>
  <conditionalFormatting sqref="CJ36">
    <cfRule type="cellIs" dxfId="5798" priority="5477" operator="lessThan">
      <formula>$C$4</formula>
    </cfRule>
  </conditionalFormatting>
  <conditionalFormatting sqref="CJ37">
    <cfRule type="cellIs" dxfId="5797" priority="5478" operator="lessThan">
      <formula>$C$4</formula>
    </cfRule>
  </conditionalFormatting>
  <conditionalFormatting sqref="CJ37">
    <cfRule type="cellIs" dxfId="5796" priority="5479" operator="lessThan">
      <formula>$C$4</formula>
    </cfRule>
  </conditionalFormatting>
  <conditionalFormatting sqref="CJ38">
    <cfRule type="cellIs" dxfId="5795" priority="5480" operator="lessThan">
      <formula>$C$4</formula>
    </cfRule>
  </conditionalFormatting>
  <conditionalFormatting sqref="CJ38">
    <cfRule type="cellIs" dxfId="5794" priority="5481" operator="lessThan">
      <formula>$C$4</formula>
    </cfRule>
  </conditionalFormatting>
  <conditionalFormatting sqref="CJ39">
    <cfRule type="cellIs" dxfId="5793" priority="5482" operator="lessThan">
      <formula>$C$4</formula>
    </cfRule>
  </conditionalFormatting>
  <conditionalFormatting sqref="CJ39">
    <cfRule type="cellIs" dxfId="5792" priority="5483" operator="lessThan">
      <formula>$C$4</formula>
    </cfRule>
  </conditionalFormatting>
  <conditionalFormatting sqref="CJ40">
    <cfRule type="cellIs" dxfId="5791" priority="5484" operator="lessThan">
      <formula>$C$4</formula>
    </cfRule>
  </conditionalFormatting>
  <conditionalFormatting sqref="CJ40">
    <cfRule type="cellIs" dxfId="5790" priority="5485" operator="lessThan">
      <formula>$C$4</formula>
    </cfRule>
  </conditionalFormatting>
  <conditionalFormatting sqref="CJ41">
    <cfRule type="cellIs" dxfId="5789" priority="5486" operator="lessThan">
      <formula>$C$4</formula>
    </cfRule>
  </conditionalFormatting>
  <conditionalFormatting sqref="CJ41">
    <cfRule type="cellIs" dxfId="5788" priority="5487" operator="lessThan">
      <formula>$C$4</formula>
    </cfRule>
  </conditionalFormatting>
  <conditionalFormatting sqref="CJ42">
    <cfRule type="cellIs" dxfId="5787" priority="5488" operator="lessThan">
      <formula>$C$4</formula>
    </cfRule>
  </conditionalFormatting>
  <conditionalFormatting sqref="CJ42">
    <cfRule type="cellIs" dxfId="5786" priority="5489" operator="lessThan">
      <formula>$C$4</formula>
    </cfRule>
  </conditionalFormatting>
  <conditionalFormatting sqref="CJ43">
    <cfRule type="cellIs" dxfId="5785" priority="5490" operator="lessThan">
      <formula>$C$4</formula>
    </cfRule>
  </conditionalFormatting>
  <conditionalFormatting sqref="CJ43">
    <cfRule type="cellIs" dxfId="5784" priority="5491" operator="lessThan">
      <formula>$C$4</formula>
    </cfRule>
  </conditionalFormatting>
  <conditionalFormatting sqref="CJ44">
    <cfRule type="cellIs" dxfId="5783" priority="5492" operator="lessThan">
      <formula>$C$4</formula>
    </cfRule>
  </conditionalFormatting>
  <conditionalFormatting sqref="CJ44">
    <cfRule type="cellIs" dxfId="5782" priority="5493" operator="lessThan">
      <formula>$C$4</formula>
    </cfRule>
  </conditionalFormatting>
  <conditionalFormatting sqref="CJ45">
    <cfRule type="cellIs" dxfId="5781" priority="5494" operator="lessThan">
      <formula>$C$4</formula>
    </cfRule>
  </conditionalFormatting>
  <conditionalFormatting sqref="CJ45">
    <cfRule type="cellIs" dxfId="5780" priority="5495" operator="lessThan">
      <formula>$C$4</formula>
    </cfRule>
  </conditionalFormatting>
  <conditionalFormatting sqref="CJ46">
    <cfRule type="cellIs" dxfId="5779" priority="5496" operator="lessThan">
      <formula>$C$4</formula>
    </cfRule>
  </conditionalFormatting>
  <conditionalFormatting sqref="CJ46">
    <cfRule type="cellIs" dxfId="5778" priority="5497" operator="lessThan">
      <formula>$C$4</formula>
    </cfRule>
  </conditionalFormatting>
  <conditionalFormatting sqref="CJ47">
    <cfRule type="cellIs" dxfId="5777" priority="5498" operator="lessThan">
      <formula>$C$4</formula>
    </cfRule>
  </conditionalFormatting>
  <conditionalFormatting sqref="CJ47">
    <cfRule type="cellIs" dxfId="5776" priority="5499" operator="lessThan">
      <formula>$C$4</formula>
    </cfRule>
  </conditionalFormatting>
  <conditionalFormatting sqref="CJ48">
    <cfRule type="cellIs" dxfId="5775" priority="5500" operator="lessThan">
      <formula>$C$4</formula>
    </cfRule>
  </conditionalFormatting>
  <conditionalFormatting sqref="CJ48">
    <cfRule type="cellIs" dxfId="5774" priority="5501" operator="lessThan">
      <formula>$C$4</formula>
    </cfRule>
  </conditionalFormatting>
  <conditionalFormatting sqref="CJ49">
    <cfRule type="cellIs" dxfId="5773" priority="5502" operator="lessThan">
      <formula>$C$4</formula>
    </cfRule>
  </conditionalFormatting>
  <conditionalFormatting sqref="CJ49">
    <cfRule type="cellIs" dxfId="5772" priority="5503" operator="lessThan">
      <formula>$C$4</formula>
    </cfRule>
  </conditionalFormatting>
  <conditionalFormatting sqref="CJ50">
    <cfRule type="cellIs" dxfId="5771" priority="5504" operator="lessThan">
      <formula>$C$4</formula>
    </cfRule>
  </conditionalFormatting>
  <conditionalFormatting sqref="CJ50">
    <cfRule type="cellIs" dxfId="5770" priority="5505" operator="lessThan">
      <formula>$C$4</formula>
    </cfRule>
  </conditionalFormatting>
  <conditionalFormatting sqref="CJ51">
    <cfRule type="cellIs" dxfId="5769" priority="5506" operator="lessThan">
      <formula>$C$4</formula>
    </cfRule>
  </conditionalFormatting>
  <conditionalFormatting sqref="CJ51">
    <cfRule type="cellIs" dxfId="5768" priority="5507" operator="lessThan">
      <formula>$C$4</formula>
    </cfRule>
  </conditionalFormatting>
  <conditionalFormatting sqref="CJ52">
    <cfRule type="cellIs" dxfId="5767" priority="5508" operator="lessThan">
      <formula>$C$4</formula>
    </cfRule>
  </conditionalFormatting>
  <conditionalFormatting sqref="CJ52">
    <cfRule type="cellIs" dxfId="5766" priority="5509" operator="lessThan">
      <formula>$C$4</formula>
    </cfRule>
  </conditionalFormatting>
  <conditionalFormatting sqref="CJ53">
    <cfRule type="cellIs" dxfId="5765" priority="5510" operator="lessThan">
      <formula>$C$4</formula>
    </cfRule>
  </conditionalFormatting>
  <conditionalFormatting sqref="CJ53">
    <cfRule type="cellIs" dxfId="5764" priority="5511" operator="lessThan">
      <formula>$C$4</formula>
    </cfRule>
  </conditionalFormatting>
  <conditionalFormatting sqref="CJ54">
    <cfRule type="cellIs" dxfId="5763" priority="5512" operator="lessThan">
      <formula>$C$4</formula>
    </cfRule>
  </conditionalFormatting>
  <conditionalFormatting sqref="CJ54">
    <cfRule type="cellIs" dxfId="5762" priority="5513" operator="lessThan">
      <formula>$C$4</formula>
    </cfRule>
  </conditionalFormatting>
  <conditionalFormatting sqref="CJ55">
    <cfRule type="cellIs" dxfId="5761" priority="5514" operator="lessThan">
      <formula>$C$4</formula>
    </cfRule>
  </conditionalFormatting>
  <conditionalFormatting sqref="CJ55">
    <cfRule type="cellIs" dxfId="5760" priority="5515" operator="lessThan">
      <formula>$C$4</formula>
    </cfRule>
  </conditionalFormatting>
  <conditionalFormatting sqref="CJ56">
    <cfRule type="cellIs" dxfId="5759" priority="5516" operator="lessThan">
      <formula>$C$4</formula>
    </cfRule>
  </conditionalFormatting>
  <conditionalFormatting sqref="CJ56">
    <cfRule type="cellIs" dxfId="5758" priority="5517" operator="lessThan">
      <formula>$C$4</formula>
    </cfRule>
  </conditionalFormatting>
  <conditionalFormatting sqref="CJ57">
    <cfRule type="cellIs" dxfId="5757" priority="5518" operator="lessThan">
      <formula>$C$4</formula>
    </cfRule>
  </conditionalFormatting>
  <conditionalFormatting sqref="CJ57">
    <cfRule type="cellIs" dxfId="5756" priority="5519" operator="lessThan">
      <formula>$C$4</formula>
    </cfRule>
  </conditionalFormatting>
  <conditionalFormatting sqref="CJ58">
    <cfRule type="cellIs" dxfId="5755" priority="5520" operator="lessThan">
      <formula>$C$4</formula>
    </cfRule>
  </conditionalFormatting>
  <conditionalFormatting sqref="CJ58">
    <cfRule type="cellIs" dxfId="5754" priority="5521" operator="lessThan">
      <formula>$C$4</formula>
    </cfRule>
  </conditionalFormatting>
  <conditionalFormatting sqref="CJ59">
    <cfRule type="cellIs" dxfId="5753" priority="5522" operator="lessThan">
      <formula>$C$4</formula>
    </cfRule>
  </conditionalFormatting>
  <conditionalFormatting sqref="CJ59">
    <cfRule type="cellIs" dxfId="5752" priority="5523" operator="lessThan">
      <formula>$C$4</formula>
    </cfRule>
  </conditionalFormatting>
  <conditionalFormatting sqref="CJ60">
    <cfRule type="cellIs" dxfId="5751" priority="5524" operator="lessThan">
      <formula>$C$4</formula>
    </cfRule>
  </conditionalFormatting>
  <conditionalFormatting sqref="CJ60">
    <cfRule type="cellIs" dxfId="5750" priority="5525" operator="lessThan">
      <formula>$C$4</formula>
    </cfRule>
  </conditionalFormatting>
  <conditionalFormatting sqref="CK11">
    <cfRule type="cellIs" dxfId="5749" priority="5526" operator="lessThan">
      <formula>$C$4</formula>
    </cfRule>
  </conditionalFormatting>
  <conditionalFormatting sqref="CK11">
    <cfRule type="cellIs" dxfId="5748" priority="5527" operator="lessThan">
      <formula>$C$4</formula>
    </cfRule>
  </conditionalFormatting>
  <conditionalFormatting sqref="CK12">
    <cfRule type="cellIs" dxfId="5747" priority="5528" operator="lessThan">
      <formula>$C$4</formula>
    </cfRule>
  </conditionalFormatting>
  <conditionalFormatting sqref="CK12">
    <cfRule type="cellIs" dxfId="5746" priority="5529" operator="lessThan">
      <formula>$C$4</formula>
    </cfRule>
  </conditionalFormatting>
  <conditionalFormatting sqref="CK13">
    <cfRule type="cellIs" dxfId="5745" priority="5530" operator="lessThan">
      <formula>$C$4</formula>
    </cfRule>
  </conditionalFormatting>
  <conditionalFormatting sqref="CK13">
    <cfRule type="cellIs" dxfId="5744" priority="5531" operator="lessThan">
      <formula>$C$4</formula>
    </cfRule>
  </conditionalFormatting>
  <conditionalFormatting sqref="CK14">
    <cfRule type="cellIs" dxfId="5743" priority="5532" operator="lessThan">
      <formula>$C$4</formula>
    </cfRule>
  </conditionalFormatting>
  <conditionalFormatting sqref="CK14">
    <cfRule type="cellIs" dxfId="5742" priority="5533" operator="lessThan">
      <formula>$C$4</formula>
    </cfRule>
  </conditionalFormatting>
  <conditionalFormatting sqref="CK15">
    <cfRule type="cellIs" dxfId="5741" priority="5534" operator="lessThan">
      <formula>$C$4</formula>
    </cfRule>
  </conditionalFormatting>
  <conditionalFormatting sqref="CK15">
    <cfRule type="cellIs" dxfId="5740" priority="5535" operator="lessThan">
      <formula>$C$4</formula>
    </cfRule>
  </conditionalFormatting>
  <conditionalFormatting sqref="CK16">
    <cfRule type="cellIs" dxfId="5739" priority="5536" operator="lessThan">
      <formula>$C$4</formula>
    </cfRule>
  </conditionalFormatting>
  <conditionalFormatting sqref="CK16">
    <cfRule type="cellIs" dxfId="5738" priority="5537" operator="lessThan">
      <formula>$C$4</formula>
    </cfRule>
  </conditionalFormatting>
  <conditionalFormatting sqref="CK17">
    <cfRule type="cellIs" dxfId="5737" priority="5538" operator="lessThan">
      <formula>$C$4</formula>
    </cfRule>
  </conditionalFormatting>
  <conditionalFormatting sqref="CK17">
    <cfRule type="cellIs" dxfId="5736" priority="5539" operator="lessThan">
      <formula>$C$4</formula>
    </cfRule>
  </conditionalFormatting>
  <conditionalFormatting sqref="CK18">
    <cfRule type="cellIs" dxfId="5735" priority="5540" operator="lessThan">
      <formula>$C$4</formula>
    </cfRule>
  </conditionalFormatting>
  <conditionalFormatting sqref="CK18">
    <cfRule type="cellIs" dxfId="5734" priority="5541" operator="lessThan">
      <formula>$C$4</formula>
    </cfRule>
  </conditionalFormatting>
  <conditionalFormatting sqref="CK19">
    <cfRule type="cellIs" dxfId="5733" priority="5542" operator="lessThan">
      <formula>$C$4</formula>
    </cfRule>
  </conditionalFormatting>
  <conditionalFormatting sqref="CK19">
    <cfRule type="cellIs" dxfId="5732" priority="5543" operator="lessThan">
      <formula>$C$4</formula>
    </cfRule>
  </conditionalFormatting>
  <conditionalFormatting sqref="CK20">
    <cfRule type="cellIs" dxfId="5731" priority="5544" operator="lessThan">
      <formula>$C$4</formula>
    </cfRule>
  </conditionalFormatting>
  <conditionalFormatting sqref="CK20">
    <cfRule type="cellIs" dxfId="5730" priority="5545" operator="lessThan">
      <formula>$C$4</formula>
    </cfRule>
  </conditionalFormatting>
  <conditionalFormatting sqref="CK21">
    <cfRule type="cellIs" dxfId="5729" priority="5546" operator="lessThan">
      <formula>$C$4</formula>
    </cfRule>
  </conditionalFormatting>
  <conditionalFormatting sqref="CK21">
    <cfRule type="cellIs" dxfId="5728" priority="5547" operator="lessThan">
      <formula>$C$4</formula>
    </cfRule>
  </conditionalFormatting>
  <conditionalFormatting sqref="CK22">
    <cfRule type="cellIs" dxfId="5727" priority="5548" operator="lessThan">
      <formula>$C$4</formula>
    </cfRule>
  </conditionalFormatting>
  <conditionalFormatting sqref="CK22">
    <cfRule type="cellIs" dxfId="5726" priority="5549" operator="lessThan">
      <formula>$C$4</formula>
    </cfRule>
  </conditionalFormatting>
  <conditionalFormatting sqref="CK23">
    <cfRule type="cellIs" dxfId="5725" priority="5550" operator="lessThan">
      <formula>$C$4</formula>
    </cfRule>
  </conditionalFormatting>
  <conditionalFormatting sqref="CK23">
    <cfRule type="cellIs" dxfId="5724" priority="5551" operator="lessThan">
      <formula>$C$4</formula>
    </cfRule>
  </conditionalFormatting>
  <conditionalFormatting sqref="CK24">
    <cfRule type="cellIs" dxfId="5723" priority="5552" operator="lessThan">
      <formula>$C$4</formula>
    </cfRule>
  </conditionalFormatting>
  <conditionalFormatting sqref="CK24">
    <cfRule type="cellIs" dxfId="5722" priority="5553" operator="lessThan">
      <formula>$C$4</formula>
    </cfRule>
  </conditionalFormatting>
  <conditionalFormatting sqref="CK25">
    <cfRule type="cellIs" dxfId="5721" priority="5554" operator="lessThan">
      <formula>$C$4</formula>
    </cfRule>
  </conditionalFormatting>
  <conditionalFormatting sqref="CK25">
    <cfRule type="cellIs" dxfId="5720" priority="5555" operator="lessThan">
      <formula>$C$4</formula>
    </cfRule>
  </conditionalFormatting>
  <conditionalFormatting sqref="CK26">
    <cfRule type="cellIs" dxfId="5719" priority="5556" operator="lessThan">
      <formula>$C$4</formula>
    </cfRule>
  </conditionalFormatting>
  <conditionalFormatting sqref="CK26">
    <cfRule type="cellIs" dxfId="5718" priority="5557" operator="lessThan">
      <formula>$C$4</formula>
    </cfRule>
  </conditionalFormatting>
  <conditionalFormatting sqref="CK27">
    <cfRule type="cellIs" dxfId="5717" priority="5558" operator="lessThan">
      <formula>$C$4</formula>
    </cfRule>
  </conditionalFormatting>
  <conditionalFormatting sqref="CK27">
    <cfRule type="cellIs" dxfId="5716" priority="5559" operator="lessThan">
      <formula>$C$4</formula>
    </cfRule>
  </conditionalFormatting>
  <conditionalFormatting sqref="CK28">
    <cfRule type="cellIs" dxfId="5715" priority="5560" operator="lessThan">
      <formula>$C$4</formula>
    </cfRule>
  </conditionalFormatting>
  <conditionalFormatting sqref="CK28">
    <cfRule type="cellIs" dxfId="5714" priority="5561" operator="lessThan">
      <formula>$C$4</formula>
    </cfRule>
  </conditionalFormatting>
  <conditionalFormatting sqref="CK29">
    <cfRule type="cellIs" dxfId="5713" priority="5562" operator="lessThan">
      <formula>$C$4</formula>
    </cfRule>
  </conditionalFormatting>
  <conditionalFormatting sqref="CK29">
    <cfRule type="cellIs" dxfId="5712" priority="5563" operator="lessThan">
      <formula>$C$4</formula>
    </cfRule>
  </conditionalFormatting>
  <conditionalFormatting sqref="CK30">
    <cfRule type="cellIs" dxfId="5711" priority="5564" operator="lessThan">
      <formula>$C$4</formula>
    </cfRule>
  </conditionalFormatting>
  <conditionalFormatting sqref="CK30">
    <cfRule type="cellIs" dxfId="5710" priority="5565" operator="lessThan">
      <formula>$C$4</formula>
    </cfRule>
  </conditionalFormatting>
  <conditionalFormatting sqref="CK31">
    <cfRule type="cellIs" dxfId="5709" priority="5566" operator="lessThan">
      <formula>$C$4</formula>
    </cfRule>
  </conditionalFormatting>
  <conditionalFormatting sqref="CK31">
    <cfRule type="cellIs" dxfId="5708" priority="5567" operator="lessThan">
      <formula>$C$4</formula>
    </cfRule>
  </conditionalFormatting>
  <conditionalFormatting sqref="CK32">
    <cfRule type="cellIs" dxfId="5707" priority="5568" operator="lessThan">
      <formula>$C$4</formula>
    </cfRule>
  </conditionalFormatting>
  <conditionalFormatting sqref="CK32">
    <cfRule type="cellIs" dxfId="5706" priority="5569" operator="lessThan">
      <formula>$C$4</formula>
    </cfRule>
  </conditionalFormatting>
  <conditionalFormatting sqref="CK33">
    <cfRule type="cellIs" dxfId="5705" priority="5570" operator="lessThan">
      <formula>$C$4</formula>
    </cfRule>
  </conditionalFormatting>
  <conditionalFormatting sqref="CK33">
    <cfRule type="cellIs" dxfId="5704" priority="5571" operator="lessThan">
      <formula>$C$4</formula>
    </cfRule>
  </conditionalFormatting>
  <conditionalFormatting sqref="CK34">
    <cfRule type="cellIs" dxfId="5703" priority="5572" operator="lessThan">
      <formula>$C$4</formula>
    </cfRule>
  </conditionalFormatting>
  <conditionalFormatting sqref="CK34">
    <cfRule type="cellIs" dxfId="5702" priority="5573" operator="lessThan">
      <formula>$C$4</formula>
    </cfRule>
  </conditionalFormatting>
  <conditionalFormatting sqref="CK35">
    <cfRule type="cellIs" dxfId="5701" priority="5574" operator="lessThan">
      <formula>$C$4</formula>
    </cfRule>
  </conditionalFormatting>
  <conditionalFormatting sqref="CK35">
    <cfRule type="cellIs" dxfId="5700" priority="5575" operator="lessThan">
      <formula>$C$4</formula>
    </cfRule>
  </conditionalFormatting>
  <conditionalFormatting sqref="CK36">
    <cfRule type="cellIs" dxfId="5699" priority="5576" operator="lessThan">
      <formula>$C$4</formula>
    </cfRule>
  </conditionalFormatting>
  <conditionalFormatting sqref="CK36">
    <cfRule type="cellIs" dxfId="5698" priority="5577" operator="lessThan">
      <formula>$C$4</formula>
    </cfRule>
  </conditionalFormatting>
  <conditionalFormatting sqref="CK37">
    <cfRule type="cellIs" dxfId="5697" priority="5578" operator="lessThan">
      <formula>$C$4</formula>
    </cfRule>
  </conditionalFormatting>
  <conditionalFormatting sqref="CK37">
    <cfRule type="cellIs" dxfId="5696" priority="5579" operator="lessThan">
      <formula>$C$4</formula>
    </cfRule>
  </conditionalFormatting>
  <conditionalFormatting sqref="CK38">
    <cfRule type="cellIs" dxfId="5695" priority="5580" operator="lessThan">
      <formula>$C$4</formula>
    </cfRule>
  </conditionalFormatting>
  <conditionalFormatting sqref="CK38">
    <cfRule type="cellIs" dxfId="5694" priority="5581" operator="lessThan">
      <formula>$C$4</formula>
    </cfRule>
  </conditionalFormatting>
  <conditionalFormatting sqref="CK39">
    <cfRule type="cellIs" dxfId="5693" priority="5582" operator="lessThan">
      <formula>$C$4</formula>
    </cfRule>
  </conditionalFormatting>
  <conditionalFormatting sqref="CK39">
    <cfRule type="cellIs" dxfId="5692" priority="5583" operator="lessThan">
      <formula>$C$4</formula>
    </cfRule>
  </conditionalFormatting>
  <conditionalFormatting sqref="CK40">
    <cfRule type="cellIs" dxfId="5691" priority="5584" operator="lessThan">
      <formula>$C$4</formula>
    </cfRule>
  </conditionalFormatting>
  <conditionalFormatting sqref="CK40">
    <cfRule type="cellIs" dxfId="5690" priority="5585" operator="lessThan">
      <formula>$C$4</formula>
    </cfRule>
  </conditionalFormatting>
  <conditionalFormatting sqref="CK41">
    <cfRule type="cellIs" dxfId="5689" priority="5586" operator="lessThan">
      <formula>$C$4</formula>
    </cfRule>
  </conditionalFormatting>
  <conditionalFormatting sqref="CK41">
    <cfRule type="cellIs" dxfId="5688" priority="5587" operator="lessThan">
      <formula>$C$4</formula>
    </cfRule>
  </conditionalFormatting>
  <conditionalFormatting sqref="CK42">
    <cfRule type="cellIs" dxfId="5687" priority="5588" operator="lessThan">
      <formula>$C$4</formula>
    </cfRule>
  </conditionalFormatting>
  <conditionalFormatting sqref="CK42">
    <cfRule type="cellIs" dxfId="5686" priority="5589" operator="lessThan">
      <formula>$C$4</formula>
    </cfRule>
  </conditionalFormatting>
  <conditionalFormatting sqref="CK43">
    <cfRule type="cellIs" dxfId="5685" priority="5590" operator="lessThan">
      <formula>$C$4</formula>
    </cfRule>
  </conditionalFormatting>
  <conditionalFormatting sqref="CK43">
    <cfRule type="cellIs" dxfId="5684" priority="5591" operator="lessThan">
      <formula>$C$4</formula>
    </cfRule>
  </conditionalFormatting>
  <conditionalFormatting sqref="CK44">
    <cfRule type="cellIs" dxfId="5683" priority="5592" operator="lessThan">
      <formula>$C$4</formula>
    </cfRule>
  </conditionalFormatting>
  <conditionalFormatting sqref="CK44">
    <cfRule type="cellIs" dxfId="5682" priority="5593" operator="lessThan">
      <formula>$C$4</formula>
    </cfRule>
  </conditionalFormatting>
  <conditionalFormatting sqref="CK45">
    <cfRule type="cellIs" dxfId="5681" priority="5594" operator="lessThan">
      <formula>$C$4</formula>
    </cfRule>
  </conditionalFormatting>
  <conditionalFormatting sqref="CK45">
    <cfRule type="cellIs" dxfId="5680" priority="5595" operator="lessThan">
      <formula>$C$4</formula>
    </cfRule>
  </conditionalFormatting>
  <conditionalFormatting sqref="CK46">
    <cfRule type="cellIs" dxfId="5679" priority="5596" operator="lessThan">
      <formula>$C$4</formula>
    </cfRule>
  </conditionalFormatting>
  <conditionalFormatting sqref="CK46">
    <cfRule type="cellIs" dxfId="5678" priority="5597" operator="lessThan">
      <formula>$C$4</formula>
    </cfRule>
  </conditionalFormatting>
  <conditionalFormatting sqref="CK47">
    <cfRule type="cellIs" dxfId="5677" priority="5598" operator="lessThan">
      <formula>$C$4</formula>
    </cfRule>
  </conditionalFormatting>
  <conditionalFormatting sqref="CK47">
    <cfRule type="cellIs" dxfId="5676" priority="5599" operator="lessThan">
      <formula>$C$4</formula>
    </cfRule>
  </conditionalFormatting>
  <conditionalFormatting sqref="CK48">
    <cfRule type="cellIs" dxfId="5675" priority="5600" operator="lessThan">
      <formula>$C$4</formula>
    </cfRule>
  </conditionalFormatting>
  <conditionalFormatting sqref="CK48">
    <cfRule type="cellIs" dxfId="5674" priority="5601" operator="lessThan">
      <formula>$C$4</formula>
    </cfRule>
  </conditionalFormatting>
  <conditionalFormatting sqref="CK49">
    <cfRule type="cellIs" dxfId="5673" priority="5602" operator="lessThan">
      <formula>$C$4</formula>
    </cfRule>
  </conditionalFormatting>
  <conditionalFormatting sqref="CK49">
    <cfRule type="cellIs" dxfId="5672" priority="5603" operator="lessThan">
      <formula>$C$4</formula>
    </cfRule>
  </conditionalFormatting>
  <conditionalFormatting sqref="CK50">
    <cfRule type="cellIs" dxfId="5671" priority="5604" operator="lessThan">
      <formula>$C$4</formula>
    </cfRule>
  </conditionalFormatting>
  <conditionalFormatting sqref="CK50">
    <cfRule type="cellIs" dxfId="5670" priority="5605" operator="lessThan">
      <formula>$C$4</formula>
    </cfRule>
  </conditionalFormatting>
  <conditionalFormatting sqref="CK51">
    <cfRule type="cellIs" dxfId="5669" priority="5606" operator="lessThan">
      <formula>$C$4</formula>
    </cfRule>
  </conditionalFormatting>
  <conditionalFormatting sqref="CK51">
    <cfRule type="cellIs" dxfId="5668" priority="5607" operator="lessThan">
      <formula>$C$4</formula>
    </cfRule>
  </conditionalFormatting>
  <conditionalFormatting sqref="CK52">
    <cfRule type="cellIs" dxfId="5667" priority="5608" operator="lessThan">
      <formula>$C$4</formula>
    </cfRule>
  </conditionalFormatting>
  <conditionalFormatting sqref="CK52">
    <cfRule type="cellIs" dxfId="5666" priority="5609" operator="lessThan">
      <formula>$C$4</formula>
    </cfRule>
  </conditionalFormatting>
  <conditionalFormatting sqref="CK53">
    <cfRule type="cellIs" dxfId="5665" priority="5610" operator="lessThan">
      <formula>$C$4</formula>
    </cfRule>
  </conditionalFormatting>
  <conditionalFormatting sqref="CK53">
    <cfRule type="cellIs" dxfId="5664" priority="5611" operator="lessThan">
      <formula>$C$4</formula>
    </cfRule>
  </conditionalFormatting>
  <conditionalFormatting sqref="CK54">
    <cfRule type="cellIs" dxfId="5663" priority="5612" operator="lessThan">
      <formula>$C$4</formula>
    </cfRule>
  </conditionalFormatting>
  <conditionalFormatting sqref="CK54">
    <cfRule type="cellIs" dxfId="5662" priority="5613" operator="lessThan">
      <formula>$C$4</formula>
    </cfRule>
  </conditionalFormatting>
  <conditionalFormatting sqref="CK55">
    <cfRule type="cellIs" dxfId="5661" priority="5614" operator="lessThan">
      <formula>$C$4</formula>
    </cfRule>
  </conditionalFormatting>
  <conditionalFormatting sqref="CK55">
    <cfRule type="cellIs" dxfId="5660" priority="5615" operator="lessThan">
      <formula>$C$4</formula>
    </cfRule>
  </conditionalFormatting>
  <conditionalFormatting sqref="CK56">
    <cfRule type="cellIs" dxfId="5659" priority="5616" operator="lessThan">
      <formula>$C$4</formula>
    </cfRule>
  </conditionalFormatting>
  <conditionalFormatting sqref="CK56">
    <cfRule type="cellIs" dxfId="5658" priority="5617" operator="lessThan">
      <formula>$C$4</formula>
    </cfRule>
  </conditionalFormatting>
  <conditionalFormatting sqref="CK57">
    <cfRule type="cellIs" dxfId="5657" priority="5618" operator="lessThan">
      <formula>$C$4</formula>
    </cfRule>
  </conditionalFormatting>
  <conditionalFormatting sqref="CK57">
    <cfRule type="cellIs" dxfId="5656" priority="5619" operator="lessThan">
      <formula>$C$4</formula>
    </cfRule>
  </conditionalFormatting>
  <conditionalFormatting sqref="CK58">
    <cfRule type="cellIs" dxfId="5655" priority="5620" operator="lessThan">
      <formula>$C$4</formula>
    </cfRule>
  </conditionalFormatting>
  <conditionalFormatting sqref="CK58">
    <cfRule type="cellIs" dxfId="5654" priority="5621" operator="lessThan">
      <formula>$C$4</formula>
    </cfRule>
  </conditionalFormatting>
  <conditionalFormatting sqref="CK59">
    <cfRule type="cellIs" dxfId="5653" priority="5622" operator="lessThan">
      <formula>$C$4</formula>
    </cfRule>
  </conditionalFormatting>
  <conditionalFormatting sqref="CK59">
    <cfRule type="cellIs" dxfId="5652" priority="5623" operator="lessThan">
      <formula>$C$4</formula>
    </cfRule>
  </conditionalFormatting>
  <conditionalFormatting sqref="CK60">
    <cfRule type="cellIs" dxfId="5651" priority="5624" operator="lessThan">
      <formula>$C$4</formula>
    </cfRule>
  </conditionalFormatting>
  <conditionalFormatting sqref="CK60">
    <cfRule type="cellIs" dxfId="5650" priority="5625" operator="lessThan">
      <formula>$C$4</formula>
    </cfRule>
  </conditionalFormatting>
  <conditionalFormatting sqref="CL11">
    <cfRule type="cellIs" dxfId="5649" priority="5626" operator="lessThan">
      <formula>$C$4</formula>
    </cfRule>
  </conditionalFormatting>
  <conditionalFormatting sqref="CL11">
    <cfRule type="cellIs" dxfId="5648" priority="5627" operator="lessThan">
      <formula>$C$4</formula>
    </cfRule>
  </conditionalFormatting>
  <conditionalFormatting sqref="CL12">
    <cfRule type="cellIs" dxfId="5647" priority="5628" operator="lessThan">
      <formula>$C$4</formula>
    </cfRule>
  </conditionalFormatting>
  <conditionalFormatting sqref="CL12">
    <cfRule type="cellIs" dxfId="5646" priority="5629" operator="lessThan">
      <formula>$C$4</formula>
    </cfRule>
  </conditionalFormatting>
  <conditionalFormatting sqref="CL13">
    <cfRule type="cellIs" dxfId="5645" priority="5630" operator="lessThan">
      <formula>$C$4</formula>
    </cfRule>
  </conditionalFormatting>
  <conditionalFormatting sqref="CL13">
    <cfRule type="cellIs" dxfId="5644" priority="5631" operator="lessThan">
      <formula>$C$4</formula>
    </cfRule>
  </conditionalFormatting>
  <conditionalFormatting sqref="CL14">
    <cfRule type="cellIs" dxfId="5643" priority="5632" operator="lessThan">
      <formula>$C$4</formula>
    </cfRule>
  </conditionalFormatting>
  <conditionalFormatting sqref="CL14">
    <cfRule type="cellIs" dxfId="5642" priority="5633" operator="lessThan">
      <formula>$C$4</formula>
    </cfRule>
  </conditionalFormatting>
  <conditionalFormatting sqref="CL15">
    <cfRule type="cellIs" dxfId="5641" priority="5634" operator="lessThan">
      <formula>$C$4</formula>
    </cfRule>
  </conditionalFormatting>
  <conditionalFormatting sqref="CL15">
    <cfRule type="cellIs" dxfId="5640" priority="5635" operator="lessThan">
      <formula>$C$4</formula>
    </cfRule>
  </conditionalFormatting>
  <conditionalFormatting sqref="CL16">
    <cfRule type="cellIs" dxfId="5639" priority="5636" operator="lessThan">
      <formula>$C$4</formula>
    </cfRule>
  </conditionalFormatting>
  <conditionalFormatting sqref="CL16">
    <cfRule type="cellIs" dxfId="5638" priority="5637" operator="lessThan">
      <formula>$C$4</formula>
    </cfRule>
  </conditionalFormatting>
  <conditionalFormatting sqref="CL17">
    <cfRule type="cellIs" dxfId="5637" priority="5638" operator="lessThan">
      <formula>$C$4</formula>
    </cfRule>
  </conditionalFormatting>
  <conditionalFormatting sqref="CL17">
    <cfRule type="cellIs" dxfId="5636" priority="5639" operator="lessThan">
      <formula>$C$4</formula>
    </cfRule>
  </conditionalFormatting>
  <conditionalFormatting sqref="CL18">
    <cfRule type="cellIs" dxfId="5635" priority="5640" operator="lessThan">
      <formula>$C$4</formula>
    </cfRule>
  </conditionalFormatting>
  <conditionalFormatting sqref="CL18">
    <cfRule type="cellIs" dxfId="5634" priority="5641" operator="lessThan">
      <formula>$C$4</formula>
    </cfRule>
  </conditionalFormatting>
  <conditionalFormatting sqref="CL19">
    <cfRule type="cellIs" dxfId="5633" priority="5642" operator="lessThan">
      <formula>$C$4</formula>
    </cfRule>
  </conditionalFormatting>
  <conditionalFormatting sqref="CL19">
    <cfRule type="cellIs" dxfId="5632" priority="5643" operator="lessThan">
      <formula>$C$4</formula>
    </cfRule>
  </conditionalFormatting>
  <conditionalFormatting sqref="CL20">
    <cfRule type="cellIs" dxfId="5631" priority="5644" operator="lessThan">
      <formula>$C$4</formula>
    </cfRule>
  </conditionalFormatting>
  <conditionalFormatting sqref="CL20">
    <cfRule type="cellIs" dxfId="5630" priority="5645" operator="lessThan">
      <formula>$C$4</formula>
    </cfRule>
  </conditionalFormatting>
  <conditionalFormatting sqref="CL21">
    <cfRule type="cellIs" dxfId="5629" priority="5646" operator="lessThan">
      <formula>$C$4</formula>
    </cfRule>
  </conditionalFormatting>
  <conditionalFormatting sqref="CL21">
    <cfRule type="cellIs" dxfId="5628" priority="5647" operator="lessThan">
      <formula>$C$4</formula>
    </cfRule>
  </conditionalFormatting>
  <conditionalFormatting sqref="CL22">
    <cfRule type="cellIs" dxfId="5627" priority="5648" operator="lessThan">
      <formula>$C$4</formula>
    </cfRule>
  </conditionalFormatting>
  <conditionalFormatting sqref="CL22">
    <cfRule type="cellIs" dxfId="5626" priority="5649" operator="lessThan">
      <formula>$C$4</formula>
    </cfRule>
  </conditionalFormatting>
  <conditionalFormatting sqref="CL23">
    <cfRule type="cellIs" dxfId="5625" priority="5650" operator="lessThan">
      <formula>$C$4</formula>
    </cfRule>
  </conditionalFormatting>
  <conditionalFormatting sqref="CL23">
    <cfRule type="cellIs" dxfId="5624" priority="5651" operator="lessThan">
      <formula>$C$4</formula>
    </cfRule>
  </conditionalFormatting>
  <conditionalFormatting sqref="CL24">
    <cfRule type="cellIs" dxfId="5623" priority="5652" operator="lessThan">
      <formula>$C$4</formula>
    </cfRule>
  </conditionalFormatting>
  <conditionalFormatting sqref="CL24">
    <cfRule type="cellIs" dxfId="5622" priority="5653" operator="lessThan">
      <formula>$C$4</formula>
    </cfRule>
  </conditionalFormatting>
  <conditionalFormatting sqref="CL25">
    <cfRule type="cellIs" dxfId="5621" priority="5654" operator="lessThan">
      <formula>$C$4</formula>
    </cfRule>
  </conditionalFormatting>
  <conditionalFormatting sqref="CL25">
    <cfRule type="cellIs" dxfId="5620" priority="5655" operator="lessThan">
      <formula>$C$4</formula>
    </cfRule>
  </conditionalFormatting>
  <conditionalFormatting sqref="CL26">
    <cfRule type="cellIs" dxfId="5619" priority="5656" operator="lessThan">
      <formula>$C$4</formula>
    </cfRule>
  </conditionalFormatting>
  <conditionalFormatting sqref="CL26">
    <cfRule type="cellIs" dxfId="5618" priority="5657" operator="lessThan">
      <formula>$C$4</formula>
    </cfRule>
  </conditionalFormatting>
  <conditionalFormatting sqref="CL27">
    <cfRule type="cellIs" dxfId="5617" priority="5658" operator="lessThan">
      <formula>$C$4</formula>
    </cfRule>
  </conditionalFormatting>
  <conditionalFormatting sqref="CL27">
    <cfRule type="cellIs" dxfId="5616" priority="5659" operator="lessThan">
      <formula>$C$4</formula>
    </cfRule>
  </conditionalFormatting>
  <conditionalFormatting sqref="CL28">
    <cfRule type="cellIs" dxfId="5615" priority="5660" operator="lessThan">
      <formula>$C$4</formula>
    </cfRule>
  </conditionalFormatting>
  <conditionalFormatting sqref="CL28">
    <cfRule type="cellIs" dxfId="5614" priority="5661" operator="lessThan">
      <formula>$C$4</formula>
    </cfRule>
  </conditionalFormatting>
  <conditionalFormatting sqref="CL29">
    <cfRule type="cellIs" dxfId="5613" priority="5662" operator="lessThan">
      <formula>$C$4</formula>
    </cfRule>
  </conditionalFormatting>
  <conditionalFormatting sqref="CL29">
    <cfRule type="cellIs" dxfId="5612" priority="5663" operator="lessThan">
      <formula>$C$4</formula>
    </cfRule>
  </conditionalFormatting>
  <conditionalFormatting sqref="CL30">
    <cfRule type="cellIs" dxfId="5611" priority="5664" operator="lessThan">
      <formula>$C$4</formula>
    </cfRule>
  </conditionalFormatting>
  <conditionalFormatting sqref="CL30">
    <cfRule type="cellIs" dxfId="5610" priority="5665" operator="lessThan">
      <formula>$C$4</formula>
    </cfRule>
  </conditionalFormatting>
  <conditionalFormatting sqref="CL31">
    <cfRule type="cellIs" dxfId="5609" priority="5666" operator="lessThan">
      <formula>$C$4</formula>
    </cfRule>
  </conditionalFormatting>
  <conditionalFormatting sqref="CL31">
    <cfRule type="cellIs" dxfId="5608" priority="5667" operator="lessThan">
      <formula>$C$4</formula>
    </cfRule>
  </conditionalFormatting>
  <conditionalFormatting sqref="CL32">
    <cfRule type="cellIs" dxfId="5607" priority="5668" operator="lessThan">
      <formula>$C$4</formula>
    </cfRule>
  </conditionalFormatting>
  <conditionalFormatting sqref="CL32">
    <cfRule type="cellIs" dxfId="5606" priority="5669" operator="lessThan">
      <formula>$C$4</formula>
    </cfRule>
  </conditionalFormatting>
  <conditionalFormatting sqref="CL33">
    <cfRule type="cellIs" dxfId="5605" priority="5670" operator="lessThan">
      <formula>$C$4</formula>
    </cfRule>
  </conditionalFormatting>
  <conditionalFormatting sqref="CL33">
    <cfRule type="cellIs" dxfId="5604" priority="5671" operator="lessThan">
      <formula>$C$4</formula>
    </cfRule>
  </conditionalFormatting>
  <conditionalFormatting sqref="CL34">
    <cfRule type="cellIs" dxfId="5603" priority="5672" operator="lessThan">
      <formula>$C$4</formula>
    </cfRule>
  </conditionalFormatting>
  <conditionalFormatting sqref="CL34">
    <cfRule type="cellIs" dxfId="5602" priority="5673" operator="lessThan">
      <formula>$C$4</formula>
    </cfRule>
  </conditionalFormatting>
  <conditionalFormatting sqref="CL35">
    <cfRule type="cellIs" dxfId="5601" priority="5674" operator="lessThan">
      <formula>$C$4</formula>
    </cfRule>
  </conditionalFormatting>
  <conditionalFormatting sqref="CL35">
    <cfRule type="cellIs" dxfId="5600" priority="5675" operator="lessThan">
      <formula>$C$4</formula>
    </cfRule>
  </conditionalFormatting>
  <conditionalFormatting sqref="CL36">
    <cfRule type="cellIs" dxfId="5599" priority="5676" operator="lessThan">
      <formula>$C$4</formula>
    </cfRule>
  </conditionalFormatting>
  <conditionalFormatting sqref="CL36">
    <cfRule type="cellIs" dxfId="5598" priority="5677" operator="lessThan">
      <formula>$C$4</formula>
    </cfRule>
  </conditionalFormatting>
  <conditionalFormatting sqref="CL37">
    <cfRule type="cellIs" dxfId="5597" priority="5678" operator="lessThan">
      <formula>$C$4</formula>
    </cfRule>
  </conditionalFormatting>
  <conditionalFormatting sqref="CL37">
    <cfRule type="cellIs" dxfId="5596" priority="5679" operator="lessThan">
      <formula>$C$4</formula>
    </cfRule>
  </conditionalFormatting>
  <conditionalFormatting sqref="CL38">
    <cfRule type="cellIs" dxfId="5595" priority="5680" operator="lessThan">
      <formula>$C$4</formula>
    </cfRule>
  </conditionalFormatting>
  <conditionalFormatting sqref="CL38">
    <cfRule type="cellIs" dxfId="5594" priority="5681" operator="lessThan">
      <formula>$C$4</formula>
    </cfRule>
  </conditionalFormatting>
  <conditionalFormatting sqref="CL39">
    <cfRule type="cellIs" dxfId="5593" priority="5682" operator="lessThan">
      <formula>$C$4</formula>
    </cfRule>
  </conditionalFormatting>
  <conditionalFormatting sqref="CL39">
    <cfRule type="cellIs" dxfId="5592" priority="5683" operator="lessThan">
      <formula>$C$4</formula>
    </cfRule>
  </conditionalFormatting>
  <conditionalFormatting sqref="CL40">
    <cfRule type="cellIs" dxfId="5591" priority="5684" operator="lessThan">
      <formula>$C$4</formula>
    </cfRule>
  </conditionalFormatting>
  <conditionalFormatting sqref="CL40">
    <cfRule type="cellIs" dxfId="5590" priority="5685" operator="lessThan">
      <formula>$C$4</formula>
    </cfRule>
  </conditionalFormatting>
  <conditionalFormatting sqref="CL41">
    <cfRule type="cellIs" dxfId="5589" priority="5686" operator="lessThan">
      <formula>$C$4</formula>
    </cfRule>
  </conditionalFormatting>
  <conditionalFormatting sqref="CL41">
    <cfRule type="cellIs" dxfId="5588" priority="5687" operator="lessThan">
      <formula>$C$4</formula>
    </cfRule>
  </conditionalFormatting>
  <conditionalFormatting sqref="CL42">
    <cfRule type="cellIs" dxfId="5587" priority="5688" operator="lessThan">
      <formula>$C$4</formula>
    </cfRule>
  </conditionalFormatting>
  <conditionalFormatting sqref="CL42">
    <cfRule type="cellIs" dxfId="5586" priority="5689" operator="lessThan">
      <formula>$C$4</formula>
    </cfRule>
  </conditionalFormatting>
  <conditionalFormatting sqref="CL43">
    <cfRule type="cellIs" dxfId="5585" priority="5690" operator="lessThan">
      <formula>$C$4</formula>
    </cfRule>
  </conditionalFormatting>
  <conditionalFormatting sqref="CL43">
    <cfRule type="cellIs" dxfId="5584" priority="5691" operator="lessThan">
      <formula>$C$4</formula>
    </cfRule>
  </conditionalFormatting>
  <conditionalFormatting sqref="CL44">
    <cfRule type="cellIs" dxfId="5583" priority="5692" operator="lessThan">
      <formula>$C$4</formula>
    </cfRule>
  </conditionalFormatting>
  <conditionalFormatting sqref="CL44">
    <cfRule type="cellIs" dxfId="5582" priority="5693" operator="lessThan">
      <formula>$C$4</formula>
    </cfRule>
  </conditionalFormatting>
  <conditionalFormatting sqref="CL45">
    <cfRule type="cellIs" dxfId="5581" priority="5694" operator="lessThan">
      <formula>$C$4</formula>
    </cfRule>
  </conditionalFormatting>
  <conditionalFormatting sqref="CL45">
    <cfRule type="cellIs" dxfId="5580" priority="5695" operator="lessThan">
      <formula>$C$4</formula>
    </cfRule>
  </conditionalFormatting>
  <conditionalFormatting sqref="CL46">
    <cfRule type="cellIs" dxfId="5579" priority="5696" operator="lessThan">
      <formula>$C$4</formula>
    </cfRule>
  </conditionalFormatting>
  <conditionalFormatting sqref="CL46">
    <cfRule type="cellIs" dxfId="5578" priority="5697" operator="lessThan">
      <formula>$C$4</formula>
    </cfRule>
  </conditionalFormatting>
  <conditionalFormatting sqref="CL47">
    <cfRule type="cellIs" dxfId="5577" priority="5698" operator="lessThan">
      <formula>$C$4</formula>
    </cfRule>
  </conditionalFormatting>
  <conditionalFormatting sqref="CL47">
    <cfRule type="cellIs" dxfId="5576" priority="5699" operator="lessThan">
      <formula>$C$4</formula>
    </cfRule>
  </conditionalFormatting>
  <conditionalFormatting sqref="CL48">
    <cfRule type="cellIs" dxfId="5575" priority="5700" operator="lessThan">
      <formula>$C$4</formula>
    </cfRule>
  </conditionalFormatting>
  <conditionalFormatting sqref="CL48">
    <cfRule type="cellIs" dxfId="5574" priority="5701" operator="lessThan">
      <formula>$C$4</formula>
    </cfRule>
  </conditionalFormatting>
  <conditionalFormatting sqref="CL49">
    <cfRule type="cellIs" dxfId="5573" priority="5702" operator="lessThan">
      <formula>$C$4</formula>
    </cfRule>
  </conditionalFormatting>
  <conditionalFormatting sqref="CL49">
    <cfRule type="cellIs" dxfId="5572" priority="5703" operator="lessThan">
      <formula>$C$4</formula>
    </cfRule>
  </conditionalFormatting>
  <conditionalFormatting sqref="CL50">
    <cfRule type="cellIs" dxfId="5571" priority="5704" operator="lessThan">
      <formula>$C$4</formula>
    </cfRule>
  </conditionalFormatting>
  <conditionalFormatting sqref="CL50">
    <cfRule type="cellIs" dxfId="5570" priority="5705" operator="lessThan">
      <formula>$C$4</formula>
    </cfRule>
  </conditionalFormatting>
  <conditionalFormatting sqref="CL51">
    <cfRule type="cellIs" dxfId="5569" priority="5706" operator="lessThan">
      <formula>$C$4</formula>
    </cfRule>
  </conditionalFormatting>
  <conditionalFormatting sqref="CL51">
    <cfRule type="cellIs" dxfId="5568" priority="5707" operator="lessThan">
      <formula>$C$4</formula>
    </cfRule>
  </conditionalFormatting>
  <conditionalFormatting sqref="CL52">
    <cfRule type="cellIs" dxfId="5567" priority="5708" operator="lessThan">
      <formula>$C$4</formula>
    </cfRule>
  </conditionalFormatting>
  <conditionalFormatting sqref="CL52">
    <cfRule type="cellIs" dxfId="5566" priority="5709" operator="lessThan">
      <formula>$C$4</formula>
    </cfRule>
  </conditionalFormatting>
  <conditionalFormatting sqref="CL53">
    <cfRule type="cellIs" dxfId="5565" priority="5710" operator="lessThan">
      <formula>$C$4</formula>
    </cfRule>
  </conditionalFormatting>
  <conditionalFormatting sqref="CL53">
    <cfRule type="cellIs" dxfId="5564" priority="5711" operator="lessThan">
      <formula>$C$4</formula>
    </cfRule>
  </conditionalFormatting>
  <conditionalFormatting sqref="CL54">
    <cfRule type="cellIs" dxfId="5563" priority="5712" operator="lessThan">
      <formula>$C$4</formula>
    </cfRule>
  </conditionalFormatting>
  <conditionalFormatting sqref="CL54">
    <cfRule type="cellIs" dxfId="5562" priority="5713" operator="lessThan">
      <formula>$C$4</formula>
    </cfRule>
  </conditionalFormatting>
  <conditionalFormatting sqref="CL55">
    <cfRule type="cellIs" dxfId="5561" priority="5714" operator="lessThan">
      <formula>$C$4</formula>
    </cfRule>
  </conditionalFormatting>
  <conditionalFormatting sqref="CL55">
    <cfRule type="cellIs" dxfId="5560" priority="5715" operator="lessThan">
      <formula>$C$4</formula>
    </cfRule>
  </conditionalFormatting>
  <conditionalFormatting sqref="CL56">
    <cfRule type="cellIs" dxfId="5559" priority="5716" operator="lessThan">
      <formula>$C$4</formula>
    </cfRule>
  </conditionalFormatting>
  <conditionalFormatting sqref="CL56">
    <cfRule type="cellIs" dxfId="5558" priority="5717" operator="lessThan">
      <formula>$C$4</formula>
    </cfRule>
  </conditionalFormatting>
  <conditionalFormatting sqref="CL57">
    <cfRule type="cellIs" dxfId="5557" priority="5718" operator="lessThan">
      <formula>$C$4</formula>
    </cfRule>
  </conditionalFormatting>
  <conditionalFormatting sqref="CL57">
    <cfRule type="cellIs" dxfId="5556" priority="5719" operator="lessThan">
      <formula>$C$4</formula>
    </cfRule>
  </conditionalFormatting>
  <conditionalFormatting sqref="CL58">
    <cfRule type="cellIs" dxfId="5555" priority="5720" operator="lessThan">
      <formula>$C$4</formula>
    </cfRule>
  </conditionalFormatting>
  <conditionalFormatting sqref="CL58">
    <cfRule type="cellIs" dxfId="5554" priority="5721" operator="lessThan">
      <formula>$C$4</formula>
    </cfRule>
  </conditionalFormatting>
  <conditionalFormatting sqref="CL59">
    <cfRule type="cellIs" dxfId="5553" priority="5722" operator="lessThan">
      <formula>$C$4</formula>
    </cfRule>
  </conditionalFormatting>
  <conditionalFormatting sqref="CL59">
    <cfRule type="cellIs" dxfId="5552" priority="5723" operator="lessThan">
      <formula>$C$4</formula>
    </cfRule>
  </conditionalFormatting>
  <conditionalFormatting sqref="CL60">
    <cfRule type="cellIs" dxfId="5551" priority="5724" operator="lessThan">
      <formula>$C$4</formula>
    </cfRule>
  </conditionalFormatting>
  <conditionalFormatting sqref="CL60">
    <cfRule type="cellIs" dxfId="5550" priority="5725" operator="lessThan">
      <formula>$C$4</formula>
    </cfRule>
  </conditionalFormatting>
  <conditionalFormatting sqref="CW12">
    <cfRule type="cellIs" dxfId="5549" priority="3" operator="lessThan">
      <formula>1</formula>
    </cfRule>
  </conditionalFormatting>
  <conditionalFormatting sqref="CW13">
    <cfRule type="cellIs" dxfId="5548" priority="4" operator="lessThan">
      <formula>1</formula>
    </cfRule>
  </conditionalFormatting>
  <conditionalFormatting sqref="CW14">
    <cfRule type="cellIs" dxfId="5547" priority="5" operator="lessThan">
      <formula>1</formula>
    </cfRule>
  </conditionalFormatting>
  <conditionalFormatting sqref="CW25">
    <cfRule type="cellIs" dxfId="5546" priority="1" operator="lessThan">
      <formula>1</formula>
    </cfRule>
  </conditionalFormatting>
  <conditionalFormatting sqref="CW26">
    <cfRule type="cellIs" dxfId="5545" priority="2" operator="lessThan">
      <formula>1</formula>
    </cfRule>
  </conditionalFormatting>
  <dataValidations count="1">
    <dataValidation allowBlank="1" showInputMessage="1" showErrorMessage="1" sqref="T11:T60 CG11:CL60 BL11:BR60 CD11:CD60 CA11:CA60 BX11:BX60 BU11:BU60 AZ11:AZ60 BI11:BI60 BF11:BF60 BC11:BC60 AC11:AD60 AS11:AS60 AP11:AP60 AM11:AM60 AJ11:AJ60 AG11:AG60 Q11:Q60 Z11:Z60 W11:W6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F60"/>
  <sheetViews>
    <sheetView workbookViewId="0">
      <pane xSplit="3" ySplit="10" topLeftCell="R11" activePane="bottomRight" state="frozen"/>
      <selection pane="topRight"/>
      <selection pane="bottomLeft"/>
      <selection pane="bottomRight" activeCell="AE46" sqref="AE46"/>
    </sheetView>
  </sheetViews>
  <sheetFormatPr defaultRowHeight="15" x14ac:dyDescent="0.2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customWidth="1"/>
    <col min="30" max="30" width="4.28515625" customWidth="1"/>
    <col min="31" max="45" width="3.28515625" customWidth="1"/>
    <col min="46" max="48" width="4.28515625" customWidth="1"/>
    <col min="49" max="64" width="3.28515625" customWidth="1"/>
    <col min="65" max="69" width="3.28515625" hidden="1" customWidth="1"/>
    <col min="70" max="70" width="4.28515625" customWidth="1"/>
    <col min="71" max="85" width="3.28515625" customWidth="1"/>
    <col min="86" max="90" width="3.28515625" hidden="1" customWidth="1"/>
    <col min="91" max="92" width="4.28515625" customWidth="1"/>
    <col min="93" max="93" width="3.28515625" customWidth="1"/>
    <col min="94" max="94" width="5.85546875" customWidth="1"/>
    <col min="95" max="95" width="51.5703125" customWidth="1"/>
    <col min="96" max="96" width="3.28515625" customWidth="1"/>
    <col min="97" max="97" width="5.85546875" customWidth="1"/>
    <col min="98" max="98" width="51.5703125" customWidth="1"/>
    <col min="99" max="100" width="8.5703125" customWidth="1"/>
    <col min="101" max="101" width="34.140625" customWidth="1"/>
    <col min="108" max="108" width="9" customWidth="1"/>
    <col min="109" max="110" width="9" hidden="1" customWidth="1"/>
    <col min="111" max="111" width="9" customWidth="1"/>
  </cols>
  <sheetData>
    <row r="1" spans="1:110" ht="20.25" customHeight="1" x14ac:dyDescent="0.3">
      <c r="A1" s="11">
        <v>566</v>
      </c>
      <c r="B1" s="10"/>
      <c r="C1" s="59" t="s">
        <v>0</v>
      </c>
      <c r="D1" s="59"/>
      <c r="E1" s="59"/>
      <c r="F1" s="59"/>
      <c r="G1" s="59"/>
      <c r="H1" s="59"/>
      <c r="I1" s="59"/>
      <c r="J1" s="59"/>
      <c r="K1" s="59"/>
      <c r="L1" s="59"/>
      <c r="M1" s="59"/>
      <c r="O1" s="25" t="s">
        <v>1</v>
      </c>
      <c r="AX1" s="25"/>
    </row>
    <row r="2" spans="1:110" x14ac:dyDescent="0.25">
      <c r="A2" s="1" t="s">
        <v>2</v>
      </c>
      <c r="B2" s="2"/>
      <c r="C2" s="3" t="s">
        <v>3</v>
      </c>
      <c r="E2" s="4" t="s">
        <v>126</v>
      </c>
      <c r="O2" t="s">
        <v>5</v>
      </c>
      <c r="P2" s="26"/>
      <c r="Q2" s="26"/>
      <c r="R2" s="26"/>
      <c r="S2" s="26" t="s">
        <v>6</v>
      </c>
      <c r="T2" s="26" t="str">
        <f>MID(E2,6,20)</f>
        <v xml:space="preserve"> X MIPA 3</v>
      </c>
      <c r="U2" s="26"/>
      <c r="V2" s="26"/>
      <c r="W2" s="26"/>
      <c r="X2" s="26"/>
      <c r="Y2" s="26"/>
      <c r="Z2" s="26"/>
      <c r="AA2" s="5"/>
      <c r="AB2" s="5"/>
      <c r="AC2" s="5"/>
      <c r="AD2" s="5"/>
      <c r="AE2" s="5"/>
      <c r="AF2" s="5"/>
      <c r="AY2" s="26"/>
      <c r="AZ2" s="26"/>
      <c r="BA2" s="26"/>
      <c r="BB2" s="26" t="s">
        <v>6</v>
      </c>
      <c r="BC2" s="26" t="str">
        <f>MID(AM2,6,20)</f>
        <v/>
      </c>
      <c r="BD2" s="26"/>
      <c r="BE2" s="26"/>
      <c r="BF2" s="26"/>
      <c r="BG2" s="26"/>
      <c r="BH2" s="26"/>
      <c r="BI2" s="26"/>
      <c r="BJ2" s="5"/>
      <c r="BK2" s="5"/>
      <c r="BL2" s="5"/>
      <c r="BM2" s="5"/>
      <c r="BN2" s="5"/>
      <c r="BO2" s="5"/>
      <c r="BP2" s="5"/>
      <c r="BQ2" s="5"/>
      <c r="BR2" s="5"/>
      <c r="BS2" s="5"/>
      <c r="BT2" s="5"/>
    </row>
    <row r="3" spans="1:110" x14ac:dyDescent="0.25">
      <c r="A3" s="1" t="s">
        <v>7</v>
      </c>
      <c r="B3" s="2"/>
      <c r="C3" s="3" t="s">
        <v>8</v>
      </c>
      <c r="E3" s="5" t="s">
        <v>9</v>
      </c>
      <c r="H3" t="s">
        <v>10</v>
      </c>
      <c r="O3" t="s">
        <v>11</v>
      </c>
      <c r="P3" s="26"/>
      <c r="Q3" s="26"/>
      <c r="R3" s="26"/>
      <c r="S3" s="26" t="s">
        <v>6</v>
      </c>
      <c r="T3" s="26"/>
      <c r="U3" s="26"/>
      <c r="V3" s="26"/>
      <c r="W3" s="26"/>
      <c r="X3" s="26"/>
      <c r="Y3" s="26"/>
      <c r="Z3" s="26"/>
      <c r="AA3" s="5"/>
      <c r="AB3" s="5"/>
      <c r="AC3" s="5"/>
      <c r="AD3" s="5"/>
      <c r="AE3" s="5"/>
      <c r="AF3" s="5"/>
      <c r="AY3" s="26"/>
      <c r="AZ3" s="26"/>
      <c r="BA3" s="26"/>
      <c r="BB3" s="26" t="s">
        <v>6</v>
      </c>
      <c r="BC3" s="26"/>
      <c r="BD3" s="26"/>
      <c r="BE3" s="26"/>
      <c r="BF3" s="26"/>
      <c r="BG3" s="26"/>
      <c r="BH3" s="26"/>
      <c r="BI3" s="26"/>
      <c r="BJ3" s="5"/>
      <c r="BK3" s="5"/>
      <c r="BL3" s="5"/>
      <c r="BM3" s="5"/>
      <c r="BN3" s="5"/>
      <c r="BO3" s="5"/>
      <c r="BP3" s="5"/>
      <c r="BQ3" s="5"/>
      <c r="BR3" s="5"/>
      <c r="BS3" s="5"/>
      <c r="BT3" s="5"/>
    </row>
    <row r="4" spans="1:110" x14ac:dyDescent="0.25">
      <c r="A4" s="6" t="s">
        <v>12</v>
      </c>
      <c r="B4" s="2"/>
      <c r="C4" s="7">
        <v>70</v>
      </c>
      <c r="H4" t="s">
        <v>13</v>
      </c>
      <c r="O4" s="27" t="s">
        <v>14</v>
      </c>
      <c r="P4" s="26"/>
      <c r="Q4" s="26"/>
      <c r="R4" s="26"/>
      <c r="S4" s="26"/>
      <c r="T4" s="26"/>
      <c r="U4" s="26"/>
      <c r="V4" s="26"/>
      <c r="W4" s="26"/>
      <c r="X4" s="26"/>
      <c r="Y4" s="26"/>
      <c r="Z4" s="26"/>
      <c r="AA4" s="5"/>
      <c r="AB4" s="5"/>
      <c r="AC4" s="5"/>
      <c r="AD4" s="5"/>
      <c r="AE4" s="5"/>
      <c r="AF4" s="5"/>
      <c r="AX4" s="27"/>
      <c r="AY4" s="26"/>
      <c r="AZ4" s="26"/>
      <c r="BA4" s="26"/>
      <c r="BB4" s="26"/>
      <c r="BC4" s="26"/>
      <c r="BD4" s="26"/>
      <c r="BE4" s="26"/>
      <c r="BF4" s="26"/>
      <c r="BG4" s="26"/>
      <c r="BH4" s="26"/>
      <c r="BI4" s="26"/>
      <c r="BJ4" s="5"/>
      <c r="BK4" s="5"/>
      <c r="BL4" s="5"/>
      <c r="BM4" s="5"/>
      <c r="BN4" s="5"/>
      <c r="BO4" s="5"/>
      <c r="BP4" s="5"/>
      <c r="BQ4" s="5"/>
      <c r="BR4" s="5"/>
      <c r="BS4" s="5"/>
      <c r="BT4" s="5"/>
    </row>
    <row r="5" spans="1:110" hidden="1" x14ac:dyDescent="0.25">
      <c r="O5" s="26"/>
      <c r="P5" s="26"/>
      <c r="Q5" s="26"/>
      <c r="R5" s="26"/>
      <c r="S5" s="26"/>
      <c r="T5" s="26"/>
      <c r="U5" s="26"/>
      <c r="V5" s="26"/>
      <c r="W5" s="26"/>
      <c r="X5" s="26"/>
      <c r="Y5" s="26"/>
      <c r="Z5" s="26"/>
      <c r="AA5" s="5"/>
      <c r="AB5" s="5"/>
      <c r="AC5" s="5"/>
      <c r="AD5" s="5"/>
      <c r="AE5" s="5"/>
      <c r="AF5" s="5"/>
      <c r="AX5" s="26"/>
      <c r="AY5" s="26"/>
      <c r="AZ5" s="26"/>
      <c r="BA5" s="26"/>
      <c r="BB5" s="26"/>
      <c r="BC5" s="26"/>
      <c r="BD5" s="26"/>
      <c r="BE5" s="26"/>
      <c r="BF5" s="26"/>
      <c r="BG5" s="26"/>
      <c r="BH5" s="26"/>
      <c r="BI5" s="26"/>
      <c r="BJ5" s="5"/>
      <c r="BK5" s="5"/>
      <c r="BL5" s="5"/>
      <c r="BM5" s="5"/>
      <c r="BN5" s="5"/>
      <c r="BO5" s="5"/>
      <c r="BP5" s="5"/>
      <c r="BQ5" s="5"/>
      <c r="BR5" s="5"/>
      <c r="BS5" s="5"/>
      <c r="BT5" s="5"/>
    </row>
    <row r="6" spans="1:110" hidden="1" x14ac:dyDescent="0.25">
      <c r="N6" s="12" t="s">
        <v>15</v>
      </c>
      <c r="O6" s="26"/>
      <c r="P6" s="26"/>
      <c r="Q6" s="26"/>
      <c r="R6" s="26"/>
      <c r="S6" s="26"/>
      <c r="T6" s="26"/>
      <c r="U6" s="26"/>
      <c r="V6" s="26"/>
      <c r="W6" s="26"/>
      <c r="X6" s="26"/>
      <c r="Y6" s="26"/>
      <c r="Z6" s="26"/>
      <c r="AA6" s="5"/>
      <c r="AB6" s="5"/>
      <c r="AC6" s="5"/>
      <c r="AD6" s="5"/>
      <c r="AE6" s="5"/>
      <c r="AF6" s="5"/>
      <c r="AX6" s="26"/>
      <c r="AY6" s="26"/>
      <c r="AZ6" s="26"/>
      <c r="BA6" s="26"/>
      <c r="BB6" s="26"/>
      <c r="BC6" s="26"/>
      <c r="BD6" s="26"/>
      <c r="BE6" s="26"/>
      <c r="BF6" s="26"/>
      <c r="BG6" s="26"/>
      <c r="BH6" s="26"/>
      <c r="BI6" s="26"/>
      <c r="BJ6" s="5"/>
      <c r="BK6" s="5"/>
      <c r="BL6" s="5"/>
      <c r="BM6" s="5"/>
      <c r="BN6" s="5"/>
      <c r="BO6" s="5"/>
      <c r="BP6" s="5"/>
      <c r="BQ6" s="5"/>
      <c r="BR6" s="5"/>
      <c r="BS6" s="5"/>
      <c r="BT6" s="5"/>
    </row>
    <row r="7" spans="1:110" ht="15" customHeight="1" x14ac:dyDescent="0.25">
      <c r="E7" s="50" t="s">
        <v>16</v>
      </c>
      <c r="F7" s="51"/>
      <c r="G7" s="51"/>
      <c r="H7" s="51"/>
      <c r="I7" s="51"/>
      <c r="J7" s="52"/>
      <c r="L7" s="60" t="s">
        <v>17</v>
      </c>
      <c r="M7" s="60"/>
      <c r="O7" s="26"/>
      <c r="P7" s="26"/>
      <c r="Q7" s="26"/>
      <c r="R7" s="26"/>
      <c r="S7" s="26"/>
      <c r="T7" s="26"/>
      <c r="U7" s="26"/>
      <c r="V7" s="26"/>
      <c r="W7" s="26"/>
      <c r="X7" s="26"/>
      <c r="Y7" s="26"/>
      <c r="Z7" s="26"/>
      <c r="AA7" s="5"/>
      <c r="AB7" s="5"/>
      <c r="AC7" s="5"/>
      <c r="AD7" s="5"/>
      <c r="AE7" s="5"/>
      <c r="AF7" s="5"/>
      <c r="AX7" s="26"/>
      <c r="AY7" s="26"/>
      <c r="AZ7" s="26"/>
      <c r="BA7" s="26"/>
      <c r="BB7" s="26"/>
      <c r="BC7" s="26"/>
      <c r="BD7" s="26"/>
      <c r="BE7" s="26"/>
      <c r="BF7" s="26"/>
      <c r="BG7" s="26"/>
      <c r="BH7" s="26"/>
      <c r="BI7" s="26"/>
      <c r="BJ7" s="5"/>
      <c r="BK7" s="5"/>
      <c r="BL7" s="5"/>
      <c r="BM7" s="5"/>
      <c r="BN7" s="5"/>
      <c r="BO7" s="5"/>
      <c r="BP7" s="5"/>
      <c r="BQ7" s="5"/>
      <c r="BR7" s="5"/>
      <c r="BS7" s="5"/>
      <c r="BT7" s="5"/>
    </row>
    <row r="8" spans="1:110" ht="18.75" customHeight="1" x14ac:dyDescent="0.3">
      <c r="A8" s="56" t="s">
        <v>18</v>
      </c>
      <c r="B8" s="57" t="s">
        <v>19</v>
      </c>
      <c r="C8" s="56" t="s">
        <v>20</v>
      </c>
      <c r="E8" s="53"/>
      <c r="F8" s="54"/>
      <c r="G8" s="54"/>
      <c r="H8" s="54"/>
      <c r="I8" s="54"/>
      <c r="J8" s="55"/>
      <c r="L8" s="60"/>
      <c r="M8" s="60"/>
      <c r="N8" s="9"/>
      <c r="O8" s="28" t="s">
        <v>21</v>
      </c>
      <c r="P8" s="29"/>
      <c r="Q8" s="29"/>
      <c r="R8" s="29"/>
      <c r="S8" s="29"/>
      <c r="T8" s="29"/>
      <c r="U8" s="29"/>
      <c r="V8" s="29"/>
      <c r="W8" s="29"/>
      <c r="X8" s="29"/>
      <c r="Y8" s="29"/>
      <c r="Z8" s="29"/>
      <c r="AA8" s="29"/>
      <c r="AB8" s="29"/>
      <c r="AC8" s="29"/>
      <c r="AD8" s="29"/>
      <c r="AE8" s="29"/>
      <c r="AF8" s="29"/>
      <c r="AG8" s="30"/>
      <c r="AH8" s="29"/>
      <c r="AI8" s="29"/>
      <c r="AJ8" s="29"/>
      <c r="AK8" s="29"/>
      <c r="AL8" s="29"/>
      <c r="AM8" s="29"/>
      <c r="AN8" s="29"/>
      <c r="AO8" s="29"/>
      <c r="AP8" s="29"/>
      <c r="AQ8" s="29"/>
      <c r="AR8" s="29"/>
      <c r="AS8" s="30"/>
      <c r="AT8" s="61" t="s">
        <v>22</v>
      </c>
      <c r="AU8" s="63" t="s">
        <v>23</v>
      </c>
      <c r="AV8" s="69" t="s">
        <v>24</v>
      </c>
      <c r="AW8" s="31"/>
      <c r="AX8" s="28" t="s">
        <v>25</v>
      </c>
      <c r="AY8" s="29"/>
      <c r="AZ8" s="29"/>
      <c r="BA8" s="29"/>
      <c r="BB8" s="29"/>
      <c r="BC8" s="29"/>
      <c r="BD8" s="29"/>
      <c r="BE8" s="29"/>
      <c r="BF8" s="29"/>
      <c r="BG8" s="29"/>
      <c r="BH8" s="29"/>
      <c r="BI8" s="29"/>
      <c r="BJ8" s="29"/>
      <c r="BK8" s="29"/>
      <c r="BL8" s="29"/>
      <c r="BM8" s="29"/>
      <c r="BN8" s="29"/>
      <c r="BO8" s="29"/>
      <c r="BP8" s="29"/>
      <c r="BQ8" s="29"/>
      <c r="BR8" s="29"/>
      <c r="BS8" s="29"/>
      <c r="BT8" s="29"/>
      <c r="BU8" s="30"/>
      <c r="BV8" s="29"/>
      <c r="BW8" s="29"/>
      <c r="BX8" s="29"/>
      <c r="BY8" s="29"/>
      <c r="BZ8" s="29"/>
      <c r="CA8" s="29"/>
      <c r="CB8" s="29"/>
      <c r="CC8" s="29"/>
      <c r="CD8" s="29"/>
      <c r="CE8" s="29"/>
      <c r="CF8" s="29"/>
      <c r="CG8" s="30"/>
      <c r="CH8" s="47"/>
      <c r="CI8" s="47"/>
      <c r="CJ8" s="47"/>
      <c r="CK8" s="47"/>
      <c r="CL8" s="47"/>
      <c r="CM8" s="63" t="s">
        <v>23</v>
      </c>
      <c r="CN8" s="69" t="s">
        <v>24</v>
      </c>
      <c r="CO8" s="31"/>
      <c r="CP8" s="68" t="s">
        <v>26</v>
      </c>
      <c r="CQ8" s="68" t="s">
        <v>27</v>
      </c>
      <c r="CR8" s="31"/>
      <c r="CS8" s="68" t="s">
        <v>26</v>
      </c>
      <c r="CT8" s="68" t="s">
        <v>28</v>
      </c>
      <c r="CV8" s="10" t="s">
        <v>29</v>
      </c>
    </row>
    <row r="9" spans="1:110" ht="15" customHeight="1" x14ac:dyDescent="0.25">
      <c r="A9" s="56"/>
      <c r="B9" s="57"/>
      <c r="C9" s="56"/>
      <c r="E9" s="58" t="s">
        <v>30</v>
      </c>
      <c r="F9" s="58"/>
      <c r="G9" s="58"/>
      <c r="H9" s="49" t="s">
        <v>31</v>
      </c>
      <c r="I9" s="49"/>
      <c r="J9" s="49"/>
      <c r="L9" s="58" t="s">
        <v>32</v>
      </c>
      <c r="M9" s="58" t="s">
        <v>22</v>
      </c>
      <c r="N9" s="9"/>
      <c r="O9" s="65">
        <v>1</v>
      </c>
      <c r="P9" s="66"/>
      <c r="Q9" s="67"/>
      <c r="R9" s="65">
        <v>2</v>
      </c>
      <c r="S9" s="66"/>
      <c r="T9" s="67"/>
      <c r="U9" s="65">
        <v>3</v>
      </c>
      <c r="V9" s="66"/>
      <c r="W9" s="67"/>
      <c r="X9" s="65">
        <v>4</v>
      </c>
      <c r="Y9" s="66"/>
      <c r="Z9" s="67"/>
      <c r="AA9" s="65">
        <v>5</v>
      </c>
      <c r="AB9" s="66"/>
      <c r="AC9" s="67"/>
      <c r="AD9" s="63" t="s">
        <v>32</v>
      </c>
      <c r="AE9" s="65">
        <v>6</v>
      </c>
      <c r="AF9" s="66"/>
      <c r="AG9" s="67"/>
      <c r="AH9" s="65">
        <v>7</v>
      </c>
      <c r="AI9" s="66"/>
      <c r="AJ9" s="67"/>
      <c r="AK9" s="65">
        <v>8</v>
      </c>
      <c r="AL9" s="66"/>
      <c r="AM9" s="67"/>
      <c r="AN9" s="65">
        <v>9</v>
      </c>
      <c r="AO9" s="66"/>
      <c r="AP9" s="67"/>
      <c r="AQ9" s="65">
        <v>10</v>
      </c>
      <c r="AR9" s="66"/>
      <c r="AS9" s="67"/>
      <c r="AT9" s="62"/>
      <c r="AU9" s="73"/>
      <c r="AV9" s="70"/>
      <c r="AW9" s="31"/>
      <c r="AX9" s="74">
        <v>1</v>
      </c>
      <c r="AY9" s="66"/>
      <c r="AZ9" s="67"/>
      <c r="BA9" s="65">
        <v>2</v>
      </c>
      <c r="BB9" s="66"/>
      <c r="BC9" s="67"/>
      <c r="BD9" s="65">
        <v>3</v>
      </c>
      <c r="BE9" s="66"/>
      <c r="BF9" s="67"/>
      <c r="BG9" s="65">
        <v>4</v>
      </c>
      <c r="BH9" s="66"/>
      <c r="BI9" s="67"/>
      <c r="BJ9" s="65">
        <v>5</v>
      </c>
      <c r="BK9" s="66"/>
      <c r="BL9" s="67"/>
      <c r="BM9" s="46"/>
      <c r="BN9" s="46"/>
      <c r="BO9" s="46"/>
      <c r="BP9" s="46"/>
      <c r="BQ9" s="46"/>
      <c r="BR9" s="63" t="s">
        <v>32</v>
      </c>
      <c r="BS9" s="65">
        <v>6</v>
      </c>
      <c r="BT9" s="66"/>
      <c r="BU9" s="67"/>
      <c r="BV9" s="65">
        <v>7</v>
      </c>
      <c r="BW9" s="66"/>
      <c r="BX9" s="67"/>
      <c r="BY9" s="65">
        <v>8</v>
      </c>
      <c r="BZ9" s="66"/>
      <c r="CA9" s="67"/>
      <c r="CB9" s="65">
        <v>9</v>
      </c>
      <c r="CC9" s="66"/>
      <c r="CD9" s="67"/>
      <c r="CE9" s="65">
        <v>10</v>
      </c>
      <c r="CF9" s="66"/>
      <c r="CG9" s="67"/>
      <c r="CH9" s="48"/>
      <c r="CI9" s="48"/>
      <c r="CJ9" s="48"/>
      <c r="CK9" s="48"/>
      <c r="CL9" s="48"/>
      <c r="CM9" s="73"/>
      <c r="CN9" s="70"/>
      <c r="CO9" s="31"/>
      <c r="CP9" s="68"/>
      <c r="CQ9" s="68"/>
      <c r="CR9" s="31"/>
      <c r="CS9" s="68"/>
      <c r="CT9" s="68"/>
      <c r="CV9" s="32" t="s">
        <v>33</v>
      </c>
      <c r="CW9" s="8" t="s">
        <v>34</v>
      </c>
      <c r="DE9">
        <v>0</v>
      </c>
      <c r="DF9" t="str">
        <f>(IF(CW10="","","Perlu peningkatan pemahaman  "))&amp;(IF(CW10="","",CW10&amp;", "))&amp;(IF(CW11="","",CW11&amp;", "))&amp;(IF(CW12="","",CW12&amp;", "))&amp;(IF(CW13="","",CW13&amp;", "))&amp;(IF(CW14="","",CW14&amp;", "))&amp;(IF(CW15="","",CW15&amp;", "))&amp;(IF(CW16="","",CW16&amp;", "))&amp;(IF(CW17="","",CW17&amp;", "))&amp;(IF(CW18="","",CW18&amp;", "))&amp;(IF(CW19="","",CW19&amp;"."))</f>
        <v xml:space="preserve">Perlu peningkatan pemahaman  Mengemukakan isi teks Serat Wedhatama Pupuh Pangkur, Mengidentifikasi unsur pembangun cerkak, Menerapkan struktur dan kaidah teks pawarta dalam penulisan pawarta, Mengenali ciri-ciri teks deskripsi omah adat joglo, Mengidentifikasi kaidah penulisan aksara mandaswara, </v>
      </c>
    </row>
    <row r="10" spans="1:110" x14ac:dyDescent="0.25">
      <c r="A10" s="56"/>
      <c r="B10" s="57"/>
      <c r="C10" s="56"/>
      <c r="E10" s="13" t="s">
        <v>35</v>
      </c>
      <c r="F10" s="13" t="s">
        <v>36</v>
      </c>
      <c r="G10" s="13" t="s">
        <v>37</v>
      </c>
      <c r="H10" s="14" t="s">
        <v>35</v>
      </c>
      <c r="I10" s="14" t="s">
        <v>36</v>
      </c>
      <c r="J10" s="14" t="s">
        <v>37</v>
      </c>
      <c r="L10" s="58"/>
      <c r="M10" s="58"/>
      <c r="N10" s="9"/>
      <c r="O10" s="33" t="s">
        <v>38</v>
      </c>
      <c r="P10" s="33" t="s">
        <v>39</v>
      </c>
      <c r="Q10" s="33" t="s">
        <v>40</v>
      </c>
      <c r="R10" s="33" t="s">
        <v>38</v>
      </c>
      <c r="S10" s="33" t="s">
        <v>39</v>
      </c>
      <c r="T10" s="33" t="s">
        <v>40</v>
      </c>
      <c r="U10" s="33" t="s">
        <v>38</v>
      </c>
      <c r="V10" s="33" t="s">
        <v>39</v>
      </c>
      <c r="W10" s="33" t="s">
        <v>40</v>
      </c>
      <c r="X10" s="33" t="s">
        <v>38</v>
      </c>
      <c r="Y10" s="33" t="s">
        <v>39</v>
      </c>
      <c r="Z10" s="33" t="s">
        <v>40</v>
      </c>
      <c r="AA10" s="33" t="s">
        <v>38</v>
      </c>
      <c r="AB10" s="33" t="s">
        <v>39</v>
      </c>
      <c r="AC10" s="33" t="s">
        <v>40</v>
      </c>
      <c r="AD10" s="64"/>
      <c r="AE10" s="33" t="s">
        <v>38</v>
      </c>
      <c r="AF10" s="33" t="s">
        <v>39</v>
      </c>
      <c r="AG10" s="33" t="s">
        <v>40</v>
      </c>
      <c r="AH10" s="33" t="s">
        <v>38</v>
      </c>
      <c r="AI10" s="33" t="s">
        <v>39</v>
      </c>
      <c r="AJ10" s="33" t="s">
        <v>40</v>
      </c>
      <c r="AK10" s="33" t="s">
        <v>38</v>
      </c>
      <c r="AL10" s="33" t="s">
        <v>39</v>
      </c>
      <c r="AM10" s="33" t="s">
        <v>40</v>
      </c>
      <c r="AN10" s="33" t="s">
        <v>38</v>
      </c>
      <c r="AO10" s="33" t="s">
        <v>39</v>
      </c>
      <c r="AP10" s="33" t="s">
        <v>40</v>
      </c>
      <c r="AQ10" s="33" t="s">
        <v>38</v>
      </c>
      <c r="AR10" s="33" t="s">
        <v>39</v>
      </c>
      <c r="AS10" s="33" t="s">
        <v>40</v>
      </c>
      <c r="AT10" s="62"/>
      <c r="AU10" s="73"/>
      <c r="AV10" s="71"/>
      <c r="AW10" s="43"/>
      <c r="AX10" s="45" t="s">
        <v>41</v>
      </c>
      <c r="AY10" s="44" t="s">
        <v>42</v>
      </c>
      <c r="AZ10" s="34" t="s">
        <v>43</v>
      </c>
      <c r="BA10" s="34" t="s">
        <v>41</v>
      </c>
      <c r="BB10" s="34" t="s">
        <v>42</v>
      </c>
      <c r="BC10" s="34" t="s">
        <v>43</v>
      </c>
      <c r="BD10" s="34" t="s">
        <v>41</v>
      </c>
      <c r="BE10" s="34" t="s">
        <v>42</v>
      </c>
      <c r="BF10" s="34" t="s">
        <v>43</v>
      </c>
      <c r="BG10" s="34" t="s">
        <v>41</v>
      </c>
      <c r="BH10" s="34" t="s">
        <v>42</v>
      </c>
      <c r="BI10" s="34" t="s">
        <v>43</v>
      </c>
      <c r="BJ10" s="34" t="s">
        <v>41</v>
      </c>
      <c r="BK10" s="34" t="s">
        <v>42</v>
      </c>
      <c r="BL10" s="34" t="s">
        <v>43</v>
      </c>
      <c r="BM10" s="34"/>
      <c r="BN10" s="34"/>
      <c r="BO10" s="34"/>
      <c r="BP10" s="34"/>
      <c r="BQ10" s="34"/>
      <c r="BR10" s="64"/>
      <c r="BS10" s="34" t="s">
        <v>41</v>
      </c>
      <c r="BT10" s="34" t="s">
        <v>42</v>
      </c>
      <c r="BU10" s="34" t="s">
        <v>43</v>
      </c>
      <c r="BV10" s="34" t="s">
        <v>41</v>
      </c>
      <c r="BW10" s="34" t="s">
        <v>42</v>
      </c>
      <c r="BX10" s="34" t="s">
        <v>43</v>
      </c>
      <c r="BY10" s="34" t="s">
        <v>41</v>
      </c>
      <c r="BZ10" s="34" t="s">
        <v>42</v>
      </c>
      <c r="CA10" s="34" t="s">
        <v>43</v>
      </c>
      <c r="CB10" s="34" t="s">
        <v>41</v>
      </c>
      <c r="CC10" s="34" t="s">
        <v>42</v>
      </c>
      <c r="CD10" s="34" t="s">
        <v>43</v>
      </c>
      <c r="CE10" s="34" t="s">
        <v>41</v>
      </c>
      <c r="CF10" s="34" t="s">
        <v>42</v>
      </c>
      <c r="CG10" s="34" t="s">
        <v>43</v>
      </c>
      <c r="CH10" s="34"/>
      <c r="CI10" s="34"/>
      <c r="CJ10" s="34"/>
      <c r="CK10" s="34"/>
      <c r="CL10" s="34"/>
      <c r="CM10" s="73"/>
      <c r="CN10" s="71"/>
      <c r="CO10" s="31"/>
      <c r="CP10" s="68"/>
      <c r="CQ10" s="68"/>
      <c r="CR10" s="31"/>
      <c r="CS10" s="68"/>
      <c r="CT10" s="68"/>
      <c r="CV10" s="35">
        <v>1</v>
      </c>
      <c r="CW10" s="36" t="s">
        <v>163</v>
      </c>
      <c r="DE10">
        <v>1</v>
      </c>
      <c r="DF10" t="str">
        <f>(IF(CW10="","","Memiliki kemampuan pemahanan "))&amp;(IF(CW11="","",CW11&amp;", "))&amp;(IF(CW12="","",CW12&amp;", "))&amp;(IF(CW13="","",CW13&amp;", "))&amp;(IF(CW14="","",CW14&amp;", "))&amp;(IF(CW15="","",CW15&amp;", "))&amp;(IF(CW16="","",CW16&amp;", "))&amp;(IF(CW17="","",CW17&amp;", "))&amp;(IF(CW18="","",CW18&amp;", "))&amp;(IF(CW19="","",CW19&amp;", "))&amp;(IF(CW10="","","Masih perlu peningkatan pemahaman "&amp;CW10&amp;"."))</f>
        <v>Memiliki kemampuan pemahanan Mengidentifikasi unsur pembangun cerkak, Menerapkan struktur dan kaidah teks pawarta dalam penulisan pawarta, Mengenali ciri-ciri teks deskripsi omah adat joglo, Mengidentifikasi kaidah penulisan aksara mandaswara, Masih perlu peningkatan pemahaman Mengemukakan isi teks Serat Wedhatama Pupuh Pangkur.</v>
      </c>
    </row>
    <row r="11" spans="1:110" x14ac:dyDescent="0.25">
      <c r="A11" s="8">
        <v>1</v>
      </c>
      <c r="B11" s="8">
        <v>95932</v>
      </c>
      <c r="C11" s="8" t="s">
        <v>127</v>
      </c>
      <c r="E11" s="42">
        <f t="shared" ref="E11:E42" si="0">AV11</f>
        <v>76</v>
      </c>
      <c r="F11" s="8" t="str">
        <f t="shared" ref="F11:F42" si="1">IF(E11="","",IF(E11&lt;=69,"D",IF(E11&lt;=75,"C",IF(E11&lt;=90,"B",IF(E11&lt;=100,"A","E")))))</f>
        <v>B</v>
      </c>
      <c r="G11" s="8" t="str">
        <f t="shared" ref="G11:G42" si="2">CQ11</f>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11" s="42">
        <f t="shared" ref="H11:H42" si="3">CN11</f>
        <v>84</v>
      </c>
      <c r="I11" s="8" t="str">
        <f t="shared" ref="I11:I42" si="4">IF(H11="","",IF(H11&lt;=69,"D",IF(H11&lt;=75,"C",IF(H11&lt;=90,"B",IF(H11&lt;=100,"A","E")))))</f>
        <v>B</v>
      </c>
      <c r="J11" s="8" t="str">
        <f t="shared" ref="J11:J42" si="5">CT11</f>
        <v xml:space="preserve">Memiliki keterampilan Melakukan penyajian tembang Pangkur secara lisan, Menulis sinopsis teks cerita cerkak, Mengenali omah adat Joglo, Membaca teks aksara Jawa yang memuat sandhangan mandaswara, </v>
      </c>
      <c r="L11" s="36">
        <f t="shared" ref="L11:L42" si="6">AD11</f>
        <v>77</v>
      </c>
      <c r="M11" s="36">
        <f t="shared" ref="M11:M42" si="7">IF(COUNTBLANK(AT11:AT11),"",AT11)</f>
        <v>70</v>
      </c>
      <c r="O11" s="36">
        <v>80</v>
      </c>
      <c r="P11" s="36"/>
      <c r="Q11" s="37"/>
      <c r="R11" s="36">
        <v>80</v>
      </c>
      <c r="S11" s="36"/>
      <c r="T11" s="37"/>
      <c r="U11" s="36">
        <v>70</v>
      </c>
      <c r="V11" s="36"/>
      <c r="W11" s="37"/>
      <c r="X11" s="36"/>
      <c r="Y11" s="36"/>
      <c r="Z11" s="37"/>
      <c r="AA11" s="36"/>
      <c r="AB11" s="36"/>
      <c r="AC11" s="37"/>
      <c r="AD11" s="37">
        <f t="shared" ref="AD11:AD42" si="8">IF(AND(O11="",P11="",Q11=""),"",ROUND(AVERAGE(O11:AC11),0))</f>
        <v>77</v>
      </c>
      <c r="AE11" s="36">
        <v>70</v>
      </c>
      <c r="AF11" s="36"/>
      <c r="AG11" s="37"/>
      <c r="AH11" s="36">
        <v>80</v>
      </c>
      <c r="AI11" s="36"/>
      <c r="AJ11" s="37"/>
      <c r="AK11" s="36">
        <v>80</v>
      </c>
      <c r="AL11" s="36"/>
      <c r="AM11" s="37"/>
      <c r="AN11" s="36"/>
      <c r="AO11" s="36"/>
      <c r="AP11" s="37"/>
      <c r="AQ11" s="36"/>
      <c r="AR11" s="36"/>
      <c r="AS11" s="37"/>
      <c r="AT11" s="36">
        <v>70</v>
      </c>
      <c r="AU11" s="38">
        <f t="shared" ref="AU11:AU42" si="9">IF(AT11="","",AVERAGE(O11:AC11,AE11:AT11))</f>
        <v>75.714285714285708</v>
      </c>
      <c r="AV11" s="39">
        <f t="shared" ref="AV11:AV42" si="10">IF(AU11="","",ROUND(AU11,0))</f>
        <v>76</v>
      </c>
      <c r="AW11" s="40"/>
      <c r="AX11" s="36">
        <v>82</v>
      </c>
      <c r="AY11" s="36"/>
      <c r="AZ11" s="37"/>
      <c r="BA11" s="36">
        <v>84</v>
      </c>
      <c r="BB11" s="36"/>
      <c r="BC11" s="37"/>
      <c r="BD11" s="36"/>
      <c r="BE11" s="36"/>
      <c r="BF11" s="37"/>
      <c r="BG11" s="36"/>
      <c r="BH11" s="36"/>
      <c r="BI11" s="37"/>
      <c r="BJ11" s="36"/>
      <c r="BK11" s="36"/>
      <c r="BL11" s="37"/>
      <c r="BM11" s="37">
        <f t="shared" ref="BM11:BM42" si="11">IF(AND(AZ11="",AY11="",AX11=""),"",MAX(AX11:AZ11))</f>
        <v>82</v>
      </c>
      <c r="BN11" s="37">
        <f t="shared" ref="BN11:BN42" si="12">IF(AND(BB11="",BC11="",BA11=""),"",MAX(BA11:BC11))</f>
        <v>84</v>
      </c>
      <c r="BO11" s="37" t="str">
        <f t="shared" ref="BO11:BO42" si="13">IF(AND(BD11="",BE11="",BF11=""),"",MAX(BD11:BF11))</f>
        <v/>
      </c>
      <c r="BP11" s="37" t="str">
        <f t="shared" ref="BP11:BP42" si="14">IF(AND(BG11="",BH11="",BI11=""),"",MAX(BG11:BI11))</f>
        <v/>
      </c>
      <c r="BQ11" s="37" t="str">
        <f t="shared" ref="BQ11:BQ42" si="15">IF(AND(BJ11="",BK11="",BL11=""),"",MAX(BJ11:BL11))</f>
        <v/>
      </c>
      <c r="BR11" s="37">
        <f t="shared" ref="BR11:BR42" si="16">IF(AND(BM11=""),"",ROUND(AVERAGE(BM11:BQ11),0))</f>
        <v>83</v>
      </c>
      <c r="BS11" s="36">
        <v>85</v>
      </c>
      <c r="BT11" s="36"/>
      <c r="BU11" s="37"/>
      <c r="BV11" s="36"/>
      <c r="BW11" s="36">
        <v>85</v>
      </c>
      <c r="BX11" s="37"/>
      <c r="BY11" s="36"/>
      <c r="BZ11" s="36"/>
      <c r="CA11" s="37"/>
      <c r="CB11" s="36"/>
      <c r="CC11" s="36"/>
      <c r="CD11" s="37"/>
      <c r="CE11" s="36"/>
      <c r="CF11" s="36"/>
      <c r="CG11" s="37"/>
      <c r="CH11" s="37">
        <f t="shared" ref="CH11:CH42" si="17">IF(AND(BU11="",BT11="",BS11=""),"",MAX(BS11:BU11))</f>
        <v>85</v>
      </c>
      <c r="CI11" s="37">
        <f t="shared" ref="CI11:CI42" si="18">IF(AND(BW11="",BX11="",BV11=""),"",MAX(BV11:BX11))</f>
        <v>85</v>
      </c>
      <c r="CJ11" s="37" t="str">
        <f t="shared" ref="CJ11:CJ42" si="19">IF(AND(BY11="",BZ11="",CA11=""),"",MAX(BY11:CA11))</f>
        <v/>
      </c>
      <c r="CK11" s="37" t="str">
        <f t="shared" ref="CK11:CK42" si="20">IF(AND(CB11="",CC11="",CD11=""),"",MAX(CB11:CD11))</f>
        <v/>
      </c>
      <c r="CL11" s="37" t="str">
        <f t="shared" ref="CL11:CL42" si="21">IF(AND(CE11="",CF11="",CG11=""),"",MAX(CE11:CG11))</f>
        <v/>
      </c>
      <c r="CM11" s="38">
        <f t="shared" ref="CM11:CM42" si="22">IF(AND(CH11=""),"",AVERAGE(BR11,CH11:CL11))</f>
        <v>84.333333333333329</v>
      </c>
      <c r="CN11" s="39">
        <f t="shared" ref="CN11:CN42" si="23">IF(CM11="","",ROUND(CM11,0))</f>
        <v>84</v>
      </c>
      <c r="CO11" s="40"/>
      <c r="CP11" s="36">
        <v>5</v>
      </c>
      <c r="CQ11" s="41" t="str">
        <f t="shared" ref="CQ11:CQ42" si="24">IF(CP11="","",VLOOKUP(CP11,$DE$9:$DF$20,2,0))</f>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11" s="40"/>
      <c r="CS11" s="36">
        <v>5</v>
      </c>
      <c r="CT11" s="41" t="str">
        <f t="shared" ref="CT11:CT42" si="25">IF(CS11="","",VLOOKUP(CS11,$DE$22:$DF$33,2,0))</f>
        <v xml:space="preserve">Memiliki keterampilan Melakukan penyajian tembang Pangkur secara lisan, Menulis sinopsis teks cerita cerkak, Mengenali omah adat Joglo, Membaca teks aksara Jawa yang memuat sandhangan mandaswara, </v>
      </c>
      <c r="CV11" s="35">
        <v>2</v>
      </c>
      <c r="CW11" s="36" t="s">
        <v>164</v>
      </c>
      <c r="CY11" s="75" t="s">
        <v>45</v>
      </c>
      <c r="CZ11" s="75"/>
      <c r="DA11" s="75"/>
      <c r="DE11">
        <v>2</v>
      </c>
      <c r="DF11" t="str">
        <f>(IF(CW11="","","Memiliki kemampuan pemahanan "))&amp;(IF(CW10="","",CW10&amp;", "))&amp;(IF(CW12="","",CW12&amp;", "))&amp;(IF(CW13="","",CW13&amp;", "))&amp;(IF(CW14="","",CW14&amp;", "))&amp;(IF(CW15="","",CW15&amp;", "))&amp;(IF(CW16="","",CW16&amp;", "))&amp;(IF(CW17="","",CW17&amp;", "))&amp;(IF(CW18="","",CW18&amp;", "))&amp;(IF(CW19="","",CW19&amp;", "))&amp;(IF(CW11="","","Masih perlu peningkatan pemahaman "&amp;CW11&amp;"."))</f>
        <v>Memiliki kemampuan pemahanan Mengemukakan isi teks Serat Wedhatama Pupuh Pangkur, Menerapkan struktur dan kaidah teks pawarta dalam penulisan pawarta, Mengenali ciri-ciri teks deskripsi omah adat joglo, Mengidentifikasi kaidah penulisan aksara mandaswara, Masih perlu peningkatan pemahaman Mengidentifikasi unsur pembangun cerkak.</v>
      </c>
    </row>
    <row r="12" spans="1:110" x14ac:dyDescent="0.25">
      <c r="A12" s="8">
        <v>2</v>
      </c>
      <c r="B12" s="8">
        <v>95948</v>
      </c>
      <c r="C12" s="8" t="s">
        <v>128</v>
      </c>
      <c r="E12" s="42">
        <f t="shared" si="0"/>
        <v>76</v>
      </c>
      <c r="F12" s="8" t="str">
        <f t="shared" si="1"/>
        <v>B</v>
      </c>
      <c r="G12"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12" s="42">
        <f t="shared" si="3"/>
        <v>83</v>
      </c>
      <c r="I12" s="8" t="str">
        <f t="shared" si="4"/>
        <v>B</v>
      </c>
      <c r="J12" s="8" t="str">
        <f t="shared" si="5"/>
        <v xml:space="preserve">Memiliki keterampilan Melakukan penyajian tembang Pangkur secara lisan, Menulis sinopsis teks cerita cerkak, Mengenali omah adat Joglo, Membaca teks aksara Jawa yang memuat sandhangan mandaswara, </v>
      </c>
      <c r="L12" s="36">
        <f t="shared" si="6"/>
        <v>80</v>
      </c>
      <c r="M12" s="36">
        <f t="shared" si="7"/>
        <v>49</v>
      </c>
      <c r="O12" s="36">
        <v>80</v>
      </c>
      <c r="P12" s="36"/>
      <c r="Q12" s="37"/>
      <c r="R12" s="36">
        <v>85</v>
      </c>
      <c r="S12" s="36"/>
      <c r="T12" s="37"/>
      <c r="U12" s="36">
        <v>75</v>
      </c>
      <c r="V12" s="36"/>
      <c r="W12" s="37"/>
      <c r="X12" s="36"/>
      <c r="Y12" s="36"/>
      <c r="Z12" s="37"/>
      <c r="AA12" s="36"/>
      <c r="AB12" s="36"/>
      <c r="AC12" s="37"/>
      <c r="AD12" s="37">
        <f t="shared" si="8"/>
        <v>80</v>
      </c>
      <c r="AE12" s="36">
        <v>75</v>
      </c>
      <c r="AF12" s="36"/>
      <c r="AG12" s="37"/>
      <c r="AH12" s="36">
        <v>80</v>
      </c>
      <c r="AI12" s="36"/>
      <c r="AJ12" s="37"/>
      <c r="AK12" s="36">
        <v>85</v>
      </c>
      <c r="AL12" s="36"/>
      <c r="AM12" s="37"/>
      <c r="AN12" s="36"/>
      <c r="AO12" s="36"/>
      <c r="AP12" s="37"/>
      <c r="AQ12" s="36"/>
      <c r="AR12" s="36"/>
      <c r="AS12" s="37"/>
      <c r="AT12" s="36">
        <v>49</v>
      </c>
      <c r="AU12" s="38">
        <f t="shared" si="9"/>
        <v>75.571428571428569</v>
      </c>
      <c r="AV12" s="39">
        <f t="shared" si="10"/>
        <v>76</v>
      </c>
      <c r="AW12" s="40"/>
      <c r="AX12" s="36">
        <v>80</v>
      </c>
      <c r="AY12" s="36"/>
      <c r="AZ12" s="37"/>
      <c r="BA12" s="36">
        <v>86</v>
      </c>
      <c r="BB12" s="36"/>
      <c r="BC12" s="37"/>
      <c r="BD12" s="36"/>
      <c r="BE12" s="36"/>
      <c r="BF12" s="37"/>
      <c r="BG12" s="36"/>
      <c r="BH12" s="36"/>
      <c r="BI12" s="37"/>
      <c r="BJ12" s="36"/>
      <c r="BK12" s="36"/>
      <c r="BL12" s="37"/>
      <c r="BM12" s="37">
        <f t="shared" si="11"/>
        <v>80</v>
      </c>
      <c r="BN12" s="37">
        <f t="shared" si="12"/>
        <v>86</v>
      </c>
      <c r="BO12" s="37" t="str">
        <f t="shared" si="13"/>
        <v/>
      </c>
      <c r="BP12" s="37" t="str">
        <f t="shared" si="14"/>
        <v/>
      </c>
      <c r="BQ12" s="37" t="str">
        <f t="shared" si="15"/>
        <v/>
      </c>
      <c r="BR12" s="37">
        <f t="shared" si="16"/>
        <v>83</v>
      </c>
      <c r="BS12" s="36">
        <v>85</v>
      </c>
      <c r="BT12" s="36"/>
      <c r="BU12" s="37"/>
      <c r="BV12" s="36"/>
      <c r="BW12" s="36">
        <v>80</v>
      </c>
      <c r="BX12" s="37"/>
      <c r="BY12" s="36"/>
      <c r="BZ12" s="36"/>
      <c r="CA12" s="37"/>
      <c r="CB12" s="36"/>
      <c r="CC12" s="36"/>
      <c r="CD12" s="37"/>
      <c r="CE12" s="36"/>
      <c r="CF12" s="36"/>
      <c r="CG12" s="37"/>
      <c r="CH12" s="37">
        <f t="shared" si="17"/>
        <v>85</v>
      </c>
      <c r="CI12" s="37">
        <f t="shared" si="18"/>
        <v>80</v>
      </c>
      <c r="CJ12" s="37" t="str">
        <f t="shared" si="19"/>
        <v/>
      </c>
      <c r="CK12" s="37" t="str">
        <f t="shared" si="20"/>
        <v/>
      </c>
      <c r="CL12" s="37" t="str">
        <f t="shared" si="21"/>
        <v/>
      </c>
      <c r="CM12" s="38">
        <f t="shared" si="22"/>
        <v>82.666666666666671</v>
      </c>
      <c r="CN12" s="39">
        <f t="shared" si="23"/>
        <v>83</v>
      </c>
      <c r="CO12" s="40"/>
      <c r="CP12" s="36">
        <v>5</v>
      </c>
      <c r="CQ12"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12" s="40"/>
      <c r="CS12" s="36">
        <v>5</v>
      </c>
      <c r="CT12" s="41" t="str">
        <f t="shared" si="25"/>
        <v xml:space="preserve">Memiliki keterampilan Melakukan penyajian tembang Pangkur secara lisan, Menulis sinopsis teks cerita cerkak, Mengenali omah adat Joglo, Membaca teks aksara Jawa yang memuat sandhangan mandaswara, </v>
      </c>
      <c r="CV12" s="35">
        <v>3</v>
      </c>
      <c r="CW12" s="36" t="s">
        <v>167</v>
      </c>
      <c r="CY12" s="15" t="s">
        <v>47</v>
      </c>
      <c r="CZ12" s="16" t="s">
        <v>48</v>
      </c>
      <c r="DA12" s="16" t="s">
        <v>49</v>
      </c>
      <c r="DE12">
        <v>3</v>
      </c>
      <c r="DF12" t="str">
        <f>(IF(CW11="","","Memiliki kemampuan pemahanan "))&amp;(IF(CW10="","",CW10&amp;", "))&amp;(IF(CW11="","",CW11&amp;", "))&amp;(IF(CW13="","",CW13&amp;", "))&amp;(IF(CW14="","",CW14&amp;", "))&amp;(IF(CW15="","",CW15&amp;", "))&amp;(IF(CW16="","",CW16&amp;", "))&amp;(IF(CW17="","",CW17&amp;", "))&amp;(IF(CW18="","",CW18&amp;", "))&amp;(IF(CW19="","",CW19&amp;", "))&amp;(IF(CW12="","","Masih perlu peningkatan pemahaman "&amp;CW12&amp;"."))</f>
        <v>Memiliki kemampuan pemahanan Mengemukakan isi teks Serat Wedhatama Pupuh Pangkur, Mengidentifikasi unsur pembangun cerkak, Mengenali ciri-ciri teks deskripsi omah adat joglo, Mengidentifikasi kaidah penulisan aksara mandaswara, Masih perlu peningkatan pemahaman Menerapkan struktur dan kaidah teks pawarta dalam penulisan pawarta.</v>
      </c>
    </row>
    <row r="13" spans="1:110" x14ac:dyDescent="0.25">
      <c r="A13" s="8">
        <v>3</v>
      </c>
      <c r="B13" s="8">
        <v>95964</v>
      </c>
      <c r="C13" s="8" t="s">
        <v>129</v>
      </c>
      <c r="E13" s="42">
        <f t="shared" si="0"/>
        <v>80</v>
      </c>
      <c r="F13" s="8" t="str">
        <f t="shared" si="1"/>
        <v>B</v>
      </c>
      <c r="G13"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13" s="42">
        <f t="shared" si="3"/>
        <v>84</v>
      </c>
      <c r="I13" s="8" t="str">
        <f t="shared" si="4"/>
        <v>B</v>
      </c>
      <c r="J13" s="8" t="str">
        <f t="shared" si="5"/>
        <v xml:space="preserve">Memiliki keterampilan Melakukan penyajian tembang Pangkur secara lisan, Menulis sinopsis teks cerita cerkak, Mengenali omah adat Joglo, Membaca teks aksara Jawa yang memuat sandhangan mandaswara, </v>
      </c>
      <c r="L13" s="36">
        <f t="shared" si="6"/>
        <v>80</v>
      </c>
      <c r="M13" s="36">
        <f t="shared" si="7"/>
        <v>72</v>
      </c>
      <c r="O13" s="36">
        <v>80</v>
      </c>
      <c r="P13" s="36"/>
      <c r="Q13" s="37"/>
      <c r="R13" s="36">
        <v>80</v>
      </c>
      <c r="S13" s="36"/>
      <c r="T13" s="37"/>
      <c r="U13" s="36">
        <v>80</v>
      </c>
      <c r="V13" s="36"/>
      <c r="W13" s="37"/>
      <c r="X13" s="36"/>
      <c r="Y13" s="36"/>
      <c r="Z13" s="37"/>
      <c r="AA13" s="36"/>
      <c r="AB13" s="36"/>
      <c r="AC13" s="37"/>
      <c r="AD13" s="37">
        <f t="shared" si="8"/>
        <v>80</v>
      </c>
      <c r="AE13" s="36">
        <v>80</v>
      </c>
      <c r="AF13" s="36"/>
      <c r="AG13" s="37"/>
      <c r="AH13" s="36">
        <v>82</v>
      </c>
      <c r="AI13" s="36"/>
      <c r="AJ13" s="37"/>
      <c r="AK13" s="36">
        <v>85</v>
      </c>
      <c r="AL13" s="36"/>
      <c r="AM13" s="37"/>
      <c r="AN13" s="36"/>
      <c r="AO13" s="36"/>
      <c r="AP13" s="37"/>
      <c r="AQ13" s="36"/>
      <c r="AR13" s="36"/>
      <c r="AS13" s="37"/>
      <c r="AT13" s="36">
        <v>72</v>
      </c>
      <c r="AU13" s="38">
        <f t="shared" si="9"/>
        <v>79.857142857142861</v>
      </c>
      <c r="AV13" s="39">
        <f t="shared" si="10"/>
        <v>80</v>
      </c>
      <c r="AW13" s="40"/>
      <c r="AX13" s="36">
        <v>82</v>
      </c>
      <c r="AY13" s="36"/>
      <c r="AZ13" s="37"/>
      <c r="BA13" s="36">
        <v>84</v>
      </c>
      <c r="BB13" s="36"/>
      <c r="BC13" s="37"/>
      <c r="BD13" s="36"/>
      <c r="BE13" s="36"/>
      <c r="BF13" s="37"/>
      <c r="BG13" s="36"/>
      <c r="BH13" s="36"/>
      <c r="BI13" s="37"/>
      <c r="BJ13" s="36"/>
      <c r="BK13" s="36"/>
      <c r="BL13" s="37"/>
      <c r="BM13" s="37">
        <f t="shared" si="11"/>
        <v>82</v>
      </c>
      <c r="BN13" s="37">
        <f t="shared" si="12"/>
        <v>84</v>
      </c>
      <c r="BO13" s="37" t="str">
        <f t="shared" si="13"/>
        <v/>
      </c>
      <c r="BP13" s="37" t="str">
        <f t="shared" si="14"/>
        <v/>
      </c>
      <c r="BQ13" s="37" t="str">
        <f t="shared" si="15"/>
        <v/>
      </c>
      <c r="BR13" s="37">
        <f t="shared" si="16"/>
        <v>83</v>
      </c>
      <c r="BS13" s="36">
        <v>85</v>
      </c>
      <c r="BT13" s="36"/>
      <c r="BU13" s="37"/>
      <c r="BV13" s="36"/>
      <c r="BW13" s="36">
        <v>85</v>
      </c>
      <c r="BX13" s="37"/>
      <c r="BY13" s="36"/>
      <c r="BZ13" s="36"/>
      <c r="CA13" s="37"/>
      <c r="CB13" s="36"/>
      <c r="CC13" s="36"/>
      <c r="CD13" s="37"/>
      <c r="CE13" s="36"/>
      <c r="CF13" s="36"/>
      <c r="CG13" s="37"/>
      <c r="CH13" s="37">
        <f t="shared" si="17"/>
        <v>85</v>
      </c>
      <c r="CI13" s="37">
        <f t="shared" si="18"/>
        <v>85</v>
      </c>
      <c r="CJ13" s="37" t="str">
        <f t="shared" si="19"/>
        <v/>
      </c>
      <c r="CK13" s="37" t="str">
        <f t="shared" si="20"/>
        <v/>
      </c>
      <c r="CL13" s="37" t="str">
        <f t="shared" si="21"/>
        <v/>
      </c>
      <c r="CM13" s="38">
        <f t="shared" si="22"/>
        <v>84.333333333333329</v>
      </c>
      <c r="CN13" s="39">
        <f t="shared" si="23"/>
        <v>84</v>
      </c>
      <c r="CO13" s="40"/>
      <c r="CP13" s="36">
        <v>5</v>
      </c>
      <c r="CQ13"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13" s="40"/>
      <c r="CS13" s="36">
        <v>5</v>
      </c>
      <c r="CT13" s="41" t="str">
        <f t="shared" si="25"/>
        <v xml:space="preserve">Memiliki keterampilan Melakukan penyajian tembang Pangkur secara lisan, Menulis sinopsis teks cerita cerkak, Mengenali omah adat Joglo, Membaca teks aksara Jawa yang memuat sandhangan mandaswara, </v>
      </c>
      <c r="CV13" s="35">
        <v>4</v>
      </c>
      <c r="CW13" s="36" t="s">
        <v>168</v>
      </c>
      <c r="CY13" s="17">
        <v>0</v>
      </c>
      <c r="CZ13" s="18">
        <v>69</v>
      </c>
      <c r="DA13" s="19" t="s">
        <v>51</v>
      </c>
      <c r="DE13">
        <v>4</v>
      </c>
      <c r="DF13" t="str">
        <f>(IF(CW11="","","Memiliki kemampuan pemahanan "))&amp;(IF(CW10="","",CW10&amp;", "))&amp;(IF(CW11="","",CW11&amp;", "))&amp;(IF(CW12="","",CW12&amp;", "))&amp;(IF(CW14="","",CW14&amp;", "))&amp;(IF(CW15="","",CW15&amp;", "))&amp;(IF(CW16="","",CW16&amp;", "))&amp;(IF(CW17="","",CW17&amp;", "))&amp;(IF(CW18="","",CW18&amp;", "))&amp;(IF(CW19="","",CW19&amp;", "))&amp;(IF(CW13="","","Masih perlu peningkatan pemahaman "&amp;CW13&amp;"."))</f>
        <v>Memiliki kemampuan pemahanan Mengemukakan isi teks Serat Wedhatama Pupuh Pangkur, Mengidentifikasi unsur pembangun cerkak, Menerapkan struktur dan kaidah teks pawarta dalam penulisan pawarta, Mengidentifikasi kaidah penulisan aksara mandaswara, Masih perlu peningkatan pemahaman Mengenali ciri-ciri teks deskripsi omah adat joglo.</v>
      </c>
    </row>
    <row r="14" spans="1:110" x14ac:dyDescent="0.25">
      <c r="A14" s="8">
        <v>4</v>
      </c>
      <c r="B14" s="8">
        <v>95980</v>
      </c>
      <c r="C14" s="8" t="s">
        <v>130</v>
      </c>
      <c r="E14" s="42">
        <f t="shared" si="0"/>
        <v>79</v>
      </c>
      <c r="F14" s="8" t="str">
        <f t="shared" si="1"/>
        <v>B</v>
      </c>
      <c r="G14"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14" s="42">
        <f t="shared" si="3"/>
        <v>84</v>
      </c>
      <c r="I14" s="8" t="str">
        <f t="shared" si="4"/>
        <v>B</v>
      </c>
      <c r="J14" s="8" t="str">
        <f t="shared" si="5"/>
        <v xml:space="preserve">Memiliki keterampilan Melakukan penyajian tembang Pangkur secara lisan, Menulis sinopsis teks cerita cerkak, Mengenali omah adat Joglo, Membaca teks aksara Jawa yang memuat sandhangan mandaswara, </v>
      </c>
      <c r="L14" s="36">
        <f t="shared" si="6"/>
        <v>78</v>
      </c>
      <c r="M14" s="36">
        <f t="shared" si="7"/>
        <v>70</v>
      </c>
      <c r="O14" s="36">
        <v>75</v>
      </c>
      <c r="P14" s="36"/>
      <c r="Q14" s="37"/>
      <c r="R14" s="36">
        <v>85</v>
      </c>
      <c r="S14" s="36"/>
      <c r="T14" s="37"/>
      <c r="U14" s="36">
        <v>75</v>
      </c>
      <c r="V14" s="36"/>
      <c r="W14" s="37"/>
      <c r="X14" s="36"/>
      <c r="Y14" s="36"/>
      <c r="Z14" s="37"/>
      <c r="AA14" s="36"/>
      <c r="AB14" s="36"/>
      <c r="AC14" s="37"/>
      <c r="AD14" s="37">
        <f t="shared" si="8"/>
        <v>78</v>
      </c>
      <c r="AE14" s="36">
        <v>75</v>
      </c>
      <c r="AF14" s="36"/>
      <c r="AG14" s="37"/>
      <c r="AH14" s="36">
        <v>82</v>
      </c>
      <c r="AI14" s="36"/>
      <c r="AJ14" s="37"/>
      <c r="AK14" s="36">
        <v>90</v>
      </c>
      <c r="AL14" s="36"/>
      <c r="AM14" s="37"/>
      <c r="AN14" s="36"/>
      <c r="AO14" s="36"/>
      <c r="AP14" s="37"/>
      <c r="AQ14" s="36"/>
      <c r="AR14" s="36"/>
      <c r="AS14" s="37"/>
      <c r="AT14" s="36">
        <v>70</v>
      </c>
      <c r="AU14" s="38">
        <f t="shared" si="9"/>
        <v>78.857142857142861</v>
      </c>
      <c r="AV14" s="39">
        <f t="shared" si="10"/>
        <v>79</v>
      </c>
      <c r="AW14" s="40"/>
      <c r="AX14" s="36">
        <v>80</v>
      </c>
      <c r="AY14" s="36"/>
      <c r="AZ14" s="37"/>
      <c r="BA14" s="36">
        <v>85</v>
      </c>
      <c r="BB14" s="36"/>
      <c r="BC14" s="37"/>
      <c r="BD14" s="36"/>
      <c r="BE14" s="36"/>
      <c r="BF14" s="37"/>
      <c r="BG14" s="36"/>
      <c r="BH14" s="36"/>
      <c r="BI14" s="37"/>
      <c r="BJ14" s="36"/>
      <c r="BK14" s="36"/>
      <c r="BL14" s="37"/>
      <c r="BM14" s="37">
        <f t="shared" si="11"/>
        <v>80</v>
      </c>
      <c r="BN14" s="37">
        <f t="shared" si="12"/>
        <v>85</v>
      </c>
      <c r="BO14" s="37" t="str">
        <f t="shared" si="13"/>
        <v/>
      </c>
      <c r="BP14" s="37" t="str">
        <f t="shared" si="14"/>
        <v/>
      </c>
      <c r="BQ14" s="37" t="str">
        <f t="shared" si="15"/>
        <v/>
      </c>
      <c r="BR14" s="37">
        <f t="shared" si="16"/>
        <v>83</v>
      </c>
      <c r="BS14" s="36">
        <v>85</v>
      </c>
      <c r="BT14" s="36"/>
      <c r="BU14" s="37"/>
      <c r="BV14" s="36"/>
      <c r="BW14" s="36">
        <v>85</v>
      </c>
      <c r="BX14" s="37"/>
      <c r="BY14" s="36"/>
      <c r="BZ14" s="36"/>
      <c r="CA14" s="37"/>
      <c r="CB14" s="36"/>
      <c r="CC14" s="36"/>
      <c r="CD14" s="37"/>
      <c r="CE14" s="36"/>
      <c r="CF14" s="36"/>
      <c r="CG14" s="37"/>
      <c r="CH14" s="37">
        <f t="shared" si="17"/>
        <v>85</v>
      </c>
      <c r="CI14" s="37">
        <f t="shared" si="18"/>
        <v>85</v>
      </c>
      <c r="CJ14" s="37" t="str">
        <f t="shared" si="19"/>
        <v/>
      </c>
      <c r="CK14" s="37" t="str">
        <f t="shared" si="20"/>
        <v/>
      </c>
      <c r="CL14" s="37" t="str">
        <f t="shared" si="21"/>
        <v/>
      </c>
      <c r="CM14" s="38">
        <f t="shared" si="22"/>
        <v>84.333333333333329</v>
      </c>
      <c r="CN14" s="39">
        <f t="shared" si="23"/>
        <v>84</v>
      </c>
      <c r="CO14" s="40"/>
      <c r="CP14" s="36">
        <v>5</v>
      </c>
      <c r="CQ14"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14" s="40"/>
      <c r="CS14" s="36">
        <v>5</v>
      </c>
      <c r="CT14" s="41" t="str">
        <f t="shared" si="25"/>
        <v xml:space="preserve">Memiliki keterampilan Melakukan penyajian tembang Pangkur secara lisan, Menulis sinopsis teks cerita cerkak, Mengenali omah adat Joglo, Membaca teks aksara Jawa yang memuat sandhangan mandaswara, </v>
      </c>
      <c r="CV14" s="35">
        <v>5</v>
      </c>
      <c r="CW14" s="36" t="s">
        <v>169</v>
      </c>
      <c r="CY14" s="17">
        <v>70</v>
      </c>
      <c r="CZ14" s="20">
        <v>75</v>
      </c>
      <c r="DA14" s="21" t="s">
        <v>53</v>
      </c>
      <c r="DE14">
        <v>5</v>
      </c>
      <c r="DF14" t="str">
        <f>(IF(CW11="","","Memiliki kemampuan pemahanan "))&amp;(IF(CW10="","",CW10&amp;", "))&amp;(IF(CW11="","",CW11&amp;", "))&amp;(IF(CW12="","",CW12&amp;", "))&amp;(IF(CW13="","",CW13&amp;", "))&amp;(IF(CW15="","",CW15&amp;", "))&amp;(IF(CW16="","",CW16&amp;", "))&amp;(IF(CW17="","",CW17&amp;", "))&amp;(IF(CW18="","",CW18&amp;", "))&amp;(IF(CW19="","",CW19&amp;", "))&amp;(IF(CW14="","","Masih perlu peningkatan pemahaman "&amp;CW14&amp;"."))</f>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row>
    <row r="15" spans="1:110" x14ac:dyDescent="0.25">
      <c r="A15" s="8">
        <v>5</v>
      </c>
      <c r="B15" s="8">
        <v>95996</v>
      </c>
      <c r="C15" s="8" t="s">
        <v>131</v>
      </c>
      <c r="E15" s="42">
        <f t="shared" si="0"/>
        <v>74</v>
      </c>
      <c r="F15" s="8" t="str">
        <f t="shared" si="1"/>
        <v>C</v>
      </c>
      <c r="G15"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15" s="42">
        <f t="shared" si="3"/>
        <v>82</v>
      </c>
      <c r="I15" s="8" t="str">
        <f t="shared" si="4"/>
        <v>B</v>
      </c>
      <c r="J15" s="8" t="str">
        <f t="shared" si="5"/>
        <v xml:space="preserve">Memiliki keterampilan Melakukan penyajian tembang Pangkur secara lisan, Menulis sinopsis teks cerita cerkak, Mengenali omah adat Joglo, Membaca teks aksara Jawa yang memuat sandhangan mandaswara, </v>
      </c>
      <c r="L15" s="36">
        <f t="shared" si="6"/>
        <v>77</v>
      </c>
      <c r="M15" s="36">
        <f t="shared" si="7"/>
        <v>58</v>
      </c>
      <c r="O15" s="36">
        <v>75</v>
      </c>
      <c r="P15" s="36"/>
      <c r="Q15" s="37"/>
      <c r="R15" s="36">
        <v>85</v>
      </c>
      <c r="S15" s="36"/>
      <c r="T15" s="37"/>
      <c r="U15" s="36">
        <v>70</v>
      </c>
      <c r="V15" s="36"/>
      <c r="W15" s="37"/>
      <c r="X15" s="36"/>
      <c r="Y15" s="36"/>
      <c r="Z15" s="37"/>
      <c r="AA15" s="36"/>
      <c r="AB15" s="36"/>
      <c r="AC15" s="37"/>
      <c r="AD15" s="37">
        <f t="shared" si="8"/>
        <v>77</v>
      </c>
      <c r="AE15" s="36">
        <v>70</v>
      </c>
      <c r="AF15" s="36"/>
      <c r="AG15" s="37"/>
      <c r="AH15" s="36">
        <v>81</v>
      </c>
      <c r="AI15" s="36"/>
      <c r="AJ15" s="37"/>
      <c r="AK15" s="36">
        <v>80</v>
      </c>
      <c r="AL15" s="36"/>
      <c r="AM15" s="37"/>
      <c r="AN15" s="36"/>
      <c r="AO15" s="36"/>
      <c r="AP15" s="37"/>
      <c r="AQ15" s="36"/>
      <c r="AR15" s="36"/>
      <c r="AS15" s="37"/>
      <c r="AT15" s="36">
        <v>58</v>
      </c>
      <c r="AU15" s="38">
        <f t="shared" si="9"/>
        <v>74.142857142857139</v>
      </c>
      <c r="AV15" s="39">
        <f t="shared" si="10"/>
        <v>74</v>
      </c>
      <c r="AW15" s="40"/>
      <c r="AX15" s="36">
        <v>80</v>
      </c>
      <c r="AY15" s="36"/>
      <c r="AZ15" s="37"/>
      <c r="BA15" s="36">
        <v>82</v>
      </c>
      <c r="BB15" s="36"/>
      <c r="BC15" s="37"/>
      <c r="BD15" s="36"/>
      <c r="BE15" s="36"/>
      <c r="BF15" s="37"/>
      <c r="BG15" s="36"/>
      <c r="BH15" s="36"/>
      <c r="BI15" s="37"/>
      <c r="BJ15" s="36"/>
      <c r="BK15" s="36"/>
      <c r="BL15" s="37"/>
      <c r="BM15" s="37">
        <f t="shared" si="11"/>
        <v>80</v>
      </c>
      <c r="BN15" s="37">
        <f t="shared" si="12"/>
        <v>82</v>
      </c>
      <c r="BO15" s="37" t="str">
        <f t="shared" si="13"/>
        <v/>
      </c>
      <c r="BP15" s="37" t="str">
        <f t="shared" si="14"/>
        <v/>
      </c>
      <c r="BQ15" s="37" t="str">
        <f t="shared" si="15"/>
        <v/>
      </c>
      <c r="BR15" s="37">
        <f t="shared" si="16"/>
        <v>81</v>
      </c>
      <c r="BS15" s="36">
        <v>85</v>
      </c>
      <c r="BT15" s="36"/>
      <c r="BU15" s="37"/>
      <c r="BV15" s="36"/>
      <c r="BW15" s="36">
        <v>80</v>
      </c>
      <c r="BX15" s="37"/>
      <c r="BY15" s="36"/>
      <c r="BZ15" s="36"/>
      <c r="CA15" s="37"/>
      <c r="CB15" s="36"/>
      <c r="CC15" s="36"/>
      <c r="CD15" s="37"/>
      <c r="CE15" s="36"/>
      <c r="CF15" s="36"/>
      <c r="CG15" s="37"/>
      <c r="CH15" s="37">
        <f t="shared" si="17"/>
        <v>85</v>
      </c>
      <c r="CI15" s="37">
        <f t="shared" si="18"/>
        <v>80</v>
      </c>
      <c r="CJ15" s="37" t="str">
        <f t="shared" si="19"/>
        <v/>
      </c>
      <c r="CK15" s="37" t="str">
        <f t="shared" si="20"/>
        <v/>
      </c>
      <c r="CL15" s="37" t="str">
        <f t="shared" si="21"/>
        <v/>
      </c>
      <c r="CM15" s="38">
        <f t="shared" si="22"/>
        <v>82</v>
      </c>
      <c r="CN15" s="39">
        <f t="shared" si="23"/>
        <v>82</v>
      </c>
      <c r="CO15" s="40"/>
      <c r="CP15" s="36">
        <v>5</v>
      </c>
      <c r="CQ15"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15" s="40"/>
      <c r="CS15" s="36">
        <v>5</v>
      </c>
      <c r="CT15" s="41" t="str">
        <f t="shared" si="25"/>
        <v xml:space="preserve">Memiliki keterampilan Melakukan penyajian tembang Pangkur secara lisan, Menulis sinopsis teks cerita cerkak, Mengenali omah adat Joglo, Membaca teks aksara Jawa yang memuat sandhangan mandaswara, </v>
      </c>
      <c r="CV15" s="35">
        <v>6</v>
      </c>
      <c r="CW15" s="36"/>
      <c r="CY15" s="17">
        <v>76</v>
      </c>
      <c r="CZ15" s="20">
        <v>90</v>
      </c>
      <c r="DA15" s="21" t="s">
        <v>55</v>
      </c>
      <c r="DE15">
        <v>6</v>
      </c>
      <c r="DF15" t="str">
        <f>(IF(CW11="","","Memiliki kemampuan pemahanan "))&amp;(IF(CW10="","",CW10&amp;", "))&amp;(IF(CW11="","",CW11&amp;", "))&amp;(IF(CW12="","",CW12&amp;", "))&amp;(IF(CW13="","",CW13&amp;", "))&amp;(IF(CW14="","",CW14&amp;", "))&amp;(IF(CW16="","",CW16&amp;", "))&amp;(IF(CW17="","",CW17&amp;", "))&amp;(IF(CW18="","",CW18&amp;", "))&amp;(IF(CW19="","",CW19&amp;", "))&amp;(IF(CW15="","","Masih perlu peningkatan pemahaman "&amp;CW15&amp;"."))</f>
        <v xml:space="preserve">Memiliki kemampuan pemahanan Mengemukakan isi teks Serat Wedhatama Pupuh Pangkur, Mengidentifikasi unsur pembangun cerkak, Menerapkan struktur dan kaidah teks pawarta dalam penulisan pawarta, Mengenali ciri-ciri teks deskripsi omah adat joglo, Mengidentifikasi kaidah penulisan aksara mandaswara, </v>
      </c>
    </row>
    <row r="16" spans="1:110" x14ac:dyDescent="0.25">
      <c r="A16" s="8">
        <v>6</v>
      </c>
      <c r="B16" s="8">
        <v>96012</v>
      </c>
      <c r="C16" s="8" t="s">
        <v>132</v>
      </c>
      <c r="E16" s="42">
        <f t="shared" si="0"/>
        <v>74</v>
      </c>
      <c r="F16" s="8" t="str">
        <f t="shared" si="1"/>
        <v>C</v>
      </c>
      <c r="G16"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16" s="42">
        <f t="shared" si="3"/>
        <v>83</v>
      </c>
      <c r="I16" s="8" t="str">
        <f t="shared" si="4"/>
        <v>B</v>
      </c>
      <c r="J16" s="8" t="str">
        <f t="shared" si="5"/>
        <v xml:space="preserve">Memiliki keterampilan Melakukan penyajian tembang Pangkur secara lisan, Menulis sinopsis teks cerita cerkak, Mengenali omah adat Joglo, Membaca teks aksara Jawa yang memuat sandhangan mandaswara, </v>
      </c>
      <c r="L16" s="36">
        <f t="shared" si="6"/>
        <v>75</v>
      </c>
      <c r="M16" s="36">
        <f t="shared" si="7"/>
        <v>55</v>
      </c>
      <c r="O16" s="36">
        <v>80</v>
      </c>
      <c r="P16" s="36"/>
      <c r="Q16" s="37"/>
      <c r="R16" s="36">
        <v>70</v>
      </c>
      <c r="S16" s="36"/>
      <c r="T16" s="37"/>
      <c r="U16" s="36">
        <v>75</v>
      </c>
      <c r="V16" s="36"/>
      <c r="W16" s="37"/>
      <c r="X16" s="36"/>
      <c r="Y16" s="36"/>
      <c r="Z16" s="37"/>
      <c r="AA16" s="36"/>
      <c r="AB16" s="36"/>
      <c r="AC16" s="37"/>
      <c r="AD16" s="37">
        <f t="shared" si="8"/>
        <v>75</v>
      </c>
      <c r="AE16" s="36">
        <v>70</v>
      </c>
      <c r="AF16" s="36"/>
      <c r="AG16" s="37"/>
      <c r="AH16" s="36">
        <v>80</v>
      </c>
      <c r="AI16" s="36"/>
      <c r="AJ16" s="37"/>
      <c r="AK16" s="36">
        <v>90</v>
      </c>
      <c r="AL16" s="36"/>
      <c r="AM16" s="37"/>
      <c r="AN16" s="36"/>
      <c r="AO16" s="36"/>
      <c r="AP16" s="37"/>
      <c r="AQ16" s="36"/>
      <c r="AR16" s="36"/>
      <c r="AS16" s="37"/>
      <c r="AT16" s="36">
        <v>55</v>
      </c>
      <c r="AU16" s="38">
        <f t="shared" si="9"/>
        <v>74.285714285714292</v>
      </c>
      <c r="AV16" s="39">
        <f t="shared" si="10"/>
        <v>74</v>
      </c>
      <c r="AW16" s="40"/>
      <c r="AX16" s="36">
        <v>80</v>
      </c>
      <c r="AY16" s="36"/>
      <c r="AZ16" s="37"/>
      <c r="BA16" s="36">
        <v>86</v>
      </c>
      <c r="BB16" s="36"/>
      <c r="BC16" s="37"/>
      <c r="BD16" s="36"/>
      <c r="BE16" s="36"/>
      <c r="BF16" s="37"/>
      <c r="BG16" s="36"/>
      <c r="BH16" s="36"/>
      <c r="BI16" s="37"/>
      <c r="BJ16" s="36"/>
      <c r="BK16" s="36"/>
      <c r="BL16" s="37"/>
      <c r="BM16" s="37">
        <f t="shared" si="11"/>
        <v>80</v>
      </c>
      <c r="BN16" s="37">
        <f t="shared" si="12"/>
        <v>86</v>
      </c>
      <c r="BO16" s="37" t="str">
        <f t="shared" si="13"/>
        <v/>
      </c>
      <c r="BP16" s="37" t="str">
        <f t="shared" si="14"/>
        <v/>
      </c>
      <c r="BQ16" s="37" t="str">
        <f t="shared" si="15"/>
        <v/>
      </c>
      <c r="BR16" s="37">
        <f t="shared" si="16"/>
        <v>83</v>
      </c>
      <c r="BS16" s="36">
        <v>85</v>
      </c>
      <c r="BT16" s="36"/>
      <c r="BU16" s="37"/>
      <c r="BV16" s="36"/>
      <c r="BW16" s="36">
        <v>80</v>
      </c>
      <c r="BX16" s="37"/>
      <c r="BY16" s="36"/>
      <c r="BZ16" s="36"/>
      <c r="CA16" s="37"/>
      <c r="CB16" s="36"/>
      <c r="CC16" s="36"/>
      <c r="CD16" s="37"/>
      <c r="CE16" s="36"/>
      <c r="CF16" s="36"/>
      <c r="CG16" s="37"/>
      <c r="CH16" s="37">
        <f t="shared" si="17"/>
        <v>85</v>
      </c>
      <c r="CI16" s="37">
        <f t="shared" si="18"/>
        <v>80</v>
      </c>
      <c r="CJ16" s="37" t="str">
        <f t="shared" si="19"/>
        <v/>
      </c>
      <c r="CK16" s="37" t="str">
        <f t="shared" si="20"/>
        <v/>
      </c>
      <c r="CL16" s="37" t="str">
        <f t="shared" si="21"/>
        <v/>
      </c>
      <c r="CM16" s="38">
        <f t="shared" si="22"/>
        <v>82.666666666666671</v>
      </c>
      <c r="CN16" s="39">
        <f t="shared" si="23"/>
        <v>83</v>
      </c>
      <c r="CO16" s="40"/>
      <c r="CP16" s="36">
        <v>5</v>
      </c>
      <c r="CQ16"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16" s="40"/>
      <c r="CS16" s="36">
        <v>5</v>
      </c>
      <c r="CT16" s="41" t="str">
        <f t="shared" si="25"/>
        <v xml:space="preserve">Memiliki keterampilan Melakukan penyajian tembang Pangkur secara lisan, Menulis sinopsis teks cerita cerkak, Mengenali omah adat Joglo, Membaca teks aksara Jawa yang memuat sandhangan mandaswara, </v>
      </c>
      <c r="CV16" s="35">
        <v>7</v>
      </c>
      <c r="CW16" s="36"/>
      <c r="CY16" s="17">
        <v>91</v>
      </c>
      <c r="CZ16" s="20">
        <v>100</v>
      </c>
      <c r="DA16" s="21" t="s">
        <v>15</v>
      </c>
      <c r="DE16">
        <v>7</v>
      </c>
      <c r="DF16" t="str">
        <f>(IF(CW11="","","Memiliki kemampuan pemahanan "))&amp;(IF(CW10="","",CW10&amp;", "))&amp;(IF(CW11="","",CW11&amp;", "))&amp;(IF(CW12="","",CW12&amp;", "))&amp;(IF(CW13="","",CW13&amp;", "))&amp;(IF(CW14="","",CW14&amp;", "))&amp;(IF(CW15="","",CW15&amp;", "))&amp;(IF(CW17="","",CW17&amp;", "))&amp;(IF(CW18="","",CW18&amp;", "))&amp;(IF(CW19="","",CW19&amp;", "))&amp;(IF(CW16="","","Masih perlu peningkatan pemahaman "&amp;CW16&amp;"."))</f>
        <v xml:space="preserve">Memiliki kemampuan pemahanan Mengemukakan isi teks Serat Wedhatama Pupuh Pangkur, Mengidentifikasi unsur pembangun cerkak, Menerapkan struktur dan kaidah teks pawarta dalam penulisan pawarta, Mengenali ciri-ciri teks deskripsi omah adat joglo, Mengidentifikasi kaidah penulisan aksara mandaswara, </v>
      </c>
    </row>
    <row r="17" spans="1:110" x14ac:dyDescent="0.25">
      <c r="A17" s="8">
        <v>7</v>
      </c>
      <c r="B17" s="8">
        <v>96028</v>
      </c>
      <c r="C17" s="8" t="s">
        <v>133</v>
      </c>
      <c r="E17" s="42">
        <f t="shared" si="0"/>
        <v>80</v>
      </c>
      <c r="F17" s="8" t="str">
        <f t="shared" si="1"/>
        <v>B</v>
      </c>
      <c r="G17"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17" s="42">
        <f t="shared" si="3"/>
        <v>83</v>
      </c>
      <c r="I17" s="8" t="str">
        <f t="shared" si="4"/>
        <v>B</v>
      </c>
      <c r="J17" s="8" t="str">
        <f t="shared" si="5"/>
        <v xml:space="preserve">Memiliki keterampilan Melakukan penyajian tembang Pangkur secara lisan, Menulis sinopsis teks cerita cerkak, Mengenali omah adat Joglo, Membaca teks aksara Jawa yang memuat sandhangan mandaswara, </v>
      </c>
      <c r="L17" s="36">
        <f t="shared" si="6"/>
        <v>80</v>
      </c>
      <c r="M17" s="36">
        <f t="shared" si="7"/>
        <v>72</v>
      </c>
      <c r="O17" s="36">
        <v>80</v>
      </c>
      <c r="P17" s="36"/>
      <c r="Q17" s="37"/>
      <c r="R17" s="36">
        <v>80</v>
      </c>
      <c r="S17" s="36"/>
      <c r="T17" s="37"/>
      <c r="U17" s="36">
        <v>80</v>
      </c>
      <c r="V17" s="36"/>
      <c r="W17" s="37"/>
      <c r="X17" s="36"/>
      <c r="Y17" s="36"/>
      <c r="Z17" s="37"/>
      <c r="AA17" s="36"/>
      <c r="AB17" s="36"/>
      <c r="AC17" s="37"/>
      <c r="AD17" s="37">
        <f t="shared" si="8"/>
        <v>80</v>
      </c>
      <c r="AE17" s="36">
        <v>80</v>
      </c>
      <c r="AF17" s="36"/>
      <c r="AG17" s="37"/>
      <c r="AH17" s="36">
        <v>80</v>
      </c>
      <c r="AI17" s="36"/>
      <c r="AJ17" s="37"/>
      <c r="AK17" s="36">
        <v>85</v>
      </c>
      <c r="AL17" s="36"/>
      <c r="AM17" s="37"/>
      <c r="AN17" s="36"/>
      <c r="AO17" s="36"/>
      <c r="AP17" s="37"/>
      <c r="AQ17" s="36"/>
      <c r="AR17" s="36"/>
      <c r="AS17" s="37"/>
      <c r="AT17" s="36">
        <v>72</v>
      </c>
      <c r="AU17" s="38">
        <f t="shared" si="9"/>
        <v>79.571428571428569</v>
      </c>
      <c r="AV17" s="39">
        <f t="shared" si="10"/>
        <v>80</v>
      </c>
      <c r="AW17" s="40"/>
      <c r="AX17" s="36">
        <v>82</v>
      </c>
      <c r="AY17" s="36"/>
      <c r="AZ17" s="37"/>
      <c r="BA17" s="36">
        <v>85</v>
      </c>
      <c r="BB17" s="36"/>
      <c r="BC17" s="37"/>
      <c r="BD17" s="36"/>
      <c r="BE17" s="36"/>
      <c r="BF17" s="37"/>
      <c r="BG17" s="36"/>
      <c r="BH17" s="36"/>
      <c r="BI17" s="37"/>
      <c r="BJ17" s="36"/>
      <c r="BK17" s="36"/>
      <c r="BL17" s="37"/>
      <c r="BM17" s="37">
        <f t="shared" si="11"/>
        <v>82</v>
      </c>
      <c r="BN17" s="37">
        <f t="shared" si="12"/>
        <v>85</v>
      </c>
      <c r="BO17" s="37" t="str">
        <f t="shared" si="13"/>
        <v/>
      </c>
      <c r="BP17" s="37" t="str">
        <f t="shared" si="14"/>
        <v/>
      </c>
      <c r="BQ17" s="37" t="str">
        <f t="shared" si="15"/>
        <v/>
      </c>
      <c r="BR17" s="37">
        <f t="shared" si="16"/>
        <v>84</v>
      </c>
      <c r="BS17" s="36">
        <v>85</v>
      </c>
      <c r="BT17" s="36"/>
      <c r="BU17" s="37"/>
      <c r="BV17" s="36"/>
      <c r="BW17" s="36">
        <v>80</v>
      </c>
      <c r="BX17" s="37"/>
      <c r="BY17" s="36"/>
      <c r="BZ17" s="36"/>
      <c r="CA17" s="37"/>
      <c r="CB17" s="36"/>
      <c r="CC17" s="36"/>
      <c r="CD17" s="37"/>
      <c r="CE17" s="36"/>
      <c r="CF17" s="36"/>
      <c r="CG17" s="37"/>
      <c r="CH17" s="37">
        <f t="shared" si="17"/>
        <v>85</v>
      </c>
      <c r="CI17" s="37">
        <f t="shared" si="18"/>
        <v>80</v>
      </c>
      <c r="CJ17" s="37" t="str">
        <f t="shared" si="19"/>
        <v/>
      </c>
      <c r="CK17" s="37" t="str">
        <f t="shared" si="20"/>
        <v/>
      </c>
      <c r="CL17" s="37" t="str">
        <f t="shared" si="21"/>
        <v/>
      </c>
      <c r="CM17" s="38">
        <f t="shared" si="22"/>
        <v>83</v>
      </c>
      <c r="CN17" s="39">
        <f t="shared" si="23"/>
        <v>83</v>
      </c>
      <c r="CO17" s="40"/>
      <c r="CP17" s="36">
        <v>5</v>
      </c>
      <c r="CQ17"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17" s="40"/>
      <c r="CS17" s="36">
        <v>5</v>
      </c>
      <c r="CT17" s="41" t="str">
        <f t="shared" si="25"/>
        <v xml:space="preserve">Memiliki keterampilan Melakukan penyajian tembang Pangkur secara lisan, Menulis sinopsis teks cerita cerkak, Mengenali omah adat Joglo, Membaca teks aksara Jawa yang memuat sandhangan mandaswara, </v>
      </c>
      <c r="CV17" s="35">
        <v>8</v>
      </c>
      <c r="CW17" s="36"/>
      <c r="CY17" s="22"/>
      <c r="CZ17" s="22"/>
      <c r="DA17" s="22"/>
      <c r="DE17">
        <v>8</v>
      </c>
      <c r="DF17" t="str">
        <f>(IF(CW11="","","Memiliki kemampuan pemahanan "))&amp;(IF(CW10="","",CW10&amp;", "))&amp;(IF(CW11="","",CW11&amp;", "))&amp;(IF(CW12="","",CW12&amp;", "))&amp;(IF(CW13="","",CW13&amp;", "))&amp;(IF(CW14="","",CW14&amp;", "))&amp;(IF(CW15="","",CW15&amp;", "))&amp;(IF(CW16="","",CW16&amp;", "))&amp;(IF(CW18="","",CW18&amp;", "))&amp;(IF(CW19="","",CW19&amp;", "))&amp;(IF(CW17="","","Masih perlu peningkatan pemahaman "&amp;CW17&amp;"."))</f>
        <v xml:space="preserve">Memiliki kemampuan pemahanan Mengemukakan isi teks Serat Wedhatama Pupuh Pangkur, Mengidentifikasi unsur pembangun cerkak, Menerapkan struktur dan kaidah teks pawarta dalam penulisan pawarta, Mengenali ciri-ciri teks deskripsi omah adat joglo, Mengidentifikasi kaidah penulisan aksara mandaswara, </v>
      </c>
    </row>
    <row r="18" spans="1:110" x14ac:dyDescent="0.25">
      <c r="A18" s="8">
        <v>8</v>
      </c>
      <c r="B18" s="8">
        <v>96044</v>
      </c>
      <c r="C18" s="8" t="s">
        <v>134</v>
      </c>
      <c r="E18" s="42">
        <f t="shared" si="0"/>
        <v>75</v>
      </c>
      <c r="F18" s="8" t="str">
        <f t="shared" si="1"/>
        <v>C</v>
      </c>
      <c r="G18"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18" s="42">
        <f t="shared" si="3"/>
        <v>84</v>
      </c>
      <c r="I18" s="8" t="str">
        <f t="shared" si="4"/>
        <v>B</v>
      </c>
      <c r="J18" s="8" t="str">
        <f t="shared" si="5"/>
        <v xml:space="preserve">Memiliki keterampilan Melakukan penyajian tembang Pangkur secara lisan, Menulis sinopsis teks cerita cerkak, Mengenali omah adat Joglo, Membaca teks aksara Jawa yang memuat sandhangan mandaswara, </v>
      </c>
      <c r="L18" s="36">
        <f t="shared" si="6"/>
        <v>79</v>
      </c>
      <c r="M18" s="36">
        <f t="shared" si="7"/>
        <v>49</v>
      </c>
      <c r="O18" s="36">
        <v>80</v>
      </c>
      <c r="P18" s="36"/>
      <c r="Q18" s="37"/>
      <c r="R18" s="36">
        <v>87</v>
      </c>
      <c r="S18" s="36"/>
      <c r="T18" s="37"/>
      <c r="U18" s="36">
        <v>70</v>
      </c>
      <c r="V18" s="36"/>
      <c r="W18" s="37"/>
      <c r="X18" s="36"/>
      <c r="Y18" s="36"/>
      <c r="Z18" s="37"/>
      <c r="AA18" s="36"/>
      <c r="AB18" s="36"/>
      <c r="AC18" s="37"/>
      <c r="AD18" s="37">
        <f t="shared" si="8"/>
        <v>79</v>
      </c>
      <c r="AE18" s="36">
        <v>70</v>
      </c>
      <c r="AF18" s="36"/>
      <c r="AG18" s="37"/>
      <c r="AH18" s="36">
        <v>82</v>
      </c>
      <c r="AI18" s="36"/>
      <c r="AJ18" s="37"/>
      <c r="AK18" s="36">
        <v>90</v>
      </c>
      <c r="AL18" s="36"/>
      <c r="AM18" s="37"/>
      <c r="AN18" s="36"/>
      <c r="AO18" s="36"/>
      <c r="AP18" s="37"/>
      <c r="AQ18" s="36"/>
      <c r="AR18" s="36"/>
      <c r="AS18" s="37"/>
      <c r="AT18" s="36">
        <v>49</v>
      </c>
      <c r="AU18" s="38">
        <f t="shared" si="9"/>
        <v>75.428571428571431</v>
      </c>
      <c r="AV18" s="39">
        <f t="shared" si="10"/>
        <v>75</v>
      </c>
      <c r="AW18" s="40"/>
      <c r="AX18" s="36">
        <v>80</v>
      </c>
      <c r="AY18" s="36"/>
      <c r="AZ18" s="37"/>
      <c r="BA18" s="36">
        <v>85</v>
      </c>
      <c r="BB18" s="36"/>
      <c r="BC18" s="37"/>
      <c r="BD18" s="36"/>
      <c r="BE18" s="36"/>
      <c r="BF18" s="37"/>
      <c r="BG18" s="36"/>
      <c r="BH18" s="36"/>
      <c r="BI18" s="37"/>
      <c r="BJ18" s="36"/>
      <c r="BK18" s="36"/>
      <c r="BL18" s="37"/>
      <c r="BM18" s="37">
        <f t="shared" si="11"/>
        <v>80</v>
      </c>
      <c r="BN18" s="37">
        <f t="shared" si="12"/>
        <v>85</v>
      </c>
      <c r="BO18" s="37" t="str">
        <f t="shared" si="13"/>
        <v/>
      </c>
      <c r="BP18" s="37" t="str">
        <f t="shared" si="14"/>
        <v/>
      </c>
      <c r="BQ18" s="37" t="str">
        <f t="shared" si="15"/>
        <v/>
      </c>
      <c r="BR18" s="37">
        <f t="shared" si="16"/>
        <v>83</v>
      </c>
      <c r="BS18" s="36">
        <v>85</v>
      </c>
      <c r="BT18" s="36"/>
      <c r="BU18" s="37"/>
      <c r="BV18" s="36"/>
      <c r="BW18" s="36">
        <v>85</v>
      </c>
      <c r="BX18" s="37"/>
      <c r="BY18" s="36"/>
      <c r="BZ18" s="36"/>
      <c r="CA18" s="37"/>
      <c r="CB18" s="36"/>
      <c r="CC18" s="36"/>
      <c r="CD18" s="37"/>
      <c r="CE18" s="36"/>
      <c r="CF18" s="36"/>
      <c r="CG18" s="37"/>
      <c r="CH18" s="37">
        <f t="shared" si="17"/>
        <v>85</v>
      </c>
      <c r="CI18" s="37">
        <f t="shared" si="18"/>
        <v>85</v>
      </c>
      <c r="CJ18" s="37" t="str">
        <f t="shared" si="19"/>
        <v/>
      </c>
      <c r="CK18" s="37" t="str">
        <f t="shared" si="20"/>
        <v/>
      </c>
      <c r="CL18" s="37" t="str">
        <f t="shared" si="21"/>
        <v/>
      </c>
      <c r="CM18" s="38">
        <f t="shared" si="22"/>
        <v>84.333333333333329</v>
      </c>
      <c r="CN18" s="39">
        <f t="shared" si="23"/>
        <v>84</v>
      </c>
      <c r="CO18" s="40"/>
      <c r="CP18" s="36">
        <v>5</v>
      </c>
      <c r="CQ18"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18" s="40"/>
      <c r="CS18" s="36">
        <v>5</v>
      </c>
      <c r="CT18" s="41" t="str">
        <f t="shared" si="25"/>
        <v xml:space="preserve">Memiliki keterampilan Melakukan penyajian tembang Pangkur secara lisan, Menulis sinopsis teks cerita cerkak, Mengenali omah adat Joglo, Membaca teks aksara Jawa yang memuat sandhangan mandaswara, </v>
      </c>
      <c r="CV18" s="35">
        <v>9</v>
      </c>
      <c r="CW18" s="36"/>
      <c r="CY18" s="22"/>
      <c r="CZ18" s="22"/>
      <c r="DA18" s="22"/>
      <c r="DE18">
        <v>9</v>
      </c>
      <c r="DF18" t="str">
        <f>(IF(CW11="","","Memiliki kemampuan pemahanan "))&amp;(IF(CW10="","",CW10&amp;", "))&amp;(IF(CW11="","",CW11&amp;", "))&amp;(IF(CW12="","",CW12&amp;", "))&amp;(IF(CW13="","",CW13&amp;", "))&amp;(IF(CW14="","",CW14&amp;", "))&amp;(IF(CW15="","",CW15&amp;", "))&amp;(IF(CW16="","",CW16&amp;", "))&amp;(IF(CW17="","",CW17&amp;", "))&amp;(IF(CW19="","",CW19&amp;", "))&amp;(IF(CW18="","","Masih perlu peningkatan pemahaman "&amp;CW18&amp;"."))</f>
        <v xml:space="preserve">Memiliki kemampuan pemahanan Mengemukakan isi teks Serat Wedhatama Pupuh Pangkur, Mengidentifikasi unsur pembangun cerkak, Menerapkan struktur dan kaidah teks pawarta dalam penulisan pawarta, Mengenali ciri-ciri teks deskripsi omah adat joglo, Mengidentifikasi kaidah penulisan aksara mandaswara, </v>
      </c>
    </row>
    <row r="19" spans="1:110" x14ac:dyDescent="0.25">
      <c r="A19" s="8">
        <v>9</v>
      </c>
      <c r="B19" s="8">
        <v>96060</v>
      </c>
      <c r="C19" s="8" t="s">
        <v>135</v>
      </c>
      <c r="E19" s="42">
        <f t="shared" si="0"/>
        <v>78</v>
      </c>
      <c r="F19" s="8" t="str">
        <f t="shared" si="1"/>
        <v>B</v>
      </c>
      <c r="G19"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19" s="42">
        <f t="shared" si="3"/>
        <v>84</v>
      </c>
      <c r="I19" s="8" t="str">
        <f t="shared" si="4"/>
        <v>B</v>
      </c>
      <c r="J19" s="8" t="str">
        <f t="shared" si="5"/>
        <v xml:space="preserve">Memiliki keterampilan Melakukan penyajian tembang Pangkur secara lisan, Menulis sinopsis teks cerita cerkak, Mengenali omah adat Joglo, Membaca teks aksara Jawa yang memuat sandhangan mandaswara, </v>
      </c>
      <c r="L19" s="36">
        <f t="shared" si="6"/>
        <v>78</v>
      </c>
      <c r="M19" s="36">
        <f t="shared" si="7"/>
        <v>70</v>
      </c>
      <c r="O19" s="36">
        <v>80</v>
      </c>
      <c r="P19" s="36"/>
      <c r="Q19" s="37"/>
      <c r="R19" s="36">
        <v>80</v>
      </c>
      <c r="S19" s="36"/>
      <c r="T19" s="37"/>
      <c r="U19" s="36">
        <v>75</v>
      </c>
      <c r="V19" s="36"/>
      <c r="W19" s="37"/>
      <c r="X19" s="36"/>
      <c r="Y19" s="36"/>
      <c r="Z19" s="37"/>
      <c r="AA19" s="36"/>
      <c r="AB19" s="36"/>
      <c r="AC19" s="37"/>
      <c r="AD19" s="37">
        <f t="shared" si="8"/>
        <v>78</v>
      </c>
      <c r="AE19" s="36">
        <v>75</v>
      </c>
      <c r="AF19" s="36"/>
      <c r="AG19" s="37"/>
      <c r="AH19" s="36">
        <v>83</v>
      </c>
      <c r="AI19" s="36"/>
      <c r="AJ19" s="37"/>
      <c r="AK19" s="36">
        <v>85</v>
      </c>
      <c r="AL19" s="36"/>
      <c r="AM19" s="37"/>
      <c r="AN19" s="36"/>
      <c r="AO19" s="36"/>
      <c r="AP19" s="37"/>
      <c r="AQ19" s="36"/>
      <c r="AR19" s="36"/>
      <c r="AS19" s="37"/>
      <c r="AT19" s="36">
        <v>70</v>
      </c>
      <c r="AU19" s="38">
        <f t="shared" si="9"/>
        <v>78.285714285714292</v>
      </c>
      <c r="AV19" s="39">
        <f t="shared" si="10"/>
        <v>78</v>
      </c>
      <c r="AW19" s="40"/>
      <c r="AX19" s="36">
        <v>82</v>
      </c>
      <c r="AY19" s="36"/>
      <c r="AZ19" s="37"/>
      <c r="BA19" s="36">
        <v>84</v>
      </c>
      <c r="BB19" s="36"/>
      <c r="BC19" s="37"/>
      <c r="BD19" s="36"/>
      <c r="BE19" s="36"/>
      <c r="BF19" s="37"/>
      <c r="BG19" s="36"/>
      <c r="BH19" s="36"/>
      <c r="BI19" s="37"/>
      <c r="BJ19" s="36"/>
      <c r="BK19" s="36"/>
      <c r="BL19" s="37"/>
      <c r="BM19" s="37">
        <f t="shared" si="11"/>
        <v>82</v>
      </c>
      <c r="BN19" s="37">
        <f t="shared" si="12"/>
        <v>84</v>
      </c>
      <c r="BO19" s="37" t="str">
        <f t="shared" si="13"/>
        <v/>
      </c>
      <c r="BP19" s="37" t="str">
        <f t="shared" si="14"/>
        <v/>
      </c>
      <c r="BQ19" s="37" t="str">
        <f t="shared" si="15"/>
        <v/>
      </c>
      <c r="BR19" s="37">
        <f t="shared" si="16"/>
        <v>83</v>
      </c>
      <c r="BS19" s="36">
        <v>85</v>
      </c>
      <c r="BT19" s="36"/>
      <c r="BU19" s="37"/>
      <c r="BV19" s="36"/>
      <c r="BW19" s="36">
        <v>85</v>
      </c>
      <c r="BX19" s="37"/>
      <c r="BY19" s="36"/>
      <c r="BZ19" s="36"/>
      <c r="CA19" s="37"/>
      <c r="CB19" s="36"/>
      <c r="CC19" s="36"/>
      <c r="CD19" s="37"/>
      <c r="CE19" s="36"/>
      <c r="CF19" s="36"/>
      <c r="CG19" s="37"/>
      <c r="CH19" s="37">
        <f t="shared" si="17"/>
        <v>85</v>
      </c>
      <c r="CI19" s="37">
        <f t="shared" si="18"/>
        <v>85</v>
      </c>
      <c r="CJ19" s="37" t="str">
        <f t="shared" si="19"/>
        <v/>
      </c>
      <c r="CK19" s="37" t="str">
        <f t="shared" si="20"/>
        <v/>
      </c>
      <c r="CL19" s="37" t="str">
        <f t="shared" si="21"/>
        <v/>
      </c>
      <c r="CM19" s="38">
        <f t="shared" si="22"/>
        <v>84.333333333333329</v>
      </c>
      <c r="CN19" s="39">
        <f t="shared" si="23"/>
        <v>84</v>
      </c>
      <c r="CO19" s="40"/>
      <c r="CP19" s="36">
        <v>5</v>
      </c>
      <c r="CQ19"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19" s="40"/>
      <c r="CS19" s="36">
        <v>5</v>
      </c>
      <c r="CT19" s="41" t="str">
        <f t="shared" si="25"/>
        <v xml:space="preserve">Memiliki keterampilan Melakukan penyajian tembang Pangkur secara lisan, Menulis sinopsis teks cerita cerkak, Mengenali omah adat Joglo, Membaca teks aksara Jawa yang memuat sandhangan mandaswara, </v>
      </c>
      <c r="CV19" s="35">
        <v>10</v>
      </c>
      <c r="CW19" s="36"/>
      <c r="CY19" s="22"/>
      <c r="CZ19" s="22"/>
      <c r="DA19" s="22"/>
      <c r="DE19">
        <v>10</v>
      </c>
      <c r="DF19" t="str">
        <f>(IF(CW11="","","Memiliki kemampuan pemahanan "))&amp;(IF(CW10="","",CW10&amp;", "))&amp;(IF(CW11="","",CW11&amp;", "))&amp;(IF(CW12="","",CW12&amp;", "))&amp;(IF(CW13="","",CW13&amp;", "))&amp;(IF(CW14="","",CW14&amp;", "))&amp;(IF(CW15="","",CW15&amp;", "))&amp;(IF(CW16="","",CW16&amp;", "))&amp;(IF(CW17="","",CW17&amp;", "))&amp;(IF(CW18="","",CW18&amp;", "))&amp;(IF(CW19="","","Masih perlu peningkatan pemahaman "&amp;CW19&amp;"."))</f>
        <v xml:space="preserve">Memiliki kemampuan pemahanan Mengemukakan isi teks Serat Wedhatama Pupuh Pangkur, Mengidentifikasi unsur pembangun cerkak, Menerapkan struktur dan kaidah teks pawarta dalam penulisan pawarta, Mengenali ciri-ciri teks deskripsi omah adat joglo, Mengidentifikasi kaidah penulisan aksara mandaswara, </v>
      </c>
    </row>
    <row r="20" spans="1:110" x14ac:dyDescent="0.25">
      <c r="A20" s="8">
        <v>10</v>
      </c>
      <c r="B20" s="8">
        <v>96076</v>
      </c>
      <c r="C20" s="8" t="s">
        <v>136</v>
      </c>
      <c r="E20" s="42">
        <f t="shared" si="0"/>
        <v>79</v>
      </c>
      <c r="F20" s="8" t="str">
        <f t="shared" si="1"/>
        <v>B</v>
      </c>
      <c r="G20"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20" s="42">
        <f t="shared" si="3"/>
        <v>56</v>
      </c>
      <c r="I20" s="8" t="str">
        <f t="shared" si="4"/>
        <v>D</v>
      </c>
      <c r="J20" s="8" t="str">
        <f t="shared" si="5"/>
        <v xml:space="preserve">Memiliki keterampilan Melakukan penyajian tembang Pangkur secara lisan, Menulis sinopsis teks cerita cerkak, Mengenali omah adat Joglo, Membaca teks aksara Jawa yang memuat sandhangan mandaswara, </v>
      </c>
      <c r="L20" s="36">
        <f t="shared" si="6"/>
        <v>82</v>
      </c>
      <c r="M20" s="36">
        <f t="shared" si="7"/>
        <v>60</v>
      </c>
      <c r="O20" s="36">
        <v>82</v>
      </c>
      <c r="P20" s="36"/>
      <c r="Q20" s="37"/>
      <c r="R20" s="36">
        <v>85</v>
      </c>
      <c r="S20" s="36"/>
      <c r="T20" s="37"/>
      <c r="U20" s="36">
        <v>80</v>
      </c>
      <c r="V20" s="36"/>
      <c r="W20" s="37"/>
      <c r="X20" s="36"/>
      <c r="Y20" s="36"/>
      <c r="Z20" s="37"/>
      <c r="AA20" s="36"/>
      <c r="AB20" s="36"/>
      <c r="AC20" s="37"/>
      <c r="AD20" s="37">
        <f t="shared" si="8"/>
        <v>82</v>
      </c>
      <c r="AE20" s="36">
        <v>80</v>
      </c>
      <c r="AF20" s="36"/>
      <c r="AG20" s="37"/>
      <c r="AH20" s="36">
        <v>81</v>
      </c>
      <c r="AI20" s="36"/>
      <c r="AJ20" s="37"/>
      <c r="AK20" s="36">
        <v>85</v>
      </c>
      <c r="AL20" s="36"/>
      <c r="AM20" s="37"/>
      <c r="AN20" s="36"/>
      <c r="AO20" s="36"/>
      <c r="AP20" s="37"/>
      <c r="AQ20" s="36"/>
      <c r="AR20" s="36"/>
      <c r="AS20" s="37"/>
      <c r="AT20" s="36">
        <v>60</v>
      </c>
      <c r="AU20" s="38">
        <f t="shared" si="9"/>
        <v>79</v>
      </c>
      <c r="AV20" s="39">
        <f t="shared" si="10"/>
        <v>79</v>
      </c>
      <c r="AW20" s="40"/>
      <c r="AX20" s="36">
        <v>80</v>
      </c>
      <c r="AY20" s="36"/>
      <c r="AZ20" s="37"/>
      <c r="BA20" s="36">
        <v>84</v>
      </c>
      <c r="BB20" s="36"/>
      <c r="BC20" s="37"/>
      <c r="BD20" s="36"/>
      <c r="BE20" s="36"/>
      <c r="BF20" s="37"/>
      <c r="BG20" s="36"/>
      <c r="BH20" s="36"/>
      <c r="BI20" s="37"/>
      <c r="BJ20" s="36"/>
      <c r="BK20" s="36"/>
      <c r="BL20" s="37"/>
      <c r="BM20" s="37">
        <f t="shared" si="11"/>
        <v>80</v>
      </c>
      <c r="BN20" s="37">
        <f t="shared" si="12"/>
        <v>84</v>
      </c>
      <c r="BO20" s="37" t="str">
        <f t="shared" si="13"/>
        <v/>
      </c>
      <c r="BP20" s="37" t="str">
        <f t="shared" si="14"/>
        <v/>
      </c>
      <c r="BQ20" s="37" t="str">
        <f t="shared" si="15"/>
        <v/>
      </c>
      <c r="BR20" s="37">
        <f t="shared" si="16"/>
        <v>82</v>
      </c>
      <c r="BS20" s="36">
        <v>85</v>
      </c>
      <c r="BT20" s="36"/>
      <c r="BU20" s="37"/>
      <c r="BV20" s="36"/>
      <c r="BW20" s="36">
        <v>0</v>
      </c>
      <c r="BX20" s="37"/>
      <c r="BY20" s="36"/>
      <c r="BZ20" s="36"/>
      <c r="CA20" s="37"/>
      <c r="CB20" s="36"/>
      <c r="CC20" s="36"/>
      <c r="CD20" s="37"/>
      <c r="CE20" s="36"/>
      <c r="CF20" s="36"/>
      <c r="CG20" s="37"/>
      <c r="CH20" s="37">
        <f t="shared" si="17"/>
        <v>85</v>
      </c>
      <c r="CI20" s="37">
        <f t="shared" si="18"/>
        <v>0</v>
      </c>
      <c r="CJ20" s="37" t="str">
        <f t="shared" si="19"/>
        <v/>
      </c>
      <c r="CK20" s="37" t="str">
        <f t="shared" si="20"/>
        <v/>
      </c>
      <c r="CL20" s="37" t="str">
        <f t="shared" si="21"/>
        <v/>
      </c>
      <c r="CM20" s="38">
        <f t="shared" si="22"/>
        <v>55.666666666666664</v>
      </c>
      <c r="CN20" s="39">
        <f t="shared" si="23"/>
        <v>56</v>
      </c>
      <c r="CO20" s="40"/>
      <c r="CP20" s="36">
        <v>5</v>
      </c>
      <c r="CQ20"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20" s="40"/>
      <c r="CS20" s="36">
        <v>5</v>
      </c>
      <c r="CT20" s="41" t="str">
        <f t="shared" si="25"/>
        <v xml:space="preserve">Memiliki keterampilan Melakukan penyajian tembang Pangkur secara lisan, Menulis sinopsis teks cerita cerkak, Mengenali omah adat Joglo, Membaca teks aksara Jawa yang memuat sandhangan mandaswara, </v>
      </c>
      <c r="CY20" s="22"/>
      <c r="CZ20" s="22"/>
      <c r="DA20" s="22"/>
      <c r="DE20">
        <v>11</v>
      </c>
      <c r="DF20" t="str">
        <f>(IF(CW10="","","Memiliki kemampuan pemahanan  "))&amp;(IF(CW10="","",CW10&amp;", "))&amp;(IF(CW11="","",CW11&amp;", "))&amp;(IF(CW12="","",CW12&amp;", "))&amp;(IF(CW13="","",CW13&amp;", "))&amp;(IF(CW14="","",CW14&amp;", "))&amp;(IF(CW15="","",CW15&amp;", "))&amp;(IF(CW16="","",CW16&amp;", "))&amp;(IF(CW17="","",CW17&amp;", "))&amp;(IF(CW18="","",CW18&amp;", "))&amp;(IF(CW19="","",CW19&amp;"."))</f>
        <v xml:space="preserve">Memiliki kemampuan pemahanan  Mengemukakan isi teks Serat Wedhatama Pupuh Pangkur, Mengidentifikasi unsur pembangun cerkak, Menerapkan struktur dan kaidah teks pawarta dalam penulisan pawarta, Mengenali ciri-ciri teks deskripsi omah adat joglo, Mengidentifikasi kaidah penulisan aksara mandaswara, </v>
      </c>
    </row>
    <row r="21" spans="1:110" ht="18.75" customHeight="1" x14ac:dyDescent="0.3">
      <c r="A21" s="8">
        <v>11</v>
      </c>
      <c r="B21" s="8">
        <v>96092</v>
      </c>
      <c r="C21" s="8" t="s">
        <v>137</v>
      </c>
      <c r="E21" s="42">
        <f t="shared" si="0"/>
        <v>73</v>
      </c>
      <c r="F21" s="8" t="str">
        <f t="shared" si="1"/>
        <v>C</v>
      </c>
      <c r="G21"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21" s="42">
        <f t="shared" si="3"/>
        <v>84</v>
      </c>
      <c r="I21" s="8" t="str">
        <f t="shared" si="4"/>
        <v>B</v>
      </c>
      <c r="J21" s="8" t="str">
        <f t="shared" si="5"/>
        <v xml:space="preserve">Memiliki keterampilan Melakukan penyajian tembang Pangkur secara lisan, Menulis sinopsis teks cerita cerkak, Mengenali omah adat Joglo, Membaca teks aksara Jawa yang memuat sandhangan mandaswara, </v>
      </c>
      <c r="L21" s="36">
        <f t="shared" si="6"/>
        <v>73</v>
      </c>
      <c r="M21" s="36">
        <f t="shared" si="7"/>
        <v>68</v>
      </c>
      <c r="O21" s="36">
        <v>80</v>
      </c>
      <c r="P21" s="36"/>
      <c r="Q21" s="37"/>
      <c r="R21" s="36">
        <v>75</v>
      </c>
      <c r="S21" s="36"/>
      <c r="T21" s="37"/>
      <c r="U21" s="36">
        <v>65</v>
      </c>
      <c r="V21" s="36"/>
      <c r="W21" s="37"/>
      <c r="X21" s="36"/>
      <c r="Y21" s="36"/>
      <c r="Z21" s="37"/>
      <c r="AA21" s="36"/>
      <c r="AB21" s="36"/>
      <c r="AC21" s="37"/>
      <c r="AD21" s="37">
        <f t="shared" si="8"/>
        <v>73</v>
      </c>
      <c r="AE21" s="36">
        <v>60</v>
      </c>
      <c r="AF21" s="36"/>
      <c r="AG21" s="37"/>
      <c r="AH21" s="36">
        <v>83</v>
      </c>
      <c r="AI21" s="36"/>
      <c r="AJ21" s="37"/>
      <c r="AK21" s="36">
        <v>80</v>
      </c>
      <c r="AL21" s="36"/>
      <c r="AM21" s="37"/>
      <c r="AN21" s="36"/>
      <c r="AO21" s="36"/>
      <c r="AP21" s="37"/>
      <c r="AQ21" s="36"/>
      <c r="AR21" s="36"/>
      <c r="AS21" s="37"/>
      <c r="AT21" s="36">
        <v>68</v>
      </c>
      <c r="AU21" s="38">
        <f t="shared" si="9"/>
        <v>73</v>
      </c>
      <c r="AV21" s="39">
        <f t="shared" si="10"/>
        <v>73</v>
      </c>
      <c r="AW21" s="40"/>
      <c r="AX21" s="36">
        <v>82</v>
      </c>
      <c r="AY21" s="36"/>
      <c r="AZ21" s="37"/>
      <c r="BA21" s="36">
        <v>82</v>
      </c>
      <c r="BB21" s="36"/>
      <c r="BC21" s="37"/>
      <c r="BD21" s="36"/>
      <c r="BE21" s="36"/>
      <c r="BF21" s="37"/>
      <c r="BG21" s="36"/>
      <c r="BH21" s="36"/>
      <c r="BI21" s="37"/>
      <c r="BJ21" s="36"/>
      <c r="BK21" s="36"/>
      <c r="BL21" s="37"/>
      <c r="BM21" s="37">
        <f t="shared" si="11"/>
        <v>82</v>
      </c>
      <c r="BN21" s="37">
        <f t="shared" si="12"/>
        <v>82</v>
      </c>
      <c r="BO21" s="37" t="str">
        <f t="shared" si="13"/>
        <v/>
      </c>
      <c r="BP21" s="37" t="str">
        <f t="shared" si="14"/>
        <v/>
      </c>
      <c r="BQ21" s="37" t="str">
        <f t="shared" si="15"/>
        <v/>
      </c>
      <c r="BR21" s="37">
        <f t="shared" si="16"/>
        <v>82</v>
      </c>
      <c r="BS21" s="36">
        <v>85</v>
      </c>
      <c r="BT21" s="36"/>
      <c r="BU21" s="37"/>
      <c r="BV21" s="36"/>
      <c r="BW21" s="36">
        <v>85</v>
      </c>
      <c r="BX21" s="37"/>
      <c r="BY21" s="36"/>
      <c r="BZ21" s="36"/>
      <c r="CA21" s="37"/>
      <c r="CB21" s="36"/>
      <c r="CC21" s="36"/>
      <c r="CD21" s="37"/>
      <c r="CE21" s="36"/>
      <c r="CF21" s="36"/>
      <c r="CG21" s="37"/>
      <c r="CH21" s="37">
        <f t="shared" si="17"/>
        <v>85</v>
      </c>
      <c r="CI21" s="37">
        <f t="shared" si="18"/>
        <v>85</v>
      </c>
      <c r="CJ21" s="37" t="str">
        <f t="shared" si="19"/>
        <v/>
      </c>
      <c r="CK21" s="37" t="str">
        <f t="shared" si="20"/>
        <v/>
      </c>
      <c r="CL21" s="37" t="str">
        <f t="shared" si="21"/>
        <v/>
      </c>
      <c r="CM21" s="38">
        <f t="shared" si="22"/>
        <v>84</v>
      </c>
      <c r="CN21" s="39">
        <f t="shared" si="23"/>
        <v>84</v>
      </c>
      <c r="CO21" s="40"/>
      <c r="CP21" s="36">
        <v>5</v>
      </c>
      <c r="CQ21"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21" s="40"/>
      <c r="CS21" s="36">
        <v>5</v>
      </c>
      <c r="CT21" s="41" t="str">
        <f t="shared" si="25"/>
        <v xml:space="preserve">Memiliki keterampilan Melakukan penyajian tembang Pangkur secara lisan, Menulis sinopsis teks cerita cerkak, Mengenali omah adat Joglo, Membaca teks aksara Jawa yang memuat sandhangan mandaswara, </v>
      </c>
      <c r="CV21" s="10" t="s">
        <v>62</v>
      </c>
      <c r="CY21" s="22"/>
      <c r="CZ21" s="22"/>
      <c r="DA21" s="22"/>
    </row>
    <row r="22" spans="1:110" x14ac:dyDescent="0.25">
      <c r="A22" s="8">
        <v>12</v>
      </c>
      <c r="B22" s="8">
        <v>96108</v>
      </c>
      <c r="C22" s="8" t="s">
        <v>138</v>
      </c>
      <c r="E22" s="42">
        <f t="shared" si="0"/>
        <v>78</v>
      </c>
      <c r="F22" s="8" t="str">
        <f t="shared" si="1"/>
        <v>B</v>
      </c>
      <c r="G22"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22" s="42">
        <f t="shared" si="3"/>
        <v>83</v>
      </c>
      <c r="I22" s="8" t="str">
        <f t="shared" si="4"/>
        <v>B</v>
      </c>
      <c r="J22" s="8" t="str">
        <f t="shared" si="5"/>
        <v xml:space="preserve">Memiliki keterampilan Melakukan penyajian tembang Pangkur secara lisan, Menulis sinopsis teks cerita cerkak, Mengenali omah adat Joglo, Membaca teks aksara Jawa yang memuat sandhangan mandaswara, </v>
      </c>
      <c r="L22" s="36">
        <f t="shared" si="6"/>
        <v>80</v>
      </c>
      <c r="M22" s="36">
        <f t="shared" si="7"/>
        <v>70</v>
      </c>
      <c r="O22" s="36">
        <v>80</v>
      </c>
      <c r="P22" s="36"/>
      <c r="Q22" s="37"/>
      <c r="R22" s="36">
        <v>80</v>
      </c>
      <c r="S22" s="36"/>
      <c r="T22" s="37"/>
      <c r="U22" s="36">
        <v>80</v>
      </c>
      <c r="V22" s="36"/>
      <c r="W22" s="37"/>
      <c r="X22" s="36"/>
      <c r="Y22" s="36"/>
      <c r="Z22" s="37"/>
      <c r="AA22" s="36"/>
      <c r="AB22" s="36"/>
      <c r="AC22" s="37"/>
      <c r="AD22" s="37">
        <f t="shared" si="8"/>
        <v>80</v>
      </c>
      <c r="AE22" s="36">
        <v>80</v>
      </c>
      <c r="AF22" s="36"/>
      <c r="AG22" s="37"/>
      <c r="AH22" s="36">
        <v>70</v>
      </c>
      <c r="AI22" s="36"/>
      <c r="AJ22" s="37"/>
      <c r="AK22" s="36">
        <v>85</v>
      </c>
      <c r="AL22" s="36"/>
      <c r="AM22" s="37"/>
      <c r="AN22" s="36"/>
      <c r="AO22" s="36"/>
      <c r="AP22" s="37"/>
      <c r="AQ22" s="36"/>
      <c r="AR22" s="36"/>
      <c r="AS22" s="37"/>
      <c r="AT22" s="36">
        <v>70</v>
      </c>
      <c r="AU22" s="38">
        <f t="shared" si="9"/>
        <v>77.857142857142861</v>
      </c>
      <c r="AV22" s="39">
        <f t="shared" si="10"/>
        <v>78</v>
      </c>
      <c r="AW22" s="40"/>
      <c r="AX22" s="36">
        <v>82</v>
      </c>
      <c r="AY22" s="36"/>
      <c r="AZ22" s="37"/>
      <c r="BA22" s="36">
        <v>84</v>
      </c>
      <c r="BB22" s="36"/>
      <c r="BC22" s="37"/>
      <c r="BD22" s="36"/>
      <c r="BE22" s="36"/>
      <c r="BF22" s="37"/>
      <c r="BG22" s="36"/>
      <c r="BH22" s="36"/>
      <c r="BI22" s="37"/>
      <c r="BJ22" s="36"/>
      <c r="BK22" s="36"/>
      <c r="BL22" s="37"/>
      <c r="BM22" s="37">
        <f t="shared" si="11"/>
        <v>82</v>
      </c>
      <c r="BN22" s="37">
        <f t="shared" si="12"/>
        <v>84</v>
      </c>
      <c r="BO22" s="37" t="str">
        <f t="shared" si="13"/>
        <v/>
      </c>
      <c r="BP22" s="37" t="str">
        <f t="shared" si="14"/>
        <v/>
      </c>
      <c r="BQ22" s="37" t="str">
        <f t="shared" si="15"/>
        <v/>
      </c>
      <c r="BR22" s="37">
        <f t="shared" si="16"/>
        <v>83</v>
      </c>
      <c r="BS22" s="36">
        <v>85</v>
      </c>
      <c r="BT22" s="36"/>
      <c r="BU22" s="37"/>
      <c r="BV22" s="36"/>
      <c r="BW22" s="36">
        <v>80</v>
      </c>
      <c r="BX22" s="37"/>
      <c r="BY22" s="36"/>
      <c r="BZ22" s="36"/>
      <c r="CA22" s="37"/>
      <c r="CB22" s="36"/>
      <c r="CC22" s="36"/>
      <c r="CD22" s="37"/>
      <c r="CE22" s="36"/>
      <c r="CF22" s="36"/>
      <c r="CG22" s="37"/>
      <c r="CH22" s="37">
        <f t="shared" si="17"/>
        <v>85</v>
      </c>
      <c r="CI22" s="37">
        <f t="shared" si="18"/>
        <v>80</v>
      </c>
      <c r="CJ22" s="37" t="str">
        <f t="shared" si="19"/>
        <v/>
      </c>
      <c r="CK22" s="37" t="str">
        <f t="shared" si="20"/>
        <v/>
      </c>
      <c r="CL22" s="37" t="str">
        <f t="shared" si="21"/>
        <v/>
      </c>
      <c r="CM22" s="38">
        <f t="shared" si="22"/>
        <v>82.666666666666671</v>
      </c>
      <c r="CN22" s="39">
        <f t="shared" si="23"/>
        <v>83</v>
      </c>
      <c r="CO22" s="40"/>
      <c r="CP22" s="36">
        <v>5</v>
      </c>
      <c r="CQ22"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22" s="40"/>
      <c r="CS22" s="36">
        <v>5</v>
      </c>
      <c r="CT22" s="41" t="str">
        <f t="shared" si="25"/>
        <v xml:space="preserve">Memiliki keterampilan Melakukan penyajian tembang Pangkur secara lisan, Menulis sinopsis teks cerita cerkak, Mengenali omah adat Joglo, Membaca teks aksara Jawa yang memuat sandhangan mandaswara, </v>
      </c>
      <c r="CV22" s="32" t="s">
        <v>33</v>
      </c>
      <c r="CW22" s="8" t="s">
        <v>34</v>
      </c>
      <c r="CY22" s="22"/>
      <c r="CZ22" s="22"/>
      <c r="DA22" s="22"/>
      <c r="DE22">
        <v>0</v>
      </c>
      <c r="DF22" t="str">
        <f>(IF(CW23="","","Perlu peningkatan keterampilan  "))&amp;(IF(CW23="","",CW23&amp;", "))&amp;(IF(CW24="","",CW24&amp;", "))&amp;(IF(CW25="","",CW25&amp;", "))&amp;(IF(CW26="","",CW26&amp;", "))&amp;(IF(CW27="","",CW27&amp;", "))&amp;(IF(CW28="","",CW28&amp;", "))&amp;(IF(CW29="","",CW29&amp;", "))&amp;(IF(CW30="","",CW30&amp;", "))&amp;(IF(CW31="","",CW31&amp;", "))&amp;(IF(CW32="","",CW32&amp;"."))</f>
        <v xml:space="preserve">Perlu peningkatan keterampilan  Melakukan penyajian tembang Pangkur secara lisan, Menulis sinopsis teks cerita cerkak, Mengenali omah adat Joglo, Membaca teks aksara Jawa yang memuat sandhangan mandaswara, </v>
      </c>
    </row>
    <row r="23" spans="1:110" x14ac:dyDescent="0.25">
      <c r="A23" s="8">
        <v>13</v>
      </c>
      <c r="B23" s="8">
        <v>96124</v>
      </c>
      <c r="C23" s="8" t="s">
        <v>139</v>
      </c>
      <c r="E23" s="42">
        <f t="shared" si="0"/>
        <v>79</v>
      </c>
      <c r="F23" s="8" t="str">
        <f t="shared" si="1"/>
        <v>B</v>
      </c>
      <c r="G23"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23" s="42">
        <f t="shared" si="3"/>
        <v>56</v>
      </c>
      <c r="I23" s="8" t="str">
        <f t="shared" si="4"/>
        <v>D</v>
      </c>
      <c r="J23" s="8" t="str">
        <f t="shared" si="5"/>
        <v xml:space="preserve">Memiliki keterampilan Melakukan penyajian tembang Pangkur secara lisan, Menulis sinopsis teks cerita cerkak, Mengenali omah adat Joglo, Membaca teks aksara Jawa yang memuat sandhangan mandaswara, </v>
      </c>
      <c r="L23" s="36">
        <f t="shared" si="6"/>
        <v>80</v>
      </c>
      <c r="M23" s="36">
        <f t="shared" si="7"/>
        <v>71</v>
      </c>
      <c r="O23" s="36">
        <v>80</v>
      </c>
      <c r="P23" s="36"/>
      <c r="Q23" s="37"/>
      <c r="R23" s="36">
        <v>85</v>
      </c>
      <c r="S23" s="36"/>
      <c r="T23" s="37"/>
      <c r="U23" s="36">
        <v>75</v>
      </c>
      <c r="V23" s="36"/>
      <c r="W23" s="37"/>
      <c r="X23" s="36"/>
      <c r="Y23" s="36"/>
      <c r="Z23" s="37"/>
      <c r="AA23" s="36"/>
      <c r="AB23" s="36"/>
      <c r="AC23" s="37"/>
      <c r="AD23" s="37">
        <f t="shared" si="8"/>
        <v>80</v>
      </c>
      <c r="AE23" s="36">
        <v>85</v>
      </c>
      <c r="AF23" s="36"/>
      <c r="AG23" s="37"/>
      <c r="AH23" s="36">
        <v>81</v>
      </c>
      <c r="AI23" s="36"/>
      <c r="AJ23" s="37"/>
      <c r="AK23" s="36">
        <v>75</v>
      </c>
      <c r="AL23" s="36"/>
      <c r="AM23" s="37"/>
      <c r="AN23" s="36"/>
      <c r="AO23" s="36"/>
      <c r="AP23" s="37"/>
      <c r="AQ23" s="36"/>
      <c r="AR23" s="36"/>
      <c r="AS23" s="37"/>
      <c r="AT23" s="36">
        <v>71</v>
      </c>
      <c r="AU23" s="38">
        <f t="shared" si="9"/>
        <v>78.857142857142861</v>
      </c>
      <c r="AV23" s="39">
        <f t="shared" si="10"/>
        <v>79</v>
      </c>
      <c r="AW23" s="40"/>
      <c r="AX23" s="36">
        <v>82</v>
      </c>
      <c r="AY23" s="36"/>
      <c r="AZ23" s="37"/>
      <c r="BA23" s="36">
        <v>82</v>
      </c>
      <c r="BB23" s="36"/>
      <c r="BC23" s="37"/>
      <c r="BD23" s="36"/>
      <c r="BE23" s="36"/>
      <c r="BF23" s="37"/>
      <c r="BG23" s="36"/>
      <c r="BH23" s="36"/>
      <c r="BI23" s="37"/>
      <c r="BJ23" s="36"/>
      <c r="BK23" s="36"/>
      <c r="BL23" s="37"/>
      <c r="BM23" s="37">
        <f t="shared" si="11"/>
        <v>82</v>
      </c>
      <c r="BN23" s="37">
        <f t="shared" si="12"/>
        <v>82</v>
      </c>
      <c r="BO23" s="37" t="str">
        <f t="shared" si="13"/>
        <v/>
      </c>
      <c r="BP23" s="37" t="str">
        <f t="shared" si="14"/>
        <v/>
      </c>
      <c r="BQ23" s="37" t="str">
        <f t="shared" si="15"/>
        <v/>
      </c>
      <c r="BR23" s="37">
        <f t="shared" si="16"/>
        <v>82</v>
      </c>
      <c r="BS23" s="36">
        <v>85</v>
      </c>
      <c r="BT23" s="36"/>
      <c r="BU23" s="37"/>
      <c r="BV23" s="36"/>
      <c r="BW23" s="36">
        <v>0</v>
      </c>
      <c r="BX23" s="37"/>
      <c r="BY23" s="36"/>
      <c r="BZ23" s="36"/>
      <c r="CA23" s="37"/>
      <c r="CB23" s="36"/>
      <c r="CC23" s="36"/>
      <c r="CD23" s="37"/>
      <c r="CE23" s="36"/>
      <c r="CF23" s="36"/>
      <c r="CG23" s="37"/>
      <c r="CH23" s="37">
        <f t="shared" si="17"/>
        <v>85</v>
      </c>
      <c r="CI23" s="37">
        <f t="shared" si="18"/>
        <v>0</v>
      </c>
      <c r="CJ23" s="37" t="str">
        <f t="shared" si="19"/>
        <v/>
      </c>
      <c r="CK23" s="37" t="str">
        <f t="shared" si="20"/>
        <v/>
      </c>
      <c r="CL23" s="37" t="str">
        <f t="shared" si="21"/>
        <v/>
      </c>
      <c r="CM23" s="38">
        <f t="shared" si="22"/>
        <v>55.666666666666664</v>
      </c>
      <c r="CN23" s="39">
        <f t="shared" si="23"/>
        <v>56</v>
      </c>
      <c r="CO23" s="40"/>
      <c r="CP23" s="36">
        <v>5</v>
      </c>
      <c r="CQ23"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23" s="40"/>
      <c r="CS23" s="36">
        <v>5</v>
      </c>
      <c r="CT23" s="41" t="str">
        <f t="shared" si="25"/>
        <v xml:space="preserve">Memiliki keterampilan Melakukan penyajian tembang Pangkur secara lisan, Menulis sinopsis teks cerita cerkak, Mengenali omah adat Joglo, Membaca teks aksara Jawa yang memuat sandhangan mandaswara, </v>
      </c>
      <c r="CV23" s="35">
        <v>1</v>
      </c>
      <c r="CW23" s="36" t="s">
        <v>166</v>
      </c>
      <c r="CY23" s="22"/>
      <c r="CZ23" s="22"/>
      <c r="DA23" s="22"/>
      <c r="DE23">
        <v>1</v>
      </c>
      <c r="DF23" t="str">
        <f>(IF(CW24="","","Memiliki keterampilan "))&amp;(IF(CW24="","",CW24&amp;", "))&amp;(IF(CW25="","",CW25&amp;", "))&amp;(IF(CW26="","",CW26&amp;", "))&amp;(IF(CW27="","",CW27&amp;", "))&amp;(IF(CW28="","",CW28&amp;", "))&amp;(IF(CW29="","",CW29&amp;", "))&amp;(IF(CW30="","",CW30&amp;", "))&amp;(IF(CW31="","",CW31&amp;", "))&amp;(IF(CW32="","",CW32&amp;", "))&amp;(IF(CW23="","","Masih perlu peningkatan keterampilan "&amp;CW23&amp;"."))</f>
        <v>Memiliki keterampilan Menulis sinopsis teks cerita cerkak, Mengenali omah adat Joglo, Membaca teks aksara Jawa yang memuat sandhangan mandaswara, Masih perlu peningkatan keterampilan Melakukan penyajian tembang Pangkur secara lisan.</v>
      </c>
    </row>
    <row r="24" spans="1:110" x14ac:dyDescent="0.25">
      <c r="A24" s="8">
        <v>14</v>
      </c>
      <c r="B24" s="8">
        <v>96140</v>
      </c>
      <c r="C24" s="8" t="s">
        <v>140</v>
      </c>
      <c r="E24" s="42">
        <f t="shared" si="0"/>
        <v>78</v>
      </c>
      <c r="F24" s="8" t="str">
        <f t="shared" si="1"/>
        <v>B</v>
      </c>
      <c r="G24"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24" s="42">
        <f t="shared" si="3"/>
        <v>85</v>
      </c>
      <c r="I24" s="8" t="str">
        <f t="shared" si="4"/>
        <v>B</v>
      </c>
      <c r="J24" s="8" t="str">
        <f t="shared" si="5"/>
        <v xml:space="preserve">Memiliki keterampilan Melakukan penyajian tembang Pangkur secara lisan, Menulis sinopsis teks cerita cerkak, Mengenali omah adat Joglo, Membaca teks aksara Jawa yang memuat sandhangan mandaswara, </v>
      </c>
      <c r="L24" s="36">
        <f t="shared" si="6"/>
        <v>83</v>
      </c>
      <c r="M24" s="36">
        <f t="shared" si="7"/>
        <v>70</v>
      </c>
      <c r="O24" s="36">
        <v>84</v>
      </c>
      <c r="P24" s="36"/>
      <c r="Q24" s="37"/>
      <c r="R24" s="36">
        <v>85</v>
      </c>
      <c r="S24" s="36"/>
      <c r="T24" s="37"/>
      <c r="U24" s="36">
        <v>80</v>
      </c>
      <c r="V24" s="36"/>
      <c r="W24" s="37"/>
      <c r="X24" s="36"/>
      <c r="Y24" s="36"/>
      <c r="Z24" s="37"/>
      <c r="AA24" s="36"/>
      <c r="AB24" s="36"/>
      <c r="AC24" s="37"/>
      <c r="AD24" s="37">
        <f t="shared" si="8"/>
        <v>83</v>
      </c>
      <c r="AE24" s="36">
        <v>80</v>
      </c>
      <c r="AF24" s="36"/>
      <c r="AG24" s="37"/>
      <c r="AH24" s="36">
        <v>75</v>
      </c>
      <c r="AI24" s="36"/>
      <c r="AJ24" s="37"/>
      <c r="AK24" s="36">
        <v>70</v>
      </c>
      <c r="AL24" s="36"/>
      <c r="AM24" s="37"/>
      <c r="AN24" s="36"/>
      <c r="AO24" s="36"/>
      <c r="AP24" s="37"/>
      <c r="AQ24" s="36"/>
      <c r="AR24" s="36"/>
      <c r="AS24" s="37"/>
      <c r="AT24" s="36">
        <v>70</v>
      </c>
      <c r="AU24" s="38">
        <f t="shared" si="9"/>
        <v>77.714285714285708</v>
      </c>
      <c r="AV24" s="39">
        <f t="shared" si="10"/>
        <v>78</v>
      </c>
      <c r="AW24" s="40"/>
      <c r="AX24" s="36">
        <v>85</v>
      </c>
      <c r="AY24" s="36"/>
      <c r="AZ24" s="37"/>
      <c r="BA24" s="36">
        <v>82</v>
      </c>
      <c r="BB24" s="36"/>
      <c r="BC24" s="37"/>
      <c r="BD24" s="36"/>
      <c r="BE24" s="36"/>
      <c r="BF24" s="37"/>
      <c r="BG24" s="36"/>
      <c r="BH24" s="36"/>
      <c r="BI24" s="37"/>
      <c r="BJ24" s="36"/>
      <c r="BK24" s="36"/>
      <c r="BL24" s="37"/>
      <c r="BM24" s="37">
        <f t="shared" si="11"/>
        <v>85</v>
      </c>
      <c r="BN24" s="37">
        <f t="shared" si="12"/>
        <v>82</v>
      </c>
      <c r="BO24" s="37" t="str">
        <f t="shared" si="13"/>
        <v/>
      </c>
      <c r="BP24" s="37" t="str">
        <f t="shared" si="14"/>
        <v/>
      </c>
      <c r="BQ24" s="37" t="str">
        <f t="shared" si="15"/>
        <v/>
      </c>
      <c r="BR24" s="37">
        <f t="shared" si="16"/>
        <v>84</v>
      </c>
      <c r="BS24" s="36">
        <v>85</v>
      </c>
      <c r="BT24" s="36"/>
      <c r="BU24" s="37"/>
      <c r="BV24" s="36"/>
      <c r="BW24" s="36">
        <v>85</v>
      </c>
      <c r="BX24" s="37"/>
      <c r="BY24" s="36"/>
      <c r="BZ24" s="36"/>
      <c r="CA24" s="37"/>
      <c r="CB24" s="36"/>
      <c r="CC24" s="36"/>
      <c r="CD24" s="37"/>
      <c r="CE24" s="36"/>
      <c r="CF24" s="36"/>
      <c r="CG24" s="37"/>
      <c r="CH24" s="37">
        <f t="shared" si="17"/>
        <v>85</v>
      </c>
      <c r="CI24" s="37">
        <f t="shared" si="18"/>
        <v>85</v>
      </c>
      <c r="CJ24" s="37" t="str">
        <f t="shared" si="19"/>
        <v/>
      </c>
      <c r="CK24" s="37" t="str">
        <f t="shared" si="20"/>
        <v/>
      </c>
      <c r="CL24" s="37" t="str">
        <f t="shared" si="21"/>
        <v/>
      </c>
      <c r="CM24" s="38">
        <f t="shared" si="22"/>
        <v>84.666666666666671</v>
      </c>
      <c r="CN24" s="39">
        <f t="shared" si="23"/>
        <v>85</v>
      </c>
      <c r="CO24" s="40"/>
      <c r="CP24" s="36">
        <v>5</v>
      </c>
      <c r="CQ24"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24" s="40"/>
      <c r="CS24" s="36">
        <v>5</v>
      </c>
      <c r="CT24" s="41" t="str">
        <f t="shared" si="25"/>
        <v xml:space="preserve">Memiliki keterampilan Melakukan penyajian tembang Pangkur secara lisan, Menulis sinopsis teks cerita cerkak, Mengenali omah adat Joglo, Membaca teks aksara Jawa yang memuat sandhangan mandaswara, </v>
      </c>
      <c r="CV24" s="35">
        <v>2</v>
      </c>
      <c r="CW24" s="36" t="s">
        <v>165</v>
      </c>
      <c r="CY24" s="22"/>
      <c r="CZ24" s="22"/>
      <c r="DA24" s="22"/>
      <c r="DE24">
        <v>2</v>
      </c>
      <c r="DF24" t="str">
        <f>(IF(CW24="","","Memiliki keterampilan "))&amp;(IF(CW23="","",CW23&amp;", "))&amp;(IF(CW25="","",CW25&amp;", "))&amp;(IF(CW26="","",CW26&amp;", "))&amp;(IF(CW27="","",CW27&amp;", "))&amp;(IF(CW28="","",CW28&amp;", "))&amp;(IF(CW29="","",CW29&amp;", "))&amp;(IF(CW30="","",CW30&amp;", "))&amp;(IF(CW31="","",CW31&amp;", "))&amp;(IF(CW32="","",CW32&amp;", "))&amp;(IF(CW24="","","Masih perlu peningkatan keterampilan "&amp;CW24&amp;"."))</f>
        <v>Memiliki keterampilan Melakukan penyajian tembang Pangkur secara lisan, Mengenali omah adat Joglo, Membaca teks aksara Jawa yang memuat sandhangan mandaswara, Masih perlu peningkatan keterampilan Menulis sinopsis teks cerita cerkak.</v>
      </c>
    </row>
    <row r="25" spans="1:110" x14ac:dyDescent="0.25">
      <c r="A25" s="8">
        <v>15</v>
      </c>
      <c r="B25" s="8">
        <v>96156</v>
      </c>
      <c r="C25" s="8" t="s">
        <v>141</v>
      </c>
      <c r="E25" s="42">
        <f t="shared" si="0"/>
        <v>80</v>
      </c>
      <c r="F25" s="8" t="str">
        <f t="shared" si="1"/>
        <v>B</v>
      </c>
      <c r="G25"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25" s="42">
        <f t="shared" si="3"/>
        <v>83</v>
      </c>
      <c r="I25" s="8" t="str">
        <f t="shared" si="4"/>
        <v>B</v>
      </c>
      <c r="J25" s="8" t="str">
        <f t="shared" si="5"/>
        <v xml:space="preserve">Memiliki keterampilan Melakukan penyajian tembang Pangkur secara lisan, Menulis sinopsis teks cerita cerkak, Mengenali omah adat Joglo, Membaca teks aksara Jawa yang memuat sandhangan mandaswara, </v>
      </c>
      <c r="L25" s="36">
        <f t="shared" si="6"/>
        <v>81</v>
      </c>
      <c r="M25" s="36">
        <f t="shared" si="7"/>
        <v>70</v>
      </c>
      <c r="O25" s="36">
        <v>80</v>
      </c>
      <c r="P25" s="36"/>
      <c r="Q25" s="37"/>
      <c r="R25" s="36">
        <v>85</v>
      </c>
      <c r="S25" s="36"/>
      <c r="T25" s="37"/>
      <c r="U25" s="36">
        <v>78</v>
      </c>
      <c r="V25" s="36"/>
      <c r="W25" s="37"/>
      <c r="X25" s="36"/>
      <c r="Y25" s="36"/>
      <c r="Z25" s="37"/>
      <c r="AA25" s="36"/>
      <c r="AB25" s="36"/>
      <c r="AC25" s="37"/>
      <c r="AD25" s="37">
        <f t="shared" si="8"/>
        <v>81</v>
      </c>
      <c r="AE25" s="36">
        <v>78</v>
      </c>
      <c r="AF25" s="36"/>
      <c r="AG25" s="37"/>
      <c r="AH25" s="36">
        <v>81</v>
      </c>
      <c r="AI25" s="36"/>
      <c r="AJ25" s="37"/>
      <c r="AK25" s="36">
        <v>85</v>
      </c>
      <c r="AL25" s="36"/>
      <c r="AM25" s="37"/>
      <c r="AN25" s="36"/>
      <c r="AO25" s="36"/>
      <c r="AP25" s="37"/>
      <c r="AQ25" s="36"/>
      <c r="AR25" s="36"/>
      <c r="AS25" s="37"/>
      <c r="AT25" s="36">
        <v>70</v>
      </c>
      <c r="AU25" s="38">
        <f t="shared" si="9"/>
        <v>79.571428571428569</v>
      </c>
      <c r="AV25" s="39">
        <f t="shared" si="10"/>
        <v>80</v>
      </c>
      <c r="AW25" s="40"/>
      <c r="AX25" s="36">
        <v>85</v>
      </c>
      <c r="AY25" s="36"/>
      <c r="AZ25" s="37"/>
      <c r="BA25" s="36">
        <v>82</v>
      </c>
      <c r="BB25" s="36"/>
      <c r="BC25" s="37"/>
      <c r="BD25" s="36"/>
      <c r="BE25" s="36"/>
      <c r="BF25" s="37"/>
      <c r="BG25" s="36"/>
      <c r="BH25" s="36"/>
      <c r="BI25" s="37"/>
      <c r="BJ25" s="36"/>
      <c r="BK25" s="36"/>
      <c r="BL25" s="37"/>
      <c r="BM25" s="37">
        <f t="shared" si="11"/>
        <v>85</v>
      </c>
      <c r="BN25" s="37">
        <f t="shared" si="12"/>
        <v>82</v>
      </c>
      <c r="BO25" s="37" t="str">
        <f t="shared" si="13"/>
        <v/>
      </c>
      <c r="BP25" s="37" t="str">
        <f t="shared" si="14"/>
        <v/>
      </c>
      <c r="BQ25" s="37" t="str">
        <f t="shared" si="15"/>
        <v/>
      </c>
      <c r="BR25" s="37">
        <f t="shared" si="16"/>
        <v>84</v>
      </c>
      <c r="BS25" s="36">
        <v>85</v>
      </c>
      <c r="BT25" s="36"/>
      <c r="BU25" s="37"/>
      <c r="BV25" s="36"/>
      <c r="BW25" s="36">
        <v>80</v>
      </c>
      <c r="BX25" s="37"/>
      <c r="BY25" s="36"/>
      <c r="BZ25" s="36"/>
      <c r="CA25" s="37"/>
      <c r="CB25" s="36"/>
      <c r="CC25" s="36"/>
      <c r="CD25" s="37"/>
      <c r="CE25" s="36"/>
      <c r="CF25" s="36"/>
      <c r="CG25" s="37"/>
      <c r="CH25" s="37">
        <f t="shared" si="17"/>
        <v>85</v>
      </c>
      <c r="CI25" s="37">
        <f t="shared" si="18"/>
        <v>80</v>
      </c>
      <c r="CJ25" s="37" t="str">
        <f t="shared" si="19"/>
        <v/>
      </c>
      <c r="CK25" s="37" t="str">
        <f t="shared" si="20"/>
        <v/>
      </c>
      <c r="CL25" s="37" t="str">
        <f t="shared" si="21"/>
        <v/>
      </c>
      <c r="CM25" s="38">
        <f t="shared" si="22"/>
        <v>83</v>
      </c>
      <c r="CN25" s="39">
        <f t="shared" si="23"/>
        <v>83</v>
      </c>
      <c r="CO25" s="40"/>
      <c r="CP25" s="36">
        <v>5</v>
      </c>
      <c r="CQ25"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25" s="40"/>
      <c r="CS25" s="36">
        <v>5</v>
      </c>
      <c r="CT25" s="41" t="str">
        <f t="shared" si="25"/>
        <v xml:space="preserve">Memiliki keterampilan Melakukan penyajian tembang Pangkur secara lisan, Menulis sinopsis teks cerita cerkak, Mengenali omah adat Joglo, Membaca teks aksara Jawa yang memuat sandhangan mandaswara, </v>
      </c>
      <c r="CV25" s="35">
        <v>3</v>
      </c>
      <c r="CW25" s="36" t="s">
        <v>170</v>
      </c>
      <c r="CY25" s="72" t="s">
        <v>67</v>
      </c>
      <c r="CZ25" s="72"/>
      <c r="DA25" s="72"/>
      <c r="DE25">
        <v>3</v>
      </c>
      <c r="DF25" t="str">
        <f>(IF(CW24="","","Memiliki keterampilan "))&amp;(IF(CW23="","",CW23&amp;", "))&amp;(IF(CW24="","",CW24&amp;", "))&amp;(IF(CW26="","",CW26&amp;", "))&amp;(IF(CW27="","",CW27&amp;", "))&amp;(IF(CW28="","",CW28&amp;", "))&amp;(IF(CW29="","",CW29&amp;", "))&amp;(IF(CW30="","",CW30&amp;", "))&amp;(IF(CW31="","",CW31&amp;", "))&amp;(IF(CW32="","",CW32&amp;", "))&amp;(IF(CW25="","","Masih perlu peningkatan keterampilan "&amp;CW25&amp;"."))</f>
        <v>Memiliki keterampilan Melakukan penyajian tembang Pangkur secara lisan, Menulis sinopsis teks cerita cerkak, Membaca teks aksara Jawa yang memuat sandhangan mandaswara, Masih perlu peningkatan keterampilan Mengenali omah adat Joglo.</v>
      </c>
    </row>
    <row r="26" spans="1:110" x14ac:dyDescent="0.25">
      <c r="A26" s="8">
        <v>16</v>
      </c>
      <c r="B26" s="8">
        <v>96172</v>
      </c>
      <c r="C26" s="8" t="s">
        <v>142</v>
      </c>
      <c r="E26" s="42">
        <f t="shared" si="0"/>
        <v>78</v>
      </c>
      <c r="F26" s="8" t="str">
        <f t="shared" si="1"/>
        <v>B</v>
      </c>
      <c r="G26"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26" s="42">
        <f t="shared" si="3"/>
        <v>84</v>
      </c>
      <c r="I26" s="8" t="str">
        <f t="shared" si="4"/>
        <v>B</v>
      </c>
      <c r="J26" s="8" t="str">
        <f t="shared" si="5"/>
        <v xml:space="preserve">Memiliki keterampilan Melakukan penyajian tembang Pangkur secara lisan, Menulis sinopsis teks cerita cerkak, Mengenali omah adat Joglo, Membaca teks aksara Jawa yang memuat sandhangan mandaswara, </v>
      </c>
      <c r="L26" s="36">
        <f t="shared" si="6"/>
        <v>79</v>
      </c>
      <c r="M26" s="36">
        <f t="shared" si="7"/>
        <v>70</v>
      </c>
      <c r="O26" s="36">
        <v>80</v>
      </c>
      <c r="P26" s="36"/>
      <c r="Q26" s="37"/>
      <c r="R26" s="36">
        <v>80</v>
      </c>
      <c r="S26" s="36"/>
      <c r="T26" s="37"/>
      <c r="U26" s="36">
        <v>78</v>
      </c>
      <c r="V26" s="36"/>
      <c r="W26" s="37"/>
      <c r="X26" s="36"/>
      <c r="Y26" s="36"/>
      <c r="Z26" s="37"/>
      <c r="AA26" s="36"/>
      <c r="AB26" s="36"/>
      <c r="AC26" s="37"/>
      <c r="AD26" s="37">
        <f t="shared" si="8"/>
        <v>79</v>
      </c>
      <c r="AE26" s="36">
        <v>78</v>
      </c>
      <c r="AF26" s="36"/>
      <c r="AG26" s="37"/>
      <c r="AH26" s="36">
        <v>82</v>
      </c>
      <c r="AI26" s="36"/>
      <c r="AJ26" s="37"/>
      <c r="AK26" s="36">
        <v>80</v>
      </c>
      <c r="AL26" s="36"/>
      <c r="AM26" s="37"/>
      <c r="AN26" s="36"/>
      <c r="AO26" s="36"/>
      <c r="AP26" s="37"/>
      <c r="AQ26" s="36"/>
      <c r="AR26" s="36"/>
      <c r="AS26" s="37"/>
      <c r="AT26" s="36">
        <v>70</v>
      </c>
      <c r="AU26" s="38">
        <f t="shared" si="9"/>
        <v>78.285714285714292</v>
      </c>
      <c r="AV26" s="39">
        <f t="shared" si="10"/>
        <v>78</v>
      </c>
      <c r="AW26" s="40"/>
      <c r="AX26" s="36">
        <v>80</v>
      </c>
      <c r="AY26" s="36"/>
      <c r="AZ26" s="37"/>
      <c r="BA26" s="36">
        <v>84</v>
      </c>
      <c r="BB26" s="36"/>
      <c r="BC26" s="37"/>
      <c r="BD26" s="36"/>
      <c r="BE26" s="36"/>
      <c r="BF26" s="37"/>
      <c r="BG26" s="36"/>
      <c r="BH26" s="36"/>
      <c r="BI26" s="37"/>
      <c r="BJ26" s="36"/>
      <c r="BK26" s="36"/>
      <c r="BL26" s="37"/>
      <c r="BM26" s="37">
        <f t="shared" si="11"/>
        <v>80</v>
      </c>
      <c r="BN26" s="37">
        <f t="shared" si="12"/>
        <v>84</v>
      </c>
      <c r="BO26" s="37" t="str">
        <f t="shared" si="13"/>
        <v/>
      </c>
      <c r="BP26" s="37" t="str">
        <f t="shared" si="14"/>
        <v/>
      </c>
      <c r="BQ26" s="37" t="str">
        <f t="shared" si="15"/>
        <v/>
      </c>
      <c r="BR26" s="37">
        <f t="shared" si="16"/>
        <v>82</v>
      </c>
      <c r="BS26" s="36">
        <v>85</v>
      </c>
      <c r="BT26" s="36"/>
      <c r="BU26" s="37"/>
      <c r="BV26" s="36"/>
      <c r="BW26" s="36">
        <v>85</v>
      </c>
      <c r="BX26" s="37"/>
      <c r="BY26" s="36"/>
      <c r="BZ26" s="36"/>
      <c r="CA26" s="37"/>
      <c r="CB26" s="36"/>
      <c r="CC26" s="36"/>
      <c r="CD26" s="37"/>
      <c r="CE26" s="36"/>
      <c r="CF26" s="36"/>
      <c r="CG26" s="37"/>
      <c r="CH26" s="37">
        <f t="shared" si="17"/>
        <v>85</v>
      </c>
      <c r="CI26" s="37">
        <f t="shared" si="18"/>
        <v>85</v>
      </c>
      <c r="CJ26" s="37" t="str">
        <f t="shared" si="19"/>
        <v/>
      </c>
      <c r="CK26" s="37" t="str">
        <f t="shared" si="20"/>
        <v/>
      </c>
      <c r="CL26" s="37" t="str">
        <f t="shared" si="21"/>
        <v/>
      </c>
      <c r="CM26" s="38">
        <f t="shared" si="22"/>
        <v>84</v>
      </c>
      <c r="CN26" s="39">
        <f t="shared" si="23"/>
        <v>84</v>
      </c>
      <c r="CO26" s="40"/>
      <c r="CP26" s="36">
        <v>5</v>
      </c>
      <c r="CQ26"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26" s="40"/>
      <c r="CS26" s="36">
        <v>5</v>
      </c>
      <c r="CT26" s="41" t="str">
        <f t="shared" si="25"/>
        <v xml:space="preserve">Memiliki keterampilan Melakukan penyajian tembang Pangkur secara lisan, Menulis sinopsis teks cerita cerkak, Mengenali omah adat Joglo, Membaca teks aksara Jawa yang memuat sandhangan mandaswara, </v>
      </c>
      <c r="CV26" s="35">
        <v>4</v>
      </c>
      <c r="CW26" s="36" t="s">
        <v>171</v>
      </c>
      <c r="CY26" s="23" t="s">
        <v>47</v>
      </c>
      <c r="CZ26" s="24" t="s">
        <v>48</v>
      </c>
      <c r="DA26" s="24" t="s">
        <v>49</v>
      </c>
      <c r="DE26">
        <v>4</v>
      </c>
      <c r="DF26" t="str">
        <f>(IF(CW24="","","Memiliki keterampilan "))&amp;(IF(CW23="","",CW23&amp;", "))&amp;(IF(CW24="","",CW24&amp;", "))&amp;(IF(CW25="","",CW25&amp;", "))&amp;(IF(CW27="","",CW27&amp;", "))&amp;(IF(CW28="","",CW28&amp;", "))&amp;(IF(CW29="","",CW29&amp;", "))&amp;(IF(CW30="","",CW30&amp;", "))&amp;(IF(CW31="","",CW31&amp;", "))&amp;(IF(CW32="","",CW32&amp;", "))&amp;(IF(CW26="","","Masih perlu peningkatan keterampilan "&amp;CW26&amp;"."))</f>
        <v>Memiliki keterampilan Melakukan penyajian tembang Pangkur secara lisan, Menulis sinopsis teks cerita cerkak, Mengenali omah adat Joglo, Masih perlu peningkatan keterampilan Membaca teks aksara Jawa yang memuat sandhangan mandaswara.</v>
      </c>
    </row>
    <row r="27" spans="1:110" x14ac:dyDescent="0.25">
      <c r="A27" s="8">
        <v>17</v>
      </c>
      <c r="B27" s="8">
        <v>96188</v>
      </c>
      <c r="C27" s="8" t="s">
        <v>143</v>
      </c>
      <c r="E27" s="42">
        <f t="shared" si="0"/>
        <v>76</v>
      </c>
      <c r="F27" s="8" t="str">
        <f t="shared" si="1"/>
        <v>B</v>
      </c>
      <c r="G27"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27" s="42">
        <f t="shared" si="3"/>
        <v>82</v>
      </c>
      <c r="I27" s="8" t="str">
        <f t="shared" si="4"/>
        <v>B</v>
      </c>
      <c r="J27" s="8" t="str">
        <f t="shared" si="5"/>
        <v xml:space="preserve">Memiliki keterampilan Melakukan penyajian tembang Pangkur secara lisan, Menulis sinopsis teks cerita cerkak, Mengenali omah adat Joglo, Membaca teks aksara Jawa yang memuat sandhangan mandaswara, </v>
      </c>
      <c r="L27" s="36">
        <f t="shared" si="6"/>
        <v>80</v>
      </c>
      <c r="M27" s="36">
        <f t="shared" si="7"/>
        <v>54</v>
      </c>
      <c r="O27" s="36">
        <v>80</v>
      </c>
      <c r="P27" s="36"/>
      <c r="Q27" s="37"/>
      <c r="R27" s="36">
        <v>85</v>
      </c>
      <c r="S27" s="36"/>
      <c r="T27" s="37"/>
      <c r="U27" s="36">
        <v>75</v>
      </c>
      <c r="V27" s="36"/>
      <c r="W27" s="37"/>
      <c r="X27" s="36"/>
      <c r="Y27" s="36"/>
      <c r="Z27" s="37"/>
      <c r="AA27" s="36"/>
      <c r="AB27" s="36"/>
      <c r="AC27" s="37"/>
      <c r="AD27" s="37">
        <f t="shared" si="8"/>
        <v>80</v>
      </c>
      <c r="AE27" s="36">
        <v>75</v>
      </c>
      <c r="AF27" s="36"/>
      <c r="AG27" s="37"/>
      <c r="AH27" s="36">
        <v>80</v>
      </c>
      <c r="AI27" s="36"/>
      <c r="AJ27" s="37"/>
      <c r="AK27" s="36">
        <v>85</v>
      </c>
      <c r="AL27" s="36"/>
      <c r="AM27" s="37"/>
      <c r="AN27" s="36"/>
      <c r="AO27" s="36"/>
      <c r="AP27" s="37"/>
      <c r="AQ27" s="36"/>
      <c r="AR27" s="36"/>
      <c r="AS27" s="37"/>
      <c r="AT27" s="36">
        <v>54</v>
      </c>
      <c r="AU27" s="38">
        <f t="shared" si="9"/>
        <v>76.285714285714292</v>
      </c>
      <c r="AV27" s="39">
        <f t="shared" si="10"/>
        <v>76</v>
      </c>
      <c r="AW27" s="40"/>
      <c r="AX27" s="36">
        <v>80</v>
      </c>
      <c r="AY27" s="36"/>
      <c r="AZ27" s="37"/>
      <c r="BA27" s="36">
        <v>82</v>
      </c>
      <c r="BB27" s="36"/>
      <c r="BC27" s="37"/>
      <c r="BD27" s="36"/>
      <c r="BE27" s="36"/>
      <c r="BF27" s="37"/>
      <c r="BG27" s="36"/>
      <c r="BH27" s="36"/>
      <c r="BI27" s="37"/>
      <c r="BJ27" s="36"/>
      <c r="BK27" s="36"/>
      <c r="BL27" s="37"/>
      <c r="BM27" s="37">
        <f t="shared" si="11"/>
        <v>80</v>
      </c>
      <c r="BN27" s="37">
        <f t="shared" si="12"/>
        <v>82</v>
      </c>
      <c r="BO27" s="37" t="str">
        <f t="shared" si="13"/>
        <v/>
      </c>
      <c r="BP27" s="37" t="str">
        <f t="shared" si="14"/>
        <v/>
      </c>
      <c r="BQ27" s="37" t="str">
        <f t="shared" si="15"/>
        <v/>
      </c>
      <c r="BR27" s="37">
        <f t="shared" si="16"/>
        <v>81</v>
      </c>
      <c r="BS27" s="36">
        <v>85</v>
      </c>
      <c r="BT27" s="36"/>
      <c r="BU27" s="37"/>
      <c r="BV27" s="36"/>
      <c r="BW27" s="36">
        <v>80</v>
      </c>
      <c r="BX27" s="37"/>
      <c r="BY27" s="36"/>
      <c r="BZ27" s="36"/>
      <c r="CA27" s="37"/>
      <c r="CB27" s="36"/>
      <c r="CC27" s="36"/>
      <c r="CD27" s="37"/>
      <c r="CE27" s="36"/>
      <c r="CF27" s="36"/>
      <c r="CG27" s="37"/>
      <c r="CH27" s="37">
        <f t="shared" si="17"/>
        <v>85</v>
      </c>
      <c r="CI27" s="37">
        <f t="shared" si="18"/>
        <v>80</v>
      </c>
      <c r="CJ27" s="37" t="str">
        <f t="shared" si="19"/>
        <v/>
      </c>
      <c r="CK27" s="37" t="str">
        <f t="shared" si="20"/>
        <v/>
      </c>
      <c r="CL27" s="37" t="str">
        <f t="shared" si="21"/>
        <v/>
      </c>
      <c r="CM27" s="38">
        <f t="shared" si="22"/>
        <v>82</v>
      </c>
      <c r="CN27" s="39">
        <f t="shared" si="23"/>
        <v>82</v>
      </c>
      <c r="CO27" s="40"/>
      <c r="CP27" s="36">
        <v>5</v>
      </c>
      <c r="CQ27"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27" s="40"/>
      <c r="CS27" s="36">
        <v>5</v>
      </c>
      <c r="CT27" s="41" t="str">
        <f t="shared" si="25"/>
        <v xml:space="preserve">Memiliki keterampilan Melakukan penyajian tembang Pangkur secara lisan, Menulis sinopsis teks cerita cerkak, Mengenali omah adat Joglo, Membaca teks aksara Jawa yang memuat sandhangan mandaswara, </v>
      </c>
      <c r="CV27" s="35">
        <v>5</v>
      </c>
      <c r="CW27" s="36"/>
      <c r="CY27" s="17">
        <v>0</v>
      </c>
      <c r="CZ27" s="18">
        <v>69</v>
      </c>
      <c r="DA27" s="19" t="s">
        <v>51</v>
      </c>
      <c r="DE27">
        <v>5</v>
      </c>
      <c r="DF27"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Melakukan penyajian tembang Pangkur secara lisan, Menulis sinopsis teks cerita cerkak, Mengenali omah adat Joglo, Membaca teks aksara Jawa yang memuat sandhangan mandaswara, </v>
      </c>
    </row>
    <row r="28" spans="1:110" x14ac:dyDescent="0.25">
      <c r="A28" s="8">
        <v>18</v>
      </c>
      <c r="B28" s="8">
        <v>96204</v>
      </c>
      <c r="C28" s="8" t="s">
        <v>144</v>
      </c>
      <c r="E28" s="42">
        <f t="shared" si="0"/>
        <v>77</v>
      </c>
      <c r="F28" s="8" t="str">
        <f t="shared" si="1"/>
        <v>B</v>
      </c>
      <c r="G28"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28" s="42">
        <f t="shared" si="3"/>
        <v>84</v>
      </c>
      <c r="I28" s="8" t="str">
        <f t="shared" si="4"/>
        <v>B</v>
      </c>
      <c r="J28" s="8" t="str">
        <f t="shared" si="5"/>
        <v xml:space="preserve">Memiliki keterampilan Melakukan penyajian tembang Pangkur secara lisan, Menulis sinopsis teks cerita cerkak, Mengenali omah adat Joglo, Membaca teks aksara Jawa yang memuat sandhangan mandaswara, </v>
      </c>
      <c r="L28" s="36">
        <f t="shared" si="6"/>
        <v>80</v>
      </c>
      <c r="M28" s="36">
        <f t="shared" si="7"/>
        <v>56</v>
      </c>
      <c r="O28" s="36">
        <v>84</v>
      </c>
      <c r="P28" s="36"/>
      <c r="Q28" s="37"/>
      <c r="R28" s="36">
        <v>85</v>
      </c>
      <c r="S28" s="36"/>
      <c r="T28" s="37"/>
      <c r="U28" s="36">
        <v>70</v>
      </c>
      <c r="V28" s="36"/>
      <c r="W28" s="37"/>
      <c r="X28" s="36"/>
      <c r="Y28" s="36"/>
      <c r="Z28" s="37"/>
      <c r="AA28" s="36"/>
      <c r="AB28" s="36"/>
      <c r="AC28" s="37"/>
      <c r="AD28" s="37">
        <f t="shared" si="8"/>
        <v>80</v>
      </c>
      <c r="AE28" s="36">
        <v>70</v>
      </c>
      <c r="AF28" s="36"/>
      <c r="AG28" s="37"/>
      <c r="AH28" s="36">
        <v>83</v>
      </c>
      <c r="AI28" s="36"/>
      <c r="AJ28" s="37"/>
      <c r="AK28" s="36">
        <v>90</v>
      </c>
      <c r="AL28" s="36"/>
      <c r="AM28" s="37"/>
      <c r="AN28" s="36"/>
      <c r="AO28" s="36"/>
      <c r="AP28" s="37"/>
      <c r="AQ28" s="36"/>
      <c r="AR28" s="36"/>
      <c r="AS28" s="37"/>
      <c r="AT28" s="36">
        <v>56</v>
      </c>
      <c r="AU28" s="38">
        <f t="shared" si="9"/>
        <v>76.857142857142861</v>
      </c>
      <c r="AV28" s="39">
        <f t="shared" si="10"/>
        <v>77</v>
      </c>
      <c r="AW28" s="40"/>
      <c r="AX28" s="36">
        <v>80</v>
      </c>
      <c r="AY28" s="36"/>
      <c r="AZ28" s="37"/>
      <c r="BA28" s="36">
        <v>84</v>
      </c>
      <c r="BB28" s="36"/>
      <c r="BC28" s="37"/>
      <c r="BD28" s="36"/>
      <c r="BE28" s="36"/>
      <c r="BF28" s="37"/>
      <c r="BG28" s="36"/>
      <c r="BH28" s="36"/>
      <c r="BI28" s="37"/>
      <c r="BJ28" s="36"/>
      <c r="BK28" s="36"/>
      <c r="BL28" s="37"/>
      <c r="BM28" s="37">
        <f t="shared" si="11"/>
        <v>80</v>
      </c>
      <c r="BN28" s="37">
        <f t="shared" si="12"/>
        <v>84</v>
      </c>
      <c r="BO28" s="37" t="str">
        <f t="shared" si="13"/>
        <v/>
      </c>
      <c r="BP28" s="37" t="str">
        <f t="shared" si="14"/>
        <v/>
      </c>
      <c r="BQ28" s="37" t="str">
        <f t="shared" si="15"/>
        <v/>
      </c>
      <c r="BR28" s="37">
        <f t="shared" si="16"/>
        <v>82</v>
      </c>
      <c r="BS28" s="36">
        <v>85</v>
      </c>
      <c r="BT28" s="36"/>
      <c r="BU28" s="37"/>
      <c r="BV28" s="36"/>
      <c r="BW28" s="36">
        <v>85</v>
      </c>
      <c r="BX28" s="37"/>
      <c r="BY28" s="36"/>
      <c r="BZ28" s="36"/>
      <c r="CA28" s="37"/>
      <c r="CB28" s="36"/>
      <c r="CC28" s="36"/>
      <c r="CD28" s="37"/>
      <c r="CE28" s="36"/>
      <c r="CF28" s="36"/>
      <c r="CG28" s="37"/>
      <c r="CH28" s="37">
        <f t="shared" si="17"/>
        <v>85</v>
      </c>
      <c r="CI28" s="37">
        <f t="shared" si="18"/>
        <v>85</v>
      </c>
      <c r="CJ28" s="37" t="str">
        <f t="shared" si="19"/>
        <v/>
      </c>
      <c r="CK28" s="37" t="str">
        <f t="shared" si="20"/>
        <v/>
      </c>
      <c r="CL28" s="37" t="str">
        <f t="shared" si="21"/>
        <v/>
      </c>
      <c r="CM28" s="38">
        <f t="shared" si="22"/>
        <v>84</v>
      </c>
      <c r="CN28" s="39">
        <f t="shared" si="23"/>
        <v>84</v>
      </c>
      <c r="CO28" s="40"/>
      <c r="CP28" s="36">
        <v>5</v>
      </c>
      <c r="CQ28"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28" s="40"/>
      <c r="CS28" s="36">
        <v>5</v>
      </c>
      <c r="CT28" s="41" t="str">
        <f t="shared" si="25"/>
        <v xml:space="preserve">Memiliki keterampilan Melakukan penyajian tembang Pangkur secara lisan, Menulis sinopsis teks cerita cerkak, Mengenali omah adat Joglo, Membaca teks aksara Jawa yang memuat sandhangan mandaswara, </v>
      </c>
      <c r="CV28" s="35">
        <v>6</v>
      </c>
      <c r="CW28" s="36"/>
      <c r="CY28" s="17">
        <v>70</v>
      </c>
      <c r="CZ28" s="20">
        <v>75</v>
      </c>
      <c r="DA28" s="21" t="s">
        <v>53</v>
      </c>
      <c r="DE28">
        <v>6</v>
      </c>
      <c r="DF28"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Melakukan penyajian tembang Pangkur secara lisan, Menulis sinopsis teks cerita cerkak, Mengenali omah adat Joglo, Membaca teks aksara Jawa yang memuat sandhangan mandaswara, </v>
      </c>
    </row>
    <row r="29" spans="1:110" x14ac:dyDescent="0.25">
      <c r="A29" s="8">
        <v>19</v>
      </c>
      <c r="B29" s="8">
        <v>96220</v>
      </c>
      <c r="C29" s="8" t="s">
        <v>145</v>
      </c>
      <c r="E29" s="42">
        <f t="shared" si="0"/>
        <v>81</v>
      </c>
      <c r="F29" s="8" t="str">
        <f t="shared" si="1"/>
        <v>B</v>
      </c>
      <c r="G29"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29" s="42">
        <f t="shared" si="3"/>
        <v>83</v>
      </c>
      <c r="I29" s="8" t="str">
        <f t="shared" si="4"/>
        <v>B</v>
      </c>
      <c r="J29" s="8" t="str">
        <f t="shared" si="5"/>
        <v xml:space="preserve">Memiliki keterampilan Melakukan penyajian tembang Pangkur secara lisan, Menulis sinopsis teks cerita cerkak, Mengenali omah adat Joglo, Membaca teks aksara Jawa yang memuat sandhangan mandaswara, </v>
      </c>
      <c r="L29" s="36">
        <f t="shared" si="6"/>
        <v>80</v>
      </c>
      <c r="M29" s="36">
        <f t="shared" si="7"/>
        <v>70</v>
      </c>
      <c r="O29" s="36">
        <v>75</v>
      </c>
      <c r="P29" s="36"/>
      <c r="Q29" s="37"/>
      <c r="R29" s="36">
        <v>85</v>
      </c>
      <c r="S29" s="36"/>
      <c r="T29" s="37"/>
      <c r="U29" s="36">
        <v>80</v>
      </c>
      <c r="V29" s="36"/>
      <c r="W29" s="37"/>
      <c r="X29" s="36"/>
      <c r="Y29" s="36"/>
      <c r="Z29" s="37"/>
      <c r="AA29" s="36"/>
      <c r="AB29" s="36"/>
      <c r="AC29" s="37"/>
      <c r="AD29" s="37">
        <f t="shared" si="8"/>
        <v>80</v>
      </c>
      <c r="AE29" s="36">
        <v>80</v>
      </c>
      <c r="AF29" s="36"/>
      <c r="AG29" s="37"/>
      <c r="AH29" s="36">
        <v>80</v>
      </c>
      <c r="AI29" s="36"/>
      <c r="AJ29" s="37"/>
      <c r="AK29" s="36">
        <v>95</v>
      </c>
      <c r="AL29" s="36"/>
      <c r="AM29" s="37"/>
      <c r="AN29" s="36"/>
      <c r="AO29" s="36"/>
      <c r="AP29" s="37"/>
      <c r="AQ29" s="36"/>
      <c r="AR29" s="36"/>
      <c r="AS29" s="37"/>
      <c r="AT29" s="36">
        <v>70</v>
      </c>
      <c r="AU29" s="38">
        <f t="shared" si="9"/>
        <v>80.714285714285708</v>
      </c>
      <c r="AV29" s="39">
        <f t="shared" si="10"/>
        <v>81</v>
      </c>
      <c r="AW29" s="40"/>
      <c r="AX29" s="36">
        <v>83</v>
      </c>
      <c r="AY29" s="36"/>
      <c r="AZ29" s="37"/>
      <c r="BA29" s="36">
        <v>84</v>
      </c>
      <c r="BB29" s="36"/>
      <c r="BC29" s="37"/>
      <c r="BD29" s="36"/>
      <c r="BE29" s="36"/>
      <c r="BF29" s="37"/>
      <c r="BG29" s="36"/>
      <c r="BH29" s="36"/>
      <c r="BI29" s="37"/>
      <c r="BJ29" s="36"/>
      <c r="BK29" s="36"/>
      <c r="BL29" s="37"/>
      <c r="BM29" s="37">
        <f t="shared" si="11"/>
        <v>83</v>
      </c>
      <c r="BN29" s="37">
        <f t="shared" si="12"/>
        <v>84</v>
      </c>
      <c r="BO29" s="37" t="str">
        <f t="shared" si="13"/>
        <v/>
      </c>
      <c r="BP29" s="37" t="str">
        <f t="shared" si="14"/>
        <v/>
      </c>
      <c r="BQ29" s="37" t="str">
        <f t="shared" si="15"/>
        <v/>
      </c>
      <c r="BR29" s="37">
        <f t="shared" si="16"/>
        <v>84</v>
      </c>
      <c r="BS29" s="36">
        <v>85</v>
      </c>
      <c r="BT29" s="36"/>
      <c r="BU29" s="37"/>
      <c r="BV29" s="36"/>
      <c r="BW29" s="36">
        <v>80</v>
      </c>
      <c r="BX29" s="37"/>
      <c r="BY29" s="36"/>
      <c r="BZ29" s="36"/>
      <c r="CA29" s="37"/>
      <c r="CB29" s="36"/>
      <c r="CC29" s="36"/>
      <c r="CD29" s="37"/>
      <c r="CE29" s="36"/>
      <c r="CF29" s="36"/>
      <c r="CG29" s="37"/>
      <c r="CH29" s="37">
        <f t="shared" si="17"/>
        <v>85</v>
      </c>
      <c r="CI29" s="37">
        <f t="shared" si="18"/>
        <v>80</v>
      </c>
      <c r="CJ29" s="37" t="str">
        <f t="shared" si="19"/>
        <v/>
      </c>
      <c r="CK29" s="37" t="str">
        <f t="shared" si="20"/>
        <v/>
      </c>
      <c r="CL29" s="37" t="str">
        <f t="shared" si="21"/>
        <v/>
      </c>
      <c r="CM29" s="38">
        <f t="shared" si="22"/>
        <v>83</v>
      </c>
      <c r="CN29" s="39">
        <f t="shared" si="23"/>
        <v>83</v>
      </c>
      <c r="CO29" s="40"/>
      <c r="CP29" s="36">
        <v>5</v>
      </c>
      <c r="CQ29"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29" s="40"/>
      <c r="CS29" s="36">
        <v>5</v>
      </c>
      <c r="CT29" s="41" t="str">
        <f t="shared" si="25"/>
        <v xml:space="preserve">Memiliki keterampilan Melakukan penyajian tembang Pangkur secara lisan, Menulis sinopsis teks cerita cerkak, Mengenali omah adat Joglo, Membaca teks aksara Jawa yang memuat sandhangan mandaswara, </v>
      </c>
      <c r="CV29" s="35">
        <v>7</v>
      </c>
      <c r="CW29" s="36"/>
      <c r="CY29" s="17">
        <v>76</v>
      </c>
      <c r="CZ29" s="20">
        <v>90</v>
      </c>
      <c r="DA29" s="21" t="s">
        <v>55</v>
      </c>
      <c r="DE29">
        <v>7</v>
      </c>
      <c r="DF29"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Melakukan penyajian tembang Pangkur secara lisan, Menulis sinopsis teks cerita cerkak, Mengenali omah adat Joglo, Membaca teks aksara Jawa yang memuat sandhangan mandaswara, </v>
      </c>
    </row>
    <row r="30" spans="1:110" x14ac:dyDescent="0.25">
      <c r="A30" s="8">
        <v>20</v>
      </c>
      <c r="B30" s="8">
        <v>96236</v>
      </c>
      <c r="C30" s="8" t="s">
        <v>146</v>
      </c>
      <c r="E30" s="42">
        <f t="shared" si="0"/>
        <v>80</v>
      </c>
      <c r="F30" s="8" t="str">
        <f t="shared" si="1"/>
        <v>B</v>
      </c>
      <c r="G30"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30" s="42">
        <f t="shared" si="3"/>
        <v>83</v>
      </c>
      <c r="I30" s="8" t="str">
        <f t="shared" si="4"/>
        <v>B</v>
      </c>
      <c r="J30" s="8" t="str">
        <f t="shared" si="5"/>
        <v xml:space="preserve">Memiliki keterampilan Melakukan penyajian tembang Pangkur secara lisan, Menulis sinopsis teks cerita cerkak, Mengenali omah adat Joglo, Membaca teks aksara Jawa yang memuat sandhangan mandaswara, </v>
      </c>
      <c r="L30" s="36">
        <f t="shared" si="6"/>
        <v>82</v>
      </c>
      <c r="M30" s="36">
        <f t="shared" si="7"/>
        <v>70</v>
      </c>
      <c r="O30" s="36">
        <v>80</v>
      </c>
      <c r="P30" s="36"/>
      <c r="Q30" s="37"/>
      <c r="R30" s="36">
        <v>80</v>
      </c>
      <c r="S30" s="36"/>
      <c r="T30" s="37"/>
      <c r="U30" s="36">
        <v>85</v>
      </c>
      <c r="V30" s="36"/>
      <c r="W30" s="37"/>
      <c r="X30" s="36"/>
      <c r="Y30" s="36"/>
      <c r="Z30" s="37"/>
      <c r="AA30" s="36"/>
      <c r="AB30" s="36"/>
      <c r="AC30" s="37"/>
      <c r="AD30" s="37">
        <f t="shared" si="8"/>
        <v>82</v>
      </c>
      <c r="AE30" s="36">
        <v>85</v>
      </c>
      <c r="AF30" s="36"/>
      <c r="AG30" s="37"/>
      <c r="AH30" s="36">
        <v>80</v>
      </c>
      <c r="AI30" s="36"/>
      <c r="AJ30" s="37"/>
      <c r="AK30" s="36">
        <v>80</v>
      </c>
      <c r="AL30" s="36"/>
      <c r="AM30" s="37"/>
      <c r="AN30" s="36"/>
      <c r="AO30" s="36"/>
      <c r="AP30" s="37"/>
      <c r="AQ30" s="36"/>
      <c r="AR30" s="36"/>
      <c r="AS30" s="37"/>
      <c r="AT30" s="36">
        <v>70</v>
      </c>
      <c r="AU30" s="38">
        <f t="shared" si="9"/>
        <v>80</v>
      </c>
      <c r="AV30" s="39">
        <f t="shared" si="10"/>
        <v>80</v>
      </c>
      <c r="AW30" s="40"/>
      <c r="AX30" s="36">
        <v>82</v>
      </c>
      <c r="AY30" s="36"/>
      <c r="AZ30" s="37"/>
      <c r="BA30" s="36">
        <v>86</v>
      </c>
      <c r="BB30" s="36"/>
      <c r="BC30" s="37"/>
      <c r="BD30" s="36"/>
      <c r="BE30" s="36"/>
      <c r="BF30" s="37"/>
      <c r="BG30" s="36"/>
      <c r="BH30" s="36"/>
      <c r="BI30" s="37"/>
      <c r="BJ30" s="36"/>
      <c r="BK30" s="36"/>
      <c r="BL30" s="37"/>
      <c r="BM30" s="37">
        <f t="shared" si="11"/>
        <v>82</v>
      </c>
      <c r="BN30" s="37">
        <f t="shared" si="12"/>
        <v>86</v>
      </c>
      <c r="BO30" s="37" t="str">
        <f t="shared" si="13"/>
        <v/>
      </c>
      <c r="BP30" s="37" t="str">
        <f t="shared" si="14"/>
        <v/>
      </c>
      <c r="BQ30" s="37" t="str">
        <f t="shared" si="15"/>
        <v/>
      </c>
      <c r="BR30" s="37">
        <f t="shared" si="16"/>
        <v>84</v>
      </c>
      <c r="BS30" s="36">
        <v>85</v>
      </c>
      <c r="BT30" s="36"/>
      <c r="BU30" s="37"/>
      <c r="BV30" s="36"/>
      <c r="BW30" s="36">
        <v>80</v>
      </c>
      <c r="BX30" s="37"/>
      <c r="BY30" s="36"/>
      <c r="BZ30" s="36"/>
      <c r="CA30" s="37"/>
      <c r="CB30" s="36"/>
      <c r="CC30" s="36"/>
      <c r="CD30" s="37"/>
      <c r="CE30" s="36"/>
      <c r="CF30" s="36"/>
      <c r="CG30" s="37"/>
      <c r="CH30" s="37">
        <f t="shared" si="17"/>
        <v>85</v>
      </c>
      <c r="CI30" s="37">
        <f t="shared" si="18"/>
        <v>80</v>
      </c>
      <c r="CJ30" s="37" t="str">
        <f t="shared" si="19"/>
        <v/>
      </c>
      <c r="CK30" s="37" t="str">
        <f t="shared" si="20"/>
        <v/>
      </c>
      <c r="CL30" s="37" t="str">
        <f t="shared" si="21"/>
        <v/>
      </c>
      <c r="CM30" s="38">
        <f t="shared" si="22"/>
        <v>83</v>
      </c>
      <c r="CN30" s="39">
        <f t="shared" si="23"/>
        <v>83</v>
      </c>
      <c r="CO30" s="40"/>
      <c r="CP30" s="36">
        <v>5</v>
      </c>
      <c r="CQ30"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30" s="40"/>
      <c r="CS30" s="36">
        <v>5</v>
      </c>
      <c r="CT30" s="41" t="str">
        <f t="shared" si="25"/>
        <v xml:space="preserve">Memiliki keterampilan Melakukan penyajian tembang Pangkur secara lisan, Menulis sinopsis teks cerita cerkak, Mengenali omah adat Joglo, Membaca teks aksara Jawa yang memuat sandhangan mandaswara, </v>
      </c>
      <c r="CV30" s="35">
        <v>8</v>
      </c>
      <c r="CW30" s="36"/>
      <c r="CY30" s="17">
        <v>91</v>
      </c>
      <c r="CZ30" s="20">
        <v>100</v>
      </c>
      <c r="DA30" s="21" t="s">
        <v>15</v>
      </c>
      <c r="DE30">
        <v>8</v>
      </c>
      <c r="DF30"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Melakukan penyajian tembang Pangkur secara lisan, Menulis sinopsis teks cerita cerkak, Mengenali omah adat Joglo, Membaca teks aksara Jawa yang memuat sandhangan mandaswara, </v>
      </c>
    </row>
    <row r="31" spans="1:110" x14ac:dyDescent="0.25">
      <c r="A31" s="8">
        <v>21</v>
      </c>
      <c r="B31" s="8">
        <v>96252</v>
      </c>
      <c r="C31" s="8" t="s">
        <v>147</v>
      </c>
      <c r="E31" s="42">
        <f t="shared" si="0"/>
        <v>79</v>
      </c>
      <c r="F31" s="8" t="str">
        <f t="shared" si="1"/>
        <v>B</v>
      </c>
      <c r="G31"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31" s="42">
        <f t="shared" si="3"/>
        <v>82</v>
      </c>
      <c r="I31" s="8" t="str">
        <f t="shared" si="4"/>
        <v>B</v>
      </c>
      <c r="J31" s="8" t="str">
        <f t="shared" si="5"/>
        <v xml:space="preserve">Memiliki keterampilan Melakukan penyajian tembang Pangkur secara lisan, Menulis sinopsis teks cerita cerkak, Mengenali omah adat Joglo, Membaca teks aksara Jawa yang memuat sandhangan mandaswara, </v>
      </c>
      <c r="L31" s="36">
        <f t="shared" si="6"/>
        <v>82</v>
      </c>
      <c r="M31" s="36">
        <f t="shared" si="7"/>
        <v>53</v>
      </c>
      <c r="O31" s="36">
        <v>80</v>
      </c>
      <c r="P31" s="36"/>
      <c r="Q31" s="37"/>
      <c r="R31" s="36">
        <v>80</v>
      </c>
      <c r="S31" s="36"/>
      <c r="T31" s="37"/>
      <c r="U31" s="36">
        <v>85</v>
      </c>
      <c r="V31" s="36"/>
      <c r="W31" s="37"/>
      <c r="X31" s="36"/>
      <c r="Y31" s="36"/>
      <c r="Z31" s="37"/>
      <c r="AA31" s="36"/>
      <c r="AB31" s="36"/>
      <c r="AC31" s="37"/>
      <c r="AD31" s="37">
        <f t="shared" si="8"/>
        <v>82</v>
      </c>
      <c r="AE31" s="36">
        <v>85</v>
      </c>
      <c r="AF31" s="36"/>
      <c r="AG31" s="37"/>
      <c r="AH31" s="36">
        <v>81</v>
      </c>
      <c r="AI31" s="36"/>
      <c r="AJ31" s="37"/>
      <c r="AK31" s="36">
        <v>90</v>
      </c>
      <c r="AL31" s="36"/>
      <c r="AM31" s="37"/>
      <c r="AN31" s="36"/>
      <c r="AO31" s="36"/>
      <c r="AP31" s="37"/>
      <c r="AQ31" s="36"/>
      <c r="AR31" s="36"/>
      <c r="AS31" s="37"/>
      <c r="AT31" s="36">
        <v>53</v>
      </c>
      <c r="AU31" s="38">
        <f t="shared" si="9"/>
        <v>79.142857142857139</v>
      </c>
      <c r="AV31" s="39">
        <f t="shared" si="10"/>
        <v>79</v>
      </c>
      <c r="AW31" s="40"/>
      <c r="AX31" s="36">
        <v>82</v>
      </c>
      <c r="AY31" s="36"/>
      <c r="AZ31" s="37"/>
      <c r="BA31" s="36">
        <v>82</v>
      </c>
      <c r="BB31" s="36"/>
      <c r="BC31" s="37"/>
      <c r="BD31" s="36"/>
      <c r="BE31" s="36"/>
      <c r="BF31" s="37"/>
      <c r="BG31" s="36"/>
      <c r="BH31" s="36"/>
      <c r="BI31" s="37"/>
      <c r="BJ31" s="36"/>
      <c r="BK31" s="36"/>
      <c r="BL31" s="37"/>
      <c r="BM31" s="37">
        <f t="shared" si="11"/>
        <v>82</v>
      </c>
      <c r="BN31" s="37">
        <f t="shared" si="12"/>
        <v>82</v>
      </c>
      <c r="BO31" s="37" t="str">
        <f t="shared" si="13"/>
        <v/>
      </c>
      <c r="BP31" s="37" t="str">
        <f t="shared" si="14"/>
        <v/>
      </c>
      <c r="BQ31" s="37" t="str">
        <f t="shared" si="15"/>
        <v/>
      </c>
      <c r="BR31" s="37">
        <f t="shared" si="16"/>
        <v>82</v>
      </c>
      <c r="BS31" s="36">
        <v>85</v>
      </c>
      <c r="BT31" s="36"/>
      <c r="BU31" s="37"/>
      <c r="BV31" s="36"/>
      <c r="BW31" s="36">
        <v>80</v>
      </c>
      <c r="BX31" s="37"/>
      <c r="BY31" s="36"/>
      <c r="BZ31" s="36"/>
      <c r="CA31" s="37"/>
      <c r="CB31" s="36"/>
      <c r="CC31" s="36"/>
      <c r="CD31" s="37"/>
      <c r="CE31" s="36"/>
      <c r="CF31" s="36"/>
      <c r="CG31" s="37"/>
      <c r="CH31" s="37">
        <f t="shared" si="17"/>
        <v>85</v>
      </c>
      <c r="CI31" s="37">
        <f t="shared" si="18"/>
        <v>80</v>
      </c>
      <c r="CJ31" s="37" t="str">
        <f t="shared" si="19"/>
        <v/>
      </c>
      <c r="CK31" s="37" t="str">
        <f t="shared" si="20"/>
        <v/>
      </c>
      <c r="CL31" s="37" t="str">
        <f t="shared" si="21"/>
        <v/>
      </c>
      <c r="CM31" s="38">
        <f t="shared" si="22"/>
        <v>82.333333333333329</v>
      </c>
      <c r="CN31" s="39">
        <f t="shared" si="23"/>
        <v>82</v>
      </c>
      <c r="CO31" s="40"/>
      <c r="CP31" s="36">
        <v>5</v>
      </c>
      <c r="CQ31"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31" s="40"/>
      <c r="CS31" s="36">
        <v>5</v>
      </c>
      <c r="CT31" s="41" t="str">
        <f t="shared" si="25"/>
        <v xml:space="preserve">Memiliki keterampilan Melakukan penyajian tembang Pangkur secara lisan, Menulis sinopsis teks cerita cerkak, Mengenali omah adat Joglo, Membaca teks aksara Jawa yang memuat sandhangan mandaswara, </v>
      </c>
      <c r="CV31" s="35">
        <v>9</v>
      </c>
      <c r="CW31" s="36"/>
      <c r="DE31">
        <v>9</v>
      </c>
      <c r="DF31"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Melakukan penyajian tembang Pangkur secara lisan, Menulis sinopsis teks cerita cerkak, Mengenali omah adat Joglo, Membaca teks aksara Jawa yang memuat sandhangan mandaswara, </v>
      </c>
    </row>
    <row r="32" spans="1:110" x14ac:dyDescent="0.25">
      <c r="A32" s="8">
        <v>22</v>
      </c>
      <c r="B32" s="8">
        <v>96268</v>
      </c>
      <c r="C32" s="8" t="s">
        <v>148</v>
      </c>
      <c r="E32" s="42">
        <f t="shared" si="0"/>
        <v>75</v>
      </c>
      <c r="F32" s="8" t="str">
        <f t="shared" si="1"/>
        <v>C</v>
      </c>
      <c r="G32"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32" s="42">
        <f t="shared" si="3"/>
        <v>84</v>
      </c>
      <c r="I32" s="8" t="str">
        <f t="shared" si="4"/>
        <v>B</v>
      </c>
      <c r="J32" s="8" t="str">
        <f t="shared" si="5"/>
        <v xml:space="preserve">Memiliki keterampilan Melakukan penyajian tembang Pangkur secara lisan, Menulis sinopsis teks cerita cerkak, Mengenali omah adat Joglo, Membaca teks aksara Jawa yang memuat sandhangan mandaswara, </v>
      </c>
      <c r="L32" s="36">
        <f t="shared" si="6"/>
        <v>83</v>
      </c>
      <c r="M32" s="36">
        <f t="shared" si="7"/>
        <v>34</v>
      </c>
      <c r="O32" s="36">
        <v>80</v>
      </c>
      <c r="P32" s="36"/>
      <c r="Q32" s="37"/>
      <c r="R32" s="36">
        <v>85</v>
      </c>
      <c r="S32" s="36"/>
      <c r="T32" s="37"/>
      <c r="U32" s="36">
        <v>85</v>
      </c>
      <c r="V32" s="36"/>
      <c r="W32" s="37"/>
      <c r="X32" s="36"/>
      <c r="Y32" s="36"/>
      <c r="Z32" s="37"/>
      <c r="AA32" s="36"/>
      <c r="AB32" s="36"/>
      <c r="AC32" s="37"/>
      <c r="AD32" s="37">
        <f t="shared" si="8"/>
        <v>83</v>
      </c>
      <c r="AE32" s="36">
        <v>85</v>
      </c>
      <c r="AF32" s="36"/>
      <c r="AG32" s="37"/>
      <c r="AH32" s="36">
        <v>75</v>
      </c>
      <c r="AI32" s="36"/>
      <c r="AJ32" s="37"/>
      <c r="AK32" s="36">
        <v>80</v>
      </c>
      <c r="AL32" s="36"/>
      <c r="AM32" s="37"/>
      <c r="AN32" s="36"/>
      <c r="AO32" s="36"/>
      <c r="AP32" s="37"/>
      <c r="AQ32" s="36"/>
      <c r="AR32" s="36"/>
      <c r="AS32" s="37"/>
      <c r="AT32" s="36">
        <v>34</v>
      </c>
      <c r="AU32" s="38">
        <f t="shared" si="9"/>
        <v>74.857142857142861</v>
      </c>
      <c r="AV32" s="39">
        <f t="shared" si="10"/>
        <v>75</v>
      </c>
      <c r="AW32" s="40"/>
      <c r="AX32" s="36">
        <v>82</v>
      </c>
      <c r="AY32" s="36"/>
      <c r="AZ32" s="37"/>
      <c r="BA32" s="36">
        <v>84</v>
      </c>
      <c r="BB32" s="36"/>
      <c r="BC32" s="37"/>
      <c r="BD32" s="36"/>
      <c r="BE32" s="36"/>
      <c r="BF32" s="37"/>
      <c r="BG32" s="36"/>
      <c r="BH32" s="36"/>
      <c r="BI32" s="37"/>
      <c r="BJ32" s="36"/>
      <c r="BK32" s="36"/>
      <c r="BL32" s="37"/>
      <c r="BM32" s="37">
        <f t="shared" si="11"/>
        <v>82</v>
      </c>
      <c r="BN32" s="37">
        <f t="shared" si="12"/>
        <v>84</v>
      </c>
      <c r="BO32" s="37" t="str">
        <f t="shared" si="13"/>
        <v/>
      </c>
      <c r="BP32" s="37" t="str">
        <f t="shared" si="14"/>
        <v/>
      </c>
      <c r="BQ32" s="37" t="str">
        <f t="shared" si="15"/>
        <v/>
      </c>
      <c r="BR32" s="37">
        <f t="shared" si="16"/>
        <v>83</v>
      </c>
      <c r="BS32" s="36">
        <v>85</v>
      </c>
      <c r="BT32" s="36"/>
      <c r="BU32" s="37"/>
      <c r="BV32" s="36"/>
      <c r="BW32" s="36">
        <v>85</v>
      </c>
      <c r="BX32" s="37"/>
      <c r="BY32" s="36"/>
      <c r="BZ32" s="36"/>
      <c r="CA32" s="37"/>
      <c r="CB32" s="36"/>
      <c r="CC32" s="36"/>
      <c r="CD32" s="37"/>
      <c r="CE32" s="36"/>
      <c r="CF32" s="36"/>
      <c r="CG32" s="37"/>
      <c r="CH32" s="37">
        <f t="shared" si="17"/>
        <v>85</v>
      </c>
      <c r="CI32" s="37">
        <f t="shared" si="18"/>
        <v>85</v>
      </c>
      <c r="CJ32" s="37" t="str">
        <f t="shared" si="19"/>
        <v/>
      </c>
      <c r="CK32" s="37" t="str">
        <f t="shared" si="20"/>
        <v/>
      </c>
      <c r="CL32" s="37" t="str">
        <f t="shared" si="21"/>
        <v/>
      </c>
      <c r="CM32" s="38">
        <f t="shared" si="22"/>
        <v>84.333333333333329</v>
      </c>
      <c r="CN32" s="39">
        <f t="shared" si="23"/>
        <v>84</v>
      </c>
      <c r="CO32" s="40"/>
      <c r="CP32" s="36">
        <v>5</v>
      </c>
      <c r="CQ32"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32" s="40"/>
      <c r="CS32" s="36">
        <v>5</v>
      </c>
      <c r="CT32" s="41" t="str">
        <f t="shared" si="25"/>
        <v xml:space="preserve">Memiliki keterampilan Melakukan penyajian tembang Pangkur secara lisan, Menulis sinopsis teks cerita cerkak, Mengenali omah adat Joglo, Membaca teks aksara Jawa yang memuat sandhangan mandaswara, </v>
      </c>
      <c r="CV32" s="35">
        <v>10</v>
      </c>
      <c r="CW32" s="36"/>
      <c r="DE32">
        <v>10</v>
      </c>
      <c r="DF32"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Melakukan penyajian tembang Pangkur secara lisan, Menulis sinopsis teks cerita cerkak, Mengenali omah adat Joglo, Membaca teks aksara Jawa yang memuat sandhangan mandaswara, </v>
      </c>
    </row>
    <row r="33" spans="1:110" x14ac:dyDescent="0.25">
      <c r="A33" s="8">
        <v>23</v>
      </c>
      <c r="B33" s="8">
        <v>96284</v>
      </c>
      <c r="C33" s="8" t="s">
        <v>149</v>
      </c>
      <c r="E33" s="42">
        <f t="shared" si="0"/>
        <v>81</v>
      </c>
      <c r="F33" s="8" t="str">
        <f t="shared" si="1"/>
        <v>B</v>
      </c>
      <c r="G33"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33" s="42">
        <f t="shared" si="3"/>
        <v>85</v>
      </c>
      <c r="I33" s="8" t="str">
        <f t="shared" si="4"/>
        <v>B</v>
      </c>
      <c r="J33" s="8" t="str">
        <f t="shared" si="5"/>
        <v xml:space="preserve">Memiliki keterampilan Melakukan penyajian tembang Pangkur secara lisan, Menulis sinopsis teks cerita cerkak, Mengenali omah adat Joglo, Membaca teks aksara Jawa yang memuat sandhangan mandaswara, </v>
      </c>
      <c r="L33" s="36">
        <f t="shared" si="6"/>
        <v>80</v>
      </c>
      <c r="M33" s="36">
        <f t="shared" si="7"/>
        <v>70</v>
      </c>
      <c r="O33" s="36">
        <v>80</v>
      </c>
      <c r="P33" s="36"/>
      <c r="Q33" s="37"/>
      <c r="R33" s="36">
        <v>80</v>
      </c>
      <c r="S33" s="36"/>
      <c r="T33" s="37"/>
      <c r="U33" s="36">
        <v>80</v>
      </c>
      <c r="V33" s="36"/>
      <c r="W33" s="37"/>
      <c r="X33" s="36"/>
      <c r="Y33" s="36"/>
      <c r="Z33" s="37"/>
      <c r="AA33" s="36"/>
      <c r="AB33" s="36"/>
      <c r="AC33" s="37"/>
      <c r="AD33" s="37">
        <f t="shared" si="8"/>
        <v>80</v>
      </c>
      <c r="AE33" s="36">
        <v>80</v>
      </c>
      <c r="AF33" s="36"/>
      <c r="AG33" s="37"/>
      <c r="AH33" s="36">
        <v>83</v>
      </c>
      <c r="AI33" s="36"/>
      <c r="AJ33" s="37"/>
      <c r="AK33" s="36">
        <v>95</v>
      </c>
      <c r="AL33" s="36"/>
      <c r="AM33" s="37"/>
      <c r="AN33" s="36"/>
      <c r="AO33" s="36"/>
      <c r="AP33" s="37"/>
      <c r="AQ33" s="36"/>
      <c r="AR33" s="36"/>
      <c r="AS33" s="37"/>
      <c r="AT33" s="36">
        <v>70</v>
      </c>
      <c r="AU33" s="38">
        <f t="shared" si="9"/>
        <v>81.142857142857139</v>
      </c>
      <c r="AV33" s="39">
        <f t="shared" si="10"/>
        <v>81</v>
      </c>
      <c r="AW33" s="40"/>
      <c r="AX33" s="36">
        <v>85</v>
      </c>
      <c r="AY33" s="36"/>
      <c r="AZ33" s="37"/>
      <c r="BA33" s="36">
        <v>85</v>
      </c>
      <c r="BB33" s="36"/>
      <c r="BC33" s="37"/>
      <c r="BD33" s="36"/>
      <c r="BE33" s="36"/>
      <c r="BF33" s="37"/>
      <c r="BG33" s="36"/>
      <c r="BH33" s="36"/>
      <c r="BI33" s="37"/>
      <c r="BJ33" s="36"/>
      <c r="BK33" s="36"/>
      <c r="BL33" s="37"/>
      <c r="BM33" s="37">
        <f t="shared" si="11"/>
        <v>85</v>
      </c>
      <c r="BN33" s="37">
        <f t="shared" si="12"/>
        <v>85</v>
      </c>
      <c r="BO33" s="37" t="str">
        <f t="shared" si="13"/>
        <v/>
      </c>
      <c r="BP33" s="37" t="str">
        <f t="shared" si="14"/>
        <v/>
      </c>
      <c r="BQ33" s="37" t="str">
        <f t="shared" si="15"/>
        <v/>
      </c>
      <c r="BR33" s="37">
        <f t="shared" si="16"/>
        <v>85</v>
      </c>
      <c r="BS33" s="36">
        <v>85</v>
      </c>
      <c r="BT33" s="36"/>
      <c r="BU33" s="37"/>
      <c r="BV33" s="36"/>
      <c r="BW33" s="36">
        <v>85</v>
      </c>
      <c r="BX33" s="37"/>
      <c r="BY33" s="36"/>
      <c r="BZ33" s="36"/>
      <c r="CA33" s="37"/>
      <c r="CB33" s="36"/>
      <c r="CC33" s="36"/>
      <c r="CD33" s="37"/>
      <c r="CE33" s="36"/>
      <c r="CF33" s="36"/>
      <c r="CG33" s="37"/>
      <c r="CH33" s="37">
        <f t="shared" si="17"/>
        <v>85</v>
      </c>
      <c r="CI33" s="37">
        <f t="shared" si="18"/>
        <v>85</v>
      </c>
      <c r="CJ33" s="37" t="str">
        <f t="shared" si="19"/>
        <v/>
      </c>
      <c r="CK33" s="37" t="str">
        <f t="shared" si="20"/>
        <v/>
      </c>
      <c r="CL33" s="37" t="str">
        <f t="shared" si="21"/>
        <v/>
      </c>
      <c r="CM33" s="38">
        <f t="shared" si="22"/>
        <v>85</v>
      </c>
      <c r="CN33" s="39">
        <f t="shared" si="23"/>
        <v>85</v>
      </c>
      <c r="CO33" s="40"/>
      <c r="CP33" s="36">
        <v>5</v>
      </c>
      <c r="CQ33"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33" s="40"/>
      <c r="CS33" s="36">
        <v>5</v>
      </c>
      <c r="CT33" s="41" t="str">
        <f t="shared" si="25"/>
        <v xml:space="preserve">Memiliki keterampilan Melakukan penyajian tembang Pangkur secara lisan, Menulis sinopsis teks cerita cerkak, Mengenali omah adat Joglo, Membaca teks aksara Jawa yang memuat sandhangan mandaswara, </v>
      </c>
      <c r="DE33">
        <v>11</v>
      </c>
      <c r="DF33" t="str">
        <f>(IF(CW23="","","Memiliki keterampilan  "))&amp;(IF(CW23="","",CW23&amp;", "))&amp;(IF(CW24="","",CW24&amp;", "))&amp;(IF(CW25="","",CW25&amp;", "))&amp;(IF(CW26="","",CW26&amp;", "))&amp;(IF(CW27="","",CW27&amp;", "))&amp;(IF(CW28="","",CW28&amp;", "))&amp;(IF(CW29="","",CW29&amp;", "))&amp;(IF(CW30="","",CW30&amp;", "))&amp;(IF(CW31="","",CW31&amp;", "))&amp;(IF(CW32="","",CW32&amp;"."))</f>
        <v xml:space="preserve">Memiliki keterampilan  Melakukan penyajian tembang Pangkur secara lisan, Menulis sinopsis teks cerita cerkak, Mengenali omah adat Joglo, Membaca teks aksara Jawa yang memuat sandhangan mandaswara, </v>
      </c>
    </row>
    <row r="34" spans="1:110" x14ac:dyDescent="0.25">
      <c r="A34" s="8">
        <v>24</v>
      </c>
      <c r="B34" s="8">
        <v>96300</v>
      </c>
      <c r="C34" s="8" t="s">
        <v>150</v>
      </c>
      <c r="E34" s="42">
        <f t="shared" si="0"/>
        <v>74</v>
      </c>
      <c r="F34" s="8" t="str">
        <f t="shared" si="1"/>
        <v>C</v>
      </c>
      <c r="G34"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34" s="42">
        <f t="shared" si="3"/>
        <v>83</v>
      </c>
      <c r="I34" s="8" t="str">
        <f t="shared" si="4"/>
        <v>B</v>
      </c>
      <c r="J34" s="8" t="str">
        <f t="shared" si="5"/>
        <v xml:space="preserve">Memiliki keterampilan Melakukan penyajian tembang Pangkur secara lisan, Menulis sinopsis teks cerita cerkak, Mengenali omah adat Joglo, Membaca teks aksara Jawa yang memuat sandhangan mandaswara, </v>
      </c>
      <c r="L34" s="36">
        <f t="shared" si="6"/>
        <v>77</v>
      </c>
      <c r="M34" s="36">
        <f t="shared" si="7"/>
        <v>57</v>
      </c>
      <c r="O34" s="36">
        <v>80</v>
      </c>
      <c r="P34" s="36"/>
      <c r="Q34" s="37"/>
      <c r="R34" s="36">
        <v>85</v>
      </c>
      <c r="S34" s="36"/>
      <c r="T34" s="37"/>
      <c r="U34" s="36">
        <v>65</v>
      </c>
      <c r="V34" s="36"/>
      <c r="W34" s="37"/>
      <c r="X34" s="36"/>
      <c r="Y34" s="36"/>
      <c r="Z34" s="37"/>
      <c r="AA34" s="36"/>
      <c r="AB34" s="36"/>
      <c r="AC34" s="37"/>
      <c r="AD34" s="37">
        <f t="shared" si="8"/>
        <v>77</v>
      </c>
      <c r="AE34" s="36">
        <v>65</v>
      </c>
      <c r="AF34" s="36"/>
      <c r="AG34" s="37"/>
      <c r="AH34" s="36">
        <v>80</v>
      </c>
      <c r="AI34" s="36"/>
      <c r="AJ34" s="37"/>
      <c r="AK34" s="36">
        <v>85</v>
      </c>
      <c r="AL34" s="36"/>
      <c r="AM34" s="37"/>
      <c r="AN34" s="36"/>
      <c r="AO34" s="36"/>
      <c r="AP34" s="37"/>
      <c r="AQ34" s="36"/>
      <c r="AR34" s="36"/>
      <c r="AS34" s="37"/>
      <c r="AT34" s="36">
        <v>57</v>
      </c>
      <c r="AU34" s="38">
        <f t="shared" si="9"/>
        <v>73.857142857142861</v>
      </c>
      <c r="AV34" s="39">
        <f t="shared" si="10"/>
        <v>74</v>
      </c>
      <c r="AW34" s="40"/>
      <c r="AX34" s="36">
        <v>85</v>
      </c>
      <c r="AY34" s="36"/>
      <c r="AZ34" s="37"/>
      <c r="BA34" s="36">
        <v>82</v>
      </c>
      <c r="BB34" s="36"/>
      <c r="BC34" s="37"/>
      <c r="BD34" s="36"/>
      <c r="BE34" s="36"/>
      <c r="BF34" s="37"/>
      <c r="BG34" s="36"/>
      <c r="BH34" s="36"/>
      <c r="BI34" s="37"/>
      <c r="BJ34" s="36"/>
      <c r="BK34" s="36"/>
      <c r="BL34" s="37"/>
      <c r="BM34" s="37">
        <f t="shared" si="11"/>
        <v>85</v>
      </c>
      <c r="BN34" s="37">
        <f t="shared" si="12"/>
        <v>82</v>
      </c>
      <c r="BO34" s="37" t="str">
        <f t="shared" si="13"/>
        <v/>
      </c>
      <c r="BP34" s="37" t="str">
        <f t="shared" si="14"/>
        <v/>
      </c>
      <c r="BQ34" s="37" t="str">
        <f t="shared" si="15"/>
        <v/>
      </c>
      <c r="BR34" s="37">
        <f t="shared" si="16"/>
        <v>84</v>
      </c>
      <c r="BS34" s="36">
        <v>85</v>
      </c>
      <c r="BT34" s="36"/>
      <c r="BU34" s="37"/>
      <c r="BV34" s="36"/>
      <c r="BW34" s="36">
        <v>80</v>
      </c>
      <c r="BX34" s="37"/>
      <c r="BY34" s="36"/>
      <c r="BZ34" s="36"/>
      <c r="CA34" s="37"/>
      <c r="CB34" s="36"/>
      <c r="CC34" s="36"/>
      <c r="CD34" s="37"/>
      <c r="CE34" s="36"/>
      <c r="CF34" s="36"/>
      <c r="CG34" s="37"/>
      <c r="CH34" s="37">
        <f t="shared" si="17"/>
        <v>85</v>
      </c>
      <c r="CI34" s="37">
        <f t="shared" si="18"/>
        <v>80</v>
      </c>
      <c r="CJ34" s="37" t="str">
        <f t="shared" si="19"/>
        <v/>
      </c>
      <c r="CK34" s="37" t="str">
        <f t="shared" si="20"/>
        <v/>
      </c>
      <c r="CL34" s="37" t="str">
        <f t="shared" si="21"/>
        <v/>
      </c>
      <c r="CM34" s="38">
        <f t="shared" si="22"/>
        <v>83</v>
      </c>
      <c r="CN34" s="39">
        <f t="shared" si="23"/>
        <v>83</v>
      </c>
      <c r="CO34" s="40"/>
      <c r="CP34" s="36">
        <v>5</v>
      </c>
      <c r="CQ34"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34" s="40"/>
      <c r="CS34" s="36">
        <v>5</v>
      </c>
      <c r="CT34" s="41" t="str">
        <f t="shared" si="25"/>
        <v xml:space="preserve">Memiliki keterampilan Melakukan penyajian tembang Pangkur secara lisan, Menulis sinopsis teks cerita cerkak, Mengenali omah adat Joglo, Membaca teks aksara Jawa yang memuat sandhangan mandaswara, </v>
      </c>
    </row>
    <row r="35" spans="1:110" x14ac:dyDescent="0.25">
      <c r="A35" s="8">
        <v>25</v>
      </c>
      <c r="B35" s="8">
        <v>96316</v>
      </c>
      <c r="C35" s="8" t="s">
        <v>151</v>
      </c>
      <c r="E35" s="42">
        <f t="shared" si="0"/>
        <v>78</v>
      </c>
      <c r="F35" s="8" t="str">
        <f t="shared" si="1"/>
        <v>B</v>
      </c>
      <c r="G35"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35" s="42">
        <f t="shared" si="3"/>
        <v>84</v>
      </c>
      <c r="I35" s="8" t="str">
        <f t="shared" si="4"/>
        <v>B</v>
      </c>
      <c r="J35" s="8" t="str">
        <f t="shared" si="5"/>
        <v xml:space="preserve">Memiliki keterampilan Melakukan penyajian tembang Pangkur secara lisan, Menulis sinopsis teks cerita cerkak, Mengenali omah adat Joglo, Membaca teks aksara Jawa yang memuat sandhangan mandaswara, </v>
      </c>
      <c r="L35" s="36">
        <f t="shared" si="6"/>
        <v>78</v>
      </c>
      <c r="M35" s="36">
        <f t="shared" si="7"/>
        <v>70</v>
      </c>
      <c r="O35" s="36">
        <v>80</v>
      </c>
      <c r="P35" s="36"/>
      <c r="Q35" s="37"/>
      <c r="R35" s="36">
        <v>80</v>
      </c>
      <c r="S35" s="36"/>
      <c r="T35" s="37"/>
      <c r="U35" s="36">
        <v>75</v>
      </c>
      <c r="V35" s="36"/>
      <c r="W35" s="37"/>
      <c r="X35" s="36"/>
      <c r="Y35" s="36"/>
      <c r="Z35" s="37"/>
      <c r="AA35" s="36"/>
      <c r="AB35" s="36"/>
      <c r="AC35" s="37"/>
      <c r="AD35" s="37">
        <f t="shared" si="8"/>
        <v>78</v>
      </c>
      <c r="AE35" s="36">
        <v>75</v>
      </c>
      <c r="AF35" s="36"/>
      <c r="AG35" s="37"/>
      <c r="AH35" s="36">
        <v>80</v>
      </c>
      <c r="AI35" s="36"/>
      <c r="AJ35" s="37"/>
      <c r="AK35" s="36">
        <v>85</v>
      </c>
      <c r="AL35" s="36"/>
      <c r="AM35" s="37"/>
      <c r="AN35" s="36"/>
      <c r="AO35" s="36"/>
      <c r="AP35" s="37"/>
      <c r="AQ35" s="36"/>
      <c r="AR35" s="36"/>
      <c r="AS35" s="37"/>
      <c r="AT35" s="36">
        <v>70</v>
      </c>
      <c r="AU35" s="38">
        <f t="shared" si="9"/>
        <v>77.857142857142861</v>
      </c>
      <c r="AV35" s="39">
        <f t="shared" si="10"/>
        <v>78</v>
      </c>
      <c r="AW35" s="40"/>
      <c r="AX35" s="36">
        <v>80</v>
      </c>
      <c r="AY35" s="36"/>
      <c r="AZ35" s="37"/>
      <c r="BA35" s="36">
        <v>85</v>
      </c>
      <c r="BB35" s="36"/>
      <c r="BC35" s="37"/>
      <c r="BD35" s="36"/>
      <c r="BE35" s="36"/>
      <c r="BF35" s="37"/>
      <c r="BG35" s="36"/>
      <c r="BH35" s="36"/>
      <c r="BI35" s="37"/>
      <c r="BJ35" s="36"/>
      <c r="BK35" s="36"/>
      <c r="BL35" s="37"/>
      <c r="BM35" s="37">
        <f t="shared" si="11"/>
        <v>80</v>
      </c>
      <c r="BN35" s="37">
        <f t="shared" si="12"/>
        <v>85</v>
      </c>
      <c r="BO35" s="37" t="str">
        <f t="shared" si="13"/>
        <v/>
      </c>
      <c r="BP35" s="37" t="str">
        <f t="shared" si="14"/>
        <v/>
      </c>
      <c r="BQ35" s="37" t="str">
        <f t="shared" si="15"/>
        <v/>
      </c>
      <c r="BR35" s="37">
        <f t="shared" si="16"/>
        <v>83</v>
      </c>
      <c r="BS35" s="36">
        <v>85</v>
      </c>
      <c r="BT35" s="36"/>
      <c r="BU35" s="37"/>
      <c r="BV35" s="36"/>
      <c r="BW35" s="36">
        <v>85</v>
      </c>
      <c r="BX35" s="37"/>
      <c r="BY35" s="36"/>
      <c r="BZ35" s="36"/>
      <c r="CA35" s="37"/>
      <c r="CB35" s="36"/>
      <c r="CC35" s="36"/>
      <c r="CD35" s="37"/>
      <c r="CE35" s="36"/>
      <c r="CF35" s="36"/>
      <c r="CG35" s="37"/>
      <c r="CH35" s="37">
        <f t="shared" si="17"/>
        <v>85</v>
      </c>
      <c r="CI35" s="37">
        <f t="shared" si="18"/>
        <v>85</v>
      </c>
      <c r="CJ35" s="37" t="str">
        <f t="shared" si="19"/>
        <v/>
      </c>
      <c r="CK35" s="37" t="str">
        <f t="shared" si="20"/>
        <v/>
      </c>
      <c r="CL35" s="37" t="str">
        <f t="shared" si="21"/>
        <v/>
      </c>
      <c r="CM35" s="38">
        <f t="shared" si="22"/>
        <v>84.333333333333329</v>
      </c>
      <c r="CN35" s="39">
        <f t="shared" si="23"/>
        <v>84</v>
      </c>
      <c r="CO35" s="40"/>
      <c r="CP35" s="36">
        <v>5</v>
      </c>
      <c r="CQ35"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35" s="40"/>
      <c r="CS35" s="36">
        <v>5</v>
      </c>
      <c r="CT35" s="41" t="str">
        <f t="shared" si="25"/>
        <v xml:space="preserve">Memiliki keterampilan Melakukan penyajian tembang Pangkur secara lisan, Menulis sinopsis teks cerita cerkak, Mengenali omah adat Joglo, Membaca teks aksara Jawa yang memuat sandhangan mandaswara, </v>
      </c>
    </row>
    <row r="36" spans="1:110" x14ac:dyDescent="0.25">
      <c r="A36" s="8">
        <v>26</v>
      </c>
      <c r="B36" s="8">
        <v>96332</v>
      </c>
      <c r="C36" s="8" t="s">
        <v>152</v>
      </c>
      <c r="E36" s="42">
        <f t="shared" si="0"/>
        <v>72</v>
      </c>
      <c r="F36" s="8" t="str">
        <f t="shared" si="1"/>
        <v>C</v>
      </c>
      <c r="G36"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36" s="42">
        <f t="shared" si="3"/>
        <v>85</v>
      </c>
      <c r="I36" s="8" t="str">
        <f t="shared" si="4"/>
        <v>B</v>
      </c>
      <c r="J36" s="8" t="str">
        <f t="shared" si="5"/>
        <v xml:space="preserve">Memiliki keterampilan Melakukan penyajian tembang Pangkur secara lisan, Menulis sinopsis teks cerita cerkak, Mengenali omah adat Joglo, Membaca teks aksara Jawa yang memuat sandhangan mandaswara, </v>
      </c>
      <c r="L36" s="36">
        <f t="shared" si="6"/>
        <v>78</v>
      </c>
      <c r="M36" s="36">
        <f t="shared" si="7"/>
        <v>33</v>
      </c>
      <c r="O36" s="36">
        <v>80</v>
      </c>
      <c r="P36" s="36"/>
      <c r="Q36" s="37"/>
      <c r="R36" s="36">
        <v>80</v>
      </c>
      <c r="S36" s="36"/>
      <c r="T36" s="37"/>
      <c r="U36" s="36">
        <v>75</v>
      </c>
      <c r="V36" s="36"/>
      <c r="W36" s="37"/>
      <c r="X36" s="36"/>
      <c r="Y36" s="36"/>
      <c r="Z36" s="37"/>
      <c r="AA36" s="36"/>
      <c r="AB36" s="36"/>
      <c r="AC36" s="37"/>
      <c r="AD36" s="37">
        <f t="shared" si="8"/>
        <v>78</v>
      </c>
      <c r="AE36" s="36">
        <v>75</v>
      </c>
      <c r="AF36" s="36"/>
      <c r="AG36" s="37"/>
      <c r="AH36" s="36">
        <v>80</v>
      </c>
      <c r="AI36" s="36"/>
      <c r="AJ36" s="37"/>
      <c r="AK36" s="36">
        <v>80</v>
      </c>
      <c r="AL36" s="36"/>
      <c r="AM36" s="37"/>
      <c r="AN36" s="36"/>
      <c r="AO36" s="36"/>
      <c r="AP36" s="37"/>
      <c r="AQ36" s="36"/>
      <c r="AR36" s="36"/>
      <c r="AS36" s="37"/>
      <c r="AT36" s="36">
        <v>33</v>
      </c>
      <c r="AU36" s="38">
        <f t="shared" si="9"/>
        <v>71.857142857142861</v>
      </c>
      <c r="AV36" s="39">
        <f t="shared" si="10"/>
        <v>72</v>
      </c>
      <c r="AW36" s="40"/>
      <c r="AX36" s="36">
        <v>85</v>
      </c>
      <c r="AY36" s="36"/>
      <c r="AZ36" s="37"/>
      <c r="BA36" s="36">
        <v>85</v>
      </c>
      <c r="BB36" s="36"/>
      <c r="BC36" s="37"/>
      <c r="BD36" s="36"/>
      <c r="BE36" s="36"/>
      <c r="BF36" s="37"/>
      <c r="BG36" s="36"/>
      <c r="BH36" s="36"/>
      <c r="BI36" s="37"/>
      <c r="BJ36" s="36"/>
      <c r="BK36" s="36"/>
      <c r="BL36" s="37"/>
      <c r="BM36" s="37">
        <f t="shared" si="11"/>
        <v>85</v>
      </c>
      <c r="BN36" s="37">
        <f t="shared" si="12"/>
        <v>85</v>
      </c>
      <c r="BO36" s="37" t="str">
        <f t="shared" si="13"/>
        <v/>
      </c>
      <c r="BP36" s="37" t="str">
        <f t="shared" si="14"/>
        <v/>
      </c>
      <c r="BQ36" s="37" t="str">
        <f t="shared" si="15"/>
        <v/>
      </c>
      <c r="BR36" s="37">
        <f t="shared" si="16"/>
        <v>85</v>
      </c>
      <c r="BS36" s="36">
        <v>85</v>
      </c>
      <c r="BT36" s="36"/>
      <c r="BU36" s="37"/>
      <c r="BV36" s="36"/>
      <c r="BW36" s="36">
        <v>85</v>
      </c>
      <c r="BX36" s="37"/>
      <c r="BY36" s="36"/>
      <c r="BZ36" s="36"/>
      <c r="CA36" s="37"/>
      <c r="CB36" s="36"/>
      <c r="CC36" s="36"/>
      <c r="CD36" s="37"/>
      <c r="CE36" s="36"/>
      <c r="CF36" s="36"/>
      <c r="CG36" s="37"/>
      <c r="CH36" s="37">
        <f t="shared" si="17"/>
        <v>85</v>
      </c>
      <c r="CI36" s="37">
        <f t="shared" si="18"/>
        <v>85</v>
      </c>
      <c r="CJ36" s="37" t="str">
        <f t="shared" si="19"/>
        <v/>
      </c>
      <c r="CK36" s="37" t="str">
        <f t="shared" si="20"/>
        <v/>
      </c>
      <c r="CL36" s="37" t="str">
        <f t="shared" si="21"/>
        <v/>
      </c>
      <c r="CM36" s="38">
        <f t="shared" si="22"/>
        <v>85</v>
      </c>
      <c r="CN36" s="39">
        <f t="shared" si="23"/>
        <v>85</v>
      </c>
      <c r="CO36" s="40"/>
      <c r="CP36" s="36">
        <v>5</v>
      </c>
      <c r="CQ36"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36" s="40"/>
      <c r="CS36" s="36">
        <v>5</v>
      </c>
      <c r="CT36" s="41" t="str">
        <f t="shared" si="25"/>
        <v xml:space="preserve">Memiliki keterampilan Melakukan penyajian tembang Pangkur secara lisan, Menulis sinopsis teks cerita cerkak, Mengenali omah adat Joglo, Membaca teks aksara Jawa yang memuat sandhangan mandaswara, </v>
      </c>
    </row>
    <row r="37" spans="1:110" x14ac:dyDescent="0.25">
      <c r="A37" s="8">
        <v>27</v>
      </c>
      <c r="B37" s="8">
        <v>96348</v>
      </c>
      <c r="C37" s="8" t="s">
        <v>153</v>
      </c>
      <c r="E37" s="42">
        <f t="shared" si="0"/>
        <v>75</v>
      </c>
      <c r="F37" s="8" t="str">
        <f t="shared" si="1"/>
        <v>C</v>
      </c>
      <c r="G37"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37" s="42">
        <f t="shared" si="3"/>
        <v>85</v>
      </c>
      <c r="I37" s="8" t="str">
        <f t="shared" si="4"/>
        <v>B</v>
      </c>
      <c r="J37" s="8" t="str">
        <f t="shared" si="5"/>
        <v xml:space="preserve">Memiliki keterampilan Melakukan penyajian tembang Pangkur secara lisan, Menulis sinopsis teks cerita cerkak, Mengenali omah adat Joglo, Membaca teks aksara Jawa yang memuat sandhangan mandaswara, </v>
      </c>
      <c r="L37" s="36">
        <f t="shared" si="6"/>
        <v>78</v>
      </c>
      <c r="M37" s="36">
        <f t="shared" si="7"/>
        <v>50</v>
      </c>
      <c r="O37" s="36">
        <v>80</v>
      </c>
      <c r="P37" s="36"/>
      <c r="Q37" s="37"/>
      <c r="R37" s="36">
        <v>75</v>
      </c>
      <c r="S37" s="36"/>
      <c r="T37" s="37"/>
      <c r="U37" s="36">
        <v>80</v>
      </c>
      <c r="V37" s="36"/>
      <c r="W37" s="37"/>
      <c r="X37" s="36"/>
      <c r="Y37" s="36"/>
      <c r="Z37" s="37"/>
      <c r="AA37" s="36"/>
      <c r="AB37" s="36"/>
      <c r="AC37" s="37"/>
      <c r="AD37" s="37">
        <f t="shared" si="8"/>
        <v>78</v>
      </c>
      <c r="AE37" s="36">
        <v>80</v>
      </c>
      <c r="AF37" s="36"/>
      <c r="AG37" s="37"/>
      <c r="AH37" s="36">
        <v>80</v>
      </c>
      <c r="AI37" s="36"/>
      <c r="AJ37" s="37"/>
      <c r="AK37" s="36">
        <v>80</v>
      </c>
      <c r="AL37" s="36"/>
      <c r="AM37" s="37"/>
      <c r="AN37" s="36"/>
      <c r="AO37" s="36"/>
      <c r="AP37" s="37"/>
      <c r="AQ37" s="36"/>
      <c r="AR37" s="36"/>
      <c r="AS37" s="37"/>
      <c r="AT37" s="36">
        <v>50</v>
      </c>
      <c r="AU37" s="38">
        <f t="shared" si="9"/>
        <v>75</v>
      </c>
      <c r="AV37" s="39">
        <f t="shared" si="10"/>
        <v>75</v>
      </c>
      <c r="AW37" s="40"/>
      <c r="AX37" s="36">
        <v>85</v>
      </c>
      <c r="AY37" s="36"/>
      <c r="AZ37" s="37"/>
      <c r="BA37" s="36">
        <v>82</v>
      </c>
      <c r="BB37" s="36"/>
      <c r="BC37" s="37"/>
      <c r="BD37" s="36"/>
      <c r="BE37" s="36"/>
      <c r="BF37" s="37"/>
      <c r="BG37" s="36"/>
      <c r="BH37" s="36"/>
      <c r="BI37" s="37"/>
      <c r="BJ37" s="36"/>
      <c r="BK37" s="36"/>
      <c r="BL37" s="37"/>
      <c r="BM37" s="37">
        <f t="shared" si="11"/>
        <v>85</v>
      </c>
      <c r="BN37" s="37">
        <f t="shared" si="12"/>
        <v>82</v>
      </c>
      <c r="BO37" s="37" t="str">
        <f t="shared" si="13"/>
        <v/>
      </c>
      <c r="BP37" s="37" t="str">
        <f t="shared" si="14"/>
        <v/>
      </c>
      <c r="BQ37" s="37" t="str">
        <f t="shared" si="15"/>
        <v/>
      </c>
      <c r="BR37" s="37">
        <f t="shared" si="16"/>
        <v>84</v>
      </c>
      <c r="BS37" s="36">
        <v>85</v>
      </c>
      <c r="BT37" s="36"/>
      <c r="BU37" s="37"/>
      <c r="BV37" s="36"/>
      <c r="BW37" s="36">
        <v>85</v>
      </c>
      <c r="BX37" s="37"/>
      <c r="BY37" s="36"/>
      <c r="BZ37" s="36"/>
      <c r="CA37" s="37"/>
      <c r="CB37" s="36"/>
      <c r="CC37" s="36"/>
      <c r="CD37" s="37"/>
      <c r="CE37" s="36"/>
      <c r="CF37" s="36"/>
      <c r="CG37" s="37"/>
      <c r="CH37" s="37">
        <f t="shared" si="17"/>
        <v>85</v>
      </c>
      <c r="CI37" s="37">
        <f t="shared" si="18"/>
        <v>85</v>
      </c>
      <c r="CJ37" s="37" t="str">
        <f t="shared" si="19"/>
        <v/>
      </c>
      <c r="CK37" s="37" t="str">
        <f t="shared" si="20"/>
        <v/>
      </c>
      <c r="CL37" s="37" t="str">
        <f t="shared" si="21"/>
        <v/>
      </c>
      <c r="CM37" s="38">
        <f t="shared" si="22"/>
        <v>84.666666666666671</v>
      </c>
      <c r="CN37" s="39">
        <f t="shared" si="23"/>
        <v>85</v>
      </c>
      <c r="CO37" s="40"/>
      <c r="CP37" s="36">
        <v>5</v>
      </c>
      <c r="CQ37"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37" s="40"/>
      <c r="CS37" s="36">
        <v>5</v>
      </c>
      <c r="CT37" s="41" t="str">
        <f t="shared" si="25"/>
        <v xml:space="preserve">Memiliki keterampilan Melakukan penyajian tembang Pangkur secara lisan, Menulis sinopsis teks cerita cerkak, Mengenali omah adat Joglo, Membaca teks aksara Jawa yang memuat sandhangan mandaswara, </v>
      </c>
    </row>
    <row r="38" spans="1:110" x14ac:dyDescent="0.25">
      <c r="A38" s="8">
        <v>28</v>
      </c>
      <c r="B38" s="8">
        <v>96364</v>
      </c>
      <c r="C38" s="8" t="s">
        <v>154</v>
      </c>
      <c r="E38" s="42">
        <f t="shared" si="0"/>
        <v>81</v>
      </c>
      <c r="F38" s="8" t="str">
        <f t="shared" si="1"/>
        <v>B</v>
      </c>
      <c r="G38"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38" s="42">
        <f t="shared" si="3"/>
        <v>85</v>
      </c>
      <c r="I38" s="8" t="str">
        <f t="shared" si="4"/>
        <v>B</v>
      </c>
      <c r="J38" s="8" t="str">
        <f t="shared" si="5"/>
        <v xml:space="preserve">Memiliki keterampilan Melakukan penyajian tembang Pangkur secara lisan, Menulis sinopsis teks cerita cerkak, Mengenali omah adat Joglo, Membaca teks aksara Jawa yang memuat sandhangan mandaswara, </v>
      </c>
      <c r="L38" s="36">
        <f t="shared" si="6"/>
        <v>78</v>
      </c>
      <c r="M38" s="36">
        <f t="shared" si="7"/>
        <v>78</v>
      </c>
      <c r="O38" s="36">
        <v>80</v>
      </c>
      <c r="P38" s="36"/>
      <c r="Q38" s="37"/>
      <c r="R38" s="36">
        <v>80</v>
      </c>
      <c r="S38" s="36"/>
      <c r="T38" s="37"/>
      <c r="U38" s="36">
        <v>75</v>
      </c>
      <c r="V38" s="36"/>
      <c r="W38" s="37"/>
      <c r="X38" s="36"/>
      <c r="Y38" s="36"/>
      <c r="Z38" s="37"/>
      <c r="AA38" s="36"/>
      <c r="AB38" s="36"/>
      <c r="AC38" s="37"/>
      <c r="AD38" s="37">
        <f t="shared" si="8"/>
        <v>78</v>
      </c>
      <c r="AE38" s="36">
        <v>85</v>
      </c>
      <c r="AF38" s="36"/>
      <c r="AG38" s="37"/>
      <c r="AH38" s="36">
        <v>83</v>
      </c>
      <c r="AI38" s="36"/>
      <c r="AJ38" s="37"/>
      <c r="AK38" s="36">
        <v>85</v>
      </c>
      <c r="AL38" s="36"/>
      <c r="AM38" s="37"/>
      <c r="AN38" s="36"/>
      <c r="AO38" s="36"/>
      <c r="AP38" s="37"/>
      <c r="AQ38" s="36"/>
      <c r="AR38" s="36"/>
      <c r="AS38" s="37"/>
      <c r="AT38" s="36">
        <v>78</v>
      </c>
      <c r="AU38" s="38">
        <f t="shared" si="9"/>
        <v>80.857142857142861</v>
      </c>
      <c r="AV38" s="39">
        <f t="shared" si="10"/>
        <v>81</v>
      </c>
      <c r="AW38" s="40"/>
      <c r="AX38" s="36">
        <v>82</v>
      </c>
      <c r="AY38" s="36"/>
      <c r="AZ38" s="37"/>
      <c r="BA38" s="36">
        <v>86</v>
      </c>
      <c r="BB38" s="36"/>
      <c r="BC38" s="37"/>
      <c r="BD38" s="36"/>
      <c r="BE38" s="36"/>
      <c r="BF38" s="37"/>
      <c r="BG38" s="36"/>
      <c r="BH38" s="36"/>
      <c r="BI38" s="37"/>
      <c r="BJ38" s="36"/>
      <c r="BK38" s="36"/>
      <c r="BL38" s="37"/>
      <c r="BM38" s="37">
        <f t="shared" si="11"/>
        <v>82</v>
      </c>
      <c r="BN38" s="37">
        <f t="shared" si="12"/>
        <v>86</v>
      </c>
      <c r="BO38" s="37" t="str">
        <f t="shared" si="13"/>
        <v/>
      </c>
      <c r="BP38" s="37" t="str">
        <f t="shared" si="14"/>
        <v/>
      </c>
      <c r="BQ38" s="37" t="str">
        <f t="shared" si="15"/>
        <v/>
      </c>
      <c r="BR38" s="37">
        <f t="shared" si="16"/>
        <v>84</v>
      </c>
      <c r="BS38" s="36">
        <v>85</v>
      </c>
      <c r="BT38" s="36"/>
      <c r="BU38" s="37"/>
      <c r="BV38" s="36"/>
      <c r="BW38" s="36">
        <v>85</v>
      </c>
      <c r="BX38" s="37"/>
      <c r="BY38" s="36"/>
      <c r="BZ38" s="36"/>
      <c r="CA38" s="37"/>
      <c r="CB38" s="36"/>
      <c r="CC38" s="36"/>
      <c r="CD38" s="37"/>
      <c r="CE38" s="36"/>
      <c r="CF38" s="36"/>
      <c r="CG38" s="37"/>
      <c r="CH38" s="37">
        <f t="shared" si="17"/>
        <v>85</v>
      </c>
      <c r="CI38" s="37">
        <f t="shared" si="18"/>
        <v>85</v>
      </c>
      <c r="CJ38" s="37" t="str">
        <f t="shared" si="19"/>
        <v/>
      </c>
      <c r="CK38" s="37" t="str">
        <f t="shared" si="20"/>
        <v/>
      </c>
      <c r="CL38" s="37" t="str">
        <f t="shared" si="21"/>
        <v/>
      </c>
      <c r="CM38" s="38">
        <f t="shared" si="22"/>
        <v>84.666666666666671</v>
      </c>
      <c r="CN38" s="39">
        <f t="shared" si="23"/>
        <v>85</v>
      </c>
      <c r="CO38" s="40"/>
      <c r="CP38" s="36">
        <v>5</v>
      </c>
      <c r="CQ38"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38" s="40"/>
      <c r="CS38" s="36">
        <v>5</v>
      </c>
      <c r="CT38" s="41" t="str">
        <f t="shared" si="25"/>
        <v xml:space="preserve">Memiliki keterampilan Melakukan penyajian tembang Pangkur secara lisan, Menulis sinopsis teks cerita cerkak, Mengenali omah adat Joglo, Membaca teks aksara Jawa yang memuat sandhangan mandaswara, </v>
      </c>
    </row>
    <row r="39" spans="1:110" x14ac:dyDescent="0.25">
      <c r="A39" s="8">
        <v>29</v>
      </c>
      <c r="B39" s="8">
        <v>96380</v>
      </c>
      <c r="C39" s="8" t="s">
        <v>155</v>
      </c>
      <c r="E39" s="42">
        <f t="shared" si="0"/>
        <v>77</v>
      </c>
      <c r="F39" s="8" t="str">
        <f t="shared" si="1"/>
        <v>B</v>
      </c>
      <c r="G39"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39" s="42">
        <f t="shared" si="3"/>
        <v>85</v>
      </c>
      <c r="I39" s="8" t="str">
        <f t="shared" si="4"/>
        <v>B</v>
      </c>
      <c r="J39" s="8" t="str">
        <f t="shared" si="5"/>
        <v xml:space="preserve">Memiliki keterampilan Melakukan penyajian tembang Pangkur secara lisan, Menulis sinopsis teks cerita cerkak, Mengenali omah adat Joglo, Membaca teks aksara Jawa yang memuat sandhangan mandaswara, </v>
      </c>
      <c r="L39" s="36">
        <f t="shared" si="6"/>
        <v>80</v>
      </c>
      <c r="M39" s="36">
        <f t="shared" si="7"/>
        <v>62</v>
      </c>
      <c r="O39" s="36">
        <v>80</v>
      </c>
      <c r="P39" s="36"/>
      <c r="Q39" s="37"/>
      <c r="R39" s="36">
        <v>85</v>
      </c>
      <c r="S39" s="36"/>
      <c r="T39" s="37"/>
      <c r="U39" s="36">
        <v>75</v>
      </c>
      <c r="V39" s="36"/>
      <c r="W39" s="37"/>
      <c r="X39" s="36"/>
      <c r="Y39" s="36"/>
      <c r="Z39" s="37"/>
      <c r="AA39" s="36"/>
      <c r="AB39" s="36"/>
      <c r="AC39" s="37"/>
      <c r="AD39" s="37">
        <f t="shared" si="8"/>
        <v>80</v>
      </c>
      <c r="AE39" s="36">
        <v>75</v>
      </c>
      <c r="AF39" s="36"/>
      <c r="AG39" s="37"/>
      <c r="AH39" s="36">
        <v>80</v>
      </c>
      <c r="AI39" s="36"/>
      <c r="AJ39" s="37"/>
      <c r="AK39" s="36">
        <v>85</v>
      </c>
      <c r="AL39" s="36"/>
      <c r="AM39" s="37"/>
      <c r="AN39" s="36"/>
      <c r="AO39" s="36"/>
      <c r="AP39" s="37"/>
      <c r="AQ39" s="36"/>
      <c r="AR39" s="36"/>
      <c r="AS39" s="37"/>
      <c r="AT39" s="36">
        <v>62</v>
      </c>
      <c r="AU39" s="38">
        <f t="shared" si="9"/>
        <v>77.428571428571431</v>
      </c>
      <c r="AV39" s="39">
        <f t="shared" si="10"/>
        <v>77</v>
      </c>
      <c r="AW39" s="40"/>
      <c r="AX39" s="36">
        <v>85</v>
      </c>
      <c r="AY39" s="36"/>
      <c r="AZ39" s="37"/>
      <c r="BA39" s="36">
        <v>82</v>
      </c>
      <c r="BB39" s="36"/>
      <c r="BC39" s="37"/>
      <c r="BD39" s="36"/>
      <c r="BE39" s="36"/>
      <c r="BF39" s="37"/>
      <c r="BG39" s="36"/>
      <c r="BH39" s="36"/>
      <c r="BI39" s="37"/>
      <c r="BJ39" s="36"/>
      <c r="BK39" s="36"/>
      <c r="BL39" s="37"/>
      <c r="BM39" s="37">
        <f t="shared" si="11"/>
        <v>85</v>
      </c>
      <c r="BN39" s="37">
        <f t="shared" si="12"/>
        <v>82</v>
      </c>
      <c r="BO39" s="37" t="str">
        <f t="shared" si="13"/>
        <v/>
      </c>
      <c r="BP39" s="37" t="str">
        <f t="shared" si="14"/>
        <v/>
      </c>
      <c r="BQ39" s="37" t="str">
        <f t="shared" si="15"/>
        <v/>
      </c>
      <c r="BR39" s="37">
        <f t="shared" si="16"/>
        <v>84</v>
      </c>
      <c r="BS39" s="36">
        <v>85</v>
      </c>
      <c r="BT39" s="36"/>
      <c r="BU39" s="37"/>
      <c r="BV39" s="36"/>
      <c r="BW39" s="36">
        <v>85</v>
      </c>
      <c r="BX39" s="37"/>
      <c r="BY39" s="36"/>
      <c r="BZ39" s="36"/>
      <c r="CA39" s="37"/>
      <c r="CB39" s="36"/>
      <c r="CC39" s="36"/>
      <c r="CD39" s="37"/>
      <c r="CE39" s="36"/>
      <c r="CF39" s="36"/>
      <c r="CG39" s="37"/>
      <c r="CH39" s="37">
        <f t="shared" si="17"/>
        <v>85</v>
      </c>
      <c r="CI39" s="37">
        <f t="shared" si="18"/>
        <v>85</v>
      </c>
      <c r="CJ39" s="37" t="str">
        <f t="shared" si="19"/>
        <v/>
      </c>
      <c r="CK39" s="37" t="str">
        <f t="shared" si="20"/>
        <v/>
      </c>
      <c r="CL39" s="37" t="str">
        <f t="shared" si="21"/>
        <v/>
      </c>
      <c r="CM39" s="38">
        <f t="shared" si="22"/>
        <v>84.666666666666671</v>
      </c>
      <c r="CN39" s="39">
        <f t="shared" si="23"/>
        <v>85</v>
      </c>
      <c r="CO39" s="40"/>
      <c r="CP39" s="36">
        <v>5</v>
      </c>
      <c r="CQ39"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39" s="40"/>
      <c r="CS39" s="36">
        <v>5</v>
      </c>
      <c r="CT39" s="41" t="str">
        <f t="shared" si="25"/>
        <v xml:space="preserve">Memiliki keterampilan Melakukan penyajian tembang Pangkur secara lisan, Menulis sinopsis teks cerita cerkak, Mengenali omah adat Joglo, Membaca teks aksara Jawa yang memuat sandhangan mandaswara, </v>
      </c>
    </row>
    <row r="40" spans="1:110" x14ac:dyDescent="0.25">
      <c r="A40" s="8">
        <v>30</v>
      </c>
      <c r="B40" s="8">
        <v>96396</v>
      </c>
      <c r="C40" s="8" t="s">
        <v>156</v>
      </c>
      <c r="E40" s="42">
        <f t="shared" si="0"/>
        <v>79</v>
      </c>
      <c r="F40" s="8" t="str">
        <f t="shared" si="1"/>
        <v>B</v>
      </c>
      <c r="G40"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40" s="42">
        <f t="shared" si="3"/>
        <v>83</v>
      </c>
      <c r="I40" s="8" t="str">
        <f t="shared" si="4"/>
        <v>B</v>
      </c>
      <c r="J40" s="8" t="str">
        <f t="shared" si="5"/>
        <v xml:space="preserve">Memiliki keterampilan Melakukan penyajian tembang Pangkur secara lisan, Menulis sinopsis teks cerita cerkak, Mengenali omah adat Joglo, Membaca teks aksara Jawa yang memuat sandhangan mandaswara, </v>
      </c>
      <c r="L40" s="36">
        <f t="shared" si="6"/>
        <v>80</v>
      </c>
      <c r="M40" s="36">
        <f t="shared" si="7"/>
        <v>70</v>
      </c>
      <c r="O40" s="36">
        <v>80</v>
      </c>
      <c r="P40" s="36"/>
      <c r="Q40" s="37"/>
      <c r="R40" s="36">
        <v>80</v>
      </c>
      <c r="S40" s="36"/>
      <c r="T40" s="37"/>
      <c r="U40" s="36">
        <v>80</v>
      </c>
      <c r="V40" s="36"/>
      <c r="W40" s="37"/>
      <c r="X40" s="36"/>
      <c r="Y40" s="36"/>
      <c r="Z40" s="37"/>
      <c r="AA40" s="36"/>
      <c r="AB40" s="36"/>
      <c r="AC40" s="37"/>
      <c r="AD40" s="37">
        <f t="shared" si="8"/>
        <v>80</v>
      </c>
      <c r="AE40" s="36">
        <v>80</v>
      </c>
      <c r="AF40" s="36"/>
      <c r="AG40" s="37"/>
      <c r="AH40" s="36">
        <v>80</v>
      </c>
      <c r="AI40" s="36"/>
      <c r="AJ40" s="37"/>
      <c r="AK40" s="36">
        <v>85</v>
      </c>
      <c r="AL40" s="36"/>
      <c r="AM40" s="37"/>
      <c r="AN40" s="36"/>
      <c r="AO40" s="36"/>
      <c r="AP40" s="37"/>
      <c r="AQ40" s="36"/>
      <c r="AR40" s="36"/>
      <c r="AS40" s="37"/>
      <c r="AT40" s="36">
        <v>70</v>
      </c>
      <c r="AU40" s="38">
        <f t="shared" si="9"/>
        <v>79.285714285714292</v>
      </c>
      <c r="AV40" s="39">
        <f t="shared" si="10"/>
        <v>79</v>
      </c>
      <c r="AW40" s="40"/>
      <c r="AX40" s="36">
        <v>85</v>
      </c>
      <c r="AY40" s="36"/>
      <c r="AZ40" s="37"/>
      <c r="BA40" s="36">
        <v>82</v>
      </c>
      <c r="BB40" s="36"/>
      <c r="BC40" s="37"/>
      <c r="BD40" s="36"/>
      <c r="BE40" s="36"/>
      <c r="BF40" s="37"/>
      <c r="BG40" s="36"/>
      <c r="BH40" s="36"/>
      <c r="BI40" s="37"/>
      <c r="BJ40" s="36"/>
      <c r="BK40" s="36"/>
      <c r="BL40" s="37"/>
      <c r="BM40" s="37">
        <f t="shared" si="11"/>
        <v>85</v>
      </c>
      <c r="BN40" s="37">
        <f t="shared" si="12"/>
        <v>82</v>
      </c>
      <c r="BO40" s="37" t="str">
        <f t="shared" si="13"/>
        <v/>
      </c>
      <c r="BP40" s="37" t="str">
        <f t="shared" si="14"/>
        <v/>
      </c>
      <c r="BQ40" s="37" t="str">
        <f t="shared" si="15"/>
        <v/>
      </c>
      <c r="BR40" s="37">
        <f t="shared" si="16"/>
        <v>84</v>
      </c>
      <c r="BS40" s="36">
        <v>85</v>
      </c>
      <c r="BT40" s="36"/>
      <c r="BU40" s="37"/>
      <c r="BV40" s="36"/>
      <c r="BW40" s="36">
        <v>80</v>
      </c>
      <c r="BX40" s="37"/>
      <c r="BY40" s="36"/>
      <c r="BZ40" s="36"/>
      <c r="CA40" s="37"/>
      <c r="CB40" s="36"/>
      <c r="CC40" s="36"/>
      <c r="CD40" s="37"/>
      <c r="CE40" s="36"/>
      <c r="CF40" s="36"/>
      <c r="CG40" s="37"/>
      <c r="CH40" s="37">
        <f t="shared" si="17"/>
        <v>85</v>
      </c>
      <c r="CI40" s="37">
        <f t="shared" si="18"/>
        <v>80</v>
      </c>
      <c r="CJ40" s="37" t="str">
        <f t="shared" si="19"/>
        <v/>
      </c>
      <c r="CK40" s="37" t="str">
        <f t="shared" si="20"/>
        <v/>
      </c>
      <c r="CL40" s="37" t="str">
        <f t="shared" si="21"/>
        <v/>
      </c>
      <c r="CM40" s="38">
        <f t="shared" si="22"/>
        <v>83</v>
      </c>
      <c r="CN40" s="39">
        <f t="shared" si="23"/>
        <v>83</v>
      </c>
      <c r="CO40" s="40"/>
      <c r="CP40" s="36">
        <v>5</v>
      </c>
      <c r="CQ40"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40" s="40"/>
      <c r="CS40" s="36">
        <v>5</v>
      </c>
      <c r="CT40" s="41" t="str">
        <f t="shared" si="25"/>
        <v xml:space="preserve">Memiliki keterampilan Melakukan penyajian tembang Pangkur secara lisan, Menulis sinopsis teks cerita cerkak, Mengenali omah adat Joglo, Membaca teks aksara Jawa yang memuat sandhangan mandaswara, </v>
      </c>
    </row>
    <row r="41" spans="1:110" x14ac:dyDescent="0.25">
      <c r="A41" s="8">
        <v>31</v>
      </c>
      <c r="B41" s="8">
        <v>96412</v>
      </c>
      <c r="C41" s="8" t="s">
        <v>157</v>
      </c>
      <c r="E41" s="42">
        <f t="shared" si="0"/>
        <v>76</v>
      </c>
      <c r="F41" s="8" t="str">
        <f t="shared" si="1"/>
        <v>B</v>
      </c>
      <c r="G41"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41" s="42">
        <f t="shared" si="3"/>
        <v>82</v>
      </c>
      <c r="I41" s="8" t="str">
        <f t="shared" si="4"/>
        <v>B</v>
      </c>
      <c r="J41" s="8" t="str">
        <f t="shared" si="5"/>
        <v xml:space="preserve">Memiliki keterampilan Melakukan penyajian tembang Pangkur secara lisan, Menulis sinopsis teks cerita cerkak, Mengenali omah adat Joglo, Membaca teks aksara Jawa yang memuat sandhangan mandaswara, </v>
      </c>
      <c r="L41" s="36">
        <f t="shared" si="6"/>
        <v>75</v>
      </c>
      <c r="M41" s="36">
        <f t="shared" si="7"/>
        <v>70</v>
      </c>
      <c r="O41" s="36">
        <v>75</v>
      </c>
      <c r="P41" s="36"/>
      <c r="Q41" s="37"/>
      <c r="R41" s="36">
        <v>80</v>
      </c>
      <c r="S41" s="36"/>
      <c r="T41" s="37"/>
      <c r="U41" s="36">
        <v>70</v>
      </c>
      <c r="V41" s="36"/>
      <c r="W41" s="37"/>
      <c r="X41" s="36"/>
      <c r="Y41" s="36"/>
      <c r="Z41" s="37"/>
      <c r="AA41" s="36"/>
      <c r="AB41" s="36"/>
      <c r="AC41" s="37"/>
      <c r="AD41" s="37">
        <f t="shared" si="8"/>
        <v>75</v>
      </c>
      <c r="AE41" s="36">
        <v>70</v>
      </c>
      <c r="AF41" s="36"/>
      <c r="AG41" s="37"/>
      <c r="AH41" s="36">
        <v>80</v>
      </c>
      <c r="AI41" s="36"/>
      <c r="AJ41" s="37"/>
      <c r="AK41" s="36">
        <v>85</v>
      </c>
      <c r="AL41" s="36"/>
      <c r="AM41" s="37"/>
      <c r="AN41" s="36"/>
      <c r="AO41" s="36"/>
      <c r="AP41" s="37"/>
      <c r="AQ41" s="36"/>
      <c r="AR41" s="36"/>
      <c r="AS41" s="37"/>
      <c r="AT41" s="36">
        <v>70</v>
      </c>
      <c r="AU41" s="38">
        <f t="shared" si="9"/>
        <v>75.714285714285708</v>
      </c>
      <c r="AV41" s="39">
        <f t="shared" si="10"/>
        <v>76</v>
      </c>
      <c r="AW41" s="40"/>
      <c r="AX41" s="36">
        <v>82</v>
      </c>
      <c r="AY41" s="36"/>
      <c r="AZ41" s="37"/>
      <c r="BA41" s="36">
        <v>82</v>
      </c>
      <c r="BB41" s="36"/>
      <c r="BC41" s="37"/>
      <c r="BD41" s="36"/>
      <c r="BE41" s="36"/>
      <c r="BF41" s="37"/>
      <c r="BG41" s="36"/>
      <c r="BH41" s="36"/>
      <c r="BI41" s="37"/>
      <c r="BJ41" s="36"/>
      <c r="BK41" s="36"/>
      <c r="BL41" s="37"/>
      <c r="BM41" s="37">
        <f t="shared" si="11"/>
        <v>82</v>
      </c>
      <c r="BN41" s="37">
        <f t="shared" si="12"/>
        <v>82</v>
      </c>
      <c r="BO41" s="37" t="str">
        <f t="shared" si="13"/>
        <v/>
      </c>
      <c r="BP41" s="37" t="str">
        <f t="shared" si="14"/>
        <v/>
      </c>
      <c r="BQ41" s="37" t="str">
        <f t="shared" si="15"/>
        <v/>
      </c>
      <c r="BR41" s="37">
        <f t="shared" si="16"/>
        <v>82</v>
      </c>
      <c r="BS41" s="36">
        <v>85</v>
      </c>
      <c r="BT41" s="36"/>
      <c r="BU41" s="37"/>
      <c r="BV41" s="36"/>
      <c r="BW41" s="36">
        <v>80</v>
      </c>
      <c r="BX41" s="37"/>
      <c r="BY41" s="36"/>
      <c r="BZ41" s="36"/>
      <c r="CA41" s="37"/>
      <c r="CB41" s="36"/>
      <c r="CC41" s="36"/>
      <c r="CD41" s="37"/>
      <c r="CE41" s="36"/>
      <c r="CF41" s="36"/>
      <c r="CG41" s="37"/>
      <c r="CH41" s="37">
        <f t="shared" si="17"/>
        <v>85</v>
      </c>
      <c r="CI41" s="37">
        <f t="shared" si="18"/>
        <v>80</v>
      </c>
      <c r="CJ41" s="37" t="str">
        <f t="shared" si="19"/>
        <v/>
      </c>
      <c r="CK41" s="37" t="str">
        <f t="shared" si="20"/>
        <v/>
      </c>
      <c r="CL41" s="37" t="str">
        <f t="shared" si="21"/>
        <v/>
      </c>
      <c r="CM41" s="38">
        <f t="shared" si="22"/>
        <v>82.333333333333329</v>
      </c>
      <c r="CN41" s="39">
        <f t="shared" si="23"/>
        <v>82</v>
      </c>
      <c r="CO41" s="40"/>
      <c r="CP41" s="36">
        <v>5</v>
      </c>
      <c r="CQ41"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41" s="40"/>
      <c r="CS41" s="36">
        <v>5</v>
      </c>
      <c r="CT41" s="41" t="str">
        <f t="shared" si="25"/>
        <v xml:space="preserve">Memiliki keterampilan Melakukan penyajian tembang Pangkur secara lisan, Menulis sinopsis teks cerita cerkak, Mengenali omah adat Joglo, Membaca teks aksara Jawa yang memuat sandhangan mandaswara, </v>
      </c>
    </row>
    <row r="42" spans="1:110" x14ac:dyDescent="0.25">
      <c r="A42" s="8">
        <v>32</v>
      </c>
      <c r="B42" s="8">
        <v>96428</v>
      </c>
      <c r="C42" s="8" t="s">
        <v>158</v>
      </c>
      <c r="E42" s="42">
        <f t="shared" si="0"/>
        <v>79</v>
      </c>
      <c r="F42" s="8" t="str">
        <f t="shared" si="1"/>
        <v>B</v>
      </c>
      <c r="G42" s="8" t="str">
        <f t="shared" si="2"/>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42" s="42">
        <f t="shared" si="3"/>
        <v>83</v>
      </c>
      <c r="I42" s="8" t="str">
        <f t="shared" si="4"/>
        <v>B</v>
      </c>
      <c r="J42" s="8" t="str">
        <f t="shared" si="5"/>
        <v xml:space="preserve">Memiliki keterampilan Melakukan penyajian tembang Pangkur secara lisan, Menulis sinopsis teks cerita cerkak, Mengenali omah adat Joglo, Membaca teks aksara Jawa yang memuat sandhangan mandaswara, </v>
      </c>
      <c r="L42" s="36">
        <f t="shared" si="6"/>
        <v>80</v>
      </c>
      <c r="M42" s="36">
        <f t="shared" si="7"/>
        <v>70</v>
      </c>
      <c r="O42" s="36">
        <v>80</v>
      </c>
      <c r="P42" s="36"/>
      <c r="Q42" s="37"/>
      <c r="R42" s="36">
        <v>80</v>
      </c>
      <c r="S42" s="36"/>
      <c r="T42" s="37"/>
      <c r="U42" s="36">
        <v>80</v>
      </c>
      <c r="V42" s="36"/>
      <c r="W42" s="37"/>
      <c r="X42" s="36"/>
      <c r="Y42" s="36"/>
      <c r="Z42" s="37"/>
      <c r="AA42" s="36"/>
      <c r="AB42" s="36"/>
      <c r="AC42" s="37"/>
      <c r="AD42" s="37">
        <f t="shared" si="8"/>
        <v>80</v>
      </c>
      <c r="AE42" s="36">
        <v>80</v>
      </c>
      <c r="AF42" s="36"/>
      <c r="AG42" s="37"/>
      <c r="AH42" s="36">
        <v>80</v>
      </c>
      <c r="AI42" s="36"/>
      <c r="AJ42" s="37"/>
      <c r="AK42" s="36">
        <v>80</v>
      </c>
      <c r="AL42" s="36"/>
      <c r="AM42" s="37"/>
      <c r="AN42" s="36"/>
      <c r="AO42" s="36"/>
      <c r="AP42" s="37"/>
      <c r="AQ42" s="36"/>
      <c r="AR42" s="36"/>
      <c r="AS42" s="37"/>
      <c r="AT42" s="36">
        <v>70</v>
      </c>
      <c r="AU42" s="38">
        <f t="shared" si="9"/>
        <v>78.571428571428569</v>
      </c>
      <c r="AV42" s="39">
        <f t="shared" si="10"/>
        <v>79</v>
      </c>
      <c r="AW42" s="40"/>
      <c r="AX42" s="36">
        <v>82</v>
      </c>
      <c r="AY42" s="36"/>
      <c r="AZ42" s="37"/>
      <c r="BA42" s="36">
        <v>85</v>
      </c>
      <c r="BB42" s="36"/>
      <c r="BC42" s="37"/>
      <c r="BD42" s="36"/>
      <c r="BE42" s="36"/>
      <c r="BF42" s="37"/>
      <c r="BG42" s="36"/>
      <c r="BH42" s="36"/>
      <c r="BI42" s="37"/>
      <c r="BJ42" s="36"/>
      <c r="BK42" s="36"/>
      <c r="BL42" s="37"/>
      <c r="BM42" s="37">
        <f t="shared" si="11"/>
        <v>82</v>
      </c>
      <c r="BN42" s="37">
        <f t="shared" si="12"/>
        <v>85</v>
      </c>
      <c r="BO42" s="37" t="str">
        <f t="shared" si="13"/>
        <v/>
      </c>
      <c r="BP42" s="37" t="str">
        <f t="shared" si="14"/>
        <v/>
      </c>
      <c r="BQ42" s="37" t="str">
        <f t="shared" si="15"/>
        <v/>
      </c>
      <c r="BR42" s="37">
        <f t="shared" si="16"/>
        <v>84</v>
      </c>
      <c r="BS42" s="36">
        <v>85</v>
      </c>
      <c r="BT42" s="36"/>
      <c r="BU42" s="37"/>
      <c r="BV42" s="36"/>
      <c r="BW42" s="36">
        <v>80</v>
      </c>
      <c r="BX42" s="37"/>
      <c r="BY42" s="36"/>
      <c r="BZ42" s="36"/>
      <c r="CA42" s="37"/>
      <c r="CB42" s="36"/>
      <c r="CC42" s="36"/>
      <c r="CD42" s="37"/>
      <c r="CE42" s="36"/>
      <c r="CF42" s="36"/>
      <c r="CG42" s="37"/>
      <c r="CH42" s="37">
        <f t="shared" si="17"/>
        <v>85</v>
      </c>
      <c r="CI42" s="37">
        <f t="shared" si="18"/>
        <v>80</v>
      </c>
      <c r="CJ42" s="37" t="str">
        <f t="shared" si="19"/>
        <v/>
      </c>
      <c r="CK42" s="37" t="str">
        <f t="shared" si="20"/>
        <v/>
      </c>
      <c r="CL42" s="37" t="str">
        <f t="shared" si="21"/>
        <v/>
      </c>
      <c r="CM42" s="38">
        <f t="shared" si="22"/>
        <v>83</v>
      </c>
      <c r="CN42" s="39">
        <f t="shared" si="23"/>
        <v>83</v>
      </c>
      <c r="CO42" s="40"/>
      <c r="CP42" s="36">
        <v>5</v>
      </c>
      <c r="CQ42" s="41" t="str">
        <f t="shared" si="24"/>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42" s="40"/>
      <c r="CS42" s="36">
        <v>5</v>
      </c>
      <c r="CT42" s="41" t="str">
        <f t="shared" si="25"/>
        <v xml:space="preserve">Memiliki keterampilan Melakukan penyajian tembang Pangkur secara lisan, Menulis sinopsis teks cerita cerkak, Mengenali omah adat Joglo, Membaca teks aksara Jawa yang memuat sandhangan mandaswara, </v>
      </c>
    </row>
    <row r="43" spans="1:110" x14ac:dyDescent="0.25">
      <c r="A43" s="8">
        <v>33</v>
      </c>
      <c r="B43" s="8">
        <v>96444</v>
      </c>
      <c r="C43" s="8" t="s">
        <v>159</v>
      </c>
      <c r="E43" s="42">
        <f t="shared" ref="E43:E60" si="26">AV43</f>
        <v>79</v>
      </c>
      <c r="F43" s="8" t="str">
        <f t="shared" ref="F43:F60" si="27">IF(E43="","",IF(E43&lt;=69,"D",IF(E43&lt;=75,"C",IF(E43&lt;=90,"B",IF(E43&lt;=100,"A","E")))))</f>
        <v>B</v>
      </c>
      <c r="G43" s="8" t="str">
        <f t="shared" ref="G43:G60" si="28">CQ43</f>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43" s="42">
        <f t="shared" ref="H43:H60" si="29">CN43</f>
        <v>85</v>
      </c>
      <c r="I43" s="8" t="str">
        <f t="shared" ref="I43:I60" si="30">IF(H43="","",IF(H43&lt;=69,"D",IF(H43&lt;=75,"C",IF(H43&lt;=90,"B",IF(H43&lt;=100,"A","E")))))</f>
        <v>B</v>
      </c>
      <c r="J43" s="8" t="str">
        <f t="shared" ref="J43:J60" si="31">CT43</f>
        <v xml:space="preserve">Memiliki keterampilan Melakukan penyajian tembang Pangkur secara lisan, Menulis sinopsis teks cerita cerkak, Mengenali omah adat Joglo, Membaca teks aksara Jawa yang memuat sandhangan mandaswara, </v>
      </c>
      <c r="L43" s="36">
        <f t="shared" ref="L43:L60" si="32">AD43</f>
        <v>82</v>
      </c>
      <c r="M43" s="36">
        <f t="shared" ref="M43:M60" si="33">IF(COUNTBLANK(AT43:AT43),"",AT43)</f>
        <v>70</v>
      </c>
      <c r="O43" s="36">
        <v>80</v>
      </c>
      <c r="P43" s="36"/>
      <c r="Q43" s="37"/>
      <c r="R43" s="36">
        <v>85</v>
      </c>
      <c r="S43" s="36"/>
      <c r="T43" s="37"/>
      <c r="U43" s="36">
        <v>80</v>
      </c>
      <c r="V43" s="36"/>
      <c r="W43" s="37"/>
      <c r="X43" s="36"/>
      <c r="Y43" s="36"/>
      <c r="Z43" s="37"/>
      <c r="AA43" s="36"/>
      <c r="AB43" s="36"/>
      <c r="AC43" s="37"/>
      <c r="AD43" s="37">
        <f t="shared" ref="AD43:AD60" si="34">IF(AND(O43="",P43="",Q43=""),"",ROUND(AVERAGE(O43:AC43),0))</f>
        <v>82</v>
      </c>
      <c r="AE43" s="36">
        <v>80</v>
      </c>
      <c r="AF43" s="36"/>
      <c r="AG43" s="37"/>
      <c r="AH43" s="36">
        <v>80</v>
      </c>
      <c r="AI43" s="36"/>
      <c r="AJ43" s="37"/>
      <c r="AK43" s="36">
        <v>80</v>
      </c>
      <c r="AL43" s="36"/>
      <c r="AM43" s="37"/>
      <c r="AN43" s="36"/>
      <c r="AO43" s="36"/>
      <c r="AP43" s="37"/>
      <c r="AQ43" s="36"/>
      <c r="AR43" s="36"/>
      <c r="AS43" s="37"/>
      <c r="AT43" s="36">
        <v>70</v>
      </c>
      <c r="AU43" s="38">
        <f t="shared" ref="AU43:AU60" si="35">IF(AT43="","",AVERAGE(O43:AC43,AE43:AT43))</f>
        <v>79.285714285714292</v>
      </c>
      <c r="AV43" s="39">
        <f t="shared" ref="AV43:AV60" si="36">IF(AU43="","",ROUND(AU43,0))</f>
        <v>79</v>
      </c>
      <c r="AW43" s="40"/>
      <c r="AX43" s="36">
        <v>85</v>
      </c>
      <c r="AY43" s="36"/>
      <c r="AZ43" s="37"/>
      <c r="BA43" s="36">
        <v>84</v>
      </c>
      <c r="BB43" s="36"/>
      <c r="BC43" s="37"/>
      <c r="BD43" s="36"/>
      <c r="BE43" s="36"/>
      <c r="BF43" s="37"/>
      <c r="BG43" s="36"/>
      <c r="BH43" s="36"/>
      <c r="BI43" s="37"/>
      <c r="BJ43" s="36"/>
      <c r="BK43" s="36"/>
      <c r="BL43" s="37"/>
      <c r="BM43" s="37">
        <f t="shared" ref="BM43:BM60" si="37">IF(AND(AZ43="",AY43="",AX43=""),"",MAX(AX43:AZ43))</f>
        <v>85</v>
      </c>
      <c r="BN43" s="37">
        <f t="shared" ref="BN43:BN60" si="38">IF(AND(BB43="",BC43="",BA43=""),"",MAX(BA43:BC43))</f>
        <v>84</v>
      </c>
      <c r="BO43" s="37" t="str">
        <f t="shared" ref="BO43:BO60" si="39">IF(AND(BD43="",BE43="",BF43=""),"",MAX(BD43:BF43))</f>
        <v/>
      </c>
      <c r="BP43" s="37" t="str">
        <f t="shared" ref="BP43:BP60" si="40">IF(AND(BG43="",BH43="",BI43=""),"",MAX(BG43:BI43))</f>
        <v/>
      </c>
      <c r="BQ43" s="37" t="str">
        <f t="shared" ref="BQ43:BQ60" si="41">IF(AND(BJ43="",BK43="",BL43=""),"",MAX(BJ43:BL43))</f>
        <v/>
      </c>
      <c r="BR43" s="37">
        <f t="shared" ref="BR43:BR60" si="42">IF(AND(BM43=""),"",ROUND(AVERAGE(BM43:BQ43),0))</f>
        <v>85</v>
      </c>
      <c r="BS43" s="36">
        <v>85</v>
      </c>
      <c r="BT43" s="36"/>
      <c r="BU43" s="37"/>
      <c r="BV43" s="36"/>
      <c r="BW43" s="36">
        <v>85</v>
      </c>
      <c r="BX43" s="37"/>
      <c r="BY43" s="36"/>
      <c r="BZ43" s="36"/>
      <c r="CA43" s="37"/>
      <c r="CB43" s="36"/>
      <c r="CC43" s="36"/>
      <c r="CD43" s="37"/>
      <c r="CE43" s="36"/>
      <c r="CF43" s="36"/>
      <c r="CG43" s="37"/>
      <c r="CH43" s="37">
        <f t="shared" ref="CH43:CH60" si="43">IF(AND(BU43="",BT43="",BS43=""),"",MAX(BS43:BU43))</f>
        <v>85</v>
      </c>
      <c r="CI43" s="37">
        <f t="shared" ref="CI43:CI60" si="44">IF(AND(BW43="",BX43="",BV43=""),"",MAX(BV43:BX43))</f>
        <v>85</v>
      </c>
      <c r="CJ43" s="37" t="str">
        <f t="shared" ref="CJ43:CJ60" si="45">IF(AND(BY43="",BZ43="",CA43=""),"",MAX(BY43:CA43))</f>
        <v/>
      </c>
      <c r="CK43" s="37" t="str">
        <f t="shared" ref="CK43:CK60" si="46">IF(AND(CB43="",CC43="",CD43=""),"",MAX(CB43:CD43))</f>
        <v/>
      </c>
      <c r="CL43" s="37" t="str">
        <f t="shared" ref="CL43:CL60" si="47">IF(AND(CE43="",CF43="",CG43=""),"",MAX(CE43:CG43))</f>
        <v/>
      </c>
      <c r="CM43" s="38">
        <f t="shared" ref="CM43:CM60" si="48">IF(AND(CH43=""),"",AVERAGE(BR43,CH43:CL43))</f>
        <v>85</v>
      </c>
      <c r="CN43" s="39">
        <f t="shared" ref="CN43:CN60" si="49">IF(CM43="","",ROUND(CM43,0))</f>
        <v>85</v>
      </c>
      <c r="CO43" s="40"/>
      <c r="CP43" s="36">
        <v>5</v>
      </c>
      <c r="CQ43" s="41" t="str">
        <f t="shared" ref="CQ43:CQ60" si="50">IF(CP43="","",VLOOKUP(CP43,$DE$9:$DF$20,2,0))</f>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43" s="40"/>
      <c r="CS43" s="36">
        <v>5</v>
      </c>
      <c r="CT43" s="41" t="str">
        <f t="shared" ref="CT43:CT60" si="51">IF(CS43="","",VLOOKUP(CS43,$DE$22:$DF$33,2,0))</f>
        <v xml:space="preserve">Memiliki keterampilan Melakukan penyajian tembang Pangkur secara lisan, Menulis sinopsis teks cerita cerkak, Mengenali omah adat Joglo, Membaca teks aksara Jawa yang memuat sandhangan mandaswara, </v>
      </c>
    </row>
    <row r="44" spans="1:110" x14ac:dyDescent="0.25">
      <c r="A44" s="8">
        <v>34</v>
      </c>
      <c r="B44" s="8">
        <v>96460</v>
      </c>
      <c r="C44" s="8" t="s">
        <v>160</v>
      </c>
      <c r="E44" s="42">
        <f t="shared" si="26"/>
        <v>81</v>
      </c>
      <c r="F44" s="8" t="str">
        <f t="shared" si="27"/>
        <v>B</v>
      </c>
      <c r="G44" s="8" t="str">
        <f t="shared" si="28"/>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44" s="42">
        <f t="shared" si="29"/>
        <v>85</v>
      </c>
      <c r="I44" s="8" t="str">
        <f t="shared" si="30"/>
        <v>B</v>
      </c>
      <c r="J44" s="8" t="str">
        <f t="shared" si="31"/>
        <v xml:space="preserve">Memiliki keterampilan Melakukan penyajian tembang Pangkur secara lisan, Menulis sinopsis teks cerita cerkak, Mengenali omah adat Joglo, Membaca teks aksara Jawa yang memuat sandhangan mandaswara, </v>
      </c>
      <c r="L44" s="36">
        <f t="shared" si="32"/>
        <v>80</v>
      </c>
      <c r="M44" s="36">
        <f t="shared" si="33"/>
        <v>70</v>
      </c>
      <c r="O44" s="36">
        <v>75</v>
      </c>
      <c r="P44" s="36"/>
      <c r="Q44" s="37"/>
      <c r="R44" s="36">
        <v>80</v>
      </c>
      <c r="S44" s="36"/>
      <c r="T44" s="37"/>
      <c r="U44" s="36">
        <v>85</v>
      </c>
      <c r="V44" s="36"/>
      <c r="W44" s="37"/>
      <c r="X44" s="36"/>
      <c r="Y44" s="36"/>
      <c r="Z44" s="37"/>
      <c r="AA44" s="36"/>
      <c r="AB44" s="36"/>
      <c r="AC44" s="37"/>
      <c r="AD44" s="37">
        <f t="shared" si="34"/>
        <v>80</v>
      </c>
      <c r="AE44" s="36">
        <v>85</v>
      </c>
      <c r="AF44" s="36"/>
      <c r="AG44" s="37"/>
      <c r="AH44" s="36">
        <v>83</v>
      </c>
      <c r="AI44" s="36"/>
      <c r="AJ44" s="37"/>
      <c r="AK44" s="36">
        <v>90</v>
      </c>
      <c r="AL44" s="36"/>
      <c r="AM44" s="37"/>
      <c r="AN44" s="36"/>
      <c r="AO44" s="36"/>
      <c r="AP44" s="37"/>
      <c r="AQ44" s="36"/>
      <c r="AR44" s="36"/>
      <c r="AS44" s="37"/>
      <c r="AT44" s="36">
        <v>70</v>
      </c>
      <c r="AU44" s="38">
        <f t="shared" si="35"/>
        <v>81.142857142857139</v>
      </c>
      <c r="AV44" s="39">
        <f t="shared" si="36"/>
        <v>81</v>
      </c>
      <c r="AW44" s="40"/>
      <c r="AX44" s="36">
        <v>85</v>
      </c>
      <c r="AY44" s="36"/>
      <c r="AZ44" s="37"/>
      <c r="BA44" s="36">
        <v>82</v>
      </c>
      <c r="BB44" s="36"/>
      <c r="BC44" s="37"/>
      <c r="BD44" s="36"/>
      <c r="BE44" s="36"/>
      <c r="BF44" s="37"/>
      <c r="BG44" s="36"/>
      <c r="BH44" s="36"/>
      <c r="BI44" s="37"/>
      <c r="BJ44" s="36"/>
      <c r="BK44" s="36"/>
      <c r="BL44" s="37"/>
      <c r="BM44" s="37">
        <f t="shared" si="37"/>
        <v>85</v>
      </c>
      <c r="BN44" s="37">
        <f t="shared" si="38"/>
        <v>82</v>
      </c>
      <c r="BO44" s="37" t="str">
        <f t="shared" si="39"/>
        <v/>
      </c>
      <c r="BP44" s="37" t="str">
        <f t="shared" si="40"/>
        <v/>
      </c>
      <c r="BQ44" s="37" t="str">
        <f t="shared" si="41"/>
        <v/>
      </c>
      <c r="BR44" s="37">
        <f t="shared" si="42"/>
        <v>84</v>
      </c>
      <c r="BS44" s="36">
        <v>85</v>
      </c>
      <c r="BT44" s="36"/>
      <c r="BU44" s="37"/>
      <c r="BV44" s="36"/>
      <c r="BW44" s="36">
        <v>85</v>
      </c>
      <c r="BX44" s="37"/>
      <c r="BY44" s="36"/>
      <c r="BZ44" s="36"/>
      <c r="CA44" s="37"/>
      <c r="CB44" s="36"/>
      <c r="CC44" s="36"/>
      <c r="CD44" s="37"/>
      <c r="CE44" s="36"/>
      <c r="CF44" s="36"/>
      <c r="CG44" s="37"/>
      <c r="CH44" s="37">
        <f t="shared" si="43"/>
        <v>85</v>
      </c>
      <c r="CI44" s="37">
        <f t="shared" si="44"/>
        <v>85</v>
      </c>
      <c r="CJ44" s="37" t="str">
        <f t="shared" si="45"/>
        <v/>
      </c>
      <c r="CK44" s="37" t="str">
        <f t="shared" si="46"/>
        <v/>
      </c>
      <c r="CL44" s="37" t="str">
        <f t="shared" si="47"/>
        <v/>
      </c>
      <c r="CM44" s="38">
        <f t="shared" si="48"/>
        <v>84.666666666666671</v>
      </c>
      <c r="CN44" s="39">
        <f t="shared" si="49"/>
        <v>85</v>
      </c>
      <c r="CO44" s="40"/>
      <c r="CP44" s="36">
        <v>5</v>
      </c>
      <c r="CQ44" s="41" t="str">
        <f t="shared" si="50"/>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44" s="40"/>
      <c r="CS44" s="36">
        <v>5</v>
      </c>
      <c r="CT44" s="41" t="str">
        <f t="shared" si="51"/>
        <v xml:space="preserve">Memiliki keterampilan Melakukan penyajian tembang Pangkur secara lisan, Menulis sinopsis teks cerita cerkak, Mengenali omah adat Joglo, Membaca teks aksara Jawa yang memuat sandhangan mandaswara, </v>
      </c>
    </row>
    <row r="45" spans="1:110" x14ac:dyDescent="0.25">
      <c r="A45" s="8">
        <v>35</v>
      </c>
      <c r="B45" s="8">
        <v>96476</v>
      </c>
      <c r="C45" s="8" t="s">
        <v>161</v>
      </c>
      <c r="E45" s="42">
        <f t="shared" si="26"/>
        <v>84</v>
      </c>
      <c r="F45" s="8" t="str">
        <f t="shared" si="27"/>
        <v>B</v>
      </c>
      <c r="G45" s="8" t="str">
        <f t="shared" si="28"/>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45" s="42">
        <f t="shared" si="29"/>
        <v>83</v>
      </c>
      <c r="I45" s="8" t="str">
        <f t="shared" si="30"/>
        <v>B</v>
      </c>
      <c r="J45" s="8" t="str">
        <f t="shared" si="31"/>
        <v xml:space="preserve">Memiliki keterampilan Melakukan penyajian tembang Pangkur secara lisan, Menulis sinopsis teks cerita cerkak, Mengenali omah adat Joglo, Membaca teks aksara Jawa yang memuat sandhangan mandaswara, </v>
      </c>
      <c r="L45" s="36">
        <f t="shared" si="32"/>
        <v>84</v>
      </c>
      <c r="M45" s="36">
        <f t="shared" si="33"/>
        <v>82</v>
      </c>
      <c r="O45" s="36">
        <v>80</v>
      </c>
      <c r="P45" s="36"/>
      <c r="Q45" s="37"/>
      <c r="R45" s="36">
        <v>85</v>
      </c>
      <c r="S45" s="36"/>
      <c r="T45" s="37"/>
      <c r="U45" s="36">
        <v>88</v>
      </c>
      <c r="V45" s="36"/>
      <c r="W45" s="37"/>
      <c r="X45" s="36"/>
      <c r="Y45" s="36"/>
      <c r="Z45" s="37"/>
      <c r="AA45" s="36"/>
      <c r="AB45" s="36"/>
      <c r="AC45" s="37"/>
      <c r="AD45" s="37">
        <f t="shared" si="34"/>
        <v>84</v>
      </c>
      <c r="AE45" s="36">
        <v>80</v>
      </c>
      <c r="AF45" s="36"/>
      <c r="AG45" s="37"/>
      <c r="AH45" s="36">
        <v>84</v>
      </c>
      <c r="AI45" s="36"/>
      <c r="AJ45" s="37"/>
      <c r="AK45" s="36">
        <v>90</v>
      </c>
      <c r="AL45" s="36"/>
      <c r="AM45" s="37"/>
      <c r="AN45" s="36"/>
      <c r="AO45" s="36"/>
      <c r="AP45" s="37"/>
      <c r="AQ45" s="36"/>
      <c r="AR45" s="36"/>
      <c r="AS45" s="37"/>
      <c r="AT45" s="36">
        <v>82</v>
      </c>
      <c r="AU45" s="38">
        <f t="shared" si="35"/>
        <v>84.142857142857139</v>
      </c>
      <c r="AV45" s="39">
        <f t="shared" si="36"/>
        <v>84</v>
      </c>
      <c r="AW45" s="40"/>
      <c r="AX45" s="36">
        <v>85</v>
      </c>
      <c r="AY45" s="36"/>
      <c r="AZ45" s="37"/>
      <c r="BA45" s="36">
        <v>84</v>
      </c>
      <c r="BB45" s="36"/>
      <c r="BC45" s="37"/>
      <c r="BD45" s="36"/>
      <c r="BE45" s="36"/>
      <c r="BF45" s="37"/>
      <c r="BG45" s="36"/>
      <c r="BH45" s="36"/>
      <c r="BI45" s="37"/>
      <c r="BJ45" s="36"/>
      <c r="BK45" s="36"/>
      <c r="BL45" s="37"/>
      <c r="BM45" s="37">
        <f t="shared" si="37"/>
        <v>85</v>
      </c>
      <c r="BN45" s="37">
        <f t="shared" si="38"/>
        <v>84</v>
      </c>
      <c r="BO45" s="37" t="str">
        <f t="shared" si="39"/>
        <v/>
      </c>
      <c r="BP45" s="37" t="str">
        <f t="shared" si="40"/>
        <v/>
      </c>
      <c r="BQ45" s="37" t="str">
        <f t="shared" si="41"/>
        <v/>
      </c>
      <c r="BR45" s="37">
        <f t="shared" si="42"/>
        <v>85</v>
      </c>
      <c r="BS45" s="36">
        <v>85</v>
      </c>
      <c r="BT45" s="36"/>
      <c r="BU45" s="37"/>
      <c r="BV45" s="36"/>
      <c r="BW45" s="36">
        <v>80</v>
      </c>
      <c r="BX45" s="37"/>
      <c r="BY45" s="36"/>
      <c r="BZ45" s="36"/>
      <c r="CA45" s="37"/>
      <c r="CB45" s="36"/>
      <c r="CC45" s="36"/>
      <c r="CD45" s="37"/>
      <c r="CE45" s="36"/>
      <c r="CF45" s="36"/>
      <c r="CG45" s="37"/>
      <c r="CH45" s="37">
        <f t="shared" si="43"/>
        <v>85</v>
      </c>
      <c r="CI45" s="37">
        <f t="shared" si="44"/>
        <v>80</v>
      </c>
      <c r="CJ45" s="37" t="str">
        <f t="shared" si="45"/>
        <v/>
      </c>
      <c r="CK45" s="37" t="str">
        <f t="shared" si="46"/>
        <v/>
      </c>
      <c r="CL45" s="37" t="str">
        <f t="shared" si="47"/>
        <v/>
      </c>
      <c r="CM45" s="38">
        <f t="shared" si="48"/>
        <v>83.333333333333329</v>
      </c>
      <c r="CN45" s="39">
        <f t="shared" si="49"/>
        <v>83</v>
      </c>
      <c r="CO45" s="40"/>
      <c r="CP45" s="36">
        <v>5</v>
      </c>
      <c r="CQ45" s="41" t="str">
        <f t="shared" si="50"/>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45" s="40"/>
      <c r="CS45" s="36">
        <v>5</v>
      </c>
      <c r="CT45" s="41" t="str">
        <f t="shared" si="51"/>
        <v xml:space="preserve">Memiliki keterampilan Melakukan penyajian tembang Pangkur secara lisan, Menulis sinopsis teks cerita cerkak, Mengenali omah adat Joglo, Membaca teks aksara Jawa yang memuat sandhangan mandaswara, </v>
      </c>
    </row>
    <row r="46" spans="1:110" x14ac:dyDescent="0.25">
      <c r="A46" s="8">
        <v>36</v>
      </c>
      <c r="B46" s="8">
        <v>96492</v>
      </c>
      <c r="C46" s="8" t="s">
        <v>162</v>
      </c>
      <c r="E46" s="42">
        <f t="shared" si="26"/>
        <v>76</v>
      </c>
      <c r="F46" s="8" t="str">
        <f t="shared" si="27"/>
        <v>B</v>
      </c>
      <c r="G46" s="8" t="str">
        <f t="shared" si="28"/>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H46" s="42">
        <f t="shared" si="29"/>
        <v>83</v>
      </c>
      <c r="I46" s="8" t="str">
        <f t="shared" si="30"/>
        <v>B</v>
      </c>
      <c r="J46" s="8" t="str">
        <f t="shared" si="31"/>
        <v xml:space="preserve">Memiliki keterampilan Melakukan penyajian tembang Pangkur secara lisan, Menulis sinopsis teks cerita cerkak, Mengenali omah adat Joglo, Membaca teks aksara Jawa yang memuat sandhangan mandaswara, </v>
      </c>
      <c r="L46" s="36">
        <f t="shared" si="32"/>
        <v>77</v>
      </c>
      <c r="M46" s="36">
        <f t="shared" si="33"/>
        <v>61</v>
      </c>
      <c r="O46" s="36">
        <v>75</v>
      </c>
      <c r="P46" s="36"/>
      <c r="Q46" s="37"/>
      <c r="R46" s="36">
        <v>80</v>
      </c>
      <c r="S46" s="36"/>
      <c r="T46" s="37"/>
      <c r="U46" s="36">
        <v>75</v>
      </c>
      <c r="V46" s="36"/>
      <c r="W46" s="37"/>
      <c r="X46" s="36"/>
      <c r="Y46" s="36"/>
      <c r="Z46" s="37"/>
      <c r="AA46" s="36"/>
      <c r="AB46" s="36"/>
      <c r="AC46" s="37"/>
      <c r="AD46" s="37">
        <f t="shared" si="34"/>
        <v>77</v>
      </c>
      <c r="AE46" s="36">
        <v>75</v>
      </c>
      <c r="AF46" s="36"/>
      <c r="AG46" s="37"/>
      <c r="AH46" s="36">
        <v>80</v>
      </c>
      <c r="AI46" s="36"/>
      <c r="AJ46" s="37"/>
      <c r="AK46" s="36">
        <v>85</v>
      </c>
      <c r="AL46" s="36"/>
      <c r="AM46" s="37"/>
      <c r="AN46" s="36"/>
      <c r="AO46" s="36"/>
      <c r="AP46" s="37"/>
      <c r="AQ46" s="36"/>
      <c r="AR46" s="36"/>
      <c r="AS46" s="37"/>
      <c r="AT46" s="36">
        <v>61</v>
      </c>
      <c r="AU46" s="38">
        <f t="shared" si="35"/>
        <v>75.857142857142861</v>
      </c>
      <c r="AV46" s="39">
        <f t="shared" si="36"/>
        <v>76</v>
      </c>
      <c r="AW46" s="40"/>
      <c r="AX46" s="36">
        <v>80</v>
      </c>
      <c r="AY46" s="36"/>
      <c r="AZ46" s="37"/>
      <c r="BA46" s="36">
        <v>85</v>
      </c>
      <c r="BB46" s="36"/>
      <c r="BC46" s="37"/>
      <c r="BD46" s="36"/>
      <c r="BE46" s="36"/>
      <c r="BF46" s="37"/>
      <c r="BG46" s="36"/>
      <c r="BH46" s="36"/>
      <c r="BI46" s="37"/>
      <c r="BJ46" s="36"/>
      <c r="BK46" s="36"/>
      <c r="BL46" s="37"/>
      <c r="BM46" s="37">
        <f t="shared" si="37"/>
        <v>80</v>
      </c>
      <c r="BN46" s="37">
        <f t="shared" si="38"/>
        <v>85</v>
      </c>
      <c r="BO46" s="37" t="str">
        <f t="shared" si="39"/>
        <v/>
      </c>
      <c r="BP46" s="37" t="str">
        <f t="shared" si="40"/>
        <v/>
      </c>
      <c r="BQ46" s="37" t="str">
        <f t="shared" si="41"/>
        <v/>
      </c>
      <c r="BR46" s="37">
        <f t="shared" si="42"/>
        <v>83</v>
      </c>
      <c r="BS46" s="36">
        <v>85</v>
      </c>
      <c r="BT46" s="36"/>
      <c r="BU46" s="37"/>
      <c r="BV46" s="36"/>
      <c r="BW46" s="36">
        <v>80</v>
      </c>
      <c r="BX46" s="37"/>
      <c r="BY46" s="36"/>
      <c r="BZ46" s="36"/>
      <c r="CA46" s="37"/>
      <c r="CB46" s="36"/>
      <c r="CC46" s="36"/>
      <c r="CD46" s="37"/>
      <c r="CE46" s="36"/>
      <c r="CF46" s="36"/>
      <c r="CG46" s="37"/>
      <c r="CH46" s="37">
        <f t="shared" si="43"/>
        <v>85</v>
      </c>
      <c r="CI46" s="37">
        <f t="shared" si="44"/>
        <v>80</v>
      </c>
      <c r="CJ46" s="37" t="str">
        <f t="shared" si="45"/>
        <v/>
      </c>
      <c r="CK46" s="37" t="str">
        <f t="shared" si="46"/>
        <v/>
      </c>
      <c r="CL46" s="37" t="str">
        <f t="shared" si="47"/>
        <v/>
      </c>
      <c r="CM46" s="38">
        <f t="shared" si="48"/>
        <v>82.666666666666671</v>
      </c>
      <c r="CN46" s="39">
        <f t="shared" si="49"/>
        <v>83</v>
      </c>
      <c r="CO46" s="40"/>
      <c r="CP46" s="36">
        <v>5</v>
      </c>
      <c r="CQ46" s="41" t="str">
        <f t="shared" si="50"/>
        <v>Memiliki kemampuan pemahanan Mengemukakan isi teks Serat Wedhatama Pupuh Pangkur, Mengidentifikasi unsur pembangun cerkak, Menerapkan struktur dan kaidah teks pawarta dalam penulisan pawarta, Mengenali ciri-ciri teks deskripsi omah adat joglo, Masih perlu peningkatan pemahaman Mengidentifikasi kaidah penulisan aksara mandaswara.</v>
      </c>
      <c r="CR46" s="40"/>
      <c r="CS46" s="36">
        <v>5</v>
      </c>
      <c r="CT46" s="41" t="str">
        <f t="shared" si="51"/>
        <v xml:space="preserve">Memiliki keterampilan Melakukan penyajian tembang Pangkur secara lisan, Menulis sinopsis teks cerita cerkak, Mengenali omah adat Joglo, Membaca teks aksara Jawa yang memuat sandhangan mandaswara, </v>
      </c>
    </row>
    <row r="47" spans="1:110" x14ac:dyDescent="0.25">
      <c r="A47" s="8"/>
      <c r="B47" s="8"/>
      <c r="C47" s="8"/>
      <c r="E47" s="42" t="str">
        <f t="shared" si="26"/>
        <v/>
      </c>
      <c r="F47" s="8" t="str">
        <f t="shared" si="27"/>
        <v/>
      </c>
      <c r="G47" s="8" t="str">
        <f t="shared" si="28"/>
        <v/>
      </c>
      <c r="H47" s="42" t="str">
        <f t="shared" si="29"/>
        <v/>
      </c>
      <c r="I47" s="8" t="str">
        <f t="shared" si="30"/>
        <v/>
      </c>
      <c r="J47" s="8" t="str">
        <f t="shared" si="31"/>
        <v/>
      </c>
      <c r="L47" s="36" t="str">
        <f t="shared" si="32"/>
        <v/>
      </c>
      <c r="M47" s="36" t="str">
        <f t="shared" si="33"/>
        <v/>
      </c>
      <c r="O47" s="36"/>
      <c r="P47" s="36"/>
      <c r="Q47" s="37"/>
      <c r="R47" s="36"/>
      <c r="S47" s="36"/>
      <c r="T47" s="37"/>
      <c r="U47" s="36"/>
      <c r="V47" s="36"/>
      <c r="W47" s="37"/>
      <c r="X47" s="36"/>
      <c r="Y47" s="36"/>
      <c r="Z47" s="37"/>
      <c r="AA47" s="36"/>
      <c r="AB47" s="36"/>
      <c r="AC47" s="37"/>
      <c r="AD47" s="37" t="str">
        <f t="shared" si="34"/>
        <v/>
      </c>
      <c r="AE47" s="36"/>
      <c r="AF47" s="36"/>
      <c r="AG47" s="37"/>
      <c r="AH47" s="36"/>
      <c r="AI47" s="36"/>
      <c r="AJ47" s="37"/>
      <c r="AK47" s="36"/>
      <c r="AL47" s="36"/>
      <c r="AM47" s="37"/>
      <c r="AN47" s="36"/>
      <c r="AO47" s="36"/>
      <c r="AP47" s="37"/>
      <c r="AQ47" s="36"/>
      <c r="AR47" s="36"/>
      <c r="AS47" s="37"/>
      <c r="AT47" s="36"/>
      <c r="AU47" s="38" t="str">
        <f t="shared" si="35"/>
        <v/>
      </c>
      <c r="AV47" s="39" t="str">
        <f t="shared" si="36"/>
        <v/>
      </c>
      <c r="AW47" s="40"/>
      <c r="AX47" s="36"/>
      <c r="AY47" s="36"/>
      <c r="AZ47" s="37"/>
      <c r="BA47" s="36"/>
      <c r="BB47" s="36"/>
      <c r="BC47" s="37"/>
      <c r="BD47" s="36"/>
      <c r="BE47" s="36"/>
      <c r="BF47" s="37"/>
      <c r="BG47" s="36"/>
      <c r="BH47" s="36"/>
      <c r="BI47" s="37"/>
      <c r="BJ47" s="36"/>
      <c r="BK47" s="36"/>
      <c r="BL47" s="37"/>
      <c r="BM47" s="37" t="str">
        <f t="shared" si="37"/>
        <v/>
      </c>
      <c r="BN47" s="37" t="str">
        <f t="shared" si="38"/>
        <v/>
      </c>
      <c r="BO47" s="37" t="str">
        <f t="shared" si="39"/>
        <v/>
      </c>
      <c r="BP47" s="37" t="str">
        <f t="shared" si="40"/>
        <v/>
      </c>
      <c r="BQ47" s="37" t="str">
        <f t="shared" si="41"/>
        <v/>
      </c>
      <c r="BR47" s="37" t="str">
        <f t="shared" si="42"/>
        <v/>
      </c>
      <c r="BS47" s="36"/>
      <c r="BT47" s="36"/>
      <c r="BU47" s="37"/>
      <c r="BV47" s="36"/>
      <c r="BW47" s="36"/>
      <c r="BX47" s="37"/>
      <c r="BY47" s="36"/>
      <c r="BZ47" s="36"/>
      <c r="CA47" s="37"/>
      <c r="CB47" s="36"/>
      <c r="CC47" s="36"/>
      <c r="CD47" s="37"/>
      <c r="CE47" s="36"/>
      <c r="CF47" s="36"/>
      <c r="CG47" s="37"/>
      <c r="CH47" s="37" t="str">
        <f t="shared" si="43"/>
        <v/>
      </c>
      <c r="CI47" s="37" t="str">
        <f t="shared" si="44"/>
        <v/>
      </c>
      <c r="CJ47" s="37" t="str">
        <f t="shared" si="45"/>
        <v/>
      </c>
      <c r="CK47" s="37" t="str">
        <f t="shared" si="46"/>
        <v/>
      </c>
      <c r="CL47" s="37" t="str">
        <f t="shared" si="47"/>
        <v/>
      </c>
      <c r="CM47" s="38" t="str">
        <f t="shared" si="48"/>
        <v/>
      </c>
      <c r="CN47" s="39" t="str">
        <f t="shared" si="49"/>
        <v/>
      </c>
      <c r="CO47" s="40"/>
      <c r="CP47" s="36"/>
      <c r="CQ47" s="41" t="str">
        <f t="shared" si="50"/>
        <v/>
      </c>
      <c r="CR47" s="40"/>
      <c r="CS47" s="36"/>
      <c r="CT47" s="41" t="str">
        <f t="shared" si="51"/>
        <v/>
      </c>
    </row>
    <row r="48" spans="1:110" x14ac:dyDescent="0.25">
      <c r="A48" s="8"/>
      <c r="B48" s="8"/>
      <c r="C48" s="8"/>
      <c r="E48" s="42" t="str">
        <f t="shared" si="26"/>
        <v/>
      </c>
      <c r="F48" s="8" t="str">
        <f t="shared" si="27"/>
        <v/>
      </c>
      <c r="G48" s="8" t="str">
        <f t="shared" si="28"/>
        <v/>
      </c>
      <c r="H48" s="42" t="str">
        <f t="shared" si="29"/>
        <v/>
      </c>
      <c r="I48" s="8" t="str">
        <f t="shared" si="30"/>
        <v/>
      </c>
      <c r="J48" s="8" t="str">
        <f t="shared" si="31"/>
        <v/>
      </c>
      <c r="L48" s="36" t="str">
        <f t="shared" si="32"/>
        <v/>
      </c>
      <c r="M48" s="36" t="str">
        <f t="shared" si="33"/>
        <v/>
      </c>
      <c r="O48" s="36"/>
      <c r="P48" s="36"/>
      <c r="Q48" s="37"/>
      <c r="R48" s="36"/>
      <c r="S48" s="36"/>
      <c r="T48" s="37"/>
      <c r="U48" s="36"/>
      <c r="V48" s="36"/>
      <c r="W48" s="37"/>
      <c r="X48" s="36"/>
      <c r="Y48" s="36"/>
      <c r="Z48" s="37"/>
      <c r="AA48" s="36"/>
      <c r="AB48" s="36"/>
      <c r="AC48" s="37"/>
      <c r="AD48" s="37" t="str">
        <f t="shared" si="34"/>
        <v/>
      </c>
      <c r="AE48" s="36"/>
      <c r="AF48" s="36"/>
      <c r="AG48" s="37"/>
      <c r="AH48" s="36"/>
      <c r="AI48" s="36"/>
      <c r="AJ48" s="37"/>
      <c r="AK48" s="36"/>
      <c r="AL48" s="36"/>
      <c r="AM48" s="37"/>
      <c r="AN48" s="36"/>
      <c r="AO48" s="36"/>
      <c r="AP48" s="37"/>
      <c r="AQ48" s="36"/>
      <c r="AR48" s="36"/>
      <c r="AS48" s="37"/>
      <c r="AT48" s="36"/>
      <c r="AU48" s="38" t="str">
        <f t="shared" si="35"/>
        <v/>
      </c>
      <c r="AV48" s="39" t="str">
        <f t="shared" si="36"/>
        <v/>
      </c>
      <c r="AW48" s="40"/>
      <c r="AX48" s="36"/>
      <c r="AY48" s="36"/>
      <c r="AZ48" s="37"/>
      <c r="BA48" s="36"/>
      <c r="BB48" s="36"/>
      <c r="BC48" s="37"/>
      <c r="BD48" s="36"/>
      <c r="BE48" s="36"/>
      <c r="BF48" s="37"/>
      <c r="BG48" s="36"/>
      <c r="BH48" s="36"/>
      <c r="BI48" s="37"/>
      <c r="BJ48" s="36"/>
      <c r="BK48" s="36"/>
      <c r="BL48" s="37"/>
      <c r="BM48" s="37" t="str">
        <f t="shared" si="37"/>
        <v/>
      </c>
      <c r="BN48" s="37" t="str">
        <f t="shared" si="38"/>
        <v/>
      </c>
      <c r="BO48" s="37" t="str">
        <f t="shared" si="39"/>
        <v/>
      </c>
      <c r="BP48" s="37" t="str">
        <f t="shared" si="40"/>
        <v/>
      </c>
      <c r="BQ48" s="37" t="str">
        <f t="shared" si="41"/>
        <v/>
      </c>
      <c r="BR48" s="37" t="str">
        <f t="shared" si="42"/>
        <v/>
      </c>
      <c r="BS48" s="36"/>
      <c r="BT48" s="36"/>
      <c r="BU48" s="37"/>
      <c r="BV48" s="36"/>
      <c r="BW48" s="36"/>
      <c r="BX48" s="37"/>
      <c r="BY48" s="36"/>
      <c r="BZ48" s="36"/>
      <c r="CA48" s="37"/>
      <c r="CB48" s="36"/>
      <c r="CC48" s="36"/>
      <c r="CD48" s="37"/>
      <c r="CE48" s="36"/>
      <c r="CF48" s="36"/>
      <c r="CG48" s="37"/>
      <c r="CH48" s="37" t="str">
        <f t="shared" si="43"/>
        <v/>
      </c>
      <c r="CI48" s="37" t="str">
        <f t="shared" si="44"/>
        <v/>
      </c>
      <c r="CJ48" s="37" t="str">
        <f t="shared" si="45"/>
        <v/>
      </c>
      <c r="CK48" s="37" t="str">
        <f t="shared" si="46"/>
        <v/>
      </c>
      <c r="CL48" s="37" t="str">
        <f t="shared" si="47"/>
        <v/>
      </c>
      <c r="CM48" s="38" t="str">
        <f t="shared" si="48"/>
        <v/>
      </c>
      <c r="CN48" s="39" t="str">
        <f t="shared" si="49"/>
        <v/>
      </c>
      <c r="CO48" s="40"/>
      <c r="CP48" s="36"/>
      <c r="CQ48" s="41" t="str">
        <f t="shared" si="50"/>
        <v/>
      </c>
      <c r="CR48" s="40"/>
      <c r="CS48" s="36"/>
      <c r="CT48" s="41" t="str">
        <f t="shared" si="51"/>
        <v/>
      </c>
    </row>
    <row r="49" spans="1:98" x14ac:dyDescent="0.25">
      <c r="A49" s="8"/>
      <c r="B49" s="8"/>
      <c r="C49" s="8"/>
      <c r="E49" s="42" t="str">
        <f t="shared" si="26"/>
        <v/>
      </c>
      <c r="F49" s="8" t="str">
        <f t="shared" si="27"/>
        <v/>
      </c>
      <c r="G49" s="8" t="str">
        <f t="shared" si="28"/>
        <v/>
      </c>
      <c r="H49" s="42" t="str">
        <f t="shared" si="29"/>
        <v/>
      </c>
      <c r="I49" s="8" t="str">
        <f t="shared" si="30"/>
        <v/>
      </c>
      <c r="J49" s="8" t="str">
        <f t="shared" si="31"/>
        <v/>
      </c>
      <c r="L49" s="36" t="str">
        <f t="shared" si="32"/>
        <v/>
      </c>
      <c r="M49" s="36" t="str">
        <f t="shared" si="33"/>
        <v/>
      </c>
      <c r="O49" s="36"/>
      <c r="P49" s="36"/>
      <c r="Q49" s="37"/>
      <c r="R49" s="36"/>
      <c r="S49" s="36"/>
      <c r="T49" s="37"/>
      <c r="U49" s="36"/>
      <c r="V49" s="36"/>
      <c r="W49" s="37"/>
      <c r="X49" s="36"/>
      <c r="Y49" s="36"/>
      <c r="Z49" s="37"/>
      <c r="AA49" s="36"/>
      <c r="AB49" s="36"/>
      <c r="AC49" s="37"/>
      <c r="AD49" s="37" t="str">
        <f t="shared" si="34"/>
        <v/>
      </c>
      <c r="AE49" s="36"/>
      <c r="AF49" s="36"/>
      <c r="AG49" s="37"/>
      <c r="AH49" s="36"/>
      <c r="AI49" s="36"/>
      <c r="AJ49" s="37"/>
      <c r="AK49" s="36"/>
      <c r="AL49" s="36"/>
      <c r="AM49" s="37"/>
      <c r="AN49" s="36"/>
      <c r="AO49" s="36"/>
      <c r="AP49" s="37"/>
      <c r="AQ49" s="36"/>
      <c r="AR49" s="36"/>
      <c r="AS49" s="37"/>
      <c r="AT49" s="36"/>
      <c r="AU49" s="38" t="str">
        <f t="shared" si="35"/>
        <v/>
      </c>
      <c r="AV49" s="39" t="str">
        <f t="shared" si="36"/>
        <v/>
      </c>
      <c r="AW49" s="40"/>
      <c r="AX49" s="36"/>
      <c r="AY49" s="36"/>
      <c r="AZ49" s="37"/>
      <c r="BA49" s="36"/>
      <c r="BB49" s="36"/>
      <c r="BC49" s="37"/>
      <c r="BD49" s="36"/>
      <c r="BE49" s="36"/>
      <c r="BF49" s="37"/>
      <c r="BG49" s="36"/>
      <c r="BH49" s="36"/>
      <c r="BI49" s="37"/>
      <c r="BJ49" s="36"/>
      <c r="BK49" s="36"/>
      <c r="BL49" s="37"/>
      <c r="BM49" s="37" t="str">
        <f t="shared" si="37"/>
        <v/>
      </c>
      <c r="BN49" s="37" t="str">
        <f t="shared" si="38"/>
        <v/>
      </c>
      <c r="BO49" s="37" t="str">
        <f t="shared" si="39"/>
        <v/>
      </c>
      <c r="BP49" s="37" t="str">
        <f t="shared" si="40"/>
        <v/>
      </c>
      <c r="BQ49" s="37" t="str">
        <f t="shared" si="41"/>
        <v/>
      </c>
      <c r="BR49" s="37" t="str">
        <f t="shared" si="42"/>
        <v/>
      </c>
      <c r="BS49" s="36"/>
      <c r="BT49" s="36"/>
      <c r="BU49" s="37"/>
      <c r="BV49" s="36"/>
      <c r="BW49" s="36"/>
      <c r="BX49" s="37"/>
      <c r="BY49" s="36"/>
      <c r="BZ49" s="36"/>
      <c r="CA49" s="37"/>
      <c r="CB49" s="36"/>
      <c r="CC49" s="36"/>
      <c r="CD49" s="37"/>
      <c r="CE49" s="36"/>
      <c r="CF49" s="36"/>
      <c r="CG49" s="37"/>
      <c r="CH49" s="37" t="str">
        <f t="shared" si="43"/>
        <v/>
      </c>
      <c r="CI49" s="37" t="str">
        <f t="shared" si="44"/>
        <v/>
      </c>
      <c r="CJ49" s="37" t="str">
        <f t="shared" si="45"/>
        <v/>
      </c>
      <c r="CK49" s="37" t="str">
        <f t="shared" si="46"/>
        <v/>
      </c>
      <c r="CL49" s="37" t="str">
        <f t="shared" si="47"/>
        <v/>
      </c>
      <c r="CM49" s="38" t="str">
        <f t="shared" si="48"/>
        <v/>
      </c>
      <c r="CN49" s="39" t="str">
        <f t="shared" si="49"/>
        <v/>
      </c>
      <c r="CO49" s="40"/>
      <c r="CP49" s="36"/>
      <c r="CQ49" s="41" t="str">
        <f t="shared" si="50"/>
        <v/>
      </c>
      <c r="CR49" s="40"/>
      <c r="CS49" s="36"/>
      <c r="CT49" s="41" t="str">
        <f t="shared" si="51"/>
        <v/>
      </c>
    </row>
    <row r="50" spans="1:98" x14ac:dyDescent="0.25">
      <c r="A50" s="8"/>
      <c r="B50" s="8"/>
      <c r="C50" s="8"/>
      <c r="E50" s="42" t="str">
        <f t="shared" si="26"/>
        <v/>
      </c>
      <c r="F50" s="8" t="str">
        <f t="shared" si="27"/>
        <v/>
      </c>
      <c r="G50" s="8" t="str">
        <f t="shared" si="28"/>
        <v/>
      </c>
      <c r="H50" s="42" t="str">
        <f t="shared" si="29"/>
        <v/>
      </c>
      <c r="I50" s="8" t="str">
        <f t="shared" si="30"/>
        <v/>
      </c>
      <c r="J50" s="8" t="str">
        <f t="shared" si="31"/>
        <v/>
      </c>
      <c r="L50" s="36" t="str">
        <f t="shared" si="32"/>
        <v/>
      </c>
      <c r="M50" s="36" t="str">
        <f t="shared" si="33"/>
        <v/>
      </c>
      <c r="O50" s="36"/>
      <c r="P50" s="36"/>
      <c r="Q50" s="37"/>
      <c r="R50" s="36"/>
      <c r="S50" s="36"/>
      <c r="T50" s="37"/>
      <c r="U50" s="36"/>
      <c r="V50" s="36"/>
      <c r="W50" s="37"/>
      <c r="X50" s="36"/>
      <c r="Y50" s="36"/>
      <c r="Z50" s="37"/>
      <c r="AA50" s="36"/>
      <c r="AB50" s="36"/>
      <c r="AC50" s="37"/>
      <c r="AD50" s="37" t="str">
        <f t="shared" si="34"/>
        <v/>
      </c>
      <c r="AE50" s="36"/>
      <c r="AF50" s="36"/>
      <c r="AG50" s="37"/>
      <c r="AH50" s="36"/>
      <c r="AI50" s="36"/>
      <c r="AJ50" s="37"/>
      <c r="AK50" s="36"/>
      <c r="AL50" s="36"/>
      <c r="AM50" s="37"/>
      <c r="AN50" s="36"/>
      <c r="AO50" s="36"/>
      <c r="AP50" s="37"/>
      <c r="AQ50" s="36"/>
      <c r="AR50" s="36"/>
      <c r="AS50" s="37"/>
      <c r="AT50" s="36"/>
      <c r="AU50" s="38" t="str">
        <f t="shared" si="35"/>
        <v/>
      </c>
      <c r="AV50" s="39" t="str">
        <f t="shared" si="36"/>
        <v/>
      </c>
      <c r="AW50" s="40"/>
      <c r="AX50" s="36"/>
      <c r="AY50" s="36"/>
      <c r="AZ50" s="37"/>
      <c r="BA50" s="36"/>
      <c r="BB50" s="36"/>
      <c r="BC50" s="37"/>
      <c r="BD50" s="36"/>
      <c r="BE50" s="36"/>
      <c r="BF50" s="37"/>
      <c r="BG50" s="36"/>
      <c r="BH50" s="36"/>
      <c r="BI50" s="37"/>
      <c r="BJ50" s="36"/>
      <c r="BK50" s="36"/>
      <c r="BL50" s="37"/>
      <c r="BM50" s="37" t="str">
        <f t="shared" si="37"/>
        <v/>
      </c>
      <c r="BN50" s="37" t="str">
        <f t="shared" si="38"/>
        <v/>
      </c>
      <c r="BO50" s="37" t="str">
        <f t="shared" si="39"/>
        <v/>
      </c>
      <c r="BP50" s="37" t="str">
        <f t="shared" si="40"/>
        <v/>
      </c>
      <c r="BQ50" s="37" t="str">
        <f t="shared" si="41"/>
        <v/>
      </c>
      <c r="BR50" s="37" t="str">
        <f t="shared" si="42"/>
        <v/>
      </c>
      <c r="BS50" s="36"/>
      <c r="BT50" s="36"/>
      <c r="BU50" s="37"/>
      <c r="BV50" s="36"/>
      <c r="BW50" s="36"/>
      <c r="BX50" s="37"/>
      <c r="BY50" s="36"/>
      <c r="BZ50" s="36"/>
      <c r="CA50" s="37"/>
      <c r="CB50" s="36"/>
      <c r="CC50" s="36"/>
      <c r="CD50" s="37"/>
      <c r="CE50" s="36"/>
      <c r="CF50" s="36"/>
      <c r="CG50" s="37"/>
      <c r="CH50" s="37" t="str">
        <f t="shared" si="43"/>
        <v/>
      </c>
      <c r="CI50" s="37" t="str">
        <f t="shared" si="44"/>
        <v/>
      </c>
      <c r="CJ50" s="37" t="str">
        <f t="shared" si="45"/>
        <v/>
      </c>
      <c r="CK50" s="37" t="str">
        <f t="shared" si="46"/>
        <v/>
      </c>
      <c r="CL50" s="37" t="str">
        <f t="shared" si="47"/>
        <v/>
      </c>
      <c r="CM50" s="38" t="str">
        <f t="shared" si="48"/>
        <v/>
      </c>
      <c r="CN50" s="39" t="str">
        <f t="shared" si="49"/>
        <v/>
      </c>
      <c r="CO50" s="40"/>
      <c r="CP50" s="36"/>
      <c r="CQ50" s="41" t="str">
        <f t="shared" si="50"/>
        <v/>
      </c>
      <c r="CR50" s="40"/>
      <c r="CS50" s="36"/>
      <c r="CT50" s="41" t="str">
        <f t="shared" si="51"/>
        <v/>
      </c>
    </row>
    <row r="51" spans="1:98" x14ac:dyDescent="0.25">
      <c r="A51" s="8"/>
      <c r="B51" s="8"/>
      <c r="C51" s="8"/>
      <c r="E51" s="42" t="str">
        <f t="shared" si="26"/>
        <v/>
      </c>
      <c r="F51" s="8" t="str">
        <f t="shared" si="27"/>
        <v/>
      </c>
      <c r="G51" s="8" t="str">
        <f t="shared" si="28"/>
        <v/>
      </c>
      <c r="H51" s="42" t="str">
        <f t="shared" si="29"/>
        <v/>
      </c>
      <c r="I51" s="8" t="str">
        <f t="shared" si="30"/>
        <v/>
      </c>
      <c r="J51" s="8" t="str">
        <f t="shared" si="31"/>
        <v/>
      </c>
      <c r="L51" s="36" t="str">
        <f t="shared" si="32"/>
        <v/>
      </c>
      <c r="M51" s="36" t="str">
        <f t="shared" si="33"/>
        <v/>
      </c>
      <c r="O51" s="36"/>
      <c r="P51" s="36"/>
      <c r="Q51" s="37"/>
      <c r="R51" s="36"/>
      <c r="S51" s="36"/>
      <c r="T51" s="37"/>
      <c r="U51" s="36"/>
      <c r="V51" s="36"/>
      <c r="W51" s="37"/>
      <c r="X51" s="36"/>
      <c r="Y51" s="36"/>
      <c r="Z51" s="37"/>
      <c r="AA51" s="36"/>
      <c r="AB51" s="36"/>
      <c r="AC51" s="37"/>
      <c r="AD51" s="37" t="str">
        <f t="shared" si="34"/>
        <v/>
      </c>
      <c r="AE51" s="36"/>
      <c r="AF51" s="36"/>
      <c r="AG51" s="37"/>
      <c r="AH51" s="36"/>
      <c r="AI51" s="36"/>
      <c r="AJ51" s="37"/>
      <c r="AK51" s="36"/>
      <c r="AL51" s="36"/>
      <c r="AM51" s="37"/>
      <c r="AN51" s="36"/>
      <c r="AO51" s="36"/>
      <c r="AP51" s="37"/>
      <c r="AQ51" s="36"/>
      <c r="AR51" s="36"/>
      <c r="AS51" s="37"/>
      <c r="AT51" s="36"/>
      <c r="AU51" s="38" t="str">
        <f t="shared" si="35"/>
        <v/>
      </c>
      <c r="AV51" s="39" t="str">
        <f t="shared" si="36"/>
        <v/>
      </c>
      <c r="AW51" s="40"/>
      <c r="AX51" s="36"/>
      <c r="AY51" s="36"/>
      <c r="AZ51" s="37"/>
      <c r="BA51" s="36"/>
      <c r="BB51" s="36"/>
      <c r="BC51" s="37"/>
      <c r="BD51" s="36"/>
      <c r="BE51" s="36"/>
      <c r="BF51" s="37"/>
      <c r="BG51" s="36"/>
      <c r="BH51" s="36"/>
      <c r="BI51" s="37"/>
      <c r="BJ51" s="36"/>
      <c r="BK51" s="36"/>
      <c r="BL51" s="37"/>
      <c r="BM51" s="37" t="str">
        <f t="shared" si="37"/>
        <v/>
      </c>
      <c r="BN51" s="37" t="str">
        <f t="shared" si="38"/>
        <v/>
      </c>
      <c r="BO51" s="37" t="str">
        <f t="shared" si="39"/>
        <v/>
      </c>
      <c r="BP51" s="37" t="str">
        <f t="shared" si="40"/>
        <v/>
      </c>
      <c r="BQ51" s="37" t="str">
        <f t="shared" si="41"/>
        <v/>
      </c>
      <c r="BR51" s="37" t="str">
        <f t="shared" si="42"/>
        <v/>
      </c>
      <c r="BS51" s="36"/>
      <c r="BT51" s="36"/>
      <c r="BU51" s="37"/>
      <c r="BV51" s="36"/>
      <c r="BW51" s="36"/>
      <c r="BX51" s="37"/>
      <c r="BY51" s="36"/>
      <c r="BZ51" s="36"/>
      <c r="CA51" s="37"/>
      <c r="CB51" s="36"/>
      <c r="CC51" s="36"/>
      <c r="CD51" s="37"/>
      <c r="CE51" s="36"/>
      <c r="CF51" s="36"/>
      <c r="CG51" s="37"/>
      <c r="CH51" s="37" t="str">
        <f t="shared" si="43"/>
        <v/>
      </c>
      <c r="CI51" s="37" t="str">
        <f t="shared" si="44"/>
        <v/>
      </c>
      <c r="CJ51" s="37" t="str">
        <f t="shared" si="45"/>
        <v/>
      </c>
      <c r="CK51" s="37" t="str">
        <f t="shared" si="46"/>
        <v/>
      </c>
      <c r="CL51" s="37" t="str">
        <f t="shared" si="47"/>
        <v/>
      </c>
      <c r="CM51" s="38" t="str">
        <f t="shared" si="48"/>
        <v/>
      </c>
      <c r="CN51" s="39" t="str">
        <f t="shared" si="49"/>
        <v/>
      </c>
      <c r="CO51" s="40"/>
      <c r="CP51" s="36"/>
      <c r="CQ51" s="41" t="str">
        <f t="shared" si="50"/>
        <v/>
      </c>
      <c r="CR51" s="40"/>
      <c r="CS51" s="36"/>
      <c r="CT51" s="41" t="str">
        <f t="shared" si="51"/>
        <v/>
      </c>
    </row>
    <row r="52" spans="1:98" x14ac:dyDescent="0.25">
      <c r="A52" s="8"/>
      <c r="B52" s="8"/>
      <c r="C52" s="8"/>
      <c r="E52" s="42" t="str">
        <f t="shared" si="26"/>
        <v/>
      </c>
      <c r="F52" s="8" t="str">
        <f t="shared" si="27"/>
        <v/>
      </c>
      <c r="G52" s="8" t="str">
        <f t="shared" si="28"/>
        <v/>
      </c>
      <c r="H52" s="42" t="str">
        <f t="shared" si="29"/>
        <v/>
      </c>
      <c r="I52" s="8" t="str">
        <f t="shared" si="30"/>
        <v/>
      </c>
      <c r="J52" s="8" t="str">
        <f t="shared" si="31"/>
        <v/>
      </c>
      <c r="L52" s="36" t="str">
        <f t="shared" si="32"/>
        <v/>
      </c>
      <c r="M52" s="36" t="str">
        <f t="shared" si="33"/>
        <v/>
      </c>
      <c r="O52" s="36"/>
      <c r="P52" s="36"/>
      <c r="Q52" s="37"/>
      <c r="R52" s="36"/>
      <c r="S52" s="36"/>
      <c r="T52" s="37"/>
      <c r="U52" s="36"/>
      <c r="V52" s="36"/>
      <c r="W52" s="37"/>
      <c r="X52" s="36"/>
      <c r="Y52" s="36"/>
      <c r="Z52" s="37"/>
      <c r="AA52" s="36"/>
      <c r="AB52" s="36"/>
      <c r="AC52" s="37"/>
      <c r="AD52" s="37" t="str">
        <f t="shared" si="34"/>
        <v/>
      </c>
      <c r="AE52" s="36"/>
      <c r="AF52" s="36"/>
      <c r="AG52" s="37"/>
      <c r="AH52" s="36"/>
      <c r="AI52" s="36"/>
      <c r="AJ52" s="37"/>
      <c r="AK52" s="36"/>
      <c r="AL52" s="36"/>
      <c r="AM52" s="37"/>
      <c r="AN52" s="36"/>
      <c r="AO52" s="36"/>
      <c r="AP52" s="37"/>
      <c r="AQ52" s="36"/>
      <c r="AR52" s="36"/>
      <c r="AS52" s="37"/>
      <c r="AT52" s="36"/>
      <c r="AU52" s="38" t="str">
        <f t="shared" si="35"/>
        <v/>
      </c>
      <c r="AV52" s="39" t="str">
        <f t="shared" si="36"/>
        <v/>
      </c>
      <c r="AW52" s="40"/>
      <c r="AX52" s="36"/>
      <c r="AY52" s="36"/>
      <c r="AZ52" s="37"/>
      <c r="BA52" s="36"/>
      <c r="BB52" s="36"/>
      <c r="BC52" s="37"/>
      <c r="BD52" s="36"/>
      <c r="BE52" s="36"/>
      <c r="BF52" s="37"/>
      <c r="BG52" s="36"/>
      <c r="BH52" s="36"/>
      <c r="BI52" s="37"/>
      <c r="BJ52" s="36"/>
      <c r="BK52" s="36"/>
      <c r="BL52" s="37"/>
      <c r="BM52" s="37" t="str">
        <f t="shared" si="37"/>
        <v/>
      </c>
      <c r="BN52" s="37" t="str">
        <f t="shared" si="38"/>
        <v/>
      </c>
      <c r="BO52" s="37" t="str">
        <f t="shared" si="39"/>
        <v/>
      </c>
      <c r="BP52" s="37" t="str">
        <f t="shared" si="40"/>
        <v/>
      </c>
      <c r="BQ52" s="37" t="str">
        <f t="shared" si="41"/>
        <v/>
      </c>
      <c r="BR52" s="37" t="str">
        <f t="shared" si="42"/>
        <v/>
      </c>
      <c r="BS52" s="36"/>
      <c r="BT52" s="36"/>
      <c r="BU52" s="37"/>
      <c r="BV52" s="36"/>
      <c r="BW52" s="36"/>
      <c r="BX52" s="37"/>
      <c r="BY52" s="36"/>
      <c r="BZ52" s="36"/>
      <c r="CA52" s="37"/>
      <c r="CB52" s="36"/>
      <c r="CC52" s="36"/>
      <c r="CD52" s="37"/>
      <c r="CE52" s="36"/>
      <c r="CF52" s="36"/>
      <c r="CG52" s="37"/>
      <c r="CH52" s="37" t="str">
        <f t="shared" si="43"/>
        <v/>
      </c>
      <c r="CI52" s="37" t="str">
        <f t="shared" si="44"/>
        <v/>
      </c>
      <c r="CJ52" s="37" t="str">
        <f t="shared" si="45"/>
        <v/>
      </c>
      <c r="CK52" s="37" t="str">
        <f t="shared" si="46"/>
        <v/>
      </c>
      <c r="CL52" s="37" t="str">
        <f t="shared" si="47"/>
        <v/>
      </c>
      <c r="CM52" s="38" t="str">
        <f t="shared" si="48"/>
        <v/>
      </c>
      <c r="CN52" s="39" t="str">
        <f t="shared" si="49"/>
        <v/>
      </c>
      <c r="CO52" s="40"/>
      <c r="CP52" s="36"/>
      <c r="CQ52" s="41" t="str">
        <f t="shared" si="50"/>
        <v/>
      </c>
      <c r="CR52" s="40"/>
      <c r="CS52" s="36"/>
      <c r="CT52" s="41" t="str">
        <f t="shared" si="51"/>
        <v/>
      </c>
    </row>
    <row r="53" spans="1:98" x14ac:dyDescent="0.25">
      <c r="A53" s="8"/>
      <c r="B53" s="8"/>
      <c r="C53" s="8"/>
      <c r="E53" s="42" t="str">
        <f t="shared" si="26"/>
        <v/>
      </c>
      <c r="F53" s="8" t="str">
        <f t="shared" si="27"/>
        <v/>
      </c>
      <c r="G53" s="8" t="str">
        <f t="shared" si="28"/>
        <v/>
      </c>
      <c r="H53" s="42" t="str">
        <f t="shared" si="29"/>
        <v/>
      </c>
      <c r="I53" s="8" t="str">
        <f t="shared" si="30"/>
        <v/>
      </c>
      <c r="J53" s="8" t="str">
        <f t="shared" si="31"/>
        <v/>
      </c>
      <c r="L53" s="36" t="str">
        <f t="shared" si="32"/>
        <v/>
      </c>
      <c r="M53" s="36" t="str">
        <f t="shared" si="33"/>
        <v/>
      </c>
      <c r="O53" s="36"/>
      <c r="P53" s="36"/>
      <c r="Q53" s="37"/>
      <c r="R53" s="36"/>
      <c r="S53" s="36"/>
      <c r="T53" s="37"/>
      <c r="U53" s="36"/>
      <c r="V53" s="36"/>
      <c r="W53" s="37"/>
      <c r="X53" s="36"/>
      <c r="Y53" s="36"/>
      <c r="Z53" s="37"/>
      <c r="AA53" s="36"/>
      <c r="AB53" s="36"/>
      <c r="AC53" s="37"/>
      <c r="AD53" s="37" t="str">
        <f t="shared" si="34"/>
        <v/>
      </c>
      <c r="AE53" s="36"/>
      <c r="AF53" s="36"/>
      <c r="AG53" s="37"/>
      <c r="AH53" s="36"/>
      <c r="AI53" s="36"/>
      <c r="AJ53" s="37"/>
      <c r="AK53" s="36"/>
      <c r="AL53" s="36"/>
      <c r="AM53" s="37"/>
      <c r="AN53" s="36"/>
      <c r="AO53" s="36"/>
      <c r="AP53" s="37"/>
      <c r="AQ53" s="36"/>
      <c r="AR53" s="36"/>
      <c r="AS53" s="37"/>
      <c r="AT53" s="36"/>
      <c r="AU53" s="38" t="str">
        <f t="shared" si="35"/>
        <v/>
      </c>
      <c r="AV53" s="39" t="str">
        <f t="shared" si="36"/>
        <v/>
      </c>
      <c r="AW53" s="40"/>
      <c r="AX53" s="36"/>
      <c r="AY53" s="36"/>
      <c r="AZ53" s="37"/>
      <c r="BA53" s="36"/>
      <c r="BB53" s="36"/>
      <c r="BC53" s="37"/>
      <c r="BD53" s="36"/>
      <c r="BE53" s="36"/>
      <c r="BF53" s="37"/>
      <c r="BG53" s="36"/>
      <c r="BH53" s="36"/>
      <c r="BI53" s="37"/>
      <c r="BJ53" s="36"/>
      <c r="BK53" s="36"/>
      <c r="BL53" s="37"/>
      <c r="BM53" s="37" t="str">
        <f t="shared" si="37"/>
        <v/>
      </c>
      <c r="BN53" s="37" t="str">
        <f t="shared" si="38"/>
        <v/>
      </c>
      <c r="BO53" s="37" t="str">
        <f t="shared" si="39"/>
        <v/>
      </c>
      <c r="BP53" s="37" t="str">
        <f t="shared" si="40"/>
        <v/>
      </c>
      <c r="BQ53" s="37" t="str">
        <f t="shared" si="41"/>
        <v/>
      </c>
      <c r="BR53" s="37" t="str">
        <f t="shared" si="42"/>
        <v/>
      </c>
      <c r="BS53" s="36"/>
      <c r="BT53" s="36"/>
      <c r="BU53" s="37"/>
      <c r="BV53" s="36"/>
      <c r="BW53" s="36"/>
      <c r="BX53" s="37"/>
      <c r="BY53" s="36"/>
      <c r="BZ53" s="36"/>
      <c r="CA53" s="37"/>
      <c r="CB53" s="36"/>
      <c r="CC53" s="36"/>
      <c r="CD53" s="37"/>
      <c r="CE53" s="36"/>
      <c r="CF53" s="36"/>
      <c r="CG53" s="37"/>
      <c r="CH53" s="37" t="str">
        <f t="shared" si="43"/>
        <v/>
      </c>
      <c r="CI53" s="37" t="str">
        <f t="shared" si="44"/>
        <v/>
      </c>
      <c r="CJ53" s="37" t="str">
        <f t="shared" si="45"/>
        <v/>
      </c>
      <c r="CK53" s="37" t="str">
        <f t="shared" si="46"/>
        <v/>
      </c>
      <c r="CL53" s="37" t="str">
        <f t="shared" si="47"/>
        <v/>
      </c>
      <c r="CM53" s="38" t="str">
        <f t="shared" si="48"/>
        <v/>
      </c>
      <c r="CN53" s="39" t="str">
        <f t="shared" si="49"/>
        <v/>
      </c>
      <c r="CO53" s="40"/>
      <c r="CP53" s="36"/>
      <c r="CQ53" s="41" t="str">
        <f t="shared" si="50"/>
        <v/>
      </c>
      <c r="CR53" s="40"/>
      <c r="CS53" s="36"/>
      <c r="CT53" s="41" t="str">
        <f t="shared" si="51"/>
        <v/>
      </c>
    </row>
    <row r="54" spans="1:98" x14ac:dyDescent="0.25">
      <c r="A54" s="8"/>
      <c r="B54" s="8"/>
      <c r="C54" s="8"/>
      <c r="E54" s="42" t="str">
        <f t="shared" si="26"/>
        <v/>
      </c>
      <c r="F54" s="8" t="str">
        <f t="shared" si="27"/>
        <v/>
      </c>
      <c r="G54" s="8" t="str">
        <f t="shared" si="28"/>
        <v/>
      </c>
      <c r="H54" s="42" t="str">
        <f t="shared" si="29"/>
        <v/>
      </c>
      <c r="I54" s="8" t="str">
        <f t="shared" si="30"/>
        <v/>
      </c>
      <c r="J54" s="8" t="str">
        <f t="shared" si="31"/>
        <v/>
      </c>
      <c r="L54" s="36" t="str">
        <f t="shared" si="32"/>
        <v/>
      </c>
      <c r="M54" s="36" t="str">
        <f t="shared" si="33"/>
        <v/>
      </c>
      <c r="O54" s="36"/>
      <c r="P54" s="36"/>
      <c r="Q54" s="37"/>
      <c r="R54" s="36"/>
      <c r="S54" s="36"/>
      <c r="T54" s="37"/>
      <c r="U54" s="36"/>
      <c r="V54" s="36"/>
      <c r="W54" s="37"/>
      <c r="X54" s="36"/>
      <c r="Y54" s="36"/>
      <c r="Z54" s="37"/>
      <c r="AA54" s="36"/>
      <c r="AB54" s="36"/>
      <c r="AC54" s="37"/>
      <c r="AD54" s="37" t="str">
        <f t="shared" si="34"/>
        <v/>
      </c>
      <c r="AE54" s="36"/>
      <c r="AF54" s="36"/>
      <c r="AG54" s="37"/>
      <c r="AH54" s="36"/>
      <c r="AI54" s="36"/>
      <c r="AJ54" s="37"/>
      <c r="AK54" s="36"/>
      <c r="AL54" s="36"/>
      <c r="AM54" s="37"/>
      <c r="AN54" s="36"/>
      <c r="AO54" s="36"/>
      <c r="AP54" s="37"/>
      <c r="AQ54" s="36"/>
      <c r="AR54" s="36"/>
      <c r="AS54" s="37"/>
      <c r="AT54" s="36"/>
      <c r="AU54" s="38" t="str">
        <f t="shared" si="35"/>
        <v/>
      </c>
      <c r="AV54" s="39" t="str">
        <f t="shared" si="36"/>
        <v/>
      </c>
      <c r="AW54" s="40"/>
      <c r="AX54" s="36"/>
      <c r="AY54" s="36"/>
      <c r="AZ54" s="37"/>
      <c r="BA54" s="36"/>
      <c r="BB54" s="36"/>
      <c r="BC54" s="37"/>
      <c r="BD54" s="36"/>
      <c r="BE54" s="36"/>
      <c r="BF54" s="37"/>
      <c r="BG54" s="36"/>
      <c r="BH54" s="36"/>
      <c r="BI54" s="37"/>
      <c r="BJ54" s="36"/>
      <c r="BK54" s="36"/>
      <c r="BL54" s="37"/>
      <c r="BM54" s="37" t="str">
        <f t="shared" si="37"/>
        <v/>
      </c>
      <c r="BN54" s="37" t="str">
        <f t="shared" si="38"/>
        <v/>
      </c>
      <c r="BO54" s="37" t="str">
        <f t="shared" si="39"/>
        <v/>
      </c>
      <c r="BP54" s="37" t="str">
        <f t="shared" si="40"/>
        <v/>
      </c>
      <c r="BQ54" s="37" t="str">
        <f t="shared" si="41"/>
        <v/>
      </c>
      <c r="BR54" s="37" t="str">
        <f t="shared" si="42"/>
        <v/>
      </c>
      <c r="BS54" s="36"/>
      <c r="BT54" s="36"/>
      <c r="BU54" s="37"/>
      <c r="BV54" s="36"/>
      <c r="BW54" s="36"/>
      <c r="BX54" s="37"/>
      <c r="BY54" s="36"/>
      <c r="BZ54" s="36"/>
      <c r="CA54" s="37"/>
      <c r="CB54" s="36"/>
      <c r="CC54" s="36"/>
      <c r="CD54" s="37"/>
      <c r="CE54" s="36"/>
      <c r="CF54" s="36"/>
      <c r="CG54" s="37"/>
      <c r="CH54" s="37" t="str">
        <f t="shared" si="43"/>
        <v/>
      </c>
      <c r="CI54" s="37" t="str">
        <f t="shared" si="44"/>
        <v/>
      </c>
      <c r="CJ54" s="37" t="str">
        <f t="shared" si="45"/>
        <v/>
      </c>
      <c r="CK54" s="37" t="str">
        <f t="shared" si="46"/>
        <v/>
      </c>
      <c r="CL54" s="37" t="str">
        <f t="shared" si="47"/>
        <v/>
      </c>
      <c r="CM54" s="38" t="str">
        <f t="shared" si="48"/>
        <v/>
      </c>
      <c r="CN54" s="39" t="str">
        <f t="shared" si="49"/>
        <v/>
      </c>
      <c r="CO54" s="40"/>
      <c r="CP54" s="36"/>
      <c r="CQ54" s="41" t="str">
        <f t="shared" si="50"/>
        <v/>
      </c>
      <c r="CR54" s="40"/>
      <c r="CS54" s="36"/>
      <c r="CT54" s="41" t="str">
        <f t="shared" si="51"/>
        <v/>
      </c>
    </row>
    <row r="55" spans="1:98" x14ac:dyDescent="0.25">
      <c r="A55" s="8"/>
      <c r="B55" s="8"/>
      <c r="C55" s="8"/>
      <c r="E55" s="42" t="str">
        <f t="shared" si="26"/>
        <v/>
      </c>
      <c r="F55" s="8" t="str">
        <f t="shared" si="27"/>
        <v/>
      </c>
      <c r="G55" s="8" t="str">
        <f t="shared" si="28"/>
        <v/>
      </c>
      <c r="H55" s="42" t="str">
        <f t="shared" si="29"/>
        <v/>
      </c>
      <c r="I55" s="8" t="str">
        <f t="shared" si="30"/>
        <v/>
      </c>
      <c r="J55" s="8" t="str">
        <f t="shared" si="31"/>
        <v/>
      </c>
      <c r="L55" s="36" t="str">
        <f t="shared" si="32"/>
        <v/>
      </c>
      <c r="M55" s="36" t="str">
        <f t="shared" si="33"/>
        <v/>
      </c>
      <c r="O55" s="36"/>
      <c r="P55" s="36"/>
      <c r="Q55" s="37"/>
      <c r="R55" s="36"/>
      <c r="S55" s="36"/>
      <c r="T55" s="37"/>
      <c r="U55" s="36"/>
      <c r="V55" s="36"/>
      <c r="W55" s="37"/>
      <c r="X55" s="36"/>
      <c r="Y55" s="36"/>
      <c r="Z55" s="37"/>
      <c r="AA55" s="36"/>
      <c r="AB55" s="36"/>
      <c r="AC55" s="37"/>
      <c r="AD55" s="37" t="str">
        <f t="shared" si="34"/>
        <v/>
      </c>
      <c r="AE55" s="36"/>
      <c r="AF55" s="36"/>
      <c r="AG55" s="37"/>
      <c r="AH55" s="36"/>
      <c r="AI55" s="36"/>
      <c r="AJ55" s="37"/>
      <c r="AK55" s="36"/>
      <c r="AL55" s="36"/>
      <c r="AM55" s="37"/>
      <c r="AN55" s="36"/>
      <c r="AO55" s="36"/>
      <c r="AP55" s="37"/>
      <c r="AQ55" s="36"/>
      <c r="AR55" s="36"/>
      <c r="AS55" s="37"/>
      <c r="AT55" s="36"/>
      <c r="AU55" s="38" t="str">
        <f t="shared" si="35"/>
        <v/>
      </c>
      <c r="AV55" s="39" t="str">
        <f t="shared" si="36"/>
        <v/>
      </c>
      <c r="AW55" s="40"/>
      <c r="AX55" s="36"/>
      <c r="AY55" s="36"/>
      <c r="AZ55" s="37"/>
      <c r="BA55" s="36"/>
      <c r="BB55" s="36"/>
      <c r="BC55" s="37"/>
      <c r="BD55" s="36"/>
      <c r="BE55" s="36"/>
      <c r="BF55" s="37"/>
      <c r="BG55" s="36"/>
      <c r="BH55" s="36"/>
      <c r="BI55" s="37"/>
      <c r="BJ55" s="36"/>
      <c r="BK55" s="36"/>
      <c r="BL55" s="37"/>
      <c r="BM55" s="37" t="str">
        <f t="shared" si="37"/>
        <v/>
      </c>
      <c r="BN55" s="37" t="str">
        <f t="shared" si="38"/>
        <v/>
      </c>
      <c r="BO55" s="37" t="str">
        <f t="shared" si="39"/>
        <v/>
      </c>
      <c r="BP55" s="37" t="str">
        <f t="shared" si="40"/>
        <v/>
      </c>
      <c r="BQ55" s="37" t="str">
        <f t="shared" si="41"/>
        <v/>
      </c>
      <c r="BR55" s="37" t="str">
        <f t="shared" si="42"/>
        <v/>
      </c>
      <c r="BS55" s="36"/>
      <c r="BT55" s="36"/>
      <c r="BU55" s="37"/>
      <c r="BV55" s="36"/>
      <c r="BW55" s="36"/>
      <c r="BX55" s="37"/>
      <c r="BY55" s="36"/>
      <c r="BZ55" s="36"/>
      <c r="CA55" s="37"/>
      <c r="CB55" s="36"/>
      <c r="CC55" s="36"/>
      <c r="CD55" s="37"/>
      <c r="CE55" s="36"/>
      <c r="CF55" s="36"/>
      <c r="CG55" s="37"/>
      <c r="CH55" s="37" t="str">
        <f t="shared" si="43"/>
        <v/>
      </c>
      <c r="CI55" s="37" t="str">
        <f t="shared" si="44"/>
        <v/>
      </c>
      <c r="CJ55" s="37" t="str">
        <f t="shared" si="45"/>
        <v/>
      </c>
      <c r="CK55" s="37" t="str">
        <f t="shared" si="46"/>
        <v/>
      </c>
      <c r="CL55" s="37" t="str">
        <f t="shared" si="47"/>
        <v/>
      </c>
      <c r="CM55" s="38" t="str">
        <f t="shared" si="48"/>
        <v/>
      </c>
      <c r="CN55" s="39" t="str">
        <f t="shared" si="49"/>
        <v/>
      </c>
      <c r="CO55" s="40"/>
      <c r="CP55" s="36"/>
      <c r="CQ55" s="41" t="str">
        <f t="shared" si="50"/>
        <v/>
      </c>
      <c r="CR55" s="40"/>
      <c r="CS55" s="36"/>
      <c r="CT55" s="41" t="str">
        <f t="shared" si="51"/>
        <v/>
      </c>
    </row>
    <row r="56" spans="1:98" x14ac:dyDescent="0.25">
      <c r="A56" s="8"/>
      <c r="B56" s="8"/>
      <c r="C56" s="8"/>
      <c r="E56" s="42" t="str">
        <f t="shared" si="26"/>
        <v/>
      </c>
      <c r="F56" s="8" t="str">
        <f t="shared" si="27"/>
        <v/>
      </c>
      <c r="G56" s="8" t="str">
        <f t="shared" si="28"/>
        <v/>
      </c>
      <c r="H56" s="42" t="str">
        <f t="shared" si="29"/>
        <v/>
      </c>
      <c r="I56" s="8" t="str">
        <f t="shared" si="30"/>
        <v/>
      </c>
      <c r="J56" s="8" t="str">
        <f t="shared" si="31"/>
        <v/>
      </c>
      <c r="L56" s="36" t="str">
        <f t="shared" si="32"/>
        <v/>
      </c>
      <c r="M56" s="36" t="str">
        <f t="shared" si="33"/>
        <v/>
      </c>
      <c r="O56" s="36"/>
      <c r="P56" s="36"/>
      <c r="Q56" s="37"/>
      <c r="R56" s="36"/>
      <c r="S56" s="36"/>
      <c r="T56" s="37"/>
      <c r="U56" s="36"/>
      <c r="V56" s="36"/>
      <c r="W56" s="37"/>
      <c r="X56" s="36"/>
      <c r="Y56" s="36"/>
      <c r="Z56" s="37"/>
      <c r="AA56" s="36"/>
      <c r="AB56" s="36"/>
      <c r="AC56" s="37"/>
      <c r="AD56" s="37" t="str">
        <f t="shared" si="34"/>
        <v/>
      </c>
      <c r="AE56" s="36"/>
      <c r="AF56" s="36"/>
      <c r="AG56" s="37"/>
      <c r="AH56" s="36"/>
      <c r="AI56" s="36"/>
      <c r="AJ56" s="37"/>
      <c r="AK56" s="36"/>
      <c r="AL56" s="36"/>
      <c r="AM56" s="37"/>
      <c r="AN56" s="36"/>
      <c r="AO56" s="36"/>
      <c r="AP56" s="37"/>
      <c r="AQ56" s="36"/>
      <c r="AR56" s="36"/>
      <c r="AS56" s="37"/>
      <c r="AT56" s="36"/>
      <c r="AU56" s="38" t="str">
        <f t="shared" si="35"/>
        <v/>
      </c>
      <c r="AV56" s="39" t="str">
        <f t="shared" si="36"/>
        <v/>
      </c>
      <c r="AW56" s="40"/>
      <c r="AX56" s="36"/>
      <c r="AY56" s="36"/>
      <c r="AZ56" s="37"/>
      <c r="BA56" s="36"/>
      <c r="BB56" s="36"/>
      <c r="BC56" s="37"/>
      <c r="BD56" s="36"/>
      <c r="BE56" s="36"/>
      <c r="BF56" s="37"/>
      <c r="BG56" s="36"/>
      <c r="BH56" s="36"/>
      <c r="BI56" s="37"/>
      <c r="BJ56" s="36"/>
      <c r="BK56" s="36"/>
      <c r="BL56" s="37"/>
      <c r="BM56" s="37" t="str">
        <f t="shared" si="37"/>
        <v/>
      </c>
      <c r="BN56" s="37" t="str">
        <f t="shared" si="38"/>
        <v/>
      </c>
      <c r="BO56" s="37" t="str">
        <f t="shared" si="39"/>
        <v/>
      </c>
      <c r="BP56" s="37" t="str">
        <f t="shared" si="40"/>
        <v/>
      </c>
      <c r="BQ56" s="37" t="str">
        <f t="shared" si="41"/>
        <v/>
      </c>
      <c r="BR56" s="37" t="str">
        <f t="shared" si="42"/>
        <v/>
      </c>
      <c r="BS56" s="36"/>
      <c r="BT56" s="36"/>
      <c r="BU56" s="37"/>
      <c r="BV56" s="36"/>
      <c r="BW56" s="36"/>
      <c r="BX56" s="37"/>
      <c r="BY56" s="36"/>
      <c r="BZ56" s="36"/>
      <c r="CA56" s="37"/>
      <c r="CB56" s="36"/>
      <c r="CC56" s="36"/>
      <c r="CD56" s="37"/>
      <c r="CE56" s="36"/>
      <c r="CF56" s="36"/>
      <c r="CG56" s="37"/>
      <c r="CH56" s="37" t="str">
        <f t="shared" si="43"/>
        <v/>
      </c>
      <c r="CI56" s="37" t="str">
        <f t="shared" si="44"/>
        <v/>
      </c>
      <c r="CJ56" s="37" t="str">
        <f t="shared" si="45"/>
        <v/>
      </c>
      <c r="CK56" s="37" t="str">
        <f t="shared" si="46"/>
        <v/>
      </c>
      <c r="CL56" s="37" t="str">
        <f t="shared" si="47"/>
        <v/>
      </c>
      <c r="CM56" s="38" t="str">
        <f t="shared" si="48"/>
        <v/>
      </c>
      <c r="CN56" s="39" t="str">
        <f t="shared" si="49"/>
        <v/>
      </c>
      <c r="CO56" s="40"/>
      <c r="CP56" s="36"/>
      <c r="CQ56" s="41" t="str">
        <f t="shared" si="50"/>
        <v/>
      </c>
      <c r="CR56" s="40"/>
      <c r="CS56" s="36"/>
      <c r="CT56" s="41" t="str">
        <f t="shared" si="51"/>
        <v/>
      </c>
    </row>
    <row r="57" spans="1:98" x14ac:dyDescent="0.25">
      <c r="A57" s="8"/>
      <c r="B57" s="8"/>
      <c r="C57" s="8"/>
      <c r="E57" s="42" t="str">
        <f t="shared" si="26"/>
        <v/>
      </c>
      <c r="F57" s="8" t="str">
        <f t="shared" si="27"/>
        <v/>
      </c>
      <c r="G57" s="8" t="str">
        <f t="shared" si="28"/>
        <v/>
      </c>
      <c r="H57" s="42" t="str">
        <f t="shared" si="29"/>
        <v/>
      </c>
      <c r="I57" s="8" t="str">
        <f t="shared" si="30"/>
        <v/>
      </c>
      <c r="J57" s="8" t="str">
        <f t="shared" si="31"/>
        <v/>
      </c>
      <c r="L57" s="36" t="str">
        <f t="shared" si="32"/>
        <v/>
      </c>
      <c r="M57" s="36" t="str">
        <f t="shared" si="33"/>
        <v/>
      </c>
      <c r="O57" s="36"/>
      <c r="P57" s="36"/>
      <c r="Q57" s="37"/>
      <c r="R57" s="36"/>
      <c r="S57" s="36"/>
      <c r="T57" s="37"/>
      <c r="U57" s="36"/>
      <c r="V57" s="36"/>
      <c r="W57" s="37"/>
      <c r="X57" s="36"/>
      <c r="Y57" s="36"/>
      <c r="Z57" s="37"/>
      <c r="AA57" s="36"/>
      <c r="AB57" s="36"/>
      <c r="AC57" s="37"/>
      <c r="AD57" s="37" t="str">
        <f t="shared" si="34"/>
        <v/>
      </c>
      <c r="AE57" s="36"/>
      <c r="AF57" s="36"/>
      <c r="AG57" s="37"/>
      <c r="AH57" s="36"/>
      <c r="AI57" s="36"/>
      <c r="AJ57" s="37"/>
      <c r="AK57" s="36"/>
      <c r="AL57" s="36"/>
      <c r="AM57" s="37"/>
      <c r="AN57" s="36"/>
      <c r="AO57" s="36"/>
      <c r="AP57" s="37"/>
      <c r="AQ57" s="36"/>
      <c r="AR57" s="36"/>
      <c r="AS57" s="37"/>
      <c r="AT57" s="36"/>
      <c r="AU57" s="38" t="str">
        <f t="shared" si="35"/>
        <v/>
      </c>
      <c r="AV57" s="39" t="str">
        <f t="shared" si="36"/>
        <v/>
      </c>
      <c r="AW57" s="40"/>
      <c r="AX57" s="36"/>
      <c r="AY57" s="36"/>
      <c r="AZ57" s="37"/>
      <c r="BA57" s="36"/>
      <c r="BB57" s="36"/>
      <c r="BC57" s="37"/>
      <c r="BD57" s="36"/>
      <c r="BE57" s="36"/>
      <c r="BF57" s="37"/>
      <c r="BG57" s="36"/>
      <c r="BH57" s="36"/>
      <c r="BI57" s="37"/>
      <c r="BJ57" s="36"/>
      <c r="BK57" s="36"/>
      <c r="BL57" s="37"/>
      <c r="BM57" s="37" t="str">
        <f t="shared" si="37"/>
        <v/>
      </c>
      <c r="BN57" s="37" t="str">
        <f t="shared" si="38"/>
        <v/>
      </c>
      <c r="BO57" s="37" t="str">
        <f t="shared" si="39"/>
        <v/>
      </c>
      <c r="BP57" s="37" t="str">
        <f t="shared" si="40"/>
        <v/>
      </c>
      <c r="BQ57" s="37" t="str">
        <f t="shared" si="41"/>
        <v/>
      </c>
      <c r="BR57" s="37" t="str">
        <f t="shared" si="42"/>
        <v/>
      </c>
      <c r="BS57" s="36"/>
      <c r="BT57" s="36"/>
      <c r="BU57" s="37"/>
      <c r="BV57" s="36"/>
      <c r="BW57" s="36"/>
      <c r="BX57" s="37"/>
      <c r="BY57" s="36"/>
      <c r="BZ57" s="36"/>
      <c r="CA57" s="37"/>
      <c r="CB57" s="36"/>
      <c r="CC57" s="36"/>
      <c r="CD57" s="37"/>
      <c r="CE57" s="36"/>
      <c r="CF57" s="36"/>
      <c r="CG57" s="37"/>
      <c r="CH57" s="37" t="str">
        <f t="shared" si="43"/>
        <v/>
      </c>
      <c r="CI57" s="37" t="str">
        <f t="shared" si="44"/>
        <v/>
      </c>
      <c r="CJ57" s="37" t="str">
        <f t="shared" si="45"/>
        <v/>
      </c>
      <c r="CK57" s="37" t="str">
        <f t="shared" si="46"/>
        <v/>
      </c>
      <c r="CL57" s="37" t="str">
        <f t="shared" si="47"/>
        <v/>
      </c>
      <c r="CM57" s="38" t="str">
        <f t="shared" si="48"/>
        <v/>
      </c>
      <c r="CN57" s="39" t="str">
        <f t="shared" si="49"/>
        <v/>
      </c>
      <c r="CO57" s="40"/>
      <c r="CP57" s="36"/>
      <c r="CQ57" s="41" t="str">
        <f t="shared" si="50"/>
        <v/>
      </c>
      <c r="CR57" s="40"/>
      <c r="CS57" s="36"/>
      <c r="CT57" s="41" t="str">
        <f t="shared" si="51"/>
        <v/>
      </c>
    </row>
    <row r="58" spans="1:98" x14ac:dyDescent="0.25">
      <c r="A58" s="8"/>
      <c r="B58" s="8"/>
      <c r="C58" s="8"/>
      <c r="E58" s="42" t="str">
        <f t="shared" si="26"/>
        <v/>
      </c>
      <c r="F58" s="8" t="str">
        <f t="shared" si="27"/>
        <v/>
      </c>
      <c r="G58" s="8" t="str">
        <f t="shared" si="28"/>
        <v/>
      </c>
      <c r="H58" s="42" t="str">
        <f t="shared" si="29"/>
        <v/>
      </c>
      <c r="I58" s="8" t="str">
        <f t="shared" si="30"/>
        <v/>
      </c>
      <c r="J58" s="8" t="str">
        <f t="shared" si="31"/>
        <v/>
      </c>
      <c r="L58" s="36" t="str">
        <f t="shared" si="32"/>
        <v/>
      </c>
      <c r="M58" s="36" t="str">
        <f t="shared" si="33"/>
        <v/>
      </c>
      <c r="O58" s="36"/>
      <c r="P58" s="36"/>
      <c r="Q58" s="37"/>
      <c r="R58" s="36"/>
      <c r="S58" s="36"/>
      <c r="T58" s="37"/>
      <c r="U58" s="36"/>
      <c r="V58" s="36"/>
      <c r="W58" s="37"/>
      <c r="X58" s="36"/>
      <c r="Y58" s="36"/>
      <c r="Z58" s="37"/>
      <c r="AA58" s="36"/>
      <c r="AB58" s="36"/>
      <c r="AC58" s="37"/>
      <c r="AD58" s="37" t="str">
        <f t="shared" si="34"/>
        <v/>
      </c>
      <c r="AE58" s="36"/>
      <c r="AF58" s="36"/>
      <c r="AG58" s="37"/>
      <c r="AH58" s="36"/>
      <c r="AI58" s="36"/>
      <c r="AJ58" s="37"/>
      <c r="AK58" s="36"/>
      <c r="AL58" s="36"/>
      <c r="AM58" s="37"/>
      <c r="AN58" s="36"/>
      <c r="AO58" s="36"/>
      <c r="AP58" s="37"/>
      <c r="AQ58" s="36"/>
      <c r="AR58" s="36"/>
      <c r="AS58" s="37"/>
      <c r="AT58" s="36"/>
      <c r="AU58" s="38" t="str">
        <f t="shared" si="35"/>
        <v/>
      </c>
      <c r="AV58" s="39" t="str">
        <f t="shared" si="36"/>
        <v/>
      </c>
      <c r="AW58" s="40"/>
      <c r="AX58" s="36"/>
      <c r="AY58" s="36"/>
      <c r="AZ58" s="37"/>
      <c r="BA58" s="36"/>
      <c r="BB58" s="36"/>
      <c r="BC58" s="37"/>
      <c r="BD58" s="36"/>
      <c r="BE58" s="36"/>
      <c r="BF58" s="37"/>
      <c r="BG58" s="36"/>
      <c r="BH58" s="36"/>
      <c r="BI58" s="37"/>
      <c r="BJ58" s="36"/>
      <c r="BK58" s="36"/>
      <c r="BL58" s="37"/>
      <c r="BM58" s="37" t="str">
        <f t="shared" si="37"/>
        <v/>
      </c>
      <c r="BN58" s="37" t="str">
        <f t="shared" si="38"/>
        <v/>
      </c>
      <c r="BO58" s="37" t="str">
        <f t="shared" si="39"/>
        <v/>
      </c>
      <c r="BP58" s="37" t="str">
        <f t="shared" si="40"/>
        <v/>
      </c>
      <c r="BQ58" s="37" t="str">
        <f t="shared" si="41"/>
        <v/>
      </c>
      <c r="BR58" s="37" t="str">
        <f t="shared" si="42"/>
        <v/>
      </c>
      <c r="BS58" s="36"/>
      <c r="BT58" s="36"/>
      <c r="BU58" s="37"/>
      <c r="BV58" s="36"/>
      <c r="BW58" s="36"/>
      <c r="BX58" s="37"/>
      <c r="BY58" s="36"/>
      <c r="BZ58" s="36"/>
      <c r="CA58" s="37"/>
      <c r="CB58" s="36"/>
      <c r="CC58" s="36"/>
      <c r="CD58" s="37"/>
      <c r="CE58" s="36"/>
      <c r="CF58" s="36"/>
      <c r="CG58" s="37"/>
      <c r="CH58" s="37" t="str">
        <f t="shared" si="43"/>
        <v/>
      </c>
      <c r="CI58" s="37" t="str">
        <f t="shared" si="44"/>
        <v/>
      </c>
      <c r="CJ58" s="37" t="str">
        <f t="shared" si="45"/>
        <v/>
      </c>
      <c r="CK58" s="37" t="str">
        <f t="shared" si="46"/>
        <v/>
      </c>
      <c r="CL58" s="37" t="str">
        <f t="shared" si="47"/>
        <v/>
      </c>
      <c r="CM58" s="38" t="str">
        <f t="shared" si="48"/>
        <v/>
      </c>
      <c r="CN58" s="39" t="str">
        <f t="shared" si="49"/>
        <v/>
      </c>
      <c r="CO58" s="40"/>
      <c r="CP58" s="36"/>
      <c r="CQ58" s="41" t="str">
        <f t="shared" si="50"/>
        <v/>
      </c>
      <c r="CR58" s="40"/>
      <c r="CS58" s="36"/>
      <c r="CT58" s="41" t="str">
        <f t="shared" si="51"/>
        <v/>
      </c>
    </row>
    <row r="59" spans="1:98" x14ac:dyDescent="0.25">
      <c r="A59" s="8"/>
      <c r="B59" s="8"/>
      <c r="C59" s="8"/>
      <c r="E59" s="42" t="str">
        <f t="shared" si="26"/>
        <v/>
      </c>
      <c r="F59" s="8" t="str">
        <f t="shared" si="27"/>
        <v/>
      </c>
      <c r="G59" s="8" t="str">
        <f t="shared" si="28"/>
        <v/>
      </c>
      <c r="H59" s="42" t="str">
        <f t="shared" si="29"/>
        <v/>
      </c>
      <c r="I59" s="8" t="str">
        <f t="shared" si="30"/>
        <v/>
      </c>
      <c r="J59" s="8" t="str">
        <f t="shared" si="31"/>
        <v/>
      </c>
      <c r="L59" s="36" t="str">
        <f t="shared" si="32"/>
        <v/>
      </c>
      <c r="M59" s="36" t="str">
        <f t="shared" si="33"/>
        <v/>
      </c>
      <c r="O59" s="36"/>
      <c r="P59" s="36"/>
      <c r="Q59" s="37"/>
      <c r="R59" s="36"/>
      <c r="S59" s="36"/>
      <c r="T59" s="37"/>
      <c r="U59" s="36"/>
      <c r="V59" s="36"/>
      <c r="W59" s="37"/>
      <c r="X59" s="36"/>
      <c r="Y59" s="36"/>
      <c r="Z59" s="37"/>
      <c r="AA59" s="36"/>
      <c r="AB59" s="36"/>
      <c r="AC59" s="37"/>
      <c r="AD59" s="37" t="str">
        <f t="shared" si="34"/>
        <v/>
      </c>
      <c r="AE59" s="36"/>
      <c r="AF59" s="36"/>
      <c r="AG59" s="37"/>
      <c r="AH59" s="36"/>
      <c r="AI59" s="36"/>
      <c r="AJ59" s="37"/>
      <c r="AK59" s="36"/>
      <c r="AL59" s="36"/>
      <c r="AM59" s="37"/>
      <c r="AN59" s="36"/>
      <c r="AO59" s="36"/>
      <c r="AP59" s="37"/>
      <c r="AQ59" s="36"/>
      <c r="AR59" s="36"/>
      <c r="AS59" s="37"/>
      <c r="AT59" s="36"/>
      <c r="AU59" s="38" t="str">
        <f t="shared" si="35"/>
        <v/>
      </c>
      <c r="AV59" s="39" t="str">
        <f t="shared" si="36"/>
        <v/>
      </c>
      <c r="AW59" s="40"/>
      <c r="AX59" s="36"/>
      <c r="AY59" s="36"/>
      <c r="AZ59" s="37"/>
      <c r="BA59" s="36"/>
      <c r="BB59" s="36"/>
      <c r="BC59" s="37"/>
      <c r="BD59" s="36"/>
      <c r="BE59" s="36"/>
      <c r="BF59" s="37"/>
      <c r="BG59" s="36"/>
      <c r="BH59" s="36"/>
      <c r="BI59" s="37"/>
      <c r="BJ59" s="36"/>
      <c r="BK59" s="36"/>
      <c r="BL59" s="37"/>
      <c r="BM59" s="37" t="str">
        <f t="shared" si="37"/>
        <v/>
      </c>
      <c r="BN59" s="37" t="str">
        <f t="shared" si="38"/>
        <v/>
      </c>
      <c r="BO59" s="37" t="str">
        <f t="shared" si="39"/>
        <v/>
      </c>
      <c r="BP59" s="37" t="str">
        <f t="shared" si="40"/>
        <v/>
      </c>
      <c r="BQ59" s="37" t="str">
        <f t="shared" si="41"/>
        <v/>
      </c>
      <c r="BR59" s="37" t="str">
        <f t="shared" si="42"/>
        <v/>
      </c>
      <c r="BS59" s="36"/>
      <c r="BT59" s="36"/>
      <c r="BU59" s="37"/>
      <c r="BV59" s="36"/>
      <c r="BW59" s="36"/>
      <c r="BX59" s="37"/>
      <c r="BY59" s="36"/>
      <c r="BZ59" s="36"/>
      <c r="CA59" s="37"/>
      <c r="CB59" s="36"/>
      <c r="CC59" s="36"/>
      <c r="CD59" s="37"/>
      <c r="CE59" s="36"/>
      <c r="CF59" s="36"/>
      <c r="CG59" s="37"/>
      <c r="CH59" s="37" t="str">
        <f t="shared" si="43"/>
        <v/>
      </c>
      <c r="CI59" s="37" t="str">
        <f t="shared" si="44"/>
        <v/>
      </c>
      <c r="CJ59" s="37" t="str">
        <f t="shared" si="45"/>
        <v/>
      </c>
      <c r="CK59" s="37" t="str">
        <f t="shared" si="46"/>
        <v/>
      </c>
      <c r="CL59" s="37" t="str">
        <f t="shared" si="47"/>
        <v/>
      </c>
      <c r="CM59" s="38" t="str">
        <f t="shared" si="48"/>
        <v/>
      </c>
      <c r="CN59" s="39" t="str">
        <f t="shared" si="49"/>
        <v/>
      </c>
      <c r="CO59" s="40"/>
      <c r="CP59" s="36"/>
      <c r="CQ59" s="41" t="str">
        <f t="shared" si="50"/>
        <v/>
      </c>
      <c r="CR59" s="40"/>
      <c r="CS59" s="36"/>
      <c r="CT59" s="41" t="str">
        <f t="shared" si="51"/>
        <v/>
      </c>
    </row>
    <row r="60" spans="1:98" x14ac:dyDescent="0.25">
      <c r="A60" s="8"/>
      <c r="B60" s="8"/>
      <c r="C60" s="8"/>
      <c r="E60" s="42" t="str">
        <f t="shared" si="26"/>
        <v/>
      </c>
      <c r="F60" s="8" t="str">
        <f t="shared" si="27"/>
        <v/>
      </c>
      <c r="G60" s="8" t="str">
        <f t="shared" si="28"/>
        <v/>
      </c>
      <c r="H60" s="42" t="str">
        <f t="shared" si="29"/>
        <v/>
      </c>
      <c r="I60" s="8" t="str">
        <f t="shared" si="30"/>
        <v/>
      </c>
      <c r="J60" s="8" t="str">
        <f t="shared" si="31"/>
        <v/>
      </c>
      <c r="L60" s="36" t="str">
        <f t="shared" si="32"/>
        <v/>
      </c>
      <c r="M60" s="36" t="str">
        <f t="shared" si="33"/>
        <v/>
      </c>
      <c r="O60" s="36"/>
      <c r="P60" s="36"/>
      <c r="Q60" s="37"/>
      <c r="R60" s="36"/>
      <c r="S60" s="36"/>
      <c r="T60" s="37"/>
      <c r="U60" s="36"/>
      <c r="V60" s="36"/>
      <c r="W60" s="37"/>
      <c r="X60" s="36"/>
      <c r="Y60" s="36"/>
      <c r="Z60" s="37"/>
      <c r="AA60" s="36"/>
      <c r="AB60" s="36"/>
      <c r="AC60" s="37"/>
      <c r="AD60" s="37" t="str">
        <f t="shared" si="34"/>
        <v/>
      </c>
      <c r="AE60" s="36"/>
      <c r="AF60" s="36"/>
      <c r="AG60" s="37"/>
      <c r="AH60" s="36"/>
      <c r="AI60" s="36"/>
      <c r="AJ60" s="37"/>
      <c r="AK60" s="36"/>
      <c r="AL60" s="36"/>
      <c r="AM60" s="37"/>
      <c r="AN60" s="36"/>
      <c r="AO60" s="36"/>
      <c r="AP60" s="37"/>
      <c r="AQ60" s="36"/>
      <c r="AR60" s="36"/>
      <c r="AS60" s="37"/>
      <c r="AT60" s="36"/>
      <c r="AU60" s="38" t="str">
        <f t="shared" si="35"/>
        <v/>
      </c>
      <c r="AV60" s="39" t="str">
        <f t="shared" si="36"/>
        <v/>
      </c>
      <c r="AW60" s="40"/>
      <c r="AX60" s="36"/>
      <c r="AY60" s="36"/>
      <c r="AZ60" s="37"/>
      <c r="BA60" s="36"/>
      <c r="BB60" s="36"/>
      <c r="BC60" s="37"/>
      <c r="BD60" s="36"/>
      <c r="BE60" s="36"/>
      <c r="BF60" s="37"/>
      <c r="BG60" s="36"/>
      <c r="BH60" s="36"/>
      <c r="BI60" s="37"/>
      <c r="BJ60" s="36"/>
      <c r="BK60" s="36"/>
      <c r="BL60" s="37"/>
      <c r="BM60" s="37" t="str">
        <f t="shared" si="37"/>
        <v/>
      </c>
      <c r="BN60" s="37" t="str">
        <f t="shared" si="38"/>
        <v/>
      </c>
      <c r="BO60" s="37" t="str">
        <f t="shared" si="39"/>
        <v/>
      </c>
      <c r="BP60" s="37" t="str">
        <f t="shared" si="40"/>
        <v/>
      </c>
      <c r="BQ60" s="37" t="str">
        <f t="shared" si="41"/>
        <v/>
      </c>
      <c r="BR60" s="37" t="str">
        <f t="shared" si="42"/>
        <v/>
      </c>
      <c r="BS60" s="36"/>
      <c r="BT60" s="36"/>
      <c r="BU60" s="37"/>
      <c r="BV60" s="36"/>
      <c r="BW60" s="36"/>
      <c r="BX60" s="37"/>
      <c r="BY60" s="36"/>
      <c r="BZ60" s="36"/>
      <c r="CA60" s="37"/>
      <c r="CB60" s="36"/>
      <c r="CC60" s="36"/>
      <c r="CD60" s="37"/>
      <c r="CE60" s="36"/>
      <c r="CF60" s="36"/>
      <c r="CG60" s="37"/>
      <c r="CH60" s="37" t="str">
        <f t="shared" si="43"/>
        <v/>
      </c>
      <c r="CI60" s="37" t="str">
        <f t="shared" si="44"/>
        <v/>
      </c>
      <c r="CJ60" s="37" t="str">
        <f t="shared" si="45"/>
        <v/>
      </c>
      <c r="CK60" s="37" t="str">
        <f t="shared" si="46"/>
        <v/>
      </c>
      <c r="CL60" s="37" t="str">
        <f t="shared" si="47"/>
        <v/>
      </c>
      <c r="CM60" s="38" t="str">
        <f t="shared" si="48"/>
        <v/>
      </c>
      <c r="CN60" s="39" t="str">
        <f t="shared" si="49"/>
        <v/>
      </c>
      <c r="CO60" s="40"/>
      <c r="CP60" s="36"/>
      <c r="CQ60" s="41" t="str">
        <f t="shared" si="50"/>
        <v/>
      </c>
      <c r="CR60" s="40"/>
      <c r="CS60" s="36"/>
      <c r="CT60" s="41" t="str">
        <f t="shared" si="51"/>
        <v/>
      </c>
    </row>
  </sheetData>
  <sheetProtection formatCells="0" formatColumns="0" formatRows="0" insertColumns="0" insertRows="0" insertHyperlinks="0" deleteColumns="0" deleteRows="0" sort="0" autoFilter="0" pivotTables="0"/>
  <mergeCells count="43">
    <mergeCell ref="CY25:DA25"/>
    <mergeCell ref="AU8:AU10"/>
    <mergeCell ref="AV8:AV10"/>
    <mergeCell ref="CT8:CT10"/>
    <mergeCell ref="CM8:CM10"/>
    <mergeCell ref="AX9:AZ9"/>
    <mergeCell ref="BA9:BC9"/>
    <mergeCell ref="BD9:BF9"/>
    <mergeCell ref="CB9:CD9"/>
    <mergeCell ref="CE9:CG9"/>
    <mergeCell ref="BG9:BI9"/>
    <mergeCell ref="BJ9:BL9"/>
    <mergeCell ref="BR9:BR10"/>
    <mergeCell ref="BS9:BU9"/>
    <mergeCell ref="CS8:CS10"/>
    <mergeCell ref="CY11:DA11"/>
    <mergeCell ref="CP8:CP10"/>
    <mergeCell ref="CQ8:CQ10"/>
    <mergeCell ref="CN8:CN10"/>
    <mergeCell ref="BV9:BX9"/>
    <mergeCell ref="BY9:CA9"/>
    <mergeCell ref="C1:M1"/>
    <mergeCell ref="L9:L10"/>
    <mergeCell ref="M9:M10"/>
    <mergeCell ref="L7:M8"/>
    <mergeCell ref="AT8:AT10"/>
    <mergeCell ref="AD9:AD10"/>
    <mergeCell ref="AE9:AG9"/>
    <mergeCell ref="AH9:AJ9"/>
    <mergeCell ref="AK9:AM9"/>
    <mergeCell ref="AN9:AP9"/>
    <mergeCell ref="AQ9:AS9"/>
    <mergeCell ref="O9:Q9"/>
    <mergeCell ref="R9:T9"/>
    <mergeCell ref="U9:W9"/>
    <mergeCell ref="X9:Z9"/>
    <mergeCell ref="AA9:AC9"/>
    <mergeCell ref="H9:J9"/>
    <mergeCell ref="E7:J8"/>
    <mergeCell ref="A8:A10"/>
    <mergeCell ref="B8:B10"/>
    <mergeCell ref="C8:C10"/>
    <mergeCell ref="E9:G9"/>
  </mergeCells>
  <phoneticPr fontId="20" type="noConversion"/>
  <conditionalFormatting sqref="O11">
    <cfRule type="cellIs" dxfId="5544" priority="41" operator="lessThan">
      <formula>$C$4</formula>
    </cfRule>
  </conditionalFormatting>
  <conditionalFormatting sqref="O12">
    <cfRule type="cellIs" dxfId="5543" priority="42" operator="lessThan">
      <formula>$C$4</formula>
    </cfRule>
  </conditionalFormatting>
  <conditionalFormatting sqref="O13">
    <cfRule type="cellIs" dxfId="5542" priority="43" operator="lessThan">
      <formula>$C$4</formula>
    </cfRule>
  </conditionalFormatting>
  <conditionalFormatting sqref="O14">
    <cfRule type="cellIs" dxfId="5541" priority="44" operator="lessThan">
      <formula>$C$4</formula>
    </cfRule>
  </conditionalFormatting>
  <conditionalFormatting sqref="O15">
    <cfRule type="cellIs" dxfId="5540" priority="45" operator="lessThan">
      <formula>$C$4</formula>
    </cfRule>
  </conditionalFormatting>
  <conditionalFormatting sqref="O16">
    <cfRule type="cellIs" dxfId="5539" priority="46" operator="lessThan">
      <formula>$C$4</formula>
    </cfRule>
  </conditionalFormatting>
  <conditionalFormatting sqref="O17">
    <cfRule type="cellIs" dxfId="5538" priority="47" operator="lessThan">
      <formula>$C$4</formula>
    </cfRule>
  </conditionalFormatting>
  <conditionalFormatting sqref="O18">
    <cfRule type="cellIs" dxfId="5537" priority="48" operator="lessThan">
      <formula>$C$4</formula>
    </cfRule>
  </conditionalFormatting>
  <conditionalFormatting sqref="O19">
    <cfRule type="cellIs" dxfId="5536" priority="49" operator="lessThan">
      <formula>$C$4</formula>
    </cfRule>
  </conditionalFormatting>
  <conditionalFormatting sqref="O20">
    <cfRule type="cellIs" dxfId="5535" priority="50" operator="lessThan">
      <formula>$C$4</formula>
    </cfRule>
  </conditionalFormatting>
  <conditionalFormatting sqref="O21">
    <cfRule type="cellIs" dxfId="5534" priority="51" operator="lessThan">
      <formula>$C$4</formula>
    </cfRule>
  </conditionalFormatting>
  <conditionalFormatting sqref="O22">
    <cfRule type="cellIs" dxfId="5533" priority="52" operator="lessThan">
      <formula>$C$4</formula>
    </cfRule>
  </conditionalFormatting>
  <conditionalFormatting sqref="O23">
    <cfRule type="cellIs" dxfId="5532" priority="53" operator="lessThan">
      <formula>$C$4</formula>
    </cfRule>
  </conditionalFormatting>
  <conditionalFormatting sqref="O24">
    <cfRule type="cellIs" dxfId="5531" priority="54" operator="lessThan">
      <formula>$C$4</formula>
    </cfRule>
  </conditionalFormatting>
  <conditionalFormatting sqref="O25">
    <cfRule type="cellIs" dxfId="5530" priority="55" operator="lessThan">
      <formula>$C$4</formula>
    </cfRule>
  </conditionalFormatting>
  <conditionalFormatting sqref="O26">
    <cfRule type="cellIs" dxfId="5529" priority="56" operator="lessThan">
      <formula>$C$4</formula>
    </cfRule>
  </conditionalFormatting>
  <conditionalFormatting sqref="O27">
    <cfRule type="cellIs" dxfId="5528" priority="57" operator="lessThan">
      <formula>$C$4</formula>
    </cfRule>
  </conditionalFormatting>
  <conditionalFormatting sqref="O28">
    <cfRule type="cellIs" dxfId="5527" priority="58" operator="lessThan">
      <formula>$C$4</formula>
    </cfRule>
  </conditionalFormatting>
  <conditionalFormatting sqref="O29">
    <cfRule type="cellIs" dxfId="5526" priority="59" operator="lessThan">
      <formula>$C$4</formula>
    </cfRule>
  </conditionalFormatting>
  <conditionalFormatting sqref="O30">
    <cfRule type="cellIs" dxfId="5525" priority="60" operator="lessThan">
      <formula>$C$4</formula>
    </cfRule>
  </conditionalFormatting>
  <conditionalFormatting sqref="O31">
    <cfRule type="cellIs" dxfId="5524" priority="61" operator="lessThan">
      <formula>$C$4</formula>
    </cfRule>
  </conditionalFormatting>
  <conditionalFormatting sqref="O32">
    <cfRule type="cellIs" dxfId="5523" priority="62" operator="lessThan">
      <formula>$C$4</formula>
    </cfRule>
  </conditionalFormatting>
  <conditionalFormatting sqref="O33">
    <cfRule type="cellIs" dxfId="5522" priority="63" operator="lessThan">
      <formula>$C$4</formula>
    </cfRule>
  </conditionalFormatting>
  <conditionalFormatting sqref="O34">
    <cfRule type="cellIs" dxfId="5521" priority="64" operator="lessThan">
      <formula>$C$4</formula>
    </cfRule>
  </conditionalFormatting>
  <conditionalFormatting sqref="O35">
    <cfRule type="cellIs" dxfId="5520" priority="65" operator="lessThan">
      <formula>$C$4</formula>
    </cfRule>
  </conditionalFormatting>
  <conditionalFormatting sqref="O36">
    <cfRule type="cellIs" dxfId="5519" priority="66" operator="lessThan">
      <formula>$C$4</formula>
    </cfRule>
  </conditionalFormatting>
  <conditionalFormatting sqref="O37">
    <cfRule type="cellIs" dxfId="5518" priority="67" operator="lessThan">
      <formula>$C$4</formula>
    </cfRule>
  </conditionalFormatting>
  <conditionalFormatting sqref="O38">
    <cfRule type="cellIs" dxfId="5517" priority="68" operator="lessThan">
      <formula>$C$4</formula>
    </cfRule>
  </conditionalFormatting>
  <conditionalFormatting sqref="O39">
    <cfRule type="cellIs" dxfId="5516" priority="69" operator="lessThan">
      <formula>$C$4</formula>
    </cfRule>
  </conditionalFormatting>
  <conditionalFormatting sqref="O40">
    <cfRule type="cellIs" dxfId="5515" priority="70" operator="lessThan">
      <formula>$C$4</formula>
    </cfRule>
  </conditionalFormatting>
  <conditionalFormatting sqref="O41">
    <cfRule type="cellIs" dxfId="5514" priority="71" operator="lessThan">
      <formula>$C$4</formula>
    </cfRule>
  </conditionalFormatting>
  <conditionalFormatting sqref="O42">
    <cfRule type="cellIs" dxfId="5513" priority="72" operator="lessThan">
      <formula>$C$4</formula>
    </cfRule>
  </conditionalFormatting>
  <conditionalFormatting sqref="O43">
    <cfRule type="cellIs" dxfId="5512" priority="73" operator="lessThan">
      <formula>$C$4</formula>
    </cfRule>
  </conditionalFormatting>
  <conditionalFormatting sqref="O44">
    <cfRule type="cellIs" dxfId="5511" priority="74" operator="lessThan">
      <formula>$C$4</formula>
    </cfRule>
  </conditionalFormatting>
  <conditionalFormatting sqref="O45">
    <cfRule type="cellIs" dxfId="5510" priority="75" operator="lessThan">
      <formula>$C$4</formula>
    </cfRule>
  </conditionalFormatting>
  <conditionalFormatting sqref="O46">
    <cfRule type="cellIs" dxfId="5509" priority="76" operator="lessThan">
      <formula>$C$4</formula>
    </cfRule>
  </conditionalFormatting>
  <conditionalFormatting sqref="O47">
    <cfRule type="cellIs" dxfId="5508" priority="77" operator="lessThan">
      <formula>$C$4</formula>
    </cfRule>
  </conditionalFormatting>
  <conditionalFormatting sqref="O48">
    <cfRule type="cellIs" dxfId="5507" priority="78" operator="lessThan">
      <formula>$C$4</formula>
    </cfRule>
  </conditionalFormatting>
  <conditionalFormatting sqref="O49">
    <cfRule type="cellIs" dxfId="5506" priority="79" operator="lessThan">
      <formula>$C$4</formula>
    </cfRule>
  </conditionalFormatting>
  <conditionalFormatting sqref="O50">
    <cfRule type="cellIs" dxfId="5505" priority="80" operator="lessThan">
      <formula>$C$4</formula>
    </cfRule>
  </conditionalFormatting>
  <conditionalFormatting sqref="O51">
    <cfRule type="cellIs" dxfId="5504" priority="81" operator="lessThan">
      <formula>$C$4</formula>
    </cfRule>
  </conditionalFormatting>
  <conditionalFormatting sqref="O52">
    <cfRule type="cellIs" dxfId="5503" priority="82" operator="lessThan">
      <formula>$C$4</formula>
    </cfRule>
  </conditionalFormatting>
  <conditionalFormatting sqref="O53">
    <cfRule type="cellIs" dxfId="5502" priority="83" operator="lessThan">
      <formula>$C$4</formula>
    </cfRule>
  </conditionalFormatting>
  <conditionalFormatting sqref="O54">
    <cfRule type="cellIs" dxfId="5501" priority="84" operator="lessThan">
      <formula>$C$4</formula>
    </cfRule>
  </conditionalFormatting>
  <conditionalFormatting sqref="O55">
    <cfRule type="cellIs" dxfId="5500" priority="85" operator="lessThan">
      <formula>$C$4</formula>
    </cfRule>
  </conditionalFormatting>
  <conditionalFormatting sqref="O56">
    <cfRule type="cellIs" dxfId="5499" priority="86" operator="lessThan">
      <formula>$C$4</formula>
    </cfRule>
  </conditionalFormatting>
  <conditionalFormatting sqref="O57">
    <cfRule type="cellIs" dxfId="5498" priority="87" operator="lessThan">
      <formula>$C$4</formula>
    </cfRule>
  </conditionalFormatting>
  <conditionalFormatting sqref="O58">
    <cfRule type="cellIs" dxfId="5497" priority="88" operator="lessThan">
      <formula>$C$4</formula>
    </cfRule>
  </conditionalFormatting>
  <conditionalFormatting sqref="O59">
    <cfRule type="cellIs" dxfId="5496" priority="89" operator="lessThan">
      <formula>$C$4</formula>
    </cfRule>
  </conditionalFormatting>
  <conditionalFormatting sqref="O60">
    <cfRule type="cellIs" dxfId="5495" priority="90" operator="lessThan">
      <formula>$C$4</formula>
    </cfRule>
  </conditionalFormatting>
  <conditionalFormatting sqref="P11">
    <cfRule type="cellIs" dxfId="5494" priority="91" operator="lessThan">
      <formula>$C$4</formula>
    </cfRule>
  </conditionalFormatting>
  <conditionalFormatting sqref="P12">
    <cfRule type="cellIs" dxfId="5493" priority="92" operator="lessThan">
      <formula>$C$4</formula>
    </cfRule>
  </conditionalFormatting>
  <conditionalFormatting sqref="P13">
    <cfRule type="cellIs" dxfId="5492" priority="93" operator="lessThan">
      <formula>$C$4</formula>
    </cfRule>
  </conditionalFormatting>
  <conditionalFormatting sqref="P14">
    <cfRule type="cellIs" dxfId="5491" priority="94" operator="lessThan">
      <formula>$C$4</formula>
    </cfRule>
  </conditionalFormatting>
  <conditionalFormatting sqref="P15">
    <cfRule type="cellIs" dxfId="5490" priority="95" operator="lessThan">
      <formula>$C$4</formula>
    </cfRule>
  </conditionalFormatting>
  <conditionalFormatting sqref="P16">
    <cfRule type="cellIs" dxfId="5489" priority="96" operator="lessThan">
      <formula>$C$4</formula>
    </cfRule>
  </conditionalFormatting>
  <conditionalFormatting sqref="P17">
    <cfRule type="cellIs" dxfId="5488" priority="97" operator="lessThan">
      <formula>$C$4</formula>
    </cfRule>
  </conditionalFormatting>
  <conditionalFormatting sqref="P18">
    <cfRule type="cellIs" dxfId="5487" priority="98" operator="lessThan">
      <formula>$C$4</formula>
    </cfRule>
  </conditionalFormatting>
  <conditionalFormatting sqref="P19">
    <cfRule type="cellIs" dxfId="5486" priority="99" operator="lessThan">
      <formula>$C$4</formula>
    </cfRule>
  </conditionalFormatting>
  <conditionalFormatting sqref="P20">
    <cfRule type="cellIs" dxfId="5485" priority="100" operator="lessThan">
      <formula>$C$4</formula>
    </cfRule>
  </conditionalFormatting>
  <conditionalFormatting sqref="P21">
    <cfRule type="cellIs" dxfId="5484" priority="101" operator="lessThan">
      <formula>$C$4</formula>
    </cfRule>
  </conditionalFormatting>
  <conditionalFormatting sqref="P22">
    <cfRule type="cellIs" dxfId="5483" priority="102" operator="lessThan">
      <formula>$C$4</formula>
    </cfRule>
  </conditionalFormatting>
  <conditionalFormatting sqref="P23">
    <cfRule type="cellIs" dxfId="5482" priority="103" operator="lessThan">
      <formula>$C$4</formula>
    </cfRule>
  </conditionalFormatting>
  <conditionalFormatting sqref="P24">
    <cfRule type="cellIs" dxfId="5481" priority="104" operator="lessThan">
      <formula>$C$4</formula>
    </cfRule>
  </conditionalFormatting>
  <conditionalFormatting sqref="P25">
    <cfRule type="cellIs" dxfId="5480" priority="105" operator="lessThan">
      <formula>$C$4</formula>
    </cfRule>
  </conditionalFormatting>
  <conditionalFormatting sqref="P26">
    <cfRule type="cellIs" dxfId="5479" priority="106" operator="lessThan">
      <formula>$C$4</formula>
    </cfRule>
  </conditionalFormatting>
  <conditionalFormatting sqref="P27">
    <cfRule type="cellIs" dxfId="5478" priority="107" operator="lessThan">
      <formula>$C$4</formula>
    </cfRule>
  </conditionalFormatting>
  <conditionalFormatting sqref="P28">
    <cfRule type="cellIs" dxfId="5477" priority="108" operator="lessThan">
      <formula>$C$4</formula>
    </cfRule>
  </conditionalFormatting>
  <conditionalFormatting sqref="P29">
    <cfRule type="cellIs" dxfId="5476" priority="109" operator="lessThan">
      <formula>$C$4</formula>
    </cfRule>
  </conditionalFormatting>
  <conditionalFormatting sqref="P30">
    <cfRule type="cellIs" dxfId="5475" priority="110" operator="lessThan">
      <formula>$C$4</formula>
    </cfRule>
  </conditionalFormatting>
  <conditionalFormatting sqref="P31">
    <cfRule type="cellIs" dxfId="5474" priority="111" operator="lessThan">
      <formula>$C$4</formula>
    </cfRule>
  </conditionalFormatting>
  <conditionalFormatting sqref="P32">
    <cfRule type="cellIs" dxfId="5473" priority="112" operator="lessThan">
      <formula>$C$4</formula>
    </cfRule>
  </conditionalFormatting>
  <conditionalFormatting sqref="P33">
    <cfRule type="cellIs" dxfId="5472" priority="113" operator="lessThan">
      <formula>$C$4</formula>
    </cfRule>
  </conditionalFormatting>
  <conditionalFormatting sqref="P34">
    <cfRule type="cellIs" dxfId="5471" priority="114" operator="lessThan">
      <formula>$C$4</formula>
    </cfRule>
  </conditionalFormatting>
  <conditionalFormatting sqref="P35">
    <cfRule type="cellIs" dxfId="5470" priority="115" operator="lessThan">
      <formula>$C$4</formula>
    </cfRule>
  </conditionalFormatting>
  <conditionalFormatting sqref="P36">
    <cfRule type="cellIs" dxfId="5469" priority="116" operator="lessThan">
      <formula>$C$4</formula>
    </cfRule>
  </conditionalFormatting>
  <conditionalFormatting sqref="P37">
    <cfRule type="cellIs" dxfId="5468" priority="117" operator="lessThan">
      <formula>$C$4</formula>
    </cfRule>
  </conditionalFormatting>
  <conditionalFormatting sqref="P38">
    <cfRule type="cellIs" dxfId="5467" priority="118" operator="lessThan">
      <formula>$C$4</formula>
    </cfRule>
  </conditionalFormatting>
  <conditionalFormatting sqref="P39">
    <cfRule type="cellIs" dxfId="5466" priority="119" operator="lessThan">
      <formula>$C$4</formula>
    </cfRule>
  </conditionalFormatting>
  <conditionalFormatting sqref="P40">
    <cfRule type="cellIs" dxfId="5465" priority="120" operator="lessThan">
      <formula>$C$4</formula>
    </cfRule>
  </conditionalFormatting>
  <conditionalFormatting sqref="P41">
    <cfRule type="cellIs" dxfId="5464" priority="121" operator="lessThan">
      <formula>$C$4</formula>
    </cfRule>
  </conditionalFormatting>
  <conditionalFormatting sqref="P42">
    <cfRule type="cellIs" dxfId="5463" priority="122" operator="lessThan">
      <formula>$C$4</formula>
    </cfRule>
  </conditionalFormatting>
  <conditionalFormatting sqref="P43">
    <cfRule type="cellIs" dxfId="5462" priority="123" operator="lessThan">
      <formula>$C$4</formula>
    </cfRule>
  </conditionalFormatting>
  <conditionalFormatting sqref="P44">
    <cfRule type="cellIs" dxfId="5461" priority="124" operator="lessThan">
      <formula>$C$4</formula>
    </cfRule>
  </conditionalFormatting>
  <conditionalFormatting sqref="P45">
    <cfRule type="cellIs" dxfId="5460" priority="125" operator="lessThan">
      <formula>$C$4</formula>
    </cfRule>
  </conditionalFormatting>
  <conditionalFormatting sqref="P46">
    <cfRule type="cellIs" dxfId="5459" priority="126" operator="lessThan">
      <formula>$C$4</formula>
    </cfRule>
  </conditionalFormatting>
  <conditionalFormatting sqref="P47">
    <cfRule type="cellIs" dxfId="5458" priority="127" operator="lessThan">
      <formula>$C$4</formula>
    </cfRule>
  </conditionalFormatting>
  <conditionalFormatting sqref="P48">
    <cfRule type="cellIs" dxfId="5457" priority="128" operator="lessThan">
      <formula>$C$4</formula>
    </cfRule>
  </conditionalFormatting>
  <conditionalFormatting sqref="P49">
    <cfRule type="cellIs" dxfId="5456" priority="129" operator="lessThan">
      <formula>$C$4</formula>
    </cfRule>
  </conditionalFormatting>
  <conditionalFormatting sqref="P50">
    <cfRule type="cellIs" dxfId="5455" priority="130" operator="lessThan">
      <formula>$C$4</formula>
    </cfRule>
  </conditionalFormatting>
  <conditionalFormatting sqref="P51">
    <cfRule type="cellIs" dxfId="5454" priority="131" operator="lessThan">
      <formula>$C$4</formula>
    </cfRule>
  </conditionalFormatting>
  <conditionalFormatting sqref="P52">
    <cfRule type="cellIs" dxfId="5453" priority="132" operator="lessThan">
      <formula>$C$4</formula>
    </cfRule>
  </conditionalFormatting>
  <conditionalFormatting sqref="P53">
    <cfRule type="cellIs" dxfId="5452" priority="133" operator="lessThan">
      <formula>$C$4</formula>
    </cfRule>
  </conditionalFormatting>
  <conditionalFormatting sqref="P54">
    <cfRule type="cellIs" dxfId="5451" priority="134" operator="lessThan">
      <formula>$C$4</formula>
    </cfRule>
  </conditionalFormatting>
  <conditionalFormatting sqref="P55">
    <cfRule type="cellIs" dxfId="5450" priority="135" operator="lessThan">
      <formula>$C$4</formula>
    </cfRule>
  </conditionalFormatting>
  <conditionalFormatting sqref="P56">
    <cfRule type="cellIs" dxfId="5449" priority="136" operator="lessThan">
      <formula>$C$4</formula>
    </cfRule>
  </conditionalFormatting>
  <conditionalFormatting sqref="P57">
    <cfRule type="cellIs" dxfId="5448" priority="137" operator="lessThan">
      <formula>$C$4</formula>
    </cfRule>
  </conditionalFormatting>
  <conditionalFormatting sqref="P58">
    <cfRule type="cellIs" dxfId="5447" priority="138" operator="lessThan">
      <formula>$C$4</formula>
    </cfRule>
  </conditionalFormatting>
  <conditionalFormatting sqref="P59">
    <cfRule type="cellIs" dxfId="5446" priority="139" operator="lessThan">
      <formula>$C$4</formula>
    </cfRule>
  </conditionalFormatting>
  <conditionalFormatting sqref="P60">
    <cfRule type="cellIs" dxfId="5445" priority="140" operator="lessThan">
      <formula>$C$4</formula>
    </cfRule>
  </conditionalFormatting>
  <conditionalFormatting sqref="Q11">
    <cfRule type="cellIs" dxfId="5444" priority="141" operator="lessThan">
      <formula>$C$4</formula>
    </cfRule>
  </conditionalFormatting>
  <conditionalFormatting sqref="Q12">
    <cfRule type="cellIs" dxfId="5443" priority="142" operator="lessThan">
      <formula>$C$4</formula>
    </cfRule>
  </conditionalFormatting>
  <conditionalFormatting sqref="Q13">
    <cfRule type="cellIs" dxfId="5442" priority="143" operator="lessThan">
      <formula>$C$4</formula>
    </cfRule>
  </conditionalFormatting>
  <conditionalFormatting sqref="Q14">
    <cfRule type="cellIs" dxfId="5441" priority="144" operator="lessThan">
      <formula>$C$4</formula>
    </cfRule>
  </conditionalFormatting>
  <conditionalFormatting sqref="Q15">
    <cfRule type="cellIs" dxfId="5440" priority="145" operator="lessThan">
      <formula>$C$4</formula>
    </cfRule>
  </conditionalFormatting>
  <conditionalFormatting sqref="Q16">
    <cfRule type="cellIs" dxfId="5439" priority="146" operator="lessThan">
      <formula>$C$4</formula>
    </cfRule>
  </conditionalFormatting>
  <conditionalFormatting sqref="Q17">
    <cfRule type="cellIs" dxfId="5438" priority="147" operator="lessThan">
      <formula>$C$4</formula>
    </cfRule>
  </conditionalFormatting>
  <conditionalFormatting sqref="Q18">
    <cfRule type="cellIs" dxfId="5437" priority="148" operator="lessThan">
      <formula>$C$4</formula>
    </cfRule>
  </conditionalFormatting>
  <conditionalFormatting sqref="Q19">
    <cfRule type="cellIs" dxfId="5436" priority="149" operator="lessThan">
      <formula>$C$4</formula>
    </cfRule>
  </conditionalFormatting>
  <conditionalFormatting sqref="Q20">
    <cfRule type="cellIs" dxfId="5435" priority="150" operator="lessThan">
      <formula>$C$4</formula>
    </cfRule>
  </conditionalFormatting>
  <conditionalFormatting sqref="Q21">
    <cfRule type="cellIs" dxfId="5434" priority="151" operator="lessThan">
      <formula>$C$4</formula>
    </cfRule>
  </conditionalFormatting>
  <conditionalFormatting sqref="Q22">
    <cfRule type="cellIs" dxfId="5433" priority="152" operator="lessThan">
      <formula>$C$4</formula>
    </cfRule>
  </conditionalFormatting>
  <conditionalFormatting sqref="Q23">
    <cfRule type="cellIs" dxfId="5432" priority="153" operator="lessThan">
      <formula>$C$4</formula>
    </cfRule>
  </conditionalFormatting>
  <conditionalFormatting sqref="Q24">
    <cfRule type="cellIs" dxfId="5431" priority="154" operator="lessThan">
      <formula>$C$4</formula>
    </cfRule>
  </conditionalFormatting>
  <conditionalFormatting sqref="Q25">
    <cfRule type="cellIs" dxfId="5430" priority="155" operator="lessThan">
      <formula>$C$4</formula>
    </cfRule>
  </conditionalFormatting>
  <conditionalFormatting sqref="Q26">
    <cfRule type="cellIs" dxfId="5429" priority="156" operator="lessThan">
      <formula>$C$4</formula>
    </cfRule>
  </conditionalFormatting>
  <conditionalFormatting sqref="Q27">
    <cfRule type="cellIs" dxfId="5428" priority="157" operator="lessThan">
      <formula>$C$4</formula>
    </cfRule>
  </conditionalFormatting>
  <conditionalFormatting sqref="Q28">
    <cfRule type="cellIs" dxfId="5427" priority="158" operator="lessThan">
      <formula>$C$4</formula>
    </cfRule>
  </conditionalFormatting>
  <conditionalFormatting sqref="Q29">
    <cfRule type="cellIs" dxfId="5426" priority="159" operator="lessThan">
      <formula>$C$4</formula>
    </cfRule>
  </conditionalFormatting>
  <conditionalFormatting sqref="Q30">
    <cfRule type="cellIs" dxfId="5425" priority="160" operator="lessThan">
      <formula>$C$4</formula>
    </cfRule>
  </conditionalFormatting>
  <conditionalFormatting sqref="Q31">
    <cfRule type="cellIs" dxfId="5424" priority="161" operator="lessThan">
      <formula>$C$4</formula>
    </cfRule>
  </conditionalFormatting>
  <conditionalFormatting sqref="Q32">
    <cfRule type="cellIs" dxfId="5423" priority="162" operator="lessThan">
      <formula>$C$4</formula>
    </cfRule>
  </conditionalFormatting>
  <conditionalFormatting sqref="Q33">
    <cfRule type="cellIs" dxfId="5422" priority="163" operator="lessThan">
      <formula>$C$4</formula>
    </cfRule>
  </conditionalFormatting>
  <conditionalFormatting sqref="Q34">
    <cfRule type="cellIs" dxfId="5421" priority="164" operator="lessThan">
      <formula>$C$4</formula>
    </cfRule>
  </conditionalFormatting>
  <conditionalFormatting sqref="Q35">
    <cfRule type="cellIs" dxfId="5420" priority="165" operator="lessThan">
      <formula>$C$4</formula>
    </cfRule>
  </conditionalFormatting>
  <conditionalFormatting sqref="Q36">
    <cfRule type="cellIs" dxfId="5419" priority="166" operator="lessThan">
      <formula>$C$4</formula>
    </cfRule>
  </conditionalFormatting>
  <conditionalFormatting sqref="Q37">
    <cfRule type="cellIs" dxfId="5418" priority="167" operator="lessThan">
      <formula>$C$4</formula>
    </cfRule>
  </conditionalFormatting>
  <conditionalFormatting sqref="Q38">
    <cfRule type="cellIs" dxfId="5417" priority="168" operator="lessThan">
      <formula>$C$4</formula>
    </cfRule>
  </conditionalFormatting>
  <conditionalFormatting sqref="Q39">
    <cfRule type="cellIs" dxfId="5416" priority="169" operator="lessThan">
      <formula>$C$4</formula>
    </cfRule>
  </conditionalFormatting>
  <conditionalFormatting sqref="Q40">
    <cfRule type="cellIs" dxfId="5415" priority="170" operator="lessThan">
      <formula>$C$4</formula>
    </cfRule>
  </conditionalFormatting>
  <conditionalFormatting sqref="Q41">
    <cfRule type="cellIs" dxfId="5414" priority="171" operator="lessThan">
      <formula>$C$4</formula>
    </cfRule>
  </conditionalFormatting>
  <conditionalFormatting sqref="Q42">
    <cfRule type="cellIs" dxfId="5413" priority="172" operator="lessThan">
      <formula>$C$4</formula>
    </cfRule>
  </conditionalFormatting>
  <conditionalFormatting sqref="Q43">
    <cfRule type="cellIs" dxfId="5412" priority="173" operator="lessThan">
      <formula>$C$4</formula>
    </cfRule>
  </conditionalFormatting>
  <conditionalFormatting sqref="Q44">
    <cfRule type="cellIs" dxfId="5411" priority="174" operator="lessThan">
      <formula>$C$4</formula>
    </cfRule>
  </conditionalFormatting>
  <conditionalFormatting sqref="Q45">
    <cfRule type="cellIs" dxfId="5410" priority="175" operator="lessThan">
      <formula>$C$4</formula>
    </cfRule>
  </conditionalFormatting>
  <conditionalFormatting sqref="Q46">
    <cfRule type="cellIs" dxfId="5409" priority="176" operator="lessThan">
      <formula>$C$4</formula>
    </cfRule>
  </conditionalFormatting>
  <conditionalFormatting sqref="Q47">
    <cfRule type="cellIs" dxfId="5408" priority="177" operator="lessThan">
      <formula>$C$4</formula>
    </cfRule>
  </conditionalFormatting>
  <conditionalFormatting sqref="Q48">
    <cfRule type="cellIs" dxfId="5407" priority="178" operator="lessThan">
      <formula>$C$4</formula>
    </cfRule>
  </conditionalFormatting>
  <conditionalFormatting sqref="Q49">
    <cfRule type="cellIs" dxfId="5406" priority="179" operator="lessThan">
      <formula>$C$4</formula>
    </cfRule>
  </conditionalFormatting>
  <conditionalFormatting sqref="Q50">
    <cfRule type="cellIs" dxfId="5405" priority="180" operator="lessThan">
      <formula>$C$4</formula>
    </cfRule>
  </conditionalFormatting>
  <conditionalFormatting sqref="Q51">
    <cfRule type="cellIs" dxfId="5404" priority="181" operator="lessThan">
      <formula>$C$4</formula>
    </cfRule>
  </conditionalFormatting>
  <conditionalFormatting sqref="Q52">
    <cfRule type="cellIs" dxfId="5403" priority="182" operator="lessThan">
      <formula>$C$4</formula>
    </cfRule>
  </conditionalFormatting>
  <conditionalFormatting sqref="Q53">
    <cfRule type="cellIs" dxfId="5402" priority="183" operator="lessThan">
      <formula>$C$4</formula>
    </cfRule>
  </conditionalFormatting>
  <conditionalFormatting sqref="Q54">
    <cfRule type="cellIs" dxfId="5401" priority="184" operator="lessThan">
      <formula>$C$4</formula>
    </cfRule>
  </conditionalFormatting>
  <conditionalFormatting sqref="Q55">
    <cfRule type="cellIs" dxfId="5400" priority="185" operator="lessThan">
      <formula>$C$4</formula>
    </cfRule>
  </conditionalFormatting>
  <conditionalFormatting sqref="Q56">
    <cfRule type="cellIs" dxfId="5399" priority="186" operator="lessThan">
      <formula>$C$4</formula>
    </cfRule>
  </conditionalFormatting>
  <conditionalFormatting sqref="Q57">
    <cfRule type="cellIs" dxfId="5398" priority="187" operator="lessThan">
      <formula>$C$4</formula>
    </cfRule>
  </conditionalFormatting>
  <conditionalFormatting sqref="Q58">
    <cfRule type="cellIs" dxfId="5397" priority="188" operator="lessThan">
      <formula>$C$4</formula>
    </cfRule>
  </conditionalFormatting>
  <conditionalFormatting sqref="Q59">
    <cfRule type="cellIs" dxfId="5396" priority="189" operator="lessThan">
      <formula>$C$4</formula>
    </cfRule>
  </conditionalFormatting>
  <conditionalFormatting sqref="Q60">
    <cfRule type="cellIs" dxfId="5395" priority="190" operator="lessThan">
      <formula>$C$4</formula>
    </cfRule>
  </conditionalFormatting>
  <conditionalFormatting sqref="T11">
    <cfRule type="cellIs" dxfId="5394" priority="191" operator="lessThan">
      <formula>$C$4</formula>
    </cfRule>
  </conditionalFormatting>
  <conditionalFormatting sqref="T12">
    <cfRule type="cellIs" dxfId="5393" priority="192" operator="lessThan">
      <formula>$C$4</formula>
    </cfRule>
  </conditionalFormatting>
  <conditionalFormatting sqref="T13">
    <cfRule type="cellIs" dxfId="5392" priority="193" operator="lessThan">
      <formula>$C$4</formula>
    </cfRule>
  </conditionalFormatting>
  <conditionalFormatting sqref="T14">
    <cfRule type="cellIs" dxfId="5391" priority="194" operator="lessThan">
      <formula>$C$4</formula>
    </cfRule>
  </conditionalFormatting>
  <conditionalFormatting sqref="T15">
    <cfRule type="cellIs" dxfId="5390" priority="195" operator="lessThan">
      <formula>$C$4</formula>
    </cfRule>
  </conditionalFormatting>
  <conditionalFormatting sqref="T16">
    <cfRule type="cellIs" dxfId="5389" priority="196" operator="lessThan">
      <formula>$C$4</formula>
    </cfRule>
  </conditionalFormatting>
  <conditionalFormatting sqref="T17">
    <cfRule type="cellIs" dxfId="5388" priority="197" operator="lessThan">
      <formula>$C$4</formula>
    </cfRule>
  </conditionalFormatting>
  <conditionalFormatting sqref="T18">
    <cfRule type="cellIs" dxfId="5387" priority="198" operator="lessThan">
      <formula>$C$4</formula>
    </cfRule>
  </conditionalFormatting>
  <conditionalFormatting sqref="T19">
    <cfRule type="cellIs" dxfId="5386" priority="199" operator="lessThan">
      <formula>$C$4</formula>
    </cfRule>
  </conditionalFormatting>
  <conditionalFormatting sqref="T20">
    <cfRule type="cellIs" dxfId="5385" priority="200" operator="lessThan">
      <formula>$C$4</formula>
    </cfRule>
  </conditionalFormatting>
  <conditionalFormatting sqref="T21">
    <cfRule type="cellIs" dxfId="5384" priority="201" operator="lessThan">
      <formula>$C$4</formula>
    </cfRule>
  </conditionalFormatting>
  <conditionalFormatting sqref="T22">
    <cfRule type="cellIs" dxfId="5383" priority="202" operator="lessThan">
      <formula>$C$4</formula>
    </cfRule>
  </conditionalFormatting>
  <conditionalFormatting sqref="T23">
    <cfRule type="cellIs" dxfId="5382" priority="203" operator="lessThan">
      <formula>$C$4</formula>
    </cfRule>
  </conditionalFormatting>
  <conditionalFormatting sqref="T24">
    <cfRule type="cellIs" dxfId="5381" priority="204" operator="lessThan">
      <formula>$C$4</formula>
    </cfRule>
  </conditionalFormatting>
  <conditionalFormatting sqref="T25">
    <cfRule type="cellIs" dxfId="5380" priority="205" operator="lessThan">
      <formula>$C$4</formula>
    </cfRule>
  </conditionalFormatting>
  <conditionalFormatting sqref="T26">
    <cfRule type="cellIs" dxfId="5379" priority="206" operator="lessThan">
      <formula>$C$4</formula>
    </cfRule>
  </conditionalFormatting>
  <conditionalFormatting sqref="T27">
    <cfRule type="cellIs" dxfId="5378" priority="207" operator="lessThan">
      <formula>$C$4</formula>
    </cfRule>
  </conditionalFormatting>
  <conditionalFormatting sqref="T28">
    <cfRule type="cellIs" dxfId="5377" priority="208" operator="lessThan">
      <formula>$C$4</formula>
    </cfRule>
  </conditionalFormatting>
  <conditionalFormatting sqref="T29">
    <cfRule type="cellIs" dxfId="5376" priority="209" operator="lessThan">
      <formula>$C$4</formula>
    </cfRule>
  </conditionalFormatting>
  <conditionalFormatting sqref="T30">
    <cfRule type="cellIs" dxfId="5375" priority="210" operator="lessThan">
      <formula>$C$4</formula>
    </cfRule>
  </conditionalFormatting>
  <conditionalFormatting sqref="T31">
    <cfRule type="cellIs" dxfId="5374" priority="211" operator="lessThan">
      <formula>$C$4</formula>
    </cfRule>
  </conditionalFormatting>
  <conditionalFormatting sqref="T32">
    <cfRule type="cellIs" dxfId="5373" priority="212" operator="lessThan">
      <formula>$C$4</formula>
    </cfRule>
  </conditionalFormatting>
  <conditionalFormatting sqref="T33">
    <cfRule type="cellIs" dxfId="5372" priority="213" operator="lessThan">
      <formula>$C$4</formula>
    </cfRule>
  </conditionalFormatting>
  <conditionalFormatting sqref="T34">
    <cfRule type="cellIs" dxfId="5371" priority="214" operator="lessThan">
      <formula>$C$4</formula>
    </cfRule>
  </conditionalFormatting>
  <conditionalFormatting sqref="T35">
    <cfRule type="cellIs" dxfId="5370" priority="215" operator="lessThan">
      <formula>$C$4</formula>
    </cfRule>
  </conditionalFormatting>
  <conditionalFormatting sqref="T36">
    <cfRule type="cellIs" dxfId="5369" priority="216" operator="lessThan">
      <formula>$C$4</formula>
    </cfRule>
  </conditionalFormatting>
  <conditionalFormatting sqref="T37">
    <cfRule type="cellIs" dxfId="5368" priority="217" operator="lessThan">
      <formula>$C$4</formula>
    </cfRule>
  </conditionalFormatting>
  <conditionalFormatting sqref="T38">
    <cfRule type="cellIs" dxfId="5367" priority="218" operator="lessThan">
      <formula>$C$4</formula>
    </cfRule>
  </conditionalFormatting>
  <conditionalFormatting sqref="T39">
    <cfRule type="cellIs" dxfId="5366" priority="219" operator="lessThan">
      <formula>$C$4</formula>
    </cfRule>
  </conditionalFormatting>
  <conditionalFormatting sqref="T40">
    <cfRule type="cellIs" dxfId="5365" priority="220" operator="lessThan">
      <formula>$C$4</formula>
    </cfRule>
  </conditionalFormatting>
  <conditionalFormatting sqref="T41">
    <cfRule type="cellIs" dxfId="5364" priority="221" operator="lessThan">
      <formula>$C$4</formula>
    </cfRule>
  </conditionalFormatting>
  <conditionalFormatting sqref="T42">
    <cfRule type="cellIs" dxfId="5363" priority="222" operator="lessThan">
      <formula>$C$4</formula>
    </cfRule>
  </conditionalFormatting>
  <conditionalFormatting sqref="T43">
    <cfRule type="cellIs" dxfId="5362" priority="223" operator="lessThan">
      <formula>$C$4</formula>
    </cfRule>
  </conditionalFormatting>
  <conditionalFormatting sqref="T44">
    <cfRule type="cellIs" dxfId="5361" priority="224" operator="lessThan">
      <formula>$C$4</formula>
    </cfRule>
  </conditionalFormatting>
  <conditionalFormatting sqref="T45">
    <cfRule type="cellIs" dxfId="5360" priority="225" operator="lessThan">
      <formula>$C$4</formula>
    </cfRule>
  </conditionalFormatting>
  <conditionalFormatting sqref="T46">
    <cfRule type="cellIs" dxfId="5359" priority="226" operator="lessThan">
      <formula>$C$4</formula>
    </cfRule>
  </conditionalFormatting>
  <conditionalFormatting sqref="T47">
    <cfRule type="cellIs" dxfId="5358" priority="227" operator="lessThan">
      <formula>$C$4</formula>
    </cfRule>
  </conditionalFormatting>
  <conditionalFormatting sqref="T48">
    <cfRule type="cellIs" dxfId="5357" priority="228" operator="lessThan">
      <formula>$C$4</formula>
    </cfRule>
  </conditionalFormatting>
  <conditionalFormatting sqref="T49">
    <cfRule type="cellIs" dxfId="5356" priority="229" operator="lessThan">
      <formula>$C$4</formula>
    </cfRule>
  </conditionalFormatting>
  <conditionalFormatting sqref="T50">
    <cfRule type="cellIs" dxfId="5355" priority="230" operator="lessThan">
      <formula>$C$4</formula>
    </cfRule>
  </conditionalFormatting>
  <conditionalFormatting sqref="T51">
    <cfRule type="cellIs" dxfId="5354" priority="231" operator="lessThan">
      <formula>$C$4</formula>
    </cfRule>
  </conditionalFormatting>
  <conditionalFormatting sqref="T52">
    <cfRule type="cellIs" dxfId="5353" priority="232" operator="lessThan">
      <formula>$C$4</formula>
    </cfRule>
  </conditionalFormatting>
  <conditionalFormatting sqref="T53">
    <cfRule type="cellIs" dxfId="5352" priority="233" operator="lessThan">
      <formula>$C$4</formula>
    </cfRule>
  </conditionalFormatting>
  <conditionalFormatting sqref="T54">
    <cfRule type="cellIs" dxfId="5351" priority="234" operator="lessThan">
      <formula>$C$4</formula>
    </cfRule>
  </conditionalFormatting>
  <conditionalFormatting sqref="T55">
    <cfRule type="cellIs" dxfId="5350" priority="235" operator="lessThan">
      <formula>$C$4</formula>
    </cfRule>
  </conditionalFormatting>
  <conditionalFormatting sqref="T56">
    <cfRule type="cellIs" dxfId="5349" priority="236" operator="lessThan">
      <formula>$C$4</formula>
    </cfRule>
  </conditionalFormatting>
  <conditionalFormatting sqref="T57">
    <cfRule type="cellIs" dxfId="5348" priority="237" operator="lessThan">
      <formula>$C$4</formula>
    </cfRule>
  </conditionalFormatting>
  <conditionalFormatting sqref="T58">
    <cfRule type="cellIs" dxfId="5347" priority="238" operator="lessThan">
      <formula>$C$4</formula>
    </cfRule>
  </conditionalFormatting>
  <conditionalFormatting sqref="T59">
    <cfRule type="cellIs" dxfId="5346" priority="239" operator="lessThan">
      <formula>$C$4</formula>
    </cfRule>
  </conditionalFormatting>
  <conditionalFormatting sqref="T60">
    <cfRule type="cellIs" dxfId="5345" priority="240" operator="lessThan">
      <formula>$C$4</formula>
    </cfRule>
  </conditionalFormatting>
  <conditionalFormatting sqref="W11">
    <cfRule type="cellIs" dxfId="5344" priority="241" operator="lessThan">
      <formula>$C$4</formula>
    </cfRule>
  </conditionalFormatting>
  <conditionalFormatting sqref="W12">
    <cfRule type="cellIs" dxfId="5343" priority="242" operator="lessThan">
      <formula>$C$4</formula>
    </cfRule>
  </conditionalFormatting>
  <conditionalFormatting sqref="W13">
    <cfRule type="cellIs" dxfId="5342" priority="243" operator="lessThan">
      <formula>$C$4</formula>
    </cfRule>
  </conditionalFormatting>
  <conditionalFormatting sqref="W14">
    <cfRule type="cellIs" dxfId="5341" priority="244" operator="lessThan">
      <formula>$C$4</formula>
    </cfRule>
  </conditionalFormatting>
  <conditionalFormatting sqref="W15">
    <cfRule type="cellIs" dxfId="5340" priority="245" operator="lessThan">
      <formula>$C$4</formula>
    </cfRule>
  </conditionalFormatting>
  <conditionalFormatting sqref="W16">
    <cfRule type="cellIs" dxfId="5339" priority="246" operator="lessThan">
      <formula>$C$4</formula>
    </cfRule>
  </conditionalFormatting>
  <conditionalFormatting sqref="W17">
    <cfRule type="cellIs" dxfId="5338" priority="247" operator="lessThan">
      <formula>$C$4</formula>
    </cfRule>
  </conditionalFormatting>
  <conditionalFormatting sqref="W18">
    <cfRule type="cellIs" dxfId="5337" priority="248" operator="lessThan">
      <formula>$C$4</formula>
    </cfRule>
  </conditionalFormatting>
  <conditionalFormatting sqref="W19">
    <cfRule type="cellIs" dxfId="5336" priority="249" operator="lessThan">
      <formula>$C$4</formula>
    </cfRule>
  </conditionalFormatting>
  <conditionalFormatting sqref="W20">
    <cfRule type="cellIs" dxfId="5335" priority="250" operator="lessThan">
      <formula>$C$4</formula>
    </cfRule>
  </conditionalFormatting>
  <conditionalFormatting sqref="W21">
    <cfRule type="cellIs" dxfId="5334" priority="251" operator="lessThan">
      <formula>$C$4</formula>
    </cfRule>
  </conditionalFormatting>
  <conditionalFormatting sqref="W22">
    <cfRule type="cellIs" dxfId="5333" priority="252" operator="lessThan">
      <formula>$C$4</formula>
    </cfRule>
  </conditionalFormatting>
  <conditionalFormatting sqref="W23">
    <cfRule type="cellIs" dxfId="5332" priority="253" operator="lessThan">
      <formula>$C$4</formula>
    </cfRule>
  </conditionalFormatting>
  <conditionalFormatting sqref="W24">
    <cfRule type="cellIs" dxfId="5331" priority="254" operator="lessThan">
      <formula>$C$4</formula>
    </cfRule>
  </conditionalFormatting>
  <conditionalFormatting sqref="W25">
    <cfRule type="cellIs" dxfId="5330" priority="255" operator="lessThan">
      <formula>$C$4</formula>
    </cfRule>
  </conditionalFormatting>
  <conditionalFormatting sqref="W26">
    <cfRule type="cellIs" dxfId="5329" priority="256" operator="lessThan">
      <formula>$C$4</formula>
    </cfRule>
  </conditionalFormatting>
  <conditionalFormatting sqref="W27">
    <cfRule type="cellIs" dxfId="5328" priority="257" operator="lessThan">
      <formula>$C$4</formula>
    </cfRule>
  </conditionalFormatting>
  <conditionalFormatting sqref="W28">
    <cfRule type="cellIs" dxfId="5327" priority="258" operator="lessThan">
      <formula>$C$4</formula>
    </cfRule>
  </conditionalFormatting>
  <conditionalFormatting sqref="W29">
    <cfRule type="cellIs" dxfId="5326" priority="259" operator="lessThan">
      <formula>$C$4</formula>
    </cfRule>
  </conditionalFormatting>
  <conditionalFormatting sqref="W30">
    <cfRule type="cellIs" dxfId="5325" priority="260" operator="lessThan">
      <formula>$C$4</formula>
    </cfRule>
  </conditionalFormatting>
  <conditionalFormatting sqref="W31">
    <cfRule type="cellIs" dxfId="5324" priority="261" operator="lessThan">
      <formula>$C$4</formula>
    </cfRule>
  </conditionalFormatting>
  <conditionalFormatting sqref="W32">
    <cfRule type="cellIs" dxfId="5323" priority="262" operator="lessThan">
      <formula>$C$4</formula>
    </cfRule>
  </conditionalFormatting>
  <conditionalFormatting sqref="W33">
    <cfRule type="cellIs" dxfId="5322" priority="263" operator="lessThan">
      <formula>$C$4</formula>
    </cfRule>
  </conditionalFormatting>
  <conditionalFormatting sqref="W34">
    <cfRule type="cellIs" dxfId="5321" priority="264" operator="lessThan">
      <formula>$C$4</formula>
    </cfRule>
  </conditionalFormatting>
  <conditionalFormatting sqref="W35">
    <cfRule type="cellIs" dxfId="5320" priority="265" operator="lessThan">
      <formula>$C$4</formula>
    </cfRule>
  </conditionalFormatting>
  <conditionalFormatting sqref="W36">
    <cfRule type="cellIs" dxfId="5319" priority="266" operator="lessThan">
      <formula>$C$4</formula>
    </cfRule>
  </conditionalFormatting>
  <conditionalFormatting sqref="W37">
    <cfRule type="cellIs" dxfId="5318" priority="267" operator="lessThan">
      <formula>$C$4</formula>
    </cfRule>
  </conditionalFormatting>
  <conditionalFormatting sqref="W38">
    <cfRule type="cellIs" dxfId="5317" priority="268" operator="lessThan">
      <formula>$C$4</formula>
    </cfRule>
  </conditionalFormatting>
  <conditionalFormatting sqref="W39">
    <cfRule type="cellIs" dxfId="5316" priority="269" operator="lessThan">
      <formula>$C$4</formula>
    </cfRule>
  </conditionalFormatting>
  <conditionalFormatting sqref="W40">
    <cfRule type="cellIs" dxfId="5315" priority="270" operator="lessThan">
      <formula>$C$4</formula>
    </cfRule>
  </conditionalFormatting>
  <conditionalFormatting sqref="W41">
    <cfRule type="cellIs" dxfId="5314" priority="271" operator="lessThan">
      <formula>$C$4</formula>
    </cfRule>
  </conditionalFormatting>
  <conditionalFormatting sqref="W42">
    <cfRule type="cellIs" dxfId="5313" priority="272" operator="lessThan">
      <formula>$C$4</formula>
    </cfRule>
  </conditionalFormatting>
  <conditionalFormatting sqref="W43">
    <cfRule type="cellIs" dxfId="5312" priority="273" operator="lessThan">
      <formula>$C$4</formula>
    </cfRule>
  </conditionalFormatting>
  <conditionalFormatting sqref="W44">
    <cfRule type="cellIs" dxfId="5311" priority="274" operator="lessThan">
      <formula>$C$4</formula>
    </cfRule>
  </conditionalFormatting>
  <conditionalFormatting sqref="W45">
    <cfRule type="cellIs" dxfId="5310" priority="275" operator="lessThan">
      <formula>$C$4</formula>
    </cfRule>
  </conditionalFormatting>
  <conditionalFormatting sqref="W46">
    <cfRule type="cellIs" dxfId="5309" priority="276" operator="lessThan">
      <formula>$C$4</formula>
    </cfRule>
  </conditionalFormatting>
  <conditionalFormatting sqref="W47">
    <cfRule type="cellIs" dxfId="5308" priority="277" operator="lessThan">
      <formula>$C$4</formula>
    </cfRule>
  </conditionalFormatting>
  <conditionalFormatting sqref="W48">
    <cfRule type="cellIs" dxfId="5307" priority="278" operator="lessThan">
      <formula>$C$4</formula>
    </cfRule>
  </conditionalFormatting>
  <conditionalFormatting sqref="W49">
    <cfRule type="cellIs" dxfId="5306" priority="279" operator="lessThan">
      <formula>$C$4</formula>
    </cfRule>
  </conditionalFormatting>
  <conditionalFormatting sqref="W50">
    <cfRule type="cellIs" dxfId="5305" priority="280" operator="lessThan">
      <formula>$C$4</formula>
    </cfRule>
  </conditionalFormatting>
  <conditionalFormatting sqref="W51">
    <cfRule type="cellIs" dxfId="5304" priority="281" operator="lessThan">
      <formula>$C$4</formula>
    </cfRule>
  </conditionalFormatting>
  <conditionalFormatting sqref="W52">
    <cfRule type="cellIs" dxfId="5303" priority="282" operator="lessThan">
      <formula>$C$4</formula>
    </cfRule>
  </conditionalFormatting>
  <conditionalFormatting sqref="W53">
    <cfRule type="cellIs" dxfId="5302" priority="283" operator="lessThan">
      <formula>$C$4</formula>
    </cfRule>
  </conditionalFormatting>
  <conditionalFormatting sqref="W54">
    <cfRule type="cellIs" dxfId="5301" priority="284" operator="lessThan">
      <formula>$C$4</formula>
    </cfRule>
  </conditionalFormatting>
  <conditionalFormatting sqref="W55">
    <cfRule type="cellIs" dxfId="5300" priority="285" operator="lessThan">
      <formula>$C$4</formula>
    </cfRule>
  </conditionalFormatting>
  <conditionalFormatting sqref="W56">
    <cfRule type="cellIs" dxfId="5299" priority="286" operator="lessThan">
      <formula>$C$4</formula>
    </cfRule>
  </conditionalFormatting>
  <conditionalFormatting sqref="W57">
    <cfRule type="cellIs" dxfId="5298" priority="287" operator="lessThan">
      <formula>$C$4</formula>
    </cfRule>
  </conditionalFormatting>
  <conditionalFormatting sqref="W58">
    <cfRule type="cellIs" dxfId="5297" priority="288" operator="lessThan">
      <formula>$C$4</formula>
    </cfRule>
  </conditionalFormatting>
  <conditionalFormatting sqref="W59">
    <cfRule type="cellIs" dxfId="5296" priority="289" operator="lessThan">
      <formula>$C$4</formula>
    </cfRule>
  </conditionalFormatting>
  <conditionalFormatting sqref="W60">
    <cfRule type="cellIs" dxfId="5295" priority="290" operator="lessThan">
      <formula>$C$4</formula>
    </cfRule>
  </conditionalFormatting>
  <conditionalFormatting sqref="X11">
    <cfRule type="cellIs" dxfId="5294" priority="291" operator="lessThan">
      <formula>$C$4</formula>
    </cfRule>
  </conditionalFormatting>
  <conditionalFormatting sqref="X12">
    <cfRule type="cellIs" dxfId="5293" priority="292" operator="lessThan">
      <formula>$C$4</formula>
    </cfRule>
  </conditionalFormatting>
  <conditionalFormatting sqref="X13">
    <cfRule type="cellIs" dxfId="5292" priority="293" operator="lessThan">
      <formula>$C$4</formula>
    </cfRule>
  </conditionalFormatting>
  <conditionalFormatting sqref="X14">
    <cfRule type="cellIs" dxfId="5291" priority="294" operator="lessThan">
      <formula>$C$4</formula>
    </cfRule>
  </conditionalFormatting>
  <conditionalFormatting sqref="X15">
    <cfRule type="cellIs" dxfId="5290" priority="295" operator="lessThan">
      <formula>$C$4</formula>
    </cfRule>
  </conditionalFormatting>
  <conditionalFormatting sqref="X16">
    <cfRule type="cellIs" dxfId="5289" priority="296" operator="lessThan">
      <formula>$C$4</formula>
    </cfRule>
  </conditionalFormatting>
  <conditionalFormatting sqref="X17">
    <cfRule type="cellIs" dxfId="5288" priority="297" operator="lessThan">
      <formula>$C$4</formula>
    </cfRule>
  </conditionalFormatting>
  <conditionalFormatting sqref="X18">
    <cfRule type="cellIs" dxfId="5287" priority="298" operator="lessThan">
      <formula>$C$4</formula>
    </cfRule>
  </conditionalFormatting>
  <conditionalFormatting sqref="X19">
    <cfRule type="cellIs" dxfId="5286" priority="299" operator="lessThan">
      <formula>$C$4</formula>
    </cfRule>
  </conditionalFormatting>
  <conditionalFormatting sqref="X20">
    <cfRule type="cellIs" dxfId="5285" priority="300" operator="lessThan">
      <formula>$C$4</formula>
    </cfRule>
  </conditionalFormatting>
  <conditionalFormatting sqref="X21">
    <cfRule type="cellIs" dxfId="5284" priority="301" operator="lessThan">
      <formula>$C$4</formula>
    </cfRule>
  </conditionalFormatting>
  <conditionalFormatting sqref="X22">
    <cfRule type="cellIs" dxfId="5283" priority="302" operator="lessThan">
      <formula>$C$4</formula>
    </cfRule>
  </conditionalFormatting>
  <conditionalFormatting sqref="X23">
    <cfRule type="cellIs" dxfId="5282" priority="303" operator="lessThan">
      <formula>$C$4</formula>
    </cfRule>
  </conditionalFormatting>
  <conditionalFormatting sqref="X24">
    <cfRule type="cellIs" dxfId="5281" priority="304" operator="lessThan">
      <formula>$C$4</formula>
    </cfRule>
  </conditionalFormatting>
  <conditionalFormatting sqref="X25">
    <cfRule type="cellIs" dxfId="5280" priority="305" operator="lessThan">
      <formula>$C$4</formula>
    </cfRule>
  </conditionalFormatting>
  <conditionalFormatting sqref="X26">
    <cfRule type="cellIs" dxfId="5279" priority="306" operator="lessThan">
      <formula>$C$4</formula>
    </cfRule>
  </conditionalFormatting>
  <conditionalFormatting sqref="X27">
    <cfRule type="cellIs" dxfId="5278" priority="307" operator="lessThan">
      <formula>$C$4</formula>
    </cfRule>
  </conditionalFormatting>
  <conditionalFormatting sqref="X28">
    <cfRule type="cellIs" dxfId="5277" priority="308" operator="lessThan">
      <formula>$C$4</formula>
    </cfRule>
  </conditionalFormatting>
  <conditionalFormatting sqref="X29">
    <cfRule type="cellIs" dxfId="5276" priority="309" operator="lessThan">
      <formula>$C$4</formula>
    </cfRule>
  </conditionalFormatting>
  <conditionalFormatting sqref="X30">
    <cfRule type="cellIs" dxfId="5275" priority="310" operator="lessThan">
      <formula>$C$4</formula>
    </cfRule>
  </conditionalFormatting>
  <conditionalFormatting sqref="X31">
    <cfRule type="cellIs" dxfId="5274" priority="311" operator="lessThan">
      <formula>$C$4</formula>
    </cfRule>
  </conditionalFormatting>
  <conditionalFormatting sqref="X32">
    <cfRule type="cellIs" dxfId="5273" priority="312" operator="lessThan">
      <formula>$C$4</formula>
    </cfRule>
  </conditionalFormatting>
  <conditionalFormatting sqref="X33">
    <cfRule type="cellIs" dxfId="5272" priority="313" operator="lessThan">
      <formula>$C$4</formula>
    </cfRule>
  </conditionalFormatting>
  <conditionalFormatting sqref="X34">
    <cfRule type="cellIs" dxfId="5271" priority="314" operator="lessThan">
      <formula>$C$4</formula>
    </cfRule>
  </conditionalFormatting>
  <conditionalFormatting sqref="X35">
    <cfRule type="cellIs" dxfId="5270" priority="315" operator="lessThan">
      <formula>$C$4</formula>
    </cfRule>
  </conditionalFormatting>
  <conditionalFormatting sqref="X36">
    <cfRule type="cellIs" dxfId="5269" priority="316" operator="lessThan">
      <formula>$C$4</formula>
    </cfRule>
  </conditionalFormatting>
  <conditionalFormatting sqref="X37">
    <cfRule type="cellIs" dxfId="5268" priority="317" operator="lessThan">
      <formula>$C$4</formula>
    </cfRule>
  </conditionalFormatting>
  <conditionalFormatting sqref="X38">
    <cfRule type="cellIs" dxfId="5267" priority="318" operator="lessThan">
      <formula>$C$4</formula>
    </cfRule>
  </conditionalFormatting>
  <conditionalFormatting sqref="X39">
    <cfRule type="cellIs" dxfId="5266" priority="319" operator="lessThan">
      <formula>$C$4</formula>
    </cfRule>
  </conditionalFormatting>
  <conditionalFormatting sqref="X40">
    <cfRule type="cellIs" dxfId="5265" priority="320" operator="lessThan">
      <formula>$C$4</formula>
    </cfRule>
  </conditionalFormatting>
  <conditionalFormatting sqref="X41">
    <cfRule type="cellIs" dxfId="5264" priority="321" operator="lessThan">
      <formula>$C$4</formula>
    </cfRule>
  </conditionalFormatting>
  <conditionalFormatting sqref="X42">
    <cfRule type="cellIs" dxfId="5263" priority="322" operator="lessThan">
      <formula>$C$4</formula>
    </cfRule>
  </conditionalFormatting>
  <conditionalFormatting sqref="X43">
    <cfRule type="cellIs" dxfId="5262" priority="323" operator="lessThan">
      <formula>$C$4</formula>
    </cfRule>
  </conditionalFormatting>
  <conditionalFormatting sqref="X44">
    <cfRule type="cellIs" dxfId="5261" priority="324" operator="lessThan">
      <formula>$C$4</formula>
    </cfRule>
  </conditionalFormatting>
  <conditionalFormatting sqref="X45">
    <cfRule type="cellIs" dxfId="5260" priority="325" operator="lessThan">
      <formula>$C$4</formula>
    </cfRule>
  </conditionalFormatting>
  <conditionalFormatting sqref="X46">
    <cfRule type="cellIs" dxfId="5259" priority="326" operator="lessThan">
      <formula>$C$4</formula>
    </cfRule>
  </conditionalFormatting>
  <conditionalFormatting sqref="X47">
    <cfRule type="cellIs" dxfId="5258" priority="327" operator="lessThan">
      <formula>$C$4</formula>
    </cfRule>
  </conditionalFormatting>
  <conditionalFormatting sqref="X48">
    <cfRule type="cellIs" dxfId="5257" priority="328" operator="lessThan">
      <formula>$C$4</formula>
    </cfRule>
  </conditionalFormatting>
  <conditionalFormatting sqref="X49">
    <cfRule type="cellIs" dxfId="5256" priority="329" operator="lessThan">
      <formula>$C$4</formula>
    </cfRule>
  </conditionalFormatting>
  <conditionalFormatting sqref="X50">
    <cfRule type="cellIs" dxfId="5255" priority="330" operator="lessThan">
      <formula>$C$4</formula>
    </cfRule>
  </conditionalFormatting>
  <conditionalFormatting sqref="X51">
    <cfRule type="cellIs" dxfId="5254" priority="331" operator="lessThan">
      <formula>$C$4</formula>
    </cfRule>
  </conditionalFormatting>
  <conditionalFormatting sqref="X52">
    <cfRule type="cellIs" dxfId="5253" priority="332" operator="lessThan">
      <formula>$C$4</formula>
    </cfRule>
  </conditionalFormatting>
  <conditionalFormatting sqref="X53">
    <cfRule type="cellIs" dxfId="5252" priority="333" operator="lessThan">
      <formula>$C$4</formula>
    </cfRule>
  </conditionalFormatting>
  <conditionalFormatting sqref="X54">
    <cfRule type="cellIs" dxfId="5251" priority="334" operator="lessThan">
      <formula>$C$4</formula>
    </cfRule>
  </conditionalFormatting>
  <conditionalFormatting sqref="X55">
    <cfRule type="cellIs" dxfId="5250" priority="335" operator="lessThan">
      <formula>$C$4</formula>
    </cfRule>
  </conditionalFormatting>
  <conditionalFormatting sqref="X56">
    <cfRule type="cellIs" dxfId="5249" priority="336" operator="lessThan">
      <formula>$C$4</formula>
    </cfRule>
  </conditionalFormatting>
  <conditionalFormatting sqref="X57">
    <cfRule type="cellIs" dxfId="5248" priority="337" operator="lessThan">
      <formula>$C$4</formula>
    </cfRule>
  </conditionalFormatting>
  <conditionalFormatting sqref="X58">
    <cfRule type="cellIs" dxfId="5247" priority="338" operator="lessThan">
      <formula>$C$4</formula>
    </cfRule>
  </conditionalFormatting>
  <conditionalFormatting sqref="X59">
    <cfRule type="cellIs" dxfId="5246" priority="339" operator="lessThan">
      <formula>$C$4</formula>
    </cfRule>
  </conditionalFormatting>
  <conditionalFormatting sqref="X60">
    <cfRule type="cellIs" dxfId="5245" priority="340" operator="lessThan">
      <formula>$C$4</formula>
    </cfRule>
  </conditionalFormatting>
  <conditionalFormatting sqref="Y11">
    <cfRule type="cellIs" dxfId="5244" priority="341" operator="lessThan">
      <formula>$C$4</formula>
    </cfRule>
  </conditionalFormatting>
  <conditionalFormatting sqref="Y12">
    <cfRule type="cellIs" dxfId="5243" priority="342" operator="lessThan">
      <formula>$C$4</formula>
    </cfRule>
  </conditionalFormatting>
  <conditionalFormatting sqref="Y13">
    <cfRule type="cellIs" dxfId="5242" priority="343" operator="lessThan">
      <formula>$C$4</formula>
    </cfRule>
  </conditionalFormatting>
  <conditionalFormatting sqref="Y14">
    <cfRule type="cellIs" dxfId="5241" priority="344" operator="lessThan">
      <formula>$C$4</formula>
    </cfRule>
  </conditionalFormatting>
  <conditionalFormatting sqref="Y15">
    <cfRule type="cellIs" dxfId="5240" priority="345" operator="lessThan">
      <formula>$C$4</formula>
    </cfRule>
  </conditionalFormatting>
  <conditionalFormatting sqref="Y16">
    <cfRule type="cellIs" dxfId="5239" priority="346" operator="lessThan">
      <formula>$C$4</formula>
    </cfRule>
  </conditionalFormatting>
  <conditionalFormatting sqref="Y17">
    <cfRule type="cellIs" dxfId="5238" priority="347" operator="lessThan">
      <formula>$C$4</formula>
    </cfRule>
  </conditionalFormatting>
  <conditionalFormatting sqref="Y18">
    <cfRule type="cellIs" dxfId="5237" priority="348" operator="lessThan">
      <formula>$C$4</formula>
    </cfRule>
  </conditionalFormatting>
  <conditionalFormatting sqref="Y19">
    <cfRule type="cellIs" dxfId="5236" priority="349" operator="lessThan">
      <formula>$C$4</formula>
    </cfRule>
  </conditionalFormatting>
  <conditionalFormatting sqref="Y20">
    <cfRule type="cellIs" dxfId="5235" priority="350" operator="lessThan">
      <formula>$C$4</formula>
    </cfRule>
  </conditionalFormatting>
  <conditionalFormatting sqref="Y21">
    <cfRule type="cellIs" dxfId="5234" priority="351" operator="lessThan">
      <formula>$C$4</formula>
    </cfRule>
  </conditionalFormatting>
  <conditionalFormatting sqref="Y22">
    <cfRule type="cellIs" dxfId="5233" priority="352" operator="lessThan">
      <formula>$C$4</formula>
    </cfRule>
  </conditionalFormatting>
  <conditionalFormatting sqref="Y23">
    <cfRule type="cellIs" dxfId="5232" priority="353" operator="lessThan">
      <formula>$C$4</formula>
    </cfRule>
  </conditionalFormatting>
  <conditionalFormatting sqref="Y24">
    <cfRule type="cellIs" dxfId="5231" priority="354" operator="lessThan">
      <formula>$C$4</formula>
    </cfRule>
  </conditionalFormatting>
  <conditionalFormatting sqref="Y25">
    <cfRule type="cellIs" dxfId="5230" priority="355" operator="lessThan">
      <formula>$C$4</formula>
    </cfRule>
  </conditionalFormatting>
  <conditionalFormatting sqref="Y26">
    <cfRule type="cellIs" dxfId="5229" priority="356" operator="lessThan">
      <formula>$C$4</formula>
    </cfRule>
  </conditionalFormatting>
  <conditionalFormatting sqref="Y27">
    <cfRule type="cellIs" dxfId="5228" priority="357" operator="lessThan">
      <formula>$C$4</formula>
    </cfRule>
  </conditionalFormatting>
  <conditionalFormatting sqref="Y28">
    <cfRule type="cellIs" dxfId="5227" priority="358" operator="lessThan">
      <formula>$C$4</formula>
    </cfRule>
  </conditionalFormatting>
  <conditionalFormatting sqref="Y29">
    <cfRule type="cellIs" dxfId="5226" priority="359" operator="lessThan">
      <formula>$C$4</formula>
    </cfRule>
  </conditionalFormatting>
  <conditionalFormatting sqref="Y30">
    <cfRule type="cellIs" dxfId="5225" priority="360" operator="lessThan">
      <formula>$C$4</formula>
    </cfRule>
  </conditionalFormatting>
  <conditionalFormatting sqref="Y31">
    <cfRule type="cellIs" dxfId="5224" priority="361" operator="lessThan">
      <formula>$C$4</formula>
    </cfRule>
  </conditionalFormatting>
  <conditionalFormatting sqref="Y32">
    <cfRule type="cellIs" dxfId="5223" priority="362" operator="lessThan">
      <formula>$C$4</formula>
    </cfRule>
  </conditionalFormatting>
  <conditionalFormatting sqref="Y33">
    <cfRule type="cellIs" dxfId="5222" priority="363" operator="lessThan">
      <formula>$C$4</formula>
    </cfRule>
  </conditionalFormatting>
  <conditionalFormatting sqref="Y34">
    <cfRule type="cellIs" dxfId="5221" priority="364" operator="lessThan">
      <formula>$C$4</formula>
    </cfRule>
  </conditionalFormatting>
  <conditionalFormatting sqref="Y35">
    <cfRule type="cellIs" dxfId="5220" priority="365" operator="lessThan">
      <formula>$C$4</formula>
    </cfRule>
  </conditionalFormatting>
  <conditionalFormatting sqref="Y36">
    <cfRule type="cellIs" dxfId="5219" priority="366" operator="lessThan">
      <formula>$C$4</formula>
    </cfRule>
  </conditionalFormatting>
  <conditionalFormatting sqref="Y37">
    <cfRule type="cellIs" dxfId="5218" priority="367" operator="lessThan">
      <formula>$C$4</formula>
    </cfRule>
  </conditionalFormatting>
  <conditionalFormatting sqref="Y38">
    <cfRule type="cellIs" dxfId="5217" priority="368" operator="lessThan">
      <formula>$C$4</formula>
    </cfRule>
  </conditionalFormatting>
  <conditionalFormatting sqref="Y39">
    <cfRule type="cellIs" dxfId="5216" priority="369" operator="lessThan">
      <formula>$C$4</formula>
    </cfRule>
  </conditionalFormatting>
  <conditionalFormatting sqref="Y40">
    <cfRule type="cellIs" dxfId="5215" priority="370" operator="lessThan">
      <formula>$C$4</formula>
    </cfRule>
  </conditionalFormatting>
  <conditionalFormatting sqref="Y41">
    <cfRule type="cellIs" dxfId="5214" priority="371" operator="lessThan">
      <formula>$C$4</formula>
    </cfRule>
  </conditionalFormatting>
  <conditionalFormatting sqref="Y42">
    <cfRule type="cellIs" dxfId="5213" priority="372" operator="lessThan">
      <formula>$C$4</formula>
    </cfRule>
  </conditionalFormatting>
  <conditionalFormatting sqref="Y43">
    <cfRule type="cellIs" dxfId="5212" priority="373" operator="lessThan">
      <formula>$C$4</formula>
    </cfRule>
  </conditionalFormatting>
  <conditionalFormatting sqref="Y44">
    <cfRule type="cellIs" dxfId="5211" priority="374" operator="lessThan">
      <formula>$C$4</formula>
    </cfRule>
  </conditionalFormatting>
  <conditionalFormatting sqref="Y45">
    <cfRule type="cellIs" dxfId="5210" priority="375" operator="lessThan">
      <formula>$C$4</formula>
    </cfRule>
  </conditionalFormatting>
  <conditionalFormatting sqref="Y46">
    <cfRule type="cellIs" dxfId="5209" priority="376" operator="lessThan">
      <formula>$C$4</formula>
    </cfRule>
  </conditionalFormatting>
  <conditionalFormatting sqref="Y47">
    <cfRule type="cellIs" dxfId="5208" priority="377" operator="lessThan">
      <formula>$C$4</formula>
    </cfRule>
  </conditionalFormatting>
  <conditionalFormatting sqref="Y48">
    <cfRule type="cellIs" dxfId="5207" priority="378" operator="lessThan">
      <formula>$C$4</formula>
    </cfRule>
  </conditionalFormatting>
  <conditionalFormatting sqref="Y49">
    <cfRule type="cellIs" dxfId="5206" priority="379" operator="lessThan">
      <formula>$C$4</formula>
    </cfRule>
  </conditionalFormatting>
  <conditionalFormatting sqref="Y50">
    <cfRule type="cellIs" dxfId="5205" priority="380" operator="lessThan">
      <formula>$C$4</formula>
    </cfRule>
  </conditionalFormatting>
  <conditionalFormatting sqref="Y51">
    <cfRule type="cellIs" dxfId="5204" priority="381" operator="lessThan">
      <formula>$C$4</formula>
    </cfRule>
  </conditionalFormatting>
  <conditionalFormatting sqref="Y52">
    <cfRule type="cellIs" dxfId="5203" priority="382" operator="lessThan">
      <formula>$C$4</formula>
    </cfRule>
  </conditionalFormatting>
  <conditionalFormatting sqref="Y53">
    <cfRule type="cellIs" dxfId="5202" priority="383" operator="lessThan">
      <formula>$C$4</formula>
    </cfRule>
  </conditionalFormatting>
  <conditionalFormatting sqref="Y54">
    <cfRule type="cellIs" dxfId="5201" priority="384" operator="lessThan">
      <formula>$C$4</formula>
    </cfRule>
  </conditionalFormatting>
  <conditionalFormatting sqref="Y55">
    <cfRule type="cellIs" dxfId="5200" priority="385" operator="lessThan">
      <formula>$C$4</formula>
    </cfRule>
  </conditionalFormatting>
  <conditionalFormatting sqref="Y56">
    <cfRule type="cellIs" dxfId="5199" priority="386" operator="lessThan">
      <formula>$C$4</formula>
    </cfRule>
  </conditionalFormatting>
  <conditionalFormatting sqref="Y57">
    <cfRule type="cellIs" dxfId="5198" priority="387" operator="lessThan">
      <formula>$C$4</formula>
    </cfRule>
  </conditionalFormatting>
  <conditionalFormatting sqref="Y58">
    <cfRule type="cellIs" dxfId="5197" priority="388" operator="lessThan">
      <formula>$C$4</formula>
    </cfRule>
  </conditionalFormatting>
  <conditionalFormatting sqref="Y59">
    <cfRule type="cellIs" dxfId="5196" priority="389" operator="lessThan">
      <formula>$C$4</formula>
    </cfRule>
  </conditionalFormatting>
  <conditionalFormatting sqref="Y60">
    <cfRule type="cellIs" dxfId="5195" priority="390" operator="lessThan">
      <formula>$C$4</formula>
    </cfRule>
  </conditionalFormatting>
  <conditionalFormatting sqref="Z11">
    <cfRule type="cellIs" dxfId="5194" priority="391" operator="lessThan">
      <formula>$C$4</formula>
    </cfRule>
  </conditionalFormatting>
  <conditionalFormatting sqref="Z12">
    <cfRule type="cellIs" dxfId="5193" priority="392" operator="lessThan">
      <formula>$C$4</formula>
    </cfRule>
  </conditionalFormatting>
  <conditionalFormatting sqref="Z13">
    <cfRule type="cellIs" dxfId="5192" priority="393" operator="lessThan">
      <formula>$C$4</formula>
    </cfRule>
  </conditionalFormatting>
  <conditionalFormatting sqref="Z14">
    <cfRule type="cellIs" dxfId="5191" priority="394" operator="lessThan">
      <formula>$C$4</formula>
    </cfRule>
  </conditionalFormatting>
  <conditionalFormatting sqref="Z15">
    <cfRule type="cellIs" dxfId="5190" priority="395" operator="lessThan">
      <formula>$C$4</formula>
    </cfRule>
  </conditionalFormatting>
  <conditionalFormatting sqref="Z16">
    <cfRule type="cellIs" dxfId="5189" priority="396" operator="lessThan">
      <formula>$C$4</formula>
    </cfRule>
  </conditionalFormatting>
  <conditionalFormatting sqref="Z17">
    <cfRule type="cellIs" dxfId="5188" priority="397" operator="lessThan">
      <formula>$C$4</formula>
    </cfRule>
  </conditionalFormatting>
  <conditionalFormatting sqref="Z18">
    <cfRule type="cellIs" dxfId="5187" priority="398" operator="lessThan">
      <formula>$C$4</formula>
    </cfRule>
  </conditionalFormatting>
  <conditionalFormatting sqref="Z19">
    <cfRule type="cellIs" dxfId="5186" priority="399" operator="lessThan">
      <formula>$C$4</formula>
    </cfRule>
  </conditionalFormatting>
  <conditionalFormatting sqref="Z20">
    <cfRule type="cellIs" dxfId="5185" priority="400" operator="lessThan">
      <formula>$C$4</formula>
    </cfRule>
  </conditionalFormatting>
  <conditionalFormatting sqref="Z21">
    <cfRule type="cellIs" dxfId="5184" priority="401" operator="lessThan">
      <formula>$C$4</formula>
    </cfRule>
  </conditionalFormatting>
  <conditionalFormatting sqref="Z22">
    <cfRule type="cellIs" dxfId="5183" priority="402" operator="lessThan">
      <formula>$C$4</formula>
    </cfRule>
  </conditionalFormatting>
  <conditionalFormatting sqref="Z23">
    <cfRule type="cellIs" dxfId="5182" priority="403" operator="lessThan">
      <formula>$C$4</formula>
    </cfRule>
  </conditionalFormatting>
  <conditionalFormatting sqref="Z24">
    <cfRule type="cellIs" dxfId="5181" priority="404" operator="lessThan">
      <formula>$C$4</formula>
    </cfRule>
  </conditionalFormatting>
  <conditionalFormatting sqref="Z25">
    <cfRule type="cellIs" dxfId="5180" priority="405" operator="lessThan">
      <formula>$C$4</formula>
    </cfRule>
  </conditionalFormatting>
  <conditionalFormatting sqref="Z26">
    <cfRule type="cellIs" dxfId="5179" priority="406" operator="lessThan">
      <formula>$C$4</formula>
    </cfRule>
  </conditionalFormatting>
  <conditionalFormatting sqref="Z27">
    <cfRule type="cellIs" dxfId="5178" priority="407" operator="lessThan">
      <formula>$C$4</formula>
    </cfRule>
  </conditionalFormatting>
  <conditionalFormatting sqref="Z28">
    <cfRule type="cellIs" dxfId="5177" priority="408" operator="lessThan">
      <formula>$C$4</formula>
    </cfRule>
  </conditionalFormatting>
  <conditionalFormatting sqref="Z29">
    <cfRule type="cellIs" dxfId="5176" priority="409" operator="lessThan">
      <formula>$C$4</formula>
    </cfRule>
  </conditionalFormatting>
  <conditionalFormatting sqref="Z30">
    <cfRule type="cellIs" dxfId="5175" priority="410" operator="lessThan">
      <formula>$C$4</formula>
    </cfRule>
  </conditionalFormatting>
  <conditionalFormatting sqref="Z31">
    <cfRule type="cellIs" dxfId="5174" priority="411" operator="lessThan">
      <formula>$C$4</formula>
    </cfRule>
  </conditionalFormatting>
  <conditionalFormatting sqref="Z32">
    <cfRule type="cellIs" dxfId="5173" priority="412" operator="lessThan">
      <formula>$C$4</formula>
    </cfRule>
  </conditionalFormatting>
  <conditionalFormatting sqref="Z33">
    <cfRule type="cellIs" dxfId="5172" priority="413" operator="lessThan">
      <formula>$C$4</formula>
    </cfRule>
  </conditionalFormatting>
  <conditionalFormatting sqref="Z34">
    <cfRule type="cellIs" dxfId="5171" priority="414" operator="lessThan">
      <formula>$C$4</formula>
    </cfRule>
  </conditionalFormatting>
  <conditionalFormatting sqref="Z35">
    <cfRule type="cellIs" dxfId="5170" priority="415" operator="lessThan">
      <formula>$C$4</formula>
    </cfRule>
  </conditionalFormatting>
  <conditionalFormatting sqref="Z36">
    <cfRule type="cellIs" dxfId="5169" priority="416" operator="lessThan">
      <formula>$C$4</formula>
    </cfRule>
  </conditionalFormatting>
  <conditionalFormatting sqref="Z37">
    <cfRule type="cellIs" dxfId="5168" priority="417" operator="lessThan">
      <formula>$C$4</formula>
    </cfRule>
  </conditionalFormatting>
  <conditionalFormatting sqref="Z38">
    <cfRule type="cellIs" dxfId="5167" priority="418" operator="lessThan">
      <formula>$C$4</formula>
    </cfRule>
  </conditionalFormatting>
  <conditionalFormatting sqref="Z39">
    <cfRule type="cellIs" dxfId="5166" priority="419" operator="lessThan">
      <formula>$C$4</formula>
    </cfRule>
  </conditionalFormatting>
  <conditionalFormatting sqref="Z40">
    <cfRule type="cellIs" dxfId="5165" priority="420" operator="lessThan">
      <formula>$C$4</formula>
    </cfRule>
  </conditionalFormatting>
  <conditionalFormatting sqref="Z41">
    <cfRule type="cellIs" dxfId="5164" priority="421" operator="lessThan">
      <formula>$C$4</formula>
    </cfRule>
  </conditionalFormatting>
  <conditionalFormatting sqref="Z42">
    <cfRule type="cellIs" dxfId="5163" priority="422" operator="lessThan">
      <formula>$C$4</formula>
    </cfRule>
  </conditionalFormatting>
  <conditionalFormatting sqref="Z43">
    <cfRule type="cellIs" dxfId="5162" priority="423" operator="lessThan">
      <formula>$C$4</formula>
    </cfRule>
  </conditionalFormatting>
  <conditionalFormatting sqref="Z44">
    <cfRule type="cellIs" dxfId="5161" priority="424" operator="lessThan">
      <formula>$C$4</formula>
    </cfRule>
  </conditionalFormatting>
  <conditionalFormatting sqref="Z45">
    <cfRule type="cellIs" dxfId="5160" priority="425" operator="lessThan">
      <formula>$C$4</formula>
    </cfRule>
  </conditionalFormatting>
  <conditionalFormatting sqref="Z46">
    <cfRule type="cellIs" dxfId="5159" priority="426" operator="lessThan">
      <formula>$C$4</formula>
    </cfRule>
  </conditionalFormatting>
  <conditionalFormatting sqref="Z47">
    <cfRule type="cellIs" dxfId="5158" priority="427" operator="lessThan">
      <formula>$C$4</formula>
    </cfRule>
  </conditionalFormatting>
  <conditionalFormatting sqref="Z48">
    <cfRule type="cellIs" dxfId="5157" priority="428" operator="lessThan">
      <formula>$C$4</formula>
    </cfRule>
  </conditionalFormatting>
  <conditionalFormatting sqref="Z49">
    <cfRule type="cellIs" dxfId="5156" priority="429" operator="lessThan">
      <formula>$C$4</formula>
    </cfRule>
  </conditionalFormatting>
  <conditionalFormatting sqref="Z50">
    <cfRule type="cellIs" dxfId="5155" priority="430" operator="lessThan">
      <formula>$C$4</formula>
    </cfRule>
  </conditionalFormatting>
  <conditionalFormatting sqref="Z51">
    <cfRule type="cellIs" dxfId="5154" priority="431" operator="lessThan">
      <formula>$C$4</formula>
    </cfRule>
  </conditionalFormatting>
  <conditionalFormatting sqref="Z52">
    <cfRule type="cellIs" dxfId="5153" priority="432" operator="lessThan">
      <formula>$C$4</formula>
    </cfRule>
  </conditionalFormatting>
  <conditionalFormatting sqref="Z53">
    <cfRule type="cellIs" dxfId="5152" priority="433" operator="lessThan">
      <formula>$C$4</formula>
    </cfRule>
  </conditionalFormatting>
  <conditionalFormatting sqref="Z54">
    <cfRule type="cellIs" dxfId="5151" priority="434" operator="lessThan">
      <formula>$C$4</formula>
    </cfRule>
  </conditionalFormatting>
  <conditionalFormatting sqref="Z55">
    <cfRule type="cellIs" dxfId="5150" priority="435" operator="lessThan">
      <formula>$C$4</formula>
    </cfRule>
  </conditionalFormatting>
  <conditionalFormatting sqref="Z56">
    <cfRule type="cellIs" dxfId="5149" priority="436" operator="lessThan">
      <formula>$C$4</formula>
    </cfRule>
  </conditionalFormatting>
  <conditionalFormatting sqref="Z57">
    <cfRule type="cellIs" dxfId="5148" priority="437" operator="lessThan">
      <formula>$C$4</formula>
    </cfRule>
  </conditionalFormatting>
  <conditionalFormatting sqref="Z58">
    <cfRule type="cellIs" dxfId="5147" priority="438" operator="lessThan">
      <formula>$C$4</formula>
    </cfRule>
  </conditionalFormatting>
  <conditionalFormatting sqref="Z59">
    <cfRule type="cellIs" dxfId="5146" priority="439" operator="lessThan">
      <formula>$C$4</formula>
    </cfRule>
  </conditionalFormatting>
  <conditionalFormatting sqref="Z60">
    <cfRule type="cellIs" dxfId="5145" priority="440" operator="lessThan">
      <formula>$C$4</formula>
    </cfRule>
  </conditionalFormatting>
  <conditionalFormatting sqref="AA11">
    <cfRule type="cellIs" dxfId="5144" priority="441" operator="lessThan">
      <formula>$C$4</formula>
    </cfRule>
  </conditionalFormatting>
  <conditionalFormatting sqref="AA12">
    <cfRule type="cellIs" dxfId="5143" priority="442" operator="lessThan">
      <formula>$C$4</formula>
    </cfRule>
  </conditionalFormatting>
  <conditionalFormatting sqref="AA13">
    <cfRule type="cellIs" dxfId="5142" priority="443" operator="lessThan">
      <formula>$C$4</formula>
    </cfRule>
  </conditionalFormatting>
  <conditionalFormatting sqref="AA14">
    <cfRule type="cellIs" dxfId="5141" priority="444" operator="lessThan">
      <formula>$C$4</formula>
    </cfRule>
  </conditionalFormatting>
  <conditionalFormatting sqref="AA15">
    <cfRule type="cellIs" dxfId="5140" priority="445" operator="lessThan">
      <formula>$C$4</formula>
    </cfRule>
  </conditionalFormatting>
  <conditionalFormatting sqref="AA16">
    <cfRule type="cellIs" dxfId="5139" priority="446" operator="lessThan">
      <formula>$C$4</formula>
    </cfRule>
  </conditionalFormatting>
  <conditionalFormatting sqref="AA17">
    <cfRule type="cellIs" dxfId="5138" priority="447" operator="lessThan">
      <formula>$C$4</formula>
    </cfRule>
  </conditionalFormatting>
  <conditionalFormatting sqref="AA18">
    <cfRule type="cellIs" dxfId="5137" priority="448" operator="lessThan">
      <formula>$C$4</formula>
    </cfRule>
  </conditionalFormatting>
  <conditionalFormatting sqref="AA19">
    <cfRule type="cellIs" dxfId="5136" priority="449" operator="lessThan">
      <formula>$C$4</formula>
    </cfRule>
  </conditionalFormatting>
  <conditionalFormatting sqref="AA20">
    <cfRule type="cellIs" dxfId="5135" priority="450" operator="lessThan">
      <formula>$C$4</formula>
    </cfRule>
  </conditionalFormatting>
  <conditionalFormatting sqref="AA21">
    <cfRule type="cellIs" dxfId="5134" priority="451" operator="lessThan">
      <formula>$C$4</formula>
    </cfRule>
  </conditionalFormatting>
  <conditionalFormatting sqref="AA22">
    <cfRule type="cellIs" dxfId="5133" priority="452" operator="lessThan">
      <formula>$C$4</formula>
    </cfRule>
  </conditionalFormatting>
  <conditionalFormatting sqref="AA23">
    <cfRule type="cellIs" dxfId="5132" priority="453" operator="lessThan">
      <formula>$C$4</formula>
    </cfRule>
  </conditionalFormatting>
  <conditionalFormatting sqref="AA24">
    <cfRule type="cellIs" dxfId="5131" priority="454" operator="lessThan">
      <formula>$C$4</formula>
    </cfRule>
  </conditionalFormatting>
  <conditionalFormatting sqref="AA25">
    <cfRule type="cellIs" dxfId="5130" priority="455" operator="lessThan">
      <formula>$C$4</formula>
    </cfRule>
  </conditionalFormatting>
  <conditionalFormatting sqref="AA26">
    <cfRule type="cellIs" dxfId="5129" priority="456" operator="lessThan">
      <formula>$C$4</formula>
    </cfRule>
  </conditionalFormatting>
  <conditionalFormatting sqref="AA27">
    <cfRule type="cellIs" dxfId="5128" priority="457" operator="lessThan">
      <formula>$C$4</formula>
    </cfRule>
  </conditionalFormatting>
  <conditionalFormatting sqref="AA28">
    <cfRule type="cellIs" dxfId="5127" priority="458" operator="lessThan">
      <formula>$C$4</formula>
    </cfRule>
  </conditionalFormatting>
  <conditionalFormatting sqref="AA29">
    <cfRule type="cellIs" dxfId="5126" priority="459" operator="lessThan">
      <formula>$C$4</formula>
    </cfRule>
  </conditionalFormatting>
  <conditionalFormatting sqref="AA30">
    <cfRule type="cellIs" dxfId="5125" priority="460" operator="lessThan">
      <formula>$C$4</formula>
    </cfRule>
  </conditionalFormatting>
  <conditionalFormatting sqref="AA31">
    <cfRule type="cellIs" dxfId="5124" priority="461" operator="lessThan">
      <formula>$C$4</formula>
    </cfRule>
  </conditionalFormatting>
  <conditionalFormatting sqref="AA32">
    <cfRule type="cellIs" dxfId="5123" priority="462" operator="lessThan">
      <formula>$C$4</formula>
    </cfRule>
  </conditionalFormatting>
  <conditionalFormatting sqref="AA33">
    <cfRule type="cellIs" dxfId="5122" priority="463" operator="lessThan">
      <formula>$C$4</formula>
    </cfRule>
  </conditionalFormatting>
  <conditionalFormatting sqref="AA34">
    <cfRule type="cellIs" dxfId="5121" priority="464" operator="lessThan">
      <formula>$C$4</formula>
    </cfRule>
  </conditionalFormatting>
  <conditionalFormatting sqref="AA35">
    <cfRule type="cellIs" dxfId="5120" priority="465" operator="lessThan">
      <formula>$C$4</formula>
    </cfRule>
  </conditionalFormatting>
  <conditionalFormatting sqref="AA36">
    <cfRule type="cellIs" dxfId="5119" priority="466" operator="lessThan">
      <formula>$C$4</formula>
    </cfRule>
  </conditionalFormatting>
  <conditionalFormatting sqref="AA37">
    <cfRule type="cellIs" dxfId="5118" priority="467" operator="lessThan">
      <formula>$C$4</formula>
    </cfRule>
  </conditionalFormatting>
  <conditionalFormatting sqref="AA38">
    <cfRule type="cellIs" dxfId="5117" priority="468" operator="lessThan">
      <formula>$C$4</formula>
    </cfRule>
  </conditionalFormatting>
  <conditionalFormatting sqref="AA39">
    <cfRule type="cellIs" dxfId="5116" priority="469" operator="lessThan">
      <formula>$C$4</formula>
    </cfRule>
  </conditionalFormatting>
  <conditionalFormatting sqref="AA40">
    <cfRule type="cellIs" dxfId="5115" priority="470" operator="lessThan">
      <formula>$C$4</formula>
    </cfRule>
  </conditionalFormatting>
  <conditionalFormatting sqref="AA41">
    <cfRule type="cellIs" dxfId="5114" priority="471" operator="lessThan">
      <formula>$C$4</formula>
    </cfRule>
  </conditionalFormatting>
  <conditionalFormatting sqref="AA42">
    <cfRule type="cellIs" dxfId="5113" priority="472" operator="lessThan">
      <formula>$C$4</formula>
    </cfRule>
  </conditionalFormatting>
  <conditionalFormatting sqref="AA43">
    <cfRule type="cellIs" dxfId="5112" priority="473" operator="lessThan">
      <formula>$C$4</formula>
    </cfRule>
  </conditionalFormatting>
  <conditionalFormatting sqref="AA44">
    <cfRule type="cellIs" dxfId="5111" priority="474" operator="lessThan">
      <formula>$C$4</formula>
    </cfRule>
  </conditionalFormatting>
  <conditionalFormatting sqref="AA45">
    <cfRule type="cellIs" dxfId="5110" priority="475" operator="lessThan">
      <formula>$C$4</formula>
    </cfRule>
  </conditionalFormatting>
  <conditionalFormatting sqref="AA46">
    <cfRule type="cellIs" dxfId="5109" priority="476" operator="lessThan">
      <formula>$C$4</formula>
    </cfRule>
  </conditionalFormatting>
  <conditionalFormatting sqref="AA47">
    <cfRule type="cellIs" dxfId="5108" priority="477" operator="lessThan">
      <formula>$C$4</formula>
    </cfRule>
  </conditionalFormatting>
  <conditionalFormatting sqref="AA48">
    <cfRule type="cellIs" dxfId="5107" priority="478" operator="lessThan">
      <formula>$C$4</formula>
    </cfRule>
  </conditionalFormatting>
  <conditionalFormatting sqref="AA49">
    <cfRule type="cellIs" dxfId="5106" priority="479" operator="lessThan">
      <formula>$C$4</formula>
    </cfRule>
  </conditionalFormatting>
  <conditionalFormatting sqref="AA50">
    <cfRule type="cellIs" dxfId="5105" priority="480" operator="lessThan">
      <formula>$C$4</formula>
    </cfRule>
  </conditionalFormatting>
  <conditionalFormatting sqref="AA51">
    <cfRule type="cellIs" dxfId="5104" priority="481" operator="lessThan">
      <formula>$C$4</formula>
    </cfRule>
  </conditionalFormatting>
  <conditionalFormatting sqref="AA52">
    <cfRule type="cellIs" dxfId="5103" priority="482" operator="lessThan">
      <formula>$C$4</formula>
    </cfRule>
  </conditionalFormatting>
  <conditionalFormatting sqref="AA53">
    <cfRule type="cellIs" dxfId="5102" priority="483" operator="lessThan">
      <formula>$C$4</formula>
    </cfRule>
  </conditionalFormatting>
  <conditionalFormatting sqref="AA54">
    <cfRule type="cellIs" dxfId="5101" priority="484" operator="lessThan">
      <formula>$C$4</formula>
    </cfRule>
  </conditionalFormatting>
  <conditionalFormatting sqref="AA55">
    <cfRule type="cellIs" dxfId="5100" priority="485" operator="lessThan">
      <formula>$C$4</formula>
    </cfRule>
  </conditionalFormatting>
  <conditionalFormatting sqref="AA56">
    <cfRule type="cellIs" dxfId="5099" priority="486" operator="lessThan">
      <formula>$C$4</formula>
    </cfRule>
  </conditionalFormatting>
  <conditionalFormatting sqref="AA57">
    <cfRule type="cellIs" dxfId="5098" priority="487" operator="lessThan">
      <formula>$C$4</formula>
    </cfRule>
  </conditionalFormatting>
  <conditionalFormatting sqref="AA58">
    <cfRule type="cellIs" dxfId="5097" priority="488" operator="lessThan">
      <formula>$C$4</formula>
    </cfRule>
  </conditionalFormatting>
  <conditionalFormatting sqref="AA59">
    <cfRule type="cellIs" dxfId="5096" priority="489" operator="lessThan">
      <formula>$C$4</formula>
    </cfRule>
  </conditionalFormatting>
  <conditionalFormatting sqref="AA60">
    <cfRule type="cellIs" dxfId="5095" priority="490" operator="lessThan">
      <formula>$C$4</formula>
    </cfRule>
  </conditionalFormatting>
  <conditionalFormatting sqref="AB11">
    <cfRule type="cellIs" dxfId="5094" priority="491" operator="lessThan">
      <formula>$C$4</formula>
    </cfRule>
  </conditionalFormatting>
  <conditionalFormatting sqref="AB12">
    <cfRule type="cellIs" dxfId="5093" priority="492" operator="lessThan">
      <formula>$C$4</formula>
    </cfRule>
  </conditionalFormatting>
  <conditionalFormatting sqref="AB13">
    <cfRule type="cellIs" dxfId="5092" priority="493" operator="lessThan">
      <formula>$C$4</formula>
    </cfRule>
  </conditionalFormatting>
  <conditionalFormatting sqref="AB14">
    <cfRule type="cellIs" dxfId="5091" priority="494" operator="lessThan">
      <formula>$C$4</formula>
    </cfRule>
  </conditionalFormatting>
  <conditionalFormatting sqref="AB15">
    <cfRule type="cellIs" dxfId="5090" priority="495" operator="lessThan">
      <formula>$C$4</formula>
    </cfRule>
  </conditionalFormatting>
  <conditionalFormatting sqref="AB16">
    <cfRule type="cellIs" dxfId="5089" priority="496" operator="lessThan">
      <formula>$C$4</formula>
    </cfRule>
  </conditionalFormatting>
  <conditionalFormatting sqref="AB17">
    <cfRule type="cellIs" dxfId="5088" priority="497" operator="lessThan">
      <formula>$C$4</formula>
    </cfRule>
  </conditionalFormatting>
  <conditionalFormatting sqref="AB18">
    <cfRule type="cellIs" dxfId="5087" priority="498" operator="lessThan">
      <formula>$C$4</formula>
    </cfRule>
  </conditionalFormatting>
  <conditionalFormatting sqref="AB19">
    <cfRule type="cellIs" dxfId="5086" priority="499" operator="lessThan">
      <formula>$C$4</formula>
    </cfRule>
  </conditionalFormatting>
  <conditionalFormatting sqref="AB20">
    <cfRule type="cellIs" dxfId="5085" priority="500" operator="lessThan">
      <formula>$C$4</formula>
    </cfRule>
  </conditionalFormatting>
  <conditionalFormatting sqref="AB21">
    <cfRule type="cellIs" dxfId="5084" priority="501" operator="lessThan">
      <formula>$C$4</formula>
    </cfRule>
  </conditionalFormatting>
  <conditionalFormatting sqref="AB22">
    <cfRule type="cellIs" dxfId="5083" priority="502" operator="lessThan">
      <formula>$C$4</formula>
    </cfRule>
  </conditionalFormatting>
  <conditionalFormatting sqref="AB23">
    <cfRule type="cellIs" dxfId="5082" priority="503" operator="lessThan">
      <formula>$C$4</formula>
    </cfRule>
  </conditionalFormatting>
  <conditionalFormatting sqref="AB24">
    <cfRule type="cellIs" dxfId="5081" priority="504" operator="lessThan">
      <formula>$C$4</formula>
    </cfRule>
  </conditionalFormatting>
  <conditionalFormatting sqref="AB25">
    <cfRule type="cellIs" dxfId="5080" priority="505" operator="lessThan">
      <formula>$C$4</formula>
    </cfRule>
  </conditionalFormatting>
  <conditionalFormatting sqref="AB26">
    <cfRule type="cellIs" dxfId="5079" priority="506" operator="lessThan">
      <formula>$C$4</formula>
    </cfRule>
  </conditionalFormatting>
  <conditionalFormatting sqref="AB27">
    <cfRule type="cellIs" dxfId="5078" priority="507" operator="lessThan">
      <formula>$C$4</formula>
    </cfRule>
  </conditionalFormatting>
  <conditionalFormatting sqref="AB28">
    <cfRule type="cellIs" dxfId="5077" priority="508" operator="lessThan">
      <formula>$C$4</formula>
    </cfRule>
  </conditionalFormatting>
  <conditionalFormatting sqref="AB29">
    <cfRule type="cellIs" dxfId="5076" priority="509" operator="lessThan">
      <formula>$C$4</formula>
    </cfRule>
  </conditionalFormatting>
  <conditionalFormatting sqref="AB30">
    <cfRule type="cellIs" dxfId="5075" priority="510" operator="lessThan">
      <formula>$C$4</formula>
    </cfRule>
  </conditionalFormatting>
  <conditionalFormatting sqref="AB31">
    <cfRule type="cellIs" dxfId="5074" priority="511" operator="lessThan">
      <formula>$C$4</formula>
    </cfRule>
  </conditionalFormatting>
  <conditionalFormatting sqref="AB32">
    <cfRule type="cellIs" dxfId="5073" priority="512" operator="lessThan">
      <formula>$C$4</formula>
    </cfRule>
  </conditionalFormatting>
  <conditionalFormatting sqref="AB33">
    <cfRule type="cellIs" dxfId="5072" priority="513" operator="lessThan">
      <formula>$C$4</formula>
    </cfRule>
  </conditionalFormatting>
  <conditionalFormatting sqref="AB34">
    <cfRule type="cellIs" dxfId="5071" priority="514" operator="lessThan">
      <formula>$C$4</formula>
    </cfRule>
  </conditionalFormatting>
  <conditionalFormatting sqref="AB35">
    <cfRule type="cellIs" dxfId="5070" priority="515" operator="lessThan">
      <formula>$C$4</formula>
    </cfRule>
  </conditionalFormatting>
  <conditionalFormatting sqref="AB36">
    <cfRule type="cellIs" dxfId="5069" priority="516" operator="lessThan">
      <formula>$C$4</formula>
    </cfRule>
  </conditionalFormatting>
  <conditionalFormatting sqref="AB37">
    <cfRule type="cellIs" dxfId="5068" priority="517" operator="lessThan">
      <formula>$C$4</formula>
    </cfRule>
  </conditionalFormatting>
  <conditionalFormatting sqref="AB38">
    <cfRule type="cellIs" dxfId="5067" priority="518" operator="lessThan">
      <formula>$C$4</formula>
    </cfRule>
  </conditionalFormatting>
  <conditionalFormatting sqref="AB39">
    <cfRule type="cellIs" dxfId="5066" priority="519" operator="lessThan">
      <formula>$C$4</formula>
    </cfRule>
  </conditionalFormatting>
  <conditionalFormatting sqref="AB40">
    <cfRule type="cellIs" dxfId="5065" priority="520" operator="lessThan">
      <formula>$C$4</formula>
    </cfRule>
  </conditionalFormatting>
  <conditionalFormatting sqref="AB41">
    <cfRule type="cellIs" dxfId="5064" priority="521" operator="lessThan">
      <formula>$C$4</formula>
    </cfRule>
  </conditionalFormatting>
  <conditionalFormatting sqref="AB42">
    <cfRule type="cellIs" dxfId="5063" priority="522" operator="lessThan">
      <formula>$C$4</formula>
    </cfRule>
  </conditionalFormatting>
  <conditionalFormatting sqref="AB43">
    <cfRule type="cellIs" dxfId="5062" priority="523" operator="lessThan">
      <formula>$C$4</formula>
    </cfRule>
  </conditionalFormatting>
  <conditionalFormatting sqref="AB44">
    <cfRule type="cellIs" dxfId="5061" priority="524" operator="lessThan">
      <formula>$C$4</formula>
    </cfRule>
  </conditionalFormatting>
  <conditionalFormatting sqref="AB45">
    <cfRule type="cellIs" dxfId="5060" priority="525" operator="lessThan">
      <formula>$C$4</formula>
    </cfRule>
  </conditionalFormatting>
  <conditionalFormatting sqref="AB46">
    <cfRule type="cellIs" dxfId="5059" priority="526" operator="lessThan">
      <formula>$C$4</formula>
    </cfRule>
  </conditionalFormatting>
  <conditionalFormatting sqref="AB47">
    <cfRule type="cellIs" dxfId="5058" priority="527" operator="lessThan">
      <formula>$C$4</formula>
    </cfRule>
  </conditionalFormatting>
  <conditionalFormatting sqref="AB48">
    <cfRule type="cellIs" dxfId="5057" priority="528" operator="lessThan">
      <formula>$C$4</formula>
    </cfRule>
  </conditionalFormatting>
  <conditionalFormatting sqref="AB49">
    <cfRule type="cellIs" dxfId="5056" priority="529" operator="lessThan">
      <formula>$C$4</formula>
    </cfRule>
  </conditionalFormatting>
  <conditionalFormatting sqref="AB50">
    <cfRule type="cellIs" dxfId="5055" priority="530" operator="lessThan">
      <formula>$C$4</formula>
    </cfRule>
  </conditionalFormatting>
  <conditionalFormatting sqref="AB51">
    <cfRule type="cellIs" dxfId="5054" priority="531" operator="lessThan">
      <formula>$C$4</formula>
    </cfRule>
  </conditionalFormatting>
  <conditionalFormatting sqref="AB52">
    <cfRule type="cellIs" dxfId="5053" priority="532" operator="lessThan">
      <formula>$C$4</formula>
    </cfRule>
  </conditionalFormatting>
  <conditionalFormatting sqref="AB53">
    <cfRule type="cellIs" dxfId="5052" priority="533" operator="lessThan">
      <formula>$C$4</formula>
    </cfRule>
  </conditionalFormatting>
  <conditionalFormatting sqref="AB54">
    <cfRule type="cellIs" dxfId="5051" priority="534" operator="lessThan">
      <formula>$C$4</formula>
    </cfRule>
  </conditionalFormatting>
  <conditionalFormatting sqref="AB55">
    <cfRule type="cellIs" dxfId="5050" priority="535" operator="lessThan">
      <formula>$C$4</formula>
    </cfRule>
  </conditionalFormatting>
  <conditionalFormatting sqref="AB56">
    <cfRule type="cellIs" dxfId="5049" priority="536" operator="lessThan">
      <formula>$C$4</formula>
    </cfRule>
  </conditionalFormatting>
  <conditionalFormatting sqref="AB57">
    <cfRule type="cellIs" dxfId="5048" priority="537" operator="lessThan">
      <formula>$C$4</formula>
    </cfRule>
  </conditionalFormatting>
  <conditionalFormatting sqref="AB58">
    <cfRule type="cellIs" dxfId="5047" priority="538" operator="lessThan">
      <formula>$C$4</formula>
    </cfRule>
  </conditionalFormatting>
  <conditionalFormatting sqref="AB59">
    <cfRule type="cellIs" dxfId="5046" priority="539" operator="lessThan">
      <formula>$C$4</formula>
    </cfRule>
  </conditionalFormatting>
  <conditionalFormatting sqref="AB60">
    <cfRule type="cellIs" dxfId="5045" priority="540" operator="lessThan">
      <formula>$C$4</formula>
    </cfRule>
  </conditionalFormatting>
  <conditionalFormatting sqref="AC11">
    <cfRule type="cellIs" dxfId="5044" priority="541" operator="lessThan">
      <formula>$C$4</formula>
    </cfRule>
  </conditionalFormatting>
  <conditionalFormatting sqref="AC12">
    <cfRule type="cellIs" dxfId="5043" priority="542" operator="lessThan">
      <formula>$C$4</formula>
    </cfRule>
  </conditionalFormatting>
  <conditionalFormatting sqref="AC13">
    <cfRule type="cellIs" dxfId="5042" priority="543" operator="lessThan">
      <formula>$C$4</formula>
    </cfRule>
  </conditionalFormatting>
  <conditionalFormatting sqref="AC14">
    <cfRule type="cellIs" dxfId="5041" priority="544" operator="lessThan">
      <formula>$C$4</formula>
    </cfRule>
  </conditionalFormatting>
  <conditionalFormatting sqref="AC15">
    <cfRule type="cellIs" dxfId="5040" priority="545" operator="lessThan">
      <formula>$C$4</formula>
    </cfRule>
  </conditionalFormatting>
  <conditionalFormatting sqref="AC16">
    <cfRule type="cellIs" dxfId="5039" priority="546" operator="lessThan">
      <formula>$C$4</formula>
    </cfRule>
  </conditionalFormatting>
  <conditionalFormatting sqref="AC17">
    <cfRule type="cellIs" dxfId="5038" priority="547" operator="lessThan">
      <formula>$C$4</formula>
    </cfRule>
  </conditionalFormatting>
  <conditionalFormatting sqref="AC18">
    <cfRule type="cellIs" dxfId="5037" priority="548" operator="lessThan">
      <formula>$C$4</formula>
    </cfRule>
  </conditionalFormatting>
  <conditionalFormatting sqref="AC19">
    <cfRule type="cellIs" dxfId="5036" priority="549" operator="lessThan">
      <formula>$C$4</formula>
    </cfRule>
  </conditionalFormatting>
  <conditionalFormatting sqref="AC20">
    <cfRule type="cellIs" dxfId="5035" priority="550" operator="lessThan">
      <formula>$C$4</formula>
    </cfRule>
  </conditionalFormatting>
  <conditionalFormatting sqref="AC21">
    <cfRule type="cellIs" dxfId="5034" priority="551" operator="lessThan">
      <formula>$C$4</formula>
    </cfRule>
  </conditionalFormatting>
  <conditionalFormatting sqref="AC22">
    <cfRule type="cellIs" dxfId="5033" priority="552" operator="lessThan">
      <formula>$C$4</formula>
    </cfRule>
  </conditionalFormatting>
  <conditionalFormatting sqref="AC23">
    <cfRule type="cellIs" dxfId="5032" priority="553" operator="lessThan">
      <formula>$C$4</formula>
    </cfRule>
  </conditionalFormatting>
  <conditionalFormatting sqref="AC24">
    <cfRule type="cellIs" dxfId="5031" priority="554" operator="lessThan">
      <formula>$C$4</formula>
    </cfRule>
  </conditionalFormatting>
  <conditionalFormatting sqref="AC25">
    <cfRule type="cellIs" dxfId="5030" priority="555" operator="lessThan">
      <formula>$C$4</formula>
    </cfRule>
  </conditionalFormatting>
  <conditionalFormatting sqref="AC26">
    <cfRule type="cellIs" dxfId="5029" priority="556" operator="lessThan">
      <formula>$C$4</formula>
    </cfRule>
  </conditionalFormatting>
  <conditionalFormatting sqref="AC27">
    <cfRule type="cellIs" dxfId="5028" priority="557" operator="lessThan">
      <formula>$C$4</formula>
    </cfRule>
  </conditionalFormatting>
  <conditionalFormatting sqref="AC28">
    <cfRule type="cellIs" dxfId="5027" priority="558" operator="lessThan">
      <formula>$C$4</formula>
    </cfRule>
  </conditionalFormatting>
  <conditionalFormatting sqref="AC29">
    <cfRule type="cellIs" dxfId="5026" priority="559" operator="lessThan">
      <formula>$C$4</formula>
    </cfRule>
  </conditionalFormatting>
  <conditionalFormatting sqref="AC30">
    <cfRule type="cellIs" dxfId="5025" priority="560" operator="lessThan">
      <formula>$C$4</formula>
    </cfRule>
  </conditionalFormatting>
  <conditionalFormatting sqref="AC31">
    <cfRule type="cellIs" dxfId="5024" priority="561" operator="lessThan">
      <formula>$C$4</formula>
    </cfRule>
  </conditionalFormatting>
  <conditionalFormatting sqref="AC32">
    <cfRule type="cellIs" dxfId="5023" priority="562" operator="lessThan">
      <formula>$C$4</formula>
    </cfRule>
  </conditionalFormatting>
  <conditionalFormatting sqref="AC33">
    <cfRule type="cellIs" dxfId="5022" priority="563" operator="lessThan">
      <formula>$C$4</formula>
    </cfRule>
  </conditionalFormatting>
  <conditionalFormatting sqref="AC34">
    <cfRule type="cellIs" dxfId="5021" priority="564" operator="lessThan">
      <formula>$C$4</formula>
    </cfRule>
  </conditionalFormatting>
  <conditionalFormatting sqref="AC35">
    <cfRule type="cellIs" dxfId="5020" priority="565" operator="lessThan">
      <formula>$C$4</formula>
    </cfRule>
  </conditionalFormatting>
  <conditionalFormatting sqref="AC36">
    <cfRule type="cellIs" dxfId="5019" priority="566" operator="lessThan">
      <formula>$C$4</formula>
    </cfRule>
  </conditionalFormatting>
  <conditionalFormatting sqref="AC37">
    <cfRule type="cellIs" dxfId="5018" priority="567" operator="lessThan">
      <formula>$C$4</formula>
    </cfRule>
  </conditionalFormatting>
  <conditionalFormatting sqref="AC38">
    <cfRule type="cellIs" dxfId="5017" priority="568" operator="lessThan">
      <formula>$C$4</formula>
    </cfRule>
  </conditionalFormatting>
  <conditionalFormatting sqref="AC39">
    <cfRule type="cellIs" dxfId="5016" priority="569" operator="lessThan">
      <formula>$C$4</formula>
    </cfRule>
  </conditionalFormatting>
  <conditionalFormatting sqref="AC40">
    <cfRule type="cellIs" dxfId="5015" priority="570" operator="lessThan">
      <formula>$C$4</formula>
    </cfRule>
  </conditionalFormatting>
  <conditionalFormatting sqref="AC41">
    <cfRule type="cellIs" dxfId="5014" priority="571" operator="lessThan">
      <formula>$C$4</formula>
    </cfRule>
  </conditionalFormatting>
  <conditionalFormatting sqref="AC42">
    <cfRule type="cellIs" dxfId="5013" priority="572" operator="lessThan">
      <formula>$C$4</formula>
    </cfRule>
  </conditionalFormatting>
  <conditionalFormatting sqref="AC43">
    <cfRule type="cellIs" dxfId="5012" priority="573" operator="lessThan">
      <formula>$C$4</formula>
    </cfRule>
  </conditionalFormatting>
  <conditionalFormatting sqref="AC44">
    <cfRule type="cellIs" dxfId="5011" priority="574" operator="lessThan">
      <formula>$C$4</formula>
    </cfRule>
  </conditionalFormatting>
  <conditionalFormatting sqref="AC45">
    <cfRule type="cellIs" dxfId="5010" priority="575" operator="lessThan">
      <formula>$C$4</formula>
    </cfRule>
  </conditionalFormatting>
  <conditionalFormatting sqref="AC46">
    <cfRule type="cellIs" dxfId="5009" priority="576" operator="lessThan">
      <formula>$C$4</formula>
    </cfRule>
  </conditionalFormatting>
  <conditionalFormatting sqref="AC47">
    <cfRule type="cellIs" dxfId="5008" priority="577" operator="lessThan">
      <formula>$C$4</formula>
    </cfRule>
  </conditionalFormatting>
  <conditionalFormatting sqref="AC48">
    <cfRule type="cellIs" dxfId="5007" priority="578" operator="lessThan">
      <formula>$C$4</formula>
    </cfRule>
  </conditionalFormatting>
  <conditionalFormatting sqref="AC49">
    <cfRule type="cellIs" dxfId="5006" priority="579" operator="lessThan">
      <formula>$C$4</formula>
    </cfRule>
  </conditionalFormatting>
  <conditionalFormatting sqref="AC50">
    <cfRule type="cellIs" dxfId="5005" priority="580" operator="lessThan">
      <formula>$C$4</formula>
    </cfRule>
  </conditionalFormatting>
  <conditionalFormatting sqref="AC51">
    <cfRule type="cellIs" dxfId="5004" priority="581" operator="lessThan">
      <formula>$C$4</formula>
    </cfRule>
  </conditionalFormatting>
  <conditionalFormatting sqref="AC52">
    <cfRule type="cellIs" dxfId="5003" priority="582" operator="lessThan">
      <formula>$C$4</formula>
    </cfRule>
  </conditionalFormatting>
  <conditionalFormatting sqref="AC53">
    <cfRule type="cellIs" dxfId="5002" priority="583" operator="lessThan">
      <formula>$C$4</formula>
    </cfRule>
  </conditionalFormatting>
  <conditionalFormatting sqref="AC54">
    <cfRule type="cellIs" dxfId="5001" priority="584" operator="lessThan">
      <formula>$C$4</formula>
    </cfRule>
  </conditionalFormatting>
  <conditionalFormatting sqref="AC55">
    <cfRule type="cellIs" dxfId="5000" priority="585" operator="lessThan">
      <formula>$C$4</formula>
    </cfRule>
  </conditionalFormatting>
  <conditionalFormatting sqref="AC56">
    <cfRule type="cellIs" dxfId="4999" priority="586" operator="lessThan">
      <formula>$C$4</formula>
    </cfRule>
  </conditionalFormatting>
  <conditionalFormatting sqref="AC57">
    <cfRule type="cellIs" dxfId="4998" priority="587" operator="lessThan">
      <formula>$C$4</formula>
    </cfRule>
  </conditionalFormatting>
  <conditionalFormatting sqref="AC58">
    <cfRule type="cellIs" dxfId="4997" priority="588" operator="lessThan">
      <formula>$C$4</formula>
    </cfRule>
  </conditionalFormatting>
  <conditionalFormatting sqref="AC59">
    <cfRule type="cellIs" dxfId="4996" priority="589" operator="lessThan">
      <formula>$C$4</formula>
    </cfRule>
  </conditionalFormatting>
  <conditionalFormatting sqref="AC60">
    <cfRule type="cellIs" dxfId="4995" priority="590" operator="lessThan">
      <formula>$C$4</formula>
    </cfRule>
  </conditionalFormatting>
  <conditionalFormatting sqref="AD11">
    <cfRule type="cellIs" dxfId="4994" priority="591" operator="lessThan">
      <formula>$C$4</formula>
    </cfRule>
  </conditionalFormatting>
  <conditionalFormatting sqref="AD12">
    <cfRule type="cellIs" dxfId="4993" priority="592" operator="lessThan">
      <formula>$C$4</formula>
    </cfRule>
  </conditionalFormatting>
  <conditionalFormatting sqref="AD13">
    <cfRule type="cellIs" dxfId="4992" priority="593" operator="lessThan">
      <formula>$C$4</formula>
    </cfRule>
  </conditionalFormatting>
  <conditionalFormatting sqref="AD14">
    <cfRule type="cellIs" dxfId="4991" priority="594" operator="lessThan">
      <formula>$C$4</formula>
    </cfRule>
  </conditionalFormatting>
  <conditionalFormatting sqref="AD15">
    <cfRule type="cellIs" dxfId="4990" priority="595" operator="lessThan">
      <formula>$C$4</formula>
    </cfRule>
  </conditionalFormatting>
  <conditionalFormatting sqref="AD16">
    <cfRule type="cellIs" dxfId="4989" priority="596" operator="lessThan">
      <formula>$C$4</formula>
    </cfRule>
  </conditionalFormatting>
  <conditionalFormatting sqref="AD17">
    <cfRule type="cellIs" dxfId="4988" priority="597" operator="lessThan">
      <formula>$C$4</formula>
    </cfRule>
  </conditionalFormatting>
  <conditionalFormatting sqref="AD18">
    <cfRule type="cellIs" dxfId="4987" priority="598" operator="lessThan">
      <formula>$C$4</formula>
    </cfRule>
  </conditionalFormatting>
  <conditionalFormatting sqref="AD19">
    <cfRule type="cellIs" dxfId="4986" priority="599" operator="lessThan">
      <formula>$C$4</formula>
    </cfRule>
  </conditionalFormatting>
  <conditionalFormatting sqref="AD20">
    <cfRule type="cellIs" dxfId="4985" priority="600" operator="lessThan">
      <formula>$C$4</formula>
    </cfRule>
  </conditionalFormatting>
  <conditionalFormatting sqref="AD21">
    <cfRule type="cellIs" dxfId="4984" priority="601" operator="lessThan">
      <formula>$C$4</formula>
    </cfRule>
  </conditionalFormatting>
  <conditionalFormatting sqref="AD22">
    <cfRule type="cellIs" dxfId="4983" priority="602" operator="lessThan">
      <formula>$C$4</formula>
    </cfRule>
  </conditionalFormatting>
  <conditionalFormatting sqref="AD23">
    <cfRule type="cellIs" dxfId="4982" priority="603" operator="lessThan">
      <formula>$C$4</formula>
    </cfRule>
  </conditionalFormatting>
  <conditionalFormatting sqref="AD24">
    <cfRule type="cellIs" dxfId="4981" priority="604" operator="lessThan">
      <formula>$C$4</formula>
    </cfRule>
  </conditionalFormatting>
  <conditionalFormatting sqref="AD25">
    <cfRule type="cellIs" dxfId="4980" priority="605" operator="lessThan">
      <formula>$C$4</formula>
    </cfRule>
  </conditionalFormatting>
  <conditionalFormatting sqref="AD26">
    <cfRule type="cellIs" dxfId="4979" priority="606" operator="lessThan">
      <formula>$C$4</formula>
    </cfRule>
  </conditionalFormatting>
  <conditionalFormatting sqref="AD27">
    <cfRule type="cellIs" dxfId="4978" priority="607" operator="lessThan">
      <formula>$C$4</formula>
    </cfRule>
  </conditionalFormatting>
  <conditionalFormatting sqref="AD28">
    <cfRule type="cellIs" dxfId="4977" priority="608" operator="lessThan">
      <formula>$C$4</formula>
    </cfRule>
  </conditionalFormatting>
  <conditionalFormatting sqref="AD29">
    <cfRule type="cellIs" dxfId="4976" priority="609" operator="lessThan">
      <formula>$C$4</formula>
    </cfRule>
  </conditionalFormatting>
  <conditionalFormatting sqref="AD30">
    <cfRule type="cellIs" dxfId="4975" priority="610" operator="lessThan">
      <formula>$C$4</formula>
    </cfRule>
  </conditionalFormatting>
  <conditionalFormatting sqref="AD31">
    <cfRule type="cellIs" dxfId="4974" priority="611" operator="lessThan">
      <formula>$C$4</formula>
    </cfRule>
  </conditionalFormatting>
  <conditionalFormatting sqref="AD32">
    <cfRule type="cellIs" dxfId="4973" priority="612" operator="lessThan">
      <formula>$C$4</formula>
    </cfRule>
  </conditionalFormatting>
  <conditionalFormatting sqref="AD33">
    <cfRule type="cellIs" dxfId="4972" priority="613" operator="lessThan">
      <formula>$C$4</formula>
    </cfRule>
  </conditionalFormatting>
  <conditionalFormatting sqref="AD34">
    <cfRule type="cellIs" dxfId="4971" priority="614" operator="lessThan">
      <formula>$C$4</formula>
    </cfRule>
  </conditionalFormatting>
  <conditionalFormatting sqref="AD35">
    <cfRule type="cellIs" dxfId="4970" priority="615" operator="lessThan">
      <formula>$C$4</formula>
    </cfRule>
  </conditionalFormatting>
  <conditionalFormatting sqref="AD36">
    <cfRule type="cellIs" dxfId="4969" priority="616" operator="lessThan">
      <formula>$C$4</formula>
    </cfRule>
  </conditionalFormatting>
  <conditionalFormatting sqref="AD37">
    <cfRule type="cellIs" dxfId="4968" priority="617" operator="lessThan">
      <formula>$C$4</formula>
    </cfRule>
  </conditionalFormatting>
  <conditionalFormatting sqref="AD38">
    <cfRule type="cellIs" dxfId="4967" priority="618" operator="lessThan">
      <formula>$C$4</formula>
    </cfRule>
  </conditionalFormatting>
  <conditionalFormatting sqref="AD39">
    <cfRule type="cellIs" dxfId="4966" priority="619" operator="lessThan">
      <formula>$C$4</formula>
    </cfRule>
  </conditionalFormatting>
  <conditionalFormatting sqref="AD40">
    <cfRule type="cellIs" dxfId="4965" priority="620" operator="lessThan">
      <formula>$C$4</formula>
    </cfRule>
  </conditionalFormatting>
  <conditionalFormatting sqref="AD41">
    <cfRule type="cellIs" dxfId="4964" priority="621" operator="lessThan">
      <formula>$C$4</formula>
    </cfRule>
  </conditionalFormatting>
  <conditionalFormatting sqref="AD42">
    <cfRule type="cellIs" dxfId="4963" priority="622" operator="lessThan">
      <formula>$C$4</formula>
    </cfRule>
  </conditionalFormatting>
  <conditionalFormatting sqref="AD43">
    <cfRule type="cellIs" dxfId="4962" priority="623" operator="lessThan">
      <formula>$C$4</formula>
    </cfRule>
  </conditionalFormatting>
  <conditionalFormatting sqref="AD44">
    <cfRule type="cellIs" dxfId="4961" priority="624" operator="lessThan">
      <formula>$C$4</formula>
    </cfRule>
  </conditionalFormatting>
  <conditionalFormatting sqref="AD45">
    <cfRule type="cellIs" dxfId="4960" priority="625" operator="lessThan">
      <formula>$C$4</formula>
    </cfRule>
  </conditionalFormatting>
  <conditionalFormatting sqref="AD46">
    <cfRule type="cellIs" dxfId="4959" priority="626" operator="lessThan">
      <formula>$C$4</formula>
    </cfRule>
  </conditionalFormatting>
  <conditionalFormatting sqref="AD47">
    <cfRule type="cellIs" dxfId="4958" priority="627" operator="lessThan">
      <formula>$C$4</formula>
    </cfRule>
  </conditionalFormatting>
  <conditionalFormatting sqref="AD48">
    <cfRule type="cellIs" dxfId="4957" priority="628" operator="lessThan">
      <formula>$C$4</formula>
    </cfRule>
  </conditionalFormatting>
  <conditionalFormatting sqref="AD49">
    <cfRule type="cellIs" dxfId="4956" priority="629" operator="lessThan">
      <formula>$C$4</formula>
    </cfRule>
  </conditionalFormatting>
  <conditionalFormatting sqref="AD50">
    <cfRule type="cellIs" dxfId="4955" priority="630" operator="lessThan">
      <formula>$C$4</formula>
    </cfRule>
  </conditionalFormatting>
  <conditionalFormatting sqref="AD51">
    <cfRule type="cellIs" dxfId="4954" priority="631" operator="lessThan">
      <formula>$C$4</formula>
    </cfRule>
  </conditionalFormatting>
  <conditionalFormatting sqref="AD52">
    <cfRule type="cellIs" dxfId="4953" priority="632" operator="lessThan">
      <formula>$C$4</formula>
    </cfRule>
  </conditionalFormatting>
  <conditionalFormatting sqref="AD53">
    <cfRule type="cellIs" dxfId="4952" priority="633" operator="lessThan">
      <formula>$C$4</formula>
    </cfRule>
  </conditionalFormatting>
  <conditionalFormatting sqref="AD54">
    <cfRule type="cellIs" dxfId="4951" priority="634" operator="lessThan">
      <formula>$C$4</formula>
    </cfRule>
  </conditionalFormatting>
  <conditionalFormatting sqref="AD55">
    <cfRule type="cellIs" dxfId="4950" priority="635" operator="lessThan">
      <formula>$C$4</formula>
    </cfRule>
  </conditionalFormatting>
  <conditionalFormatting sqref="AD56">
    <cfRule type="cellIs" dxfId="4949" priority="636" operator="lessThan">
      <formula>$C$4</formula>
    </cfRule>
  </conditionalFormatting>
  <conditionalFormatting sqref="AD57">
    <cfRule type="cellIs" dxfId="4948" priority="637" operator="lessThan">
      <formula>$C$4</formula>
    </cfRule>
  </conditionalFormatting>
  <conditionalFormatting sqref="AD58">
    <cfRule type="cellIs" dxfId="4947" priority="638" operator="lessThan">
      <formula>$C$4</formula>
    </cfRule>
  </conditionalFormatting>
  <conditionalFormatting sqref="AD59">
    <cfRule type="cellIs" dxfId="4946" priority="639" operator="lessThan">
      <formula>$C$4</formula>
    </cfRule>
  </conditionalFormatting>
  <conditionalFormatting sqref="AD60">
    <cfRule type="cellIs" dxfId="4945" priority="640" operator="lessThan">
      <formula>$C$4</formula>
    </cfRule>
  </conditionalFormatting>
  <conditionalFormatting sqref="AE11">
    <cfRule type="cellIs" dxfId="4944" priority="641" operator="lessThan">
      <formula>$C$4</formula>
    </cfRule>
  </conditionalFormatting>
  <conditionalFormatting sqref="AE12">
    <cfRule type="cellIs" dxfId="4943" priority="642" operator="lessThan">
      <formula>$C$4</formula>
    </cfRule>
  </conditionalFormatting>
  <conditionalFormatting sqref="AE13">
    <cfRule type="cellIs" dxfId="4942" priority="643" operator="lessThan">
      <formula>$C$4</formula>
    </cfRule>
  </conditionalFormatting>
  <conditionalFormatting sqref="AE14">
    <cfRule type="cellIs" dxfId="4941" priority="644" operator="lessThan">
      <formula>$C$4</formula>
    </cfRule>
  </conditionalFormatting>
  <conditionalFormatting sqref="AE15">
    <cfRule type="cellIs" dxfId="4940" priority="645" operator="lessThan">
      <formula>$C$4</formula>
    </cfRule>
  </conditionalFormatting>
  <conditionalFormatting sqref="AE16">
    <cfRule type="cellIs" dxfId="4939" priority="646" operator="lessThan">
      <formula>$C$4</formula>
    </cfRule>
  </conditionalFormatting>
  <conditionalFormatting sqref="AE17">
    <cfRule type="cellIs" dxfId="4938" priority="647" operator="lessThan">
      <formula>$C$4</formula>
    </cfRule>
  </conditionalFormatting>
  <conditionalFormatting sqref="AE18">
    <cfRule type="cellIs" dxfId="4937" priority="648" operator="lessThan">
      <formula>$C$4</formula>
    </cfRule>
  </conditionalFormatting>
  <conditionalFormatting sqref="AE19">
    <cfRule type="cellIs" dxfId="4936" priority="649" operator="lessThan">
      <formula>$C$4</formula>
    </cfRule>
  </conditionalFormatting>
  <conditionalFormatting sqref="AE20">
    <cfRule type="cellIs" dxfId="4935" priority="650" operator="lessThan">
      <formula>$C$4</formula>
    </cfRule>
  </conditionalFormatting>
  <conditionalFormatting sqref="AE21">
    <cfRule type="cellIs" dxfId="4934" priority="651" operator="lessThan">
      <formula>$C$4</formula>
    </cfRule>
  </conditionalFormatting>
  <conditionalFormatting sqref="AE22">
    <cfRule type="cellIs" dxfId="4933" priority="652" operator="lessThan">
      <formula>$C$4</formula>
    </cfRule>
  </conditionalFormatting>
  <conditionalFormatting sqref="AE23">
    <cfRule type="cellIs" dxfId="4932" priority="653" operator="lessThan">
      <formula>$C$4</formula>
    </cfRule>
  </conditionalFormatting>
  <conditionalFormatting sqref="AE24">
    <cfRule type="cellIs" dxfId="4931" priority="654" operator="lessThan">
      <formula>$C$4</formula>
    </cfRule>
  </conditionalFormatting>
  <conditionalFormatting sqref="AE25">
    <cfRule type="cellIs" dxfId="4930" priority="655" operator="lessThan">
      <formula>$C$4</formula>
    </cfRule>
  </conditionalFormatting>
  <conditionalFormatting sqref="AE26">
    <cfRule type="cellIs" dxfId="4929" priority="656" operator="lessThan">
      <formula>$C$4</formula>
    </cfRule>
  </conditionalFormatting>
  <conditionalFormatting sqref="AE27">
    <cfRule type="cellIs" dxfId="4928" priority="657" operator="lessThan">
      <formula>$C$4</formula>
    </cfRule>
  </conditionalFormatting>
  <conditionalFormatting sqref="AE28">
    <cfRule type="cellIs" dxfId="4927" priority="658" operator="lessThan">
      <formula>$C$4</formula>
    </cfRule>
  </conditionalFormatting>
  <conditionalFormatting sqref="AE29">
    <cfRule type="cellIs" dxfId="4926" priority="659" operator="lessThan">
      <formula>$C$4</formula>
    </cfRule>
  </conditionalFormatting>
  <conditionalFormatting sqref="AE30">
    <cfRule type="cellIs" dxfId="4925" priority="660" operator="lessThan">
      <formula>$C$4</formula>
    </cfRule>
  </conditionalFormatting>
  <conditionalFormatting sqref="AE31">
    <cfRule type="cellIs" dxfId="4924" priority="661" operator="lessThan">
      <formula>$C$4</formula>
    </cfRule>
  </conditionalFormatting>
  <conditionalFormatting sqref="AE32">
    <cfRule type="cellIs" dxfId="4923" priority="662" operator="lessThan">
      <formula>$C$4</formula>
    </cfRule>
  </conditionalFormatting>
  <conditionalFormatting sqref="AE33">
    <cfRule type="cellIs" dxfId="4922" priority="663" operator="lessThan">
      <formula>$C$4</formula>
    </cfRule>
  </conditionalFormatting>
  <conditionalFormatting sqref="AE34">
    <cfRule type="cellIs" dxfId="4921" priority="664" operator="lessThan">
      <formula>$C$4</formula>
    </cfRule>
  </conditionalFormatting>
  <conditionalFormatting sqref="AE35">
    <cfRule type="cellIs" dxfId="4920" priority="665" operator="lessThan">
      <formula>$C$4</formula>
    </cfRule>
  </conditionalFormatting>
  <conditionalFormatting sqref="AE36">
    <cfRule type="cellIs" dxfId="4919" priority="666" operator="lessThan">
      <formula>$C$4</formula>
    </cfRule>
  </conditionalFormatting>
  <conditionalFormatting sqref="AE37">
    <cfRule type="cellIs" dxfId="4918" priority="667" operator="lessThan">
      <formula>$C$4</formula>
    </cfRule>
  </conditionalFormatting>
  <conditionalFormatting sqref="AE38">
    <cfRule type="cellIs" dxfId="4917" priority="668" operator="lessThan">
      <formula>$C$4</formula>
    </cfRule>
  </conditionalFormatting>
  <conditionalFormatting sqref="AE39">
    <cfRule type="cellIs" dxfId="4916" priority="669" operator="lessThan">
      <formula>$C$4</formula>
    </cfRule>
  </conditionalFormatting>
  <conditionalFormatting sqref="AE40">
    <cfRule type="cellIs" dxfId="4915" priority="670" operator="lessThan">
      <formula>$C$4</formula>
    </cfRule>
  </conditionalFormatting>
  <conditionalFormatting sqref="AE41">
    <cfRule type="cellIs" dxfId="4914" priority="671" operator="lessThan">
      <formula>$C$4</formula>
    </cfRule>
  </conditionalFormatting>
  <conditionalFormatting sqref="AE42">
    <cfRule type="cellIs" dxfId="4913" priority="672" operator="lessThan">
      <formula>$C$4</formula>
    </cfRule>
  </conditionalFormatting>
  <conditionalFormatting sqref="AE43">
    <cfRule type="cellIs" dxfId="4912" priority="673" operator="lessThan">
      <formula>$C$4</formula>
    </cfRule>
  </conditionalFormatting>
  <conditionalFormatting sqref="AE44">
    <cfRule type="cellIs" dxfId="4911" priority="674" operator="lessThan">
      <formula>$C$4</formula>
    </cfRule>
  </conditionalFormatting>
  <conditionalFormatting sqref="AE45">
    <cfRule type="cellIs" dxfId="4910" priority="675" operator="lessThan">
      <formula>$C$4</formula>
    </cfRule>
  </conditionalFormatting>
  <conditionalFormatting sqref="AE46">
    <cfRule type="cellIs" dxfId="4909" priority="676" operator="lessThan">
      <formula>$C$4</formula>
    </cfRule>
  </conditionalFormatting>
  <conditionalFormatting sqref="AE47">
    <cfRule type="cellIs" dxfId="4908" priority="677" operator="lessThan">
      <formula>$C$4</formula>
    </cfRule>
  </conditionalFormatting>
  <conditionalFormatting sqref="AE48">
    <cfRule type="cellIs" dxfId="4907" priority="678" operator="lessThan">
      <formula>$C$4</formula>
    </cfRule>
  </conditionalFormatting>
  <conditionalFormatting sqref="AE49">
    <cfRule type="cellIs" dxfId="4906" priority="679" operator="lessThan">
      <formula>$C$4</formula>
    </cfRule>
  </conditionalFormatting>
  <conditionalFormatting sqref="AE50">
    <cfRule type="cellIs" dxfId="4905" priority="680" operator="lessThan">
      <formula>$C$4</formula>
    </cfRule>
  </conditionalFormatting>
  <conditionalFormatting sqref="AE51">
    <cfRule type="cellIs" dxfId="4904" priority="681" operator="lessThan">
      <formula>$C$4</formula>
    </cfRule>
  </conditionalFormatting>
  <conditionalFormatting sqref="AE52">
    <cfRule type="cellIs" dxfId="4903" priority="682" operator="lessThan">
      <formula>$C$4</formula>
    </cfRule>
  </conditionalFormatting>
  <conditionalFormatting sqref="AE53">
    <cfRule type="cellIs" dxfId="4902" priority="683" operator="lessThan">
      <formula>$C$4</formula>
    </cfRule>
  </conditionalFormatting>
  <conditionalFormatting sqref="AE54">
    <cfRule type="cellIs" dxfId="4901" priority="684" operator="lessThan">
      <formula>$C$4</formula>
    </cfRule>
  </conditionalFormatting>
  <conditionalFormatting sqref="AE55">
    <cfRule type="cellIs" dxfId="4900" priority="685" operator="lessThan">
      <formula>$C$4</formula>
    </cfRule>
  </conditionalFormatting>
  <conditionalFormatting sqref="AE56">
    <cfRule type="cellIs" dxfId="4899" priority="686" operator="lessThan">
      <formula>$C$4</formula>
    </cfRule>
  </conditionalFormatting>
  <conditionalFormatting sqref="AE57">
    <cfRule type="cellIs" dxfId="4898" priority="687" operator="lessThan">
      <formula>$C$4</formula>
    </cfRule>
  </conditionalFormatting>
  <conditionalFormatting sqref="AE58">
    <cfRule type="cellIs" dxfId="4897" priority="688" operator="lessThan">
      <formula>$C$4</formula>
    </cfRule>
  </conditionalFormatting>
  <conditionalFormatting sqref="AE59">
    <cfRule type="cellIs" dxfId="4896" priority="689" operator="lessThan">
      <formula>$C$4</formula>
    </cfRule>
  </conditionalFormatting>
  <conditionalFormatting sqref="AE60">
    <cfRule type="cellIs" dxfId="4895" priority="690" operator="lessThan">
      <formula>$C$4</formula>
    </cfRule>
  </conditionalFormatting>
  <conditionalFormatting sqref="AF11">
    <cfRule type="cellIs" dxfId="4894" priority="691" operator="lessThan">
      <formula>$C$4</formula>
    </cfRule>
  </conditionalFormatting>
  <conditionalFormatting sqref="AF12">
    <cfRule type="cellIs" dxfId="4893" priority="692" operator="lessThan">
      <formula>$C$4</formula>
    </cfRule>
  </conditionalFormatting>
  <conditionalFormatting sqref="AF13">
    <cfRule type="cellIs" dxfId="4892" priority="693" operator="lessThan">
      <formula>$C$4</formula>
    </cfRule>
  </conditionalFormatting>
  <conditionalFormatting sqref="AF14">
    <cfRule type="cellIs" dxfId="4891" priority="694" operator="lessThan">
      <formula>$C$4</formula>
    </cfRule>
  </conditionalFormatting>
  <conditionalFormatting sqref="AF15">
    <cfRule type="cellIs" dxfId="4890" priority="695" operator="lessThan">
      <formula>$C$4</formula>
    </cfRule>
  </conditionalFormatting>
  <conditionalFormatting sqref="AF16">
    <cfRule type="cellIs" dxfId="4889" priority="696" operator="lessThan">
      <formula>$C$4</formula>
    </cfRule>
  </conditionalFormatting>
  <conditionalFormatting sqref="AF17">
    <cfRule type="cellIs" dxfId="4888" priority="697" operator="lessThan">
      <formula>$C$4</formula>
    </cfRule>
  </conditionalFormatting>
  <conditionalFormatting sqref="AF18">
    <cfRule type="cellIs" dxfId="4887" priority="698" operator="lessThan">
      <formula>$C$4</formula>
    </cfRule>
  </conditionalFormatting>
  <conditionalFormatting sqref="AF19">
    <cfRule type="cellIs" dxfId="4886" priority="699" operator="lessThan">
      <formula>$C$4</formula>
    </cfRule>
  </conditionalFormatting>
  <conditionalFormatting sqref="AF20">
    <cfRule type="cellIs" dxfId="4885" priority="700" operator="lessThan">
      <formula>$C$4</formula>
    </cfRule>
  </conditionalFormatting>
  <conditionalFormatting sqref="AF21">
    <cfRule type="cellIs" dxfId="4884" priority="701" operator="lessThan">
      <formula>$C$4</formula>
    </cfRule>
  </conditionalFormatting>
  <conditionalFormatting sqref="AF22">
    <cfRule type="cellIs" dxfId="4883" priority="702" operator="lessThan">
      <formula>$C$4</formula>
    </cfRule>
  </conditionalFormatting>
  <conditionalFormatting sqref="AF23">
    <cfRule type="cellIs" dxfId="4882" priority="703" operator="lessThan">
      <formula>$C$4</formula>
    </cfRule>
  </conditionalFormatting>
  <conditionalFormatting sqref="AF24">
    <cfRule type="cellIs" dxfId="4881" priority="704" operator="lessThan">
      <formula>$C$4</formula>
    </cfRule>
  </conditionalFormatting>
  <conditionalFormatting sqref="AF25">
    <cfRule type="cellIs" dxfId="4880" priority="705" operator="lessThan">
      <formula>$C$4</formula>
    </cfRule>
  </conditionalFormatting>
  <conditionalFormatting sqref="AF26">
    <cfRule type="cellIs" dxfId="4879" priority="706" operator="lessThan">
      <formula>$C$4</formula>
    </cfRule>
  </conditionalFormatting>
  <conditionalFormatting sqref="AF27">
    <cfRule type="cellIs" dxfId="4878" priority="707" operator="lessThan">
      <formula>$C$4</formula>
    </cfRule>
  </conditionalFormatting>
  <conditionalFormatting sqref="AF28">
    <cfRule type="cellIs" dxfId="4877" priority="708" operator="lessThan">
      <formula>$C$4</formula>
    </cfRule>
  </conditionalFormatting>
  <conditionalFormatting sqref="AF29">
    <cfRule type="cellIs" dxfId="4876" priority="709" operator="lessThan">
      <formula>$C$4</formula>
    </cfRule>
  </conditionalFormatting>
  <conditionalFormatting sqref="AF30">
    <cfRule type="cellIs" dxfId="4875" priority="710" operator="lessThan">
      <formula>$C$4</formula>
    </cfRule>
  </conditionalFormatting>
  <conditionalFormatting sqref="AF31">
    <cfRule type="cellIs" dxfId="4874" priority="711" operator="lessThan">
      <formula>$C$4</formula>
    </cfRule>
  </conditionalFormatting>
  <conditionalFormatting sqref="AF32">
    <cfRule type="cellIs" dxfId="4873" priority="712" operator="lessThan">
      <formula>$C$4</formula>
    </cfRule>
  </conditionalFormatting>
  <conditionalFormatting sqref="AF33">
    <cfRule type="cellIs" dxfId="4872" priority="713" operator="lessThan">
      <formula>$C$4</formula>
    </cfRule>
  </conditionalFormatting>
  <conditionalFormatting sqref="AF34">
    <cfRule type="cellIs" dxfId="4871" priority="714" operator="lessThan">
      <formula>$C$4</formula>
    </cfRule>
  </conditionalFormatting>
  <conditionalFormatting sqref="AF35">
    <cfRule type="cellIs" dxfId="4870" priority="715" operator="lessThan">
      <formula>$C$4</formula>
    </cfRule>
  </conditionalFormatting>
  <conditionalFormatting sqref="AF36">
    <cfRule type="cellIs" dxfId="4869" priority="716" operator="lessThan">
      <formula>$C$4</formula>
    </cfRule>
  </conditionalFormatting>
  <conditionalFormatting sqref="AF37">
    <cfRule type="cellIs" dxfId="4868" priority="717" operator="lessThan">
      <formula>$C$4</formula>
    </cfRule>
  </conditionalFormatting>
  <conditionalFormatting sqref="AF38">
    <cfRule type="cellIs" dxfId="4867" priority="718" operator="lessThan">
      <formula>$C$4</formula>
    </cfRule>
  </conditionalFormatting>
  <conditionalFormatting sqref="AF39">
    <cfRule type="cellIs" dxfId="4866" priority="719" operator="lessThan">
      <formula>$C$4</formula>
    </cfRule>
  </conditionalFormatting>
  <conditionalFormatting sqref="AF40">
    <cfRule type="cellIs" dxfId="4865" priority="720" operator="lessThan">
      <formula>$C$4</formula>
    </cfRule>
  </conditionalFormatting>
  <conditionalFormatting sqref="AF41">
    <cfRule type="cellIs" dxfId="4864" priority="721" operator="lessThan">
      <formula>$C$4</formula>
    </cfRule>
  </conditionalFormatting>
  <conditionalFormatting sqref="AF42">
    <cfRule type="cellIs" dxfId="4863" priority="722" operator="lessThan">
      <formula>$C$4</formula>
    </cfRule>
  </conditionalFormatting>
  <conditionalFormatting sqref="AF43">
    <cfRule type="cellIs" dxfId="4862" priority="723" operator="lessThan">
      <formula>$C$4</formula>
    </cfRule>
  </conditionalFormatting>
  <conditionalFormatting sqref="AF44">
    <cfRule type="cellIs" dxfId="4861" priority="724" operator="lessThan">
      <formula>$C$4</formula>
    </cfRule>
  </conditionalFormatting>
  <conditionalFormatting sqref="AF45">
    <cfRule type="cellIs" dxfId="4860" priority="725" operator="lessThan">
      <formula>$C$4</formula>
    </cfRule>
  </conditionalFormatting>
  <conditionalFormatting sqref="AF46">
    <cfRule type="cellIs" dxfId="4859" priority="726" operator="lessThan">
      <formula>$C$4</formula>
    </cfRule>
  </conditionalFormatting>
  <conditionalFormatting sqref="AF47">
    <cfRule type="cellIs" dxfId="4858" priority="727" operator="lessThan">
      <formula>$C$4</formula>
    </cfRule>
  </conditionalFormatting>
  <conditionalFormatting sqref="AF48">
    <cfRule type="cellIs" dxfId="4857" priority="728" operator="lessThan">
      <formula>$C$4</formula>
    </cfRule>
  </conditionalFormatting>
  <conditionalFormatting sqref="AF49">
    <cfRule type="cellIs" dxfId="4856" priority="729" operator="lessThan">
      <formula>$C$4</formula>
    </cfRule>
  </conditionalFormatting>
  <conditionalFormatting sqref="AF50">
    <cfRule type="cellIs" dxfId="4855" priority="730" operator="lessThan">
      <formula>$C$4</formula>
    </cfRule>
  </conditionalFormatting>
  <conditionalFormatting sqref="AF51">
    <cfRule type="cellIs" dxfId="4854" priority="731" operator="lessThan">
      <formula>$C$4</formula>
    </cfRule>
  </conditionalFormatting>
  <conditionalFormatting sqref="AF52">
    <cfRule type="cellIs" dxfId="4853" priority="732" operator="lessThan">
      <formula>$C$4</formula>
    </cfRule>
  </conditionalFormatting>
  <conditionalFormatting sqref="AF53">
    <cfRule type="cellIs" dxfId="4852" priority="733" operator="lessThan">
      <formula>$C$4</formula>
    </cfRule>
  </conditionalFormatting>
  <conditionalFormatting sqref="AF54">
    <cfRule type="cellIs" dxfId="4851" priority="734" operator="lessThan">
      <formula>$C$4</formula>
    </cfRule>
  </conditionalFormatting>
  <conditionalFormatting sqref="AF55">
    <cfRule type="cellIs" dxfId="4850" priority="735" operator="lessThan">
      <formula>$C$4</formula>
    </cfRule>
  </conditionalFormatting>
  <conditionalFormatting sqref="AF56">
    <cfRule type="cellIs" dxfId="4849" priority="736" operator="lessThan">
      <formula>$C$4</formula>
    </cfRule>
  </conditionalFormatting>
  <conditionalFormatting sqref="AF57">
    <cfRule type="cellIs" dxfId="4848" priority="737" operator="lessThan">
      <formula>$C$4</formula>
    </cfRule>
  </conditionalFormatting>
  <conditionalFormatting sqref="AF58">
    <cfRule type="cellIs" dxfId="4847" priority="738" operator="lessThan">
      <formula>$C$4</formula>
    </cfRule>
  </conditionalFormatting>
  <conditionalFormatting sqref="AF59">
    <cfRule type="cellIs" dxfId="4846" priority="739" operator="lessThan">
      <formula>$C$4</formula>
    </cfRule>
  </conditionalFormatting>
  <conditionalFormatting sqref="AF60">
    <cfRule type="cellIs" dxfId="4845" priority="740" operator="lessThan">
      <formula>$C$4</formula>
    </cfRule>
  </conditionalFormatting>
  <conditionalFormatting sqref="AG11">
    <cfRule type="cellIs" dxfId="4844" priority="741" operator="lessThan">
      <formula>$C$4</formula>
    </cfRule>
  </conditionalFormatting>
  <conditionalFormatting sqref="AG12">
    <cfRule type="cellIs" dxfId="4843" priority="742" operator="lessThan">
      <formula>$C$4</formula>
    </cfRule>
  </conditionalFormatting>
  <conditionalFormatting sqref="AG13">
    <cfRule type="cellIs" dxfId="4842" priority="743" operator="lessThan">
      <formula>$C$4</formula>
    </cfRule>
  </conditionalFormatting>
  <conditionalFormatting sqref="AG14">
    <cfRule type="cellIs" dxfId="4841" priority="744" operator="lessThan">
      <formula>$C$4</formula>
    </cfRule>
  </conditionalFormatting>
  <conditionalFormatting sqref="AG15">
    <cfRule type="cellIs" dxfId="4840" priority="745" operator="lessThan">
      <formula>$C$4</formula>
    </cfRule>
  </conditionalFormatting>
  <conditionalFormatting sqref="AG16">
    <cfRule type="cellIs" dxfId="4839" priority="746" operator="lessThan">
      <formula>$C$4</formula>
    </cfRule>
  </conditionalFormatting>
  <conditionalFormatting sqref="AG17">
    <cfRule type="cellIs" dxfId="4838" priority="747" operator="lessThan">
      <formula>$C$4</formula>
    </cfRule>
  </conditionalFormatting>
  <conditionalFormatting sqref="AG18">
    <cfRule type="cellIs" dxfId="4837" priority="748" operator="lessThan">
      <formula>$C$4</formula>
    </cfRule>
  </conditionalFormatting>
  <conditionalFormatting sqref="AG19">
    <cfRule type="cellIs" dxfId="4836" priority="749" operator="lessThan">
      <formula>$C$4</formula>
    </cfRule>
  </conditionalFormatting>
  <conditionalFormatting sqref="AG20">
    <cfRule type="cellIs" dxfId="4835" priority="750" operator="lessThan">
      <formula>$C$4</formula>
    </cfRule>
  </conditionalFormatting>
  <conditionalFormatting sqref="AG21">
    <cfRule type="cellIs" dxfId="4834" priority="751" operator="lessThan">
      <formula>$C$4</formula>
    </cfRule>
  </conditionalFormatting>
  <conditionalFormatting sqref="AG22">
    <cfRule type="cellIs" dxfId="4833" priority="752" operator="lessThan">
      <formula>$C$4</formula>
    </cfRule>
  </conditionalFormatting>
  <conditionalFormatting sqref="AG23">
    <cfRule type="cellIs" dxfId="4832" priority="753" operator="lessThan">
      <formula>$C$4</formula>
    </cfRule>
  </conditionalFormatting>
  <conditionalFormatting sqref="AG24">
    <cfRule type="cellIs" dxfId="4831" priority="754" operator="lessThan">
      <formula>$C$4</formula>
    </cfRule>
  </conditionalFormatting>
  <conditionalFormatting sqref="AG25">
    <cfRule type="cellIs" dxfId="4830" priority="755" operator="lessThan">
      <formula>$C$4</formula>
    </cfRule>
  </conditionalFormatting>
  <conditionalFormatting sqref="AG26">
    <cfRule type="cellIs" dxfId="4829" priority="756" operator="lessThan">
      <formula>$C$4</formula>
    </cfRule>
  </conditionalFormatting>
  <conditionalFormatting sqref="AG27">
    <cfRule type="cellIs" dxfId="4828" priority="757" operator="lessThan">
      <formula>$C$4</formula>
    </cfRule>
  </conditionalFormatting>
  <conditionalFormatting sqref="AG28">
    <cfRule type="cellIs" dxfId="4827" priority="758" operator="lessThan">
      <formula>$C$4</formula>
    </cfRule>
  </conditionalFormatting>
  <conditionalFormatting sqref="AG29">
    <cfRule type="cellIs" dxfId="4826" priority="759" operator="lessThan">
      <formula>$C$4</formula>
    </cfRule>
  </conditionalFormatting>
  <conditionalFormatting sqref="AG30">
    <cfRule type="cellIs" dxfId="4825" priority="760" operator="lessThan">
      <formula>$C$4</formula>
    </cfRule>
  </conditionalFormatting>
  <conditionalFormatting sqref="AG31">
    <cfRule type="cellIs" dxfId="4824" priority="761" operator="lessThan">
      <formula>$C$4</formula>
    </cfRule>
  </conditionalFormatting>
  <conditionalFormatting sqref="AG32">
    <cfRule type="cellIs" dxfId="4823" priority="762" operator="lessThan">
      <formula>$C$4</formula>
    </cfRule>
  </conditionalFormatting>
  <conditionalFormatting sqref="AG33">
    <cfRule type="cellIs" dxfId="4822" priority="763" operator="lessThan">
      <formula>$C$4</formula>
    </cfRule>
  </conditionalFormatting>
  <conditionalFormatting sqref="AG34">
    <cfRule type="cellIs" dxfId="4821" priority="764" operator="lessThan">
      <formula>$C$4</formula>
    </cfRule>
  </conditionalFormatting>
  <conditionalFormatting sqref="AG35">
    <cfRule type="cellIs" dxfId="4820" priority="765" operator="lessThan">
      <formula>$C$4</formula>
    </cfRule>
  </conditionalFormatting>
  <conditionalFormatting sqref="AG36">
    <cfRule type="cellIs" dxfId="4819" priority="766" operator="lessThan">
      <formula>$C$4</formula>
    </cfRule>
  </conditionalFormatting>
  <conditionalFormatting sqref="AG37">
    <cfRule type="cellIs" dxfId="4818" priority="767" operator="lessThan">
      <formula>$C$4</formula>
    </cfRule>
  </conditionalFormatting>
  <conditionalFormatting sqref="AG38">
    <cfRule type="cellIs" dxfId="4817" priority="768" operator="lessThan">
      <formula>$C$4</formula>
    </cfRule>
  </conditionalFormatting>
  <conditionalFormatting sqref="AG39">
    <cfRule type="cellIs" dxfId="4816" priority="769" operator="lessThan">
      <formula>$C$4</formula>
    </cfRule>
  </conditionalFormatting>
  <conditionalFormatting sqref="AG40">
    <cfRule type="cellIs" dxfId="4815" priority="770" operator="lessThan">
      <formula>$C$4</formula>
    </cfRule>
  </conditionalFormatting>
  <conditionalFormatting sqref="AG41">
    <cfRule type="cellIs" dxfId="4814" priority="771" operator="lessThan">
      <formula>$C$4</formula>
    </cfRule>
  </conditionalFormatting>
  <conditionalFormatting sqref="AG42">
    <cfRule type="cellIs" dxfId="4813" priority="772" operator="lessThan">
      <formula>$C$4</formula>
    </cfRule>
  </conditionalFormatting>
  <conditionalFormatting sqref="AG43">
    <cfRule type="cellIs" dxfId="4812" priority="773" operator="lessThan">
      <formula>$C$4</formula>
    </cfRule>
  </conditionalFormatting>
  <conditionalFormatting sqref="AG44">
    <cfRule type="cellIs" dxfId="4811" priority="774" operator="lessThan">
      <formula>$C$4</formula>
    </cfRule>
  </conditionalFormatting>
  <conditionalFormatting sqref="AG45">
    <cfRule type="cellIs" dxfId="4810" priority="775" operator="lessThan">
      <formula>$C$4</formula>
    </cfRule>
  </conditionalFormatting>
  <conditionalFormatting sqref="AG46">
    <cfRule type="cellIs" dxfId="4809" priority="776" operator="lessThan">
      <formula>$C$4</formula>
    </cfRule>
  </conditionalFormatting>
  <conditionalFormatting sqref="AG47">
    <cfRule type="cellIs" dxfId="4808" priority="777" operator="lessThan">
      <formula>$C$4</formula>
    </cfRule>
  </conditionalFormatting>
  <conditionalFormatting sqref="AG48">
    <cfRule type="cellIs" dxfId="4807" priority="778" operator="lessThan">
      <formula>$C$4</formula>
    </cfRule>
  </conditionalFormatting>
  <conditionalFormatting sqref="AG49">
    <cfRule type="cellIs" dxfId="4806" priority="779" operator="lessThan">
      <formula>$C$4</formula>
    </cfRule>
  </conditionalFormatting>
  <conditionalFormatting sqref="AG50">
    <cfRule type="cellIs" dxfId="4805" priority="780" operator="lessThan">
      <formula>$C$4</formula>
    </cfRule>
  </conditionalFormatting>
  <conditionalFormatting sqref="AG51">
    <cfRule type="cellIs" dxfId="4804" priority="781" operator="lessThan">
      <formula>$C$4</formula>
    </cfRule>
  </conditionalFormatting>
  <conditionalFormatting sqref="AG52">
    <cfRule type="cellIs" dxfId="4803" priority="782" operator="lessThan">
      <formula>$C$4</formula>
    </cfRule>
  </conditionalFormatting>
  <conditionalFormatting sqref="AG53">
    <cfRule type="cellIs" dxfId="4802" priority="783" operator="lessThan">
      <formula>$C$4</formula>
    </cfRule>
  </conditionalFormatting>
  <conditionalFormatting sqref="AG54">
    <cfRule type="cellIs" dxfId="4801" priority="784" operator="lessThan">
      <formula>$C$4</formula>
    </cfRule>
  </conditionalFormatting>
  <conditionalFormatting sqref="AG55">
    <cfRule type="cellIs" dxfId="4800" priority="785" operator="lessThan">
      <formula>$C$4</formula>
    </cfRule>
  </conditionalFormatting>
  <conditionalFormatting sqref="AG56">
    <cfRule type="cellIs" dxfId="4799" priority="786" operator="lessThan">
      <formula>$C$4</formula>
    </cfRule>
  </conditionalFormatting>
  <conditionalFormatting sqref="AG57">
    <cfRule type="cellIs" dxfId="4798" priority="787" operator="lessThan">
      <formula>$C$4</formula>
    </cfRule>
  </conditionalFormatting>
  <conditionalFormatting sqref="AG58">
    <cfRule type="cellIs" dxfId="4797" priority="788" operator="lessThan">
      <formula>$C$4</formula>
    </cfRule>
  </conditionalFormatting>
  <conditionalFormatting sqref="AG59">
    <cfRule type="cellIs" dxfId="4796" priority="789" operator="lessThan">
      <formula>$C$4</formula>
    </cfRule>
  </conditionalFormatting>
  <conditionalFormatting sqref="AG60">
    <cfRule type="cellIs" dxfId="4795" priority="790" operator="lessThan">
      <formula>$C$4</formula>
    </cfRule>
  </conditionalFormatting>
  <conditionalFormatting sqref="AH11:AH46">
    <cfRule type="cellIs" dxfId="4794" priority="791" operator="lessThan">
      <formula>$C$4</formula>
    </cfRule>
  </conditionalFormatting>
  <conditionalFormatting sqref="AH47">
    <cfRule type="cellIs" dxfId="4793" priority="827" operator="lessThan">
      <formula>$C$4</formula>
    </cfRule>
  </conditionalFormatting>
  <conditionalFormatting sqref="AH48">
    <cfRule type="cellIs" dxfId="4792" priority="828" operator="lessThan">
      <formula>$C$4</formula>
    </cfRule>
  </conditionalFormatting>
  <conditionalFormatting sqref="AH49">
    <cfRule type="cellIs" dxfId="4791" priority="829" operator="lessThan">
      <formula>$C$4</formula>
    </cfRule>
  </conditionalFormatting>
  <conditionalFormatting sqref="AH50">
    <cfRule type="cellIs" dxfId="4790" priority="830" operator="lessThan">
      <formula>$C$4</formula>
    </cfRule>
  </conditionalFormatting>
  <conditionalFormatting sqref="AH51">
    <cfRule type="cellIs" dxfId="4789" priority="831" operator="lessThan">
      <formula>$C$4</formula>
    </cfRule>
  </conditionalFormatting>
  <conditionalFormatting sqref="AH52">
    <cfRule type="cellIs" dxfId="4788" priority="832" operator="lessThan">
      <formula>$C$4</formula>
    </cfRule>
  </conditionalFormatting>
  <conditionalFormatting sqref="AH53">
    <cfRule type="cellIs" dxfId="4787" priority="833" operator="lessThan">
      <formula>$C$4</formula>
    </cfRule>
  </conditionalFormatting>
  <conditionalFormatting sqref="AH54">
    <cfRule type="cellIs" dxfId="4786" priority="834" operator="lessThan">
      <formula>$C$4</formula>
    </cfRule>
  </conditionalFormatting>
  <conditionalFormatting sqref="AH55">
    <cfRule type="cellIs" dxfId="4785" priority="835" operator="lessThan">
      <formula>$C$4</formula>
    </cfRule>
  </conditionalFormatting>
  <conditionalFormatting sqref="AH56">
    <cfRule type="cellIs" dxfId="4784" priority="836" operator="lessThan">
      <formula>$C$4</formula>
    </cfRule>
  </conditionalFormatting>
  <conditionalFormatting sqref="AH57">
    <cfRule type="cellIs" dxfId="4783" priority="837" operator="lessThan">
      <formula>$C$4</formula>
    </cfRule>
  </conditionalFormatting>
  <conditionalFormatting sqref="AH58">
    <cfRule type="cellIs" dxfId="4782" priority="838" operator="lessThan">
      <formula>$C$4</formula>
    </cfRule>
  </conditionalFormatting>
  <conditionalFormatting sqref="AH59">
    <cfRule type="cellIs" dxfId="4781" priority="839" operator="lessThan">
      <formula>$C$4</formula>
    </cfRule>
  </conditionalFormatting>
  <conditionalFormatting sqref="AH60">
    <cfRule type="cellIs" dxfId="4780" priority="840" operator="lessThan">
      <formula>$C$4</formula>
    </cfRule>
  </conditionalFormatting>
  <conditionalFormatting sqref="AI11">
    <cfRule type="cellIs" dxfId="4779" priority="841" operator="lessThan">
      <formula>$C$4</formula>
    </cfRule>
  </conditionalFormatting>
  <conditionalFormatting sqref="AI12">
    <cfRule type="cellIs" dxfId="4778" priority="842" operator="lessThan">
      <formula>$C$4</formula>
    </cfRule>
  </conditionalFormatting>
  <conditionalFormatting sqref="AI13">
    <cfRule type="cellIs" dxfId="4777" priority="843" operator="lessThan">
      <formula>$C$4</formula>
    </cfRule>
  </conditionalFormatting>
  <conditionalFormatting sqref="AI14">
    <cfRule type="cellIs" dxfId="4776" priority="844" operator="lessThan">
      <formula>$C$4</formula>
    </cfRule>
  </conditionalFormatting>
  <conditionalFormatting sqref="AI15">
    <cfRule type="cellIs" dxfId="4775" priority="845" operator="lessThan">
      <formula>$C$4</formula>
    </cfRule>
  </conditionalFormatting>
  <conditionalFormatting sqref="AI16">
    <cfRule type="cellIs" dxfId="4774" priority="846" operator="lessThan">
      <formula>$C$4</formula>
    </cfRule>
  </conditionalFormatting>
  <conditionalFormatting sqref="AI17">
    <cfRule type="cellIs" dxfId="4773" priority="847" operator="lessThan">
      <formula>$C$4</formula>
    </cfRule>
  </conditionalFormatting>
  <conditionalFormatting sqref="AI18">
    <cfRule type="cellIs" dxfId="4772" priority="848" operator="lessThan">
      <formula>$C$4</formula>
    </cfRule>
  </conditionalFormatting>
  <conditionalFormatting sqref="AI19">
    <cfRule type="cellIs" dxfId="4771" priority="849" operator="lessThan">
      <formula>$C$4</formula>
    </cfRule>
  </conditionalFormatting>
  <conditionalFormatting sqref="AI20">
    <cfRule type="cellIs" dxfId="4770" priority="850" operator="lessThan">
      <formula>$C$4</formula>
    </cfRule>
  </conditionalFormatting>
  <conditionalFormatting sqref="AI21">
    <cfRule type="cellIs" dxfId="4769" priority="851" operator="lessThan">
      <formula>$C$4</formula>
    </cfRule>
  </conditionalFormatting>
  <conditionalFormatting sqref="AI22">
    <cfRule type="cellIs" dxfId="4768" priority="852" operator="lessThan">
      <formula>$C$4</formula>
    </cfRule>
  </conditionalFormatting>
  <conditionalFormatting sqref="AI23">
    <cfRule type="cellIs" dxfId="4767" priority="853" operator="lessThan">
      <formula>$C$4</formula>
    </cfRule>
  </conditionalFormatting>
  <conditionalFormatting sqref="AI24">
    <cfRule type="cellIs" dxfId="4766" priority="854" operator="lessThan">
      <formula>$C$4</formula>
    </cfRule>
  </conditionalFormatting>
  <conditionalFormatting sqref="AI25">
    <cfRule type="cellIs" dxfId="4765" priority="855" operator="lessThan">
      <formula>$C$4</formula>
    </cfRule>
  </conditionalFormatting>
  <conditionalFormatting sqref="AI26">
    <cfRule type="cellIs" dxfId="4764" priority="856" operator="lessThan">
      <formula>$C$4</formula>
    </cfRule>
  </conditionalFormatting>
  <conditionalFormatting sqref="AI27">
    <cfRule type="cellIs" dxfId="4763" priority="857" operator="lessThan">
      <formula>$C$4</formula>
    </cfRule>
  </conditionalFormatting>
  <conditionalFormatting sqref="AI28">
    <cfRule type="cellIs" dxfId="4762" priority="858" operator="lessThan">
      <formula>$C$4</formula>
    </cfRule>
  </conditionalFormatting>
  <conditionalFormatting sqref="AI29">
    <cfRule type="cellIs" dxfId="4761" priority="859" operator="lessThan">
      <formula>$C$4</formula>
    </cfRule>
  </conditionalFormatting>
  <conditionalFormatting sqref="AI30">
    <cfRule type="cellIs" dxfId="4760" priority="860" operator="lessThan">
      <formula>$C$4</formula>
    </cfRule>
  </conditionalFormatting>
  <conditionalFormatting sqref="AI31">
    <cfRule type="cellIs" dxfId="4759" priority="861" operator="lessThan">
      <formula>$C$4</formula>
    </cfRule>
  </conditionalFormatting>
  <conditionalFormatting sqref="AI32">
    <cfRule type="cellIs" dxfId="4758" priority="862" operator="lessThan">
      <formula>$C$4</formula>
    </cfRule>
  </conditionalFormatting>
  <conditionalFormatting sqref="AI33">
    <cfRule type="cellIs" dxfId="4757" priority="863" operator="lessThan">
      <formula>$C$4</formula>
    </cfRule>
  </conditionalFormatting>
  <conditionalFormatting sqref="AI34">
    <cfRule type="cellIs" dxfId="4756" priority="864" operator="lessThan">
      <formula>$C$4</formula>
    </cfRule>
  </conditionalFormatting>
  <conditionalFormatting sqref="AI35">
    <cfRule type="cellIs" dxfId="4755" priority="865" operator="lessThan">
      <formula>$C$4</formula>
    </cfRule>
  </conditionalFormatting>
  <conditionalFormatting sqref="AI36">
    <cfRule type="cellIs" dxfId="4754" priority="866" operator="lessThan">
      <formula>$C$4</formula>
    </cfRule>
  </conditionalFormatting>
  <conditionalFormatting sqref="AI37">
    <cfRule type="cellIs" dxfId="4753" priority="867" operator="lessThan">
      <formula>$C$4</formula>
    </cfRule>
  </conditionalFormatting>
  <conditionalFormatting sqref="AI38">
    <cfRule type="cellIs" dxfId="4752" priority="868" operator="lessThan">
      <formula>$C$4</formula>
    </cfRule>
  </conditionalFormatting>
  <conditionalFormatting sqref="AI39">
    <cfRule type="cellIs" dxfId="4751" priority="869" operator="lessThan">
      <formula>$C$4</formula>
    </cfRule>
  </conditionalFormatting>
  <conditionalFormatting sqref="AI40">
    <cfRule type="cellIs" dxfId="4750" priority="870" operator="lessThan">
      <formula>$C$4</formula>
    </cfRule>
  </conditionalFormatting>
  <conditionalFormatting sqref="AI41">
    <cfRule type="cellIs" dxfId="4749" priority="871" operator="lessThan">
      <formula>$C$4</formula>
    </cfRule>
  </conditionalFormatting>
  <conditionalFormatting sqref="AI42">
    <cfRule type="cellIs" dxfId="4748" priority="872" operator="lessThan">
      <formula>$C$4</formula>
    </cfRule>
  </conditionalFormatting>
  <conditionalFormatting sqref="AI43">
    <cfRule type="cellIs" dxfId="4747" priority="873" operator="lessThan">
      <formula>$C$4</formula>
    </cfRule>
  </conditionalFormatting>
  <conditionalFormatting sqref="AI44">
    <cfRule type="cellIs" dxfId="4746" priority="874" operator="lessThan">
      <formula>$C$4</formula>
    </cfRule>
  </conditionalFormatting>
  <conditionalFormatting sqref="AI45">
    <cfRule type="cellIs" dxfId="4745" priority="875" operator="lessThan">
      <formula>$C$4</formula>
    </cfRule>
  </conditionalFormatting>
  <conditionalFormatting sqref="AI46">
    <cfRule type="cellIs" dxfId="4744" priority="876" operator="lessThan">
      <formula>$C$4</formula>
    </cfRule>
  </conditionalFormatting>
  <conditionalFormatting sqref="AI47">
    <cfRule type="cellIs" dxfId="4743" priority="877" operator="lessThan">
      <formula>$C$4</formula>
    </cfRule>
  </conditionalFormatting>
  <conditionalFormatting sqref="AI48">
    <cfRule type="cellIs" dxfId="4742" priority="878" operator="lessThan">
      <formula>$C$4</formula>
    </cfRule>
  </conditionalFormatting>
  <conditionalFormatting sqref="AI49">
    <cfRule type="cellIs" dxfId="4741" priority="879" operator="lessThan">
      <formula>$C$4</formula>
    </cfRule>
  </conditionalFormatting>
  <conditionalFormatting sqref="AI50">
    <cfRule type="cellIs" dxfId="4740" priority="880" operator="lessThan">
      <formula>$C$4</formula>
    </cfRule>
  </conditionalFormatting>
  <conditionalFormatting sqref="AI51">
    <cfRule type="cellIs" dxfId="4739" priority="881" operator="lessThan">
      <formula>$C$4</formula>
    </cfRule>
  </conditionalFormatting>
  <conditionalFormatting sqref="AI52">
    <cfRule type="cellIs" dxfId="4738" priority="882" operator="lessThan">
      <formula>$C$4</formula>
    </cfRule>
  </conditionalFormatting>
  <conditionalFormatting sqref="AI53">
    <cfRule type="cellIs" dxfId="4737" priority="883" operator="lessThan">
      <formula>$C$4</formula>
    </cfRule>
  </conditionalFormatting>
  <conditionalFormatting sqref="AI54">
    <cfRule type="cellIs" dxfId="4736" priority="884" operator="lessThan">
      <formula>$C$4</formula>
    </cfRule>
  </conditionalFormatting>
  <conditionalFormatting sqref="AI55">
    <cfRule type="cellIs" dxfId="4735" priority="885" operator="lessThan">
      <formula>$C$4</formula>
    </cfRule>
  </conditionalFormatting>
  <conditionalFormatting sqref="AI56">
    <cfRule type="cellIs" dxfId="4734" priority="886" operator="lessThan">
      <formula>$C$4</formula>
    </cfRule>
  </conditionalFormatting>
  <conditionalFormatting sqref="AI57">
    <cfRule type="cellIs" dxfId="4733" priority="887" operator="lessThan">
      <formula>$C$4</formula>
    </cfRule>
  </conditionalFormatting>
  <conditionalFormatting sqref="AI58">
    <cfRule type="cellIs" dxfId="4732" priority="888" operator="lessThan">
      <formula>$C$4</formula>
    </cfRule>
  </conditionalFormatting>
  <conditionalFormatting sqref="AI59">
    <cfRule type="cellIs" dxfId="4731" priority="889" operator="lessThan">
      <formula>$C$4</formula>
    </cfRule>
  </conditionalFormatting>
  <conditionalFormatting sqref="AI60">
    <cfRule type="cellIs" dxfId="4730" priority="890" operator="lessThan">
      <formula>$C$4</formula>
    </cfRule>
  </conditionalFormatting>
  <conditionalFormatting sqref="AJ11">
    <cfRule type="cellIs" dxfId="4729" priority="891" operator="lessThan">
      <formula>$C$4</formula>
    </cfRule>
  </conditionalFormatting>
  <conditionalFormatting sqref="AJ12">
    <cfRule type="cellIs" dxfId="4728" priority="892" operator="lessThan">
      <formula>$C$4</formula>
    </cfRule>
  </conditionalFormatting>
  <conditionalFormatting sqref="AJ13">
    <cfRule type="cellIs" dxfId="4727" priority="893" operator="lessThan">
      <formula>$C$4</formula>
    </cfRule>
  </conditionalFormatting>
  <conditionalFormatting sqref="AJ14">
    <cfRule type="cellIs" dxfId="4726" priority="894" operator="lessThan">
      <formula>$C$4</formula>
    </cfRule>
  </conditionalFormatting>
  <conditionalFormatting sqref="AJ15">
    <cfRule type="cellIs" dxfId="4725" priority="895" operator="lessThan">
      <formula>$C$4</formula>
    </cfRule>
  </conditionalFormatting>
  <conditionalFormatting sqref="AJ16">
    <cfRule type="cellIs" dxfId="4724" priority="896" operator="lessThan">
      <formula>$C$4</formula>
    </cfRule>
  </conditionalFormatting>
  <conditionalFormatting sqref="AJ17">
    <cfRule type="cellIs" dxfId="4723" priority="897" operator="lessThan">
      <formula>$C$4</formula>
    </cfRule>
  </conditionalFormatting>
  <conditionalFormatting sqref="AJ18">
    <cfRule type="cellIs" dxfId="4722" priority="898" operator="lessThan">
      <formula>$C$4</formula>
    </cfRule>
  </conditionalFormatting>
  <conditionalFormatting sqref="AJ19">
    <cfRule type="cellIs" dxfId="4721" priority="899" operator="lessThan">
      <formula>$C$4</formula>
    </cfRule>
  </conditionalFormatting>
  <conditionalFormatting sqref="AJ20">
    <cfRule type="cellIs" dxfId="4720" priority="900" operator="lessThan">
      <formula>$C$4</formula>
    </cfRule>
  </conditionalFormatting>
  <conditionalFormatting sqref="AJ21">
    <cfRule type="cellIs" dxfId="4719" priority="901" operator="lessThan">
      <formula>$C$4</formula>
    </cfRule>
  </conditionalFormatting>
  <conditionalFormatting sqref="AJ22">
    <cfRule type="cellIs" dxfId="4718" priority="902" operator="lessThan">
      <formula>$C$4</formula>
    </cfRule>
  </conditionalFormatting>
  <conditionalFormatting sqref="AJ23">
    <cfRule type="cellIs" dxfId="4717" priority="903" operator="lessThan">
      <formula>$C$4</formula>
    </cfRule>
  </conditionalFormatting>
  <conditionalFormatting sqref="AJ24">
    <cfRule type="cellIs" dxfId="4716" priority="904" operator="lessThan">
      <formula>$C$4</formula>
    </cfRule>
  </conditionalFormatting>
  <conditionalFormatting sqref="AJ25">
    <cfRule type="cellIs" dxfId="4715" priority="905" operator="lessThan">
      <formula>$C$4</formula>
    </cfRule>
  </conditionalFormatting>
  <conditionalFormatting sqref="AJ26">
    <cfRule type="cellIs" dxfId="4714" priority="906" operator="lessThan">
      <formula>$C$4</formula>
    </cfRule>
  </conditionalFormatting>
  <conditionalFormatting sqref="AJ27">
    <cfRule type="cellIs" dxfId="4713" priority="907" operator="lessThan">
      <formula>$C$4</formula>
    </cfRule>
  </conditionalFormatting>
  <conditionalFormatting sqref="AJ28">
    <cfRule type="cellIs" dxfId="4712" priority="908" operator="lessThan">
      <formula>$C$4</formula>
    </cfRule>
  </conditionalFormatting>
  <conditionalFormatting sqref="AJ29">
    <cfRule type="cellIs" dxfId="4711" priority="909" operator="lessThan">
      <formula>$C$4</formula>
    </cfRule>
  </conditionalFormatting>
  <conditionalFormatting sqref="AJ30">
    <cfRule type="cellIs" dxfId="4710" priority="910" operator="lessThan">
      <formula>$C$4</formula>
    </cfRule>
  </conditionalFormatting>
  <conditionalFormatting sqref="AJ31">
    <cfRule type="cellIs" dxfId="4709" priority="911" operator="lessThan">
      <formula>$C$4</formula>
    </cfRule>
  </conditionalFormatting>
  <conditionalFormatting sqref="AJ32">
    <cfRule type="cellIs" dxfId="4708" priority="912" operator="lessThan">
      <formula>$C$4</formula>
    </cfRule>
  </conditionalFormatting>
  <conditionalFormatting sqref="AJ33">
    <cfRule type="cellIs" dxfId="4707" priority="913" operator="lessThan">
      <formula>$C$4</formula>
    </cfRule>
  </conditionalFormatting>
  <conditionalFormatting sqref="AJ34">
    <cfRule type="cellIs" dxfId="4706" priority="914" operator="lessThan">
      <formula>$C$4</formula>
    </cfRule>
  </conditionalFormatting>
  <conditionalFormatting sqref="AJ35">
    <cfRule type="cellIs" dxfId="4705" priority="915" operator="lessThan">
      <formula>$C$4</formula>
    </cfRule>
  </conditionalFormatting>
  <conditionalFormatting sqref="AJ36">
    <cfRule type="cellIs" dxfId="4704" priority="916" operator="lessThan">
      <formula>$C$4</formula>
    </cfRule>
  </conditionalFormatting>
  <conditionalFormatting sqref="AJ37">
    <cfRule type="cellIs" dxfId="4703" priority="917" operator="lessThan">
      <formula>$C$4</formula>
    </cfRule>
  </conditionalFormatting>
  <conditionalFormatting sqref="AJ38">
    <cfRule type="cellIs" dxfId="4702" priority="918" operator="lessThan">
      <formula>$C$4</formula>
    </cfRule>
  </conditionalFormatting>
  <conditionalFormatting sqref="AJ39">
    <cfRule type="cellIs" dxfId="4701" priority="919" operator="lessThan">
      <formula>$C$4</formula>
    </cfRule>
  </conditionalFormatting>
  <conditionalFormatting sqref="AJ40">
    <cfRule type="cellIs" dxfId="4700" priority="920" operator="lessThan">
      <formula>$C$4</formula>
    </cfRule>
  </conditionalFormatting>
  <conditionalFormatting sqref="AJ41">
    <cfRule type="cellIs" dxfId="4699" priority="921" operator="lessThan">
      <formula>$C$4</formula>
    </cfRule>
  </conditionalFormatting>
  <conditionalFormatting sqref="AJ42">
    <cfRule type="cellIs" dxfId="4698" priority="922" operator="lessThan">
      <formula>$C$4</formula>
    </cfRule>
  </conditionalFormatting>
  <conditionalFormatting sqref="AJ43">
    <cfRule type="cellIs" dxfId="4697" priority="923" operator="lessThan">
      <formula>$C$4</formula>
    </cfRule>
  </conditionalFormatting>
  <conditionalFormatting sqref="AJ44">
    <cfRule type="cellIs" dxfId="4696" priority="924" operator="lessThan">
      <formula>$C$4</formula>
    </cfRule>
  </conditionalFormatting>
  <conditionalFormatting sqref="AJ45">
    <cfRule type="cellIs" dxfId="4695" priority="925" operator="lessThan">
      <formula>$C$4</formula>
    </cfRule>
  </conditionalFormatting>
  <conditionalFormatting sqref="AJ46">
    <cfRule type="cellIs" dxfId="4694" priority="926" operator="lessThan">
      <formula>$C$4</formula>
    </cfRule>
  </conditionalFormatting>
  <conditionalFormatting sqref="AJ47">
    <cfRule type="cellIs" dxfId="4693" priority="927" operator="lessThan">
      <formula>$C$4</formula>
    </cfRule>
  </conditionalFormatting>
  <conditionalFormatting sqref="AJ48">
    <cfRule type="cellIs" dxfId="4692" priority="928" operator="lessThan">
      <formula>$C$4</formula>
    </cfRule>
  </conditionalFormatting>
  <conditionalFormatting sqref="AJ49">
    <cfRule type="cellIs" dxfId="4691" priority="929" operator="lessThan">
      <formula>$C$4</formula>
    </cfRule>
  </conditionalFormatting>
  <conditionalFormatting sqref="AJ50">
    <cfRule type="cellIs" dxfId="4690" priority="930" operator="lessThan">
      <formula>$C$4</formula>
    </cfRule>
  </conditionalFormatting>
  <conditionalFormatting sqref="AJ51">
    <cfRule type="cellIs" dxfId="4689" priority="931" operator="lessThan">
      <formula>$C$4</formula>
    </cfRule>
  </conditionalFormatting>
  <conditionalFormatting sqref="AJ52">
    <cfRule type="cellIs" dxfId="4688" priority="932" operator="lessThan">
      <formula>$C$4</formula>
    </cfRule>
  </conditionalFormatting>
  <conditionalFormatting sqref="AJ53">
    <cfRule type="cellIs" dxfId="4687" priority="933" operator="lessThan">
      <formula>$C$4</formula>
    </cfRule>
  </conditionalFormatting>
  <conditionalFormatting sqref="AJ54">
    <cfRule type="cellIs" dxfId="4686" priority="934" operator="lessThan">
      <formula>$C$4</formula>
    </cfRule>
  </conditionalFormatting>
  <conditionalFormatting sqref="AJ55">
    <cfRule type="cellIs" dxfId="4685" priority="935" operator="lessThan">
      <formula>$C$4</formula>
    </cfRule>
  </conditionalFormatting>
  <conditionalFormatting sqref="AJ56">
    <cfRule type="cellIs" dxfId="4684" priority="936" operator="lessThan">
      <formula>$C$4</formula>
    </cfRule>
  </conditionalFormatting>
  <conditionalFormatting sqref="AJ57">
    <cfRule type="cellIs" dxfId="4683" priority="937" operator="lessThan">
      <formula>$C$4</formula>
    </cfRule>
  </conditionalFormatting>
  <conditionalFormatting sqref="AJ58">
    <cfRule type="cellIs" dxfId="4682" priority="938" operator="lessThan">
      <formula>$C$4</formula>
    </cfRule>
  </conditionalFormatting>
  <conditionalFormatting sqref="AJ59">
    <cfRule type="cellIs" dxfId="4681" priority="939" operator="lessThan">
      <formula>$C$4</formula>
    </cfRule>
  </conditionalFormatting>
  <conditionalFormatting sqref="AJ60">
    <cfRule type="cellIs" dxfId="4680" priority="940" operator="lessThan">
      <formula>$C$4</formula>
    </cfRule>
  </conditionalFormatting>
  <conditionalFormatting sqref="AK11">
    <cfRule type="cellIs" dxfId="4679" priority="941" operator="lessThan">
      <formula>$C$4</formula>
    </cfRule>
  </conditionalFormatting>
  <conditionalFormatting sqref="AK12">
    <cfRule type="cellIs" dxfId="4678" priority="942" operator="lessThan">
      <formula>$C$4</formula>
    </cfRule>
  </conditionalFormatting>
  <conditionalFormatting sqref="AK13">
    <cfRule type="cellIs" dxfId="4677" priority="943" operator="lessThan">
      <formula>$C$4</formula>
    </cfRule>
  </conditionalFormatting>
  <conditionalFormatting sqref="AK14">
    <cfRule type="cellIs" dxfId="4676" priority="944" operator="lessThan">
      <formula>$C$4</formula>
    </cfRule>
  </conditionalFormatting>
  <conditionalFormatting sqref="AK15">
    <cfRule type="cellIs" dxfId="4675" priority="945" operator="lessThan">
      <formula>$C$4</formula>
    </cfRule>
  </conditionalFormatting>
  <conditionalFormatting sqref="AK16">
    <cfRule type="cellIs" dxfId="4674" priority="946" operator="lessThan">
      <formula>$C$4</formula>
    </cfRule>
  </conditionalFormatting>
  <conditionalFormatting sqref="AK17">
    <cfRule type="cellIs" dxfId="4673" priority="947" operator="lessThan">
      <formula>$C$4</formula>
    </cfRule>
  </conditionalFormatting>
  <conditionalFormatting sqref="AK18">
    <cfRule type="cellIs" dxfId="4672" priority="948" operator="lessThan">
      <formula>$C$4</formula>
    </cfRule>
  </conditionalFormatting>
  <conditionalFormatting sqref="AK19">
    <cfRule type="cellIs" dxfId="4671" priority="949" operator="lessThan">
      <formula>$C$4</formula>
    </cfRule>
  </conditionalFormatting>
  <conditionalFormatting sqref="AK20">
    <cfRule type="cellIs" dxfId="4670" priority="950" operator="lessThan">
      <formula>$C$4</formula>
    </cfRule>
  </conditionalFormatting>
  <conditionalFormatting sqref="AK21">
    <cfRule type="cellIs" dxfId="4669" priority="951" operator="lessThan">
      <formula>$C$4</formula>
    </cfRule>
  </conditionalFormatting>
  <conditionalFormatting sqref="AK22">
    <cfRule type="cellIs" dxfId="4668" priority="952" operator="lessThan">
      <formula>$C$4</formula>
    </cfRule>
  </conditionalFormatting>
  <conditionalFormatting sqref="AK23">
    <cfRule type="cellIs" dxfId="4667" priority="953" operator="lessThan">
      <formula>$C$4</formula>
    </cfRule>
  </conditionalFormatting>
  <conditionalFormatting sqref="AK24">
    <cfRule type="cellIs" dxfId="4666" priority="954" operator="lessThan">
      <formula>$C$4</formula>
    </cfRule>
  </conditionalFormatting>
  <conditionalFormatting sqref="AK25">
    <cfRule type="cellIs" dxfId="4665" priority="955" operator="lessThan">
      <formula>$C$4</formula>
    </cfRule>
  </conditionalFormatting>
  <conditionalFormatting sqref="AK26">
    <cfRule type="cellIs" dxfId="4664" priority="956" operator="lessThan">
      <formula>$C$4</formula>
    </cfRule>
  </conditionalFormatting>
  <conditionalFormatting sqref="AK27">
    <cfRule type="cellIs" dxfId="4663" priority="957" operator="lessThan">
      <formula>$C$4</formula>
    </cfRule>
  </conditionalFormatting>
  <conditionalFormatting sqref="AK28">
    <cfRule type="cellIs" dxfId="4662" priority="958" operator="lessThan">
      <formula>$C$4</formula>
    </cfRule>
  </conditionalFormatting>
  <conditionalFormatting sqref="AK29">
    <cfRule type="cellIs" dxfId="4661" priority="959" operator="lessThan">
      <formula>$C$4</formula>
    </cfRule>
  </conditionalFormatting>
  <conditionalFormatting sqref="AK30">
    <cfRule type="cellIs" dxfId="4660" priority="960" operator="lessThan">
      <formula>$C$4</formula>
    </cfRule>
  </conditionalFormatting>
  <conditionalFormatting sqref="AK31">
    <cfRule type="cellIs" dxfId="4659" priority="961" operator="lessThan">
      <formula>$C$4</formula>
    </cfRule>
  </conditionalFormatting>
  <conditionalFormatting sqref="AK32">
    <cfRule type="cellIs" dxfId="4658" priority="962" operator="lessThan">
      <formula>$C$4</formula>
    </cfRule>
  </conditionalFormatting>
  <conditionalFormatting sqref="AK33">
    <cfRule type="cellIs" dxfId="4657" priority="963" operator="lessThan">
      <formula>$C$4</formula>
    </cfRule>
  </conditionalFormatting>
  <conditionalFormatting sqref="AK34">
    <cfRule type="cellIs" dxfId="4656" priority="964" operator="lessThan">
      <formula>$C$4</formula>
    </cfRule>
  </conditionalFormatting>
  <conditionalFormatting sqref="AK35">
    <cfRule type="cellIs" dxfId="4655" priority="965" operator="lessThan">
      <formula>$C$4</formula>
    </cfRule>
  </conditionalFormatting>
  <conditionalFormatting sqref="AK36">
    <cfRule type="cellIs" dxfId="4654" priority="966" operator="lessThan">
      <formula>$C$4</formula>
    </cfRule>
  </conditionalFormatting>
  <conditionalFormatting sqref="AK37">
    <cfRule type="cellIs" dxfId="4653" priority="967" operator="lessThan">
      <formula>$C$4</formula>
    </cfRule>
  </conditionalFormatting>
  <conditionalFormatting sqref="AK38">
    <cfRule type="cellIs" dxfId="4652" priority="968" operator="lessThan">
      <formula>$C$4</formula>
    </cfRule>
  </conditionalFormatting>
  <conditionalFormatting sqref="AK39">
    <cfRule type="cellIs" dxfId="4651" priority="969" operator="lessThan">
      <formula>$C$4</formula>
    </cfRule>
  </conditionalFormatting>
  <conditionalFormatting sqref="AK40">
    <cfRule type="cellIs" dxfId="4650" priority="970" operator="lessThan">
      <formula>$C$4</formula>
    </cfRule>
  </conditionalFormatting>
  <conditionalFormatting sqref="AK41">
    <cfRule type="cellIs" dxfId="4649" priority="971" operator="lessThan">
      <formula>$C$4</formula>
    </cfRule>
  </conditionalFormatting>
  <conditionalFormatting sqref="AK42">
    <cfRule type="cellIs" dxfId="4648" priority="972" operator="lessThan">
      <formula>$C$4</formula>
    </cfRule>
  </conditionalFormatting>
  <conditionalFormatting sqref="AK43">
    <cfRule type="cellIs" dxfId="4647" priority="973" operator="lessThan">
      <formula>$C$4</formula>
    </cfRule>
  </conditionalFormatting>
  <conditionalFormatting sqref="AK44">
    <cfRule type="cellIs" dxfId="4646" priority="974" operator="lessThan">
      <formula>$C$4</formula>
    </cfRule>
  </conditionalFormatting>
  <conditionalFormatting sqref="AK45">
    <cfRule type="cellIs" dxfId="4645" priority="975" operator="lessThan">
      <formula>$C$4</formula>
    </cfRule>
  </conditionalFormatting>
  <conditionalFormatting sqref="AK46">
    <cfRule type="cellIs" dxfId="4644" priority="976" operator="lessThan">
      <formula>$C$4</formula>
    </cfRule>
  </conditionalFormatting>
  <conditionalFormatting sqref="AK47">
    <cfRule type="cellIs" dxfId="4643" priority="977" operator="lessThan">
      <formula>$C$4</formula>
    </cfRule>
  </conditionalFormatting>
  <conditionalFormatting sqref="AK48">
    <cfRule type="cellIs" dxfId="4642" priority="978" operator="lessThan">
      <formula>$C$4</formula>
    </cfRule>
  </conditionalFormatting>
  <conditionalFormatting sqref="AK49">
    <cfRule type="cellIs" dxfId="4641" priority="979" operator="lessThan">
      <formula>$C$4</formula>
    </cfRule>
  </conditionalFormatting>
  <conditionalFormatting sqref="AK50">
    <cfRule type="cellIs" dxfId="4640" priority="980" operator="lessThan">
      <formula>$C$4</formula>
    </cfRule>
  </conditionalFormatting>
  <conditionalFormatting sqref="AK51">
    <cfRule type="cellIs" dxfId="4639" priority="981" operator="lessThan">
      <formula>$C$4</formula>
    </cfRule>
  </conditionalFormatting>
  <conditionalFormatting sqref="AK52">
    <cfRule type="cellIs" dxfId="4638" priority="982" operator="lessThan">
      <formula>$C$4</formula>
    </cfRule>
  </conditionalFormatting>
  <conditionalFormatting sqref="AK53">
    <cfRule type="cellIs" dxfId="4637" priority="983" operator="lessThan">
      <formula>$C$4</formula>
    </cfRule>
  </conditionalFormatting>
  <conditionalFormatting sqref="AK54">
    <cfRule type="cellIs" dxfId="4636" priority="984" operator="lessThan">
      <formula>$C$4</formula>
    </cfRule>
  </conditionalFormatting>
  <conditionalFormatting sqref="AK55">
    <cfRule type="cellIs" dxfId="4635" priority="985" operator="lessThan">
      <formula>$C$4</formula>
    </cfRule>
  </conditionalFormatting>
  <conditionalFormatting sqref="AK56">
    <cfRule type="cellIs" dxfId="4634" priority="986" operator="lessThan">
      <formula>$C$4</formula>
    </cfRule>
  </conditionalFormatting>
  <conditionalFormatting sqref="AK57">
    <cfRule type="cellIs" dxfId="4633" priority="987" operator="lessThan">
      <formula>$C$4</formula>
    </cfRule>
  </conditionalFormatting>
  <conditionalFormatting sqref="AK58">
    <cfRule type="cellIs" dxfId="4632" priority="988" operator="lessThan">
      <formula>$C$4</formula>
    </cfRule>
  </conditionalFormatting>
  <conditionalFormatting sqref="AK59">
    <cfRule type="cellIs" dxfId="4631" priority="989" operator="lessThan">
      <formula>$C$4</formula>
    </cfRule>
  </conditionalFormatting>
  <conditionalFormatting sqref="AK60">
    <cfRule type="cellIs" dxfId="4630" priority="990" operator="lessThan">
      <formula>$C$4</formula>
    </cfRule>
  </conditionalFormatting>
  <conditionalFormatting sqref="AL11">
    <cfRule type="cellIs" dxfId="4629" priority="991" operator="lessThan">
      <formula>$C$4</formula>
    </cfRule>
  </conditionalFormatting>
  <conditionalFormatting sqref="AL12">
    <cfRule type="cellIs" dxfId="4628" priority="992" operator="lessThan">
      <formula>$C$4</formula>
    </cfRule>
  </conditionalFormatting>
  <conditionalFormatting sqref="AL13">
    <cfRule type="cellIs" dxfId="4627" priority="993" operator="lessThan">
      <formula>$C$4</formula>
    </cfRule>
  </conditionalFormatting>
  <conditionalFormatting sqref="AL14">
    <cfRule type="cellIs" dxfId="4626" priority="994" operator="lessThan">
      <formula>$C$4</formula>
    </cfRule>
  </conditionalFormatting>
  <conditionalFormatting sqref="AL15">
    <cfRule type="cellIs" dxfId="4625" priority="995" operator="lessThan">
      <formula>$C$4</formula>
    </cfRule>
  </conditionalFormatting>
  <conditionalFormatting sqref="AL16">
    <cfRule type="cellIs" dxfId="4624" priority="996" operator="lessThan">
      <formula>$C$4</formula>
    </cfRule>
  </conditionalFormatting>
  <conditionalFormatting sqref="AL17">
    <cfRule type="cellIs" dxfId="4623" priority="997" operator="lessThan">
      <formula>$C$4</formula>
    </cfRule>
  </conditionalFormatting>
  <conditionalFormatting sqref="AL18">
    <cfRule type="cellIs" dxfId="4622" priority="998" operator="lessThan">
      <formula>$C$4</formula>
    </cfRule>
  </conditionalFormatting>
  <conditionalFormatting sqref="AL19">
    <cfRule type="cellIs" dxfId="4621" priority="999" operator="lessThan">
      <formula>$C$4</formula>
    </cfRule>
  </conditionalFormatting>
  <conditionalFormatting sqref="AL20">
    <cfRule type="cellIs" dxfId="4620" priority="1000" operator="lessThan">
      <formula>$C$4</formula>
    </cfRule>
  </conditionalFormatting>
  <conditionalFormatting sqref="AL21">
    <cfRule type="cellIs" dxfId="4619" priority="1001" operator="lessThan">
      <formula>$C$4</formula>
    </cfRule>
  </conditionalFormatting>
  <conditionalFormatting sqref="AL22">
    <cfRule type="cellIs" dxfId="4618" priority="1002" operator="lessThan">
      <formula>$C$4</formula>
    </cfRule>
  </conditionalFormatting>
  <conditionalFormatting sqref="AL23">
    <cfRule type="cellIs" dxfId="4617" priority="1003" operator="lessThan">
      <formula>$C$4</formula>
    </cfRule>
  </conditionalFormatting>
  <conditionalFormatting sqref="AL24">
    <cfRule type="cellIs" dxfId="4616" priority="1004" operator="lessThan">
      <formula>$C$4</formula>
    </cfRule>
  </conditionalFormatting>
  <conditionalFormatting sqref="AL25">
    <cfRule type="cellIs" dxfId="4615" priority="1005" operator="lessThan">
      <formula>$C$4</formula>
    </cfRule>
  </conditionalFormatting>
  <conditionalFormatting sqref="AL26">
    <cfRule type="cellIs" dxfId="4614" priority="1006" operator="lessThan">
      <formula>$C$4</formula>
    </cfRule>
  </conditionalFormatting>
  <conditionalFormatting sqref="AL27">
    <cfRule type="cellIs" dxfId="4613" priority="1007" operator="lessThan">
      <formula>$C$4</formula>
    </cfRule>
  </conditionalFormatting>
  <conditionalFormatting sqref="AL28">
    <cfRule type="cellIs" dxfId="4612" priority="1008" operator="lessThan">
      <formula>$C$4</formula>
    </cfRule>
  </conditionalFormatting>
  <conditionalFormatting sqref="AL29">
    <cfRule type="cellIs" dxfId="4611" priority="1009" operator="lessThan">
      <formula>$C$4</formula>
    </cfRule>
  </conditionalFormatting>
  <conditionalFormatting sqref="AL30">
    <cfRule type="cellIs" dxfId="4610" priority="1010" operator="lessThan">
      <formula>$C$4</formula>
    </cfRule>
  </conditionalFormatting>
  <conditionalFormatting sqref="AL31">
    <cfRule type="cellIs" dxfId="4609" priority="1011" operator="lessThan">
      <formula>$C$4</formula>
    </cfRule>
  </conditionalFormatting>
  <conditionalFormatting sqref="AL32">
    <cfRule type="cellIs" dxfId="4608" priority="1012" operator="lessThan">
      <formula>$C$4</formula>
    </cfRule>
  </conditionalFormatting>
  <conditionalFormatting sqref="AL33">
    <cfRule type="cellIs" dxfId="4607" priority="1013" operator="lessThan">
      <formula>$C$4</formula>
    </cfRule>
  </conditionalFormatting>
  <conditionalFormatting sqref="AL34">
    <cfRule type="cellIs" dxfId="4606" priority="1014" operator="lessThan">
      <formula>$C$4</formula>
    </cfRule>
  </conditionalFormatting>
  <conditionalFormatting sqref="AL35">
    <cfRule type="cellIs" dxfId="4605" priority="1015" operator="lessThan">
      <formula>$C$4</formula>
    </cfRule>
  </conditionalFormatting>
  <conditionalFormatting sqref="AL36">
    <cfRule type="cellIs" dxfId="4604" priority="1016" operator="lessThan">
      <formula>$C$4</formula>
    </cfRule>
  </conditionalFormatting>
  <conditionalFormatting sqref="AL37">
    <cfRule type="cellIs" dxfId="4603" priority="1017" operator="lessThan">
      <formula>$C$4</formula>
    </cfRule>
  </conditionalFormatting>
  <conditionalFormatting sqref="AL38">
    <cfRule type="cellIs" dxfId="4602" priority="1018" operator="lessThan">
      <formula>$C$4</formula>
    </cfRule>
  </conditionalFormatting>
  <conditionalFormatting sqref="AL39">
    <cfRule type="cellIs" dxfId="4601" priority="1019" operator="lessThan">
      <formula>$C$4</formula>
    </cfRule>
  </conditionalFormatting>
  <conditionalFormatting sqref="AL40">
    <cfRule type="cellIs" dxfId="4600" priority="1020" operator="lessThan">
      <formula>$C$4</formula>
    </cfRule>
  </conditionalFormatting>
  <conditionalFormatting sqref="AL41">
    <cfRule type="cellIs" dxfId="4599" priority="1021" operator="lessThan">
      <formula>$C$4</formula>
    </cfRule>
  </conditionalFormatting>
  <conditionalFormatting sqref="AL42">
    <cfRule type="cellIs" dxfId="4598" priority="1022" operator="lessThan">
      <formula>$C$4</formula>
    </cfRule>
  </conditionalFormatting>
  <conditionalFormatting sqref="AL43">
    <cfRule type="cellIs" dxfId="4597" priority="1023" operator="lessThan">
      <formula>$C$4</formula>
    </cfRule>
  </conditionalFormatting>
  <conditionalFormatting sqref="AL44">
    <cfRule type="cellIs" dxfId="4596" priority="1024" operator="lessThan">
      <formula>$C$4</formula>
    </cfRule>
  </conditionalFormatting>
  <conditionalFormatting sqref="AL45">
    <cfRule type="cellIs" dxfId="4595" priority="1025" operator="lessThan">
      <formula>$C$4</formula>
    </cfRule>
  </conditionalFormatting>
  <conditionalFormatting sqref="AL46">
    <cfRule type="cellIs" dxfId="4594" priority="1026" operator="lessThan">
      <formula>$C$4</formula>
    </cfRule>
  </conditionalFormatting>
  <conditionalFormatting sqref="AL47">
    <cfRule type="cellIs" dxfId="4593" priority="1027" operator="lessThan">
      <formula>$C$4</formula>
    </cfRule>
  </conditionalFormatting>
  <conditionalFormatting sqref="AL48">
    <cfRule type="cellIs" dxfId="4592" priority="1028" operator="lessThan">
      <formula>$C$4</formula>
    </cfRule>
  </conditionalFormatting>
  <conditionalFormatting sqref="AL49">
    <cfRule type="cellIs" dxfId="4591" priority="1029" operator="lessThan">
      <formula>$C$4</formula>
    </cfRule>
  </conditionalFormatting>
  <conditionalFormatting sqref="AL50">
    <cfRule type="cellIs" dxfId="4590" priority="1030" operator="lessThan">
      <formula>$C$4</formula>
    </cfRule>
  </conditionalFormatting>
  <conditionalFormatting sqref="AL51">
    <cfRule type="cellIs" dxfId="4589" priority="1031" operator="lessThan">
      <formula>$C$4</formula>
    </cfRule>
  </conditionalFormatting>
  <conditionalFormatting sqref="AL52">
    <cfRule type="cellIs" dxfId="4588" priority="1032" operator="lessThan">
      <formula>$C$4</formula>
    </cfRule>
  </conditionalFormatting>
  <conditionalFormatting sqref="AL53">
    <cfRule type="cellIs" dxfId="4587" priority="1033" operator="lessThan">
      <formula>$C$4</formula>
    </cfRule>
  </conditionalFormatting>
  <conditionalFormatting sqref="AL54">
    <cfRule type="cellIs" dxfId="4586" priority="1034" operator="lessThan">
      <formula>$C$4</formula>
    </cfRule>
  </conditionalFormatting>
  <conditionalFormatting sqref="AL55">
    <cfRule type="cellIs" dxfId="4585" priority="1035" operator="lessThan">
      <formula>$C$4</formula>
    </cfRule>
  </conditionalFormatting>
  <conditionalFormatting sqref="AL56">
    <cfRule type="cellIs" dxfId="4584" priority="1036" operator="lessThan">
      <formula>$C$4</formula>
    </cfRule>
  </conditionalFormatting>
  <conditionalFormatting sqref="AL57">
    <cfRule type="cellIs" dxfId="4583" priority="1037" operator="lessThan">
      <formula>$C$4</formula>
    </cfRule>
  </conditionalFormatting>
  <conditionalFormatting sqref="AL58">
    <cfRule type="cellIs" dxfId="4582" priority="1038" operator="lessThan">
      <formula>$C$4</formula>
    </cfRule>
  </conditionalFormatting>
  <conditionalFormatting sqref="AL59">
    <cfRule type="cellIs" dxfId="4581" priority="1039" operator="lessThan">
      <formula>$C$4</formula>
    </cfRule>
  </conditionalFormatting>
  <conditionalFormatting sqref="AL60">
    <cfRule type="cellIs" dxfId="4580" priority="1040" operator="lessThan">
      <formula>$C$4</formula>
    </cfRule>
  </conditionalFormatting>
  <conditionalFormatting sqref="AM11">
    <cfRule type="cellIs" dxfId="4579" priority="1041" operator="lessThan">
      <formula>$C$4</formula>
    </cfRule>
  </conditionalFormatting>
  <conditionalFormatting sqref="AM12">
    <cfRule type="cellIs" dxfId="4578" priority="1042" operator="lessThan">
      <formula>$C$4</formula>
    </cfRule>
  </conditionalFormatting>
  <conditionalFormatting sqref="AM13">
    <cfRule type="cellIs" dxfId="4577" priority="1043" operator="lessThan">
      <formula>$C$4</formula>
    </cfRule>
  </conditionalFormatting>
  <conditionalFormatting sqref="AM14">
    <cfRule type="cellIs" dxfId="4576" priority="1044" operator="lessThan">
      <formula>$C$4</formula>
    </cfRule>
  </conditionalFormatting>
  <conditionalFormatting sqref="AM15">
    <cfRule type="cellIs" dxfId="4575" priority="1045" operator="lessThan">
      <formula>$C$4</formula>
    </cfRule>
  </conditionalFormatting>
  <conditionalFormatting sqref="AM16">
    <cfRule type="cellIs" dxfId="4574" priority="1046" operator="lessThan">
      <formula>$C$4</formula>
    </cfRule>
  </conditionalFormatting>
  <conditionalFormatting sqref="AM17">
    <cfRule type="cellIs" dxfId="4573" priority="1047" operator="lessThan">
      <formula>$C$4</formula>
    </cfRule>
  </conditionalFormatting>
  <conditionalFormatting sqref="AM18">
    <cfRule type="cellIs" dxfId="4572" priority="1048" operator="lessThan">
      <formula>$C$4</formula>
    </cfRule>
  </conditionalFormatting>
  <conditionalFormatting sqref="AM19">
    <cfRule type="cellIs" dxfId="4571" priority="1049" operator="lessThan">
      <formula>$C$4</formula>
    </cfRule>
  </conditionalFormatting>
  <conditionalFormatting sqref="AM20">
    <cfRule type="cellIs" dxfId="4570" priority="1050" operator="lessThan">
      <formula>$C$4</formula>
    </cfRule>
  </conditionalFormatting>
  <conditionalFormatting sqref="AM21">
    <cfRule type="cellIs" dxfId="4569" priority="1051" operator="lessThan">
      <formula>$C$4</formula>
    </cfRule>
  </conditionalFormatting>
  <conditionalFormatting sqref="AM22">
    <cfRule type="cellIs" dxfId="4568" priority="1052" operator="lessThan">
      <formula>$C$4</formula>
    </cfRule>
  </conditionalFormatting>
  <conditionalFormatting sqref="AM23">
    <cfRule type="cellIs" dxfId="4567" priority="1053" operator="lessThan">
      <formula>$C$4</formula>
    </cfRule>
  </conditionalFormatting>
  <conditionalFormatting sqref="AM24">
    <cfRule type="cellIs" dxfId="4566" priority="1054" operator="lessThan">
      <formula>$C$4</formula>
    </cfRule>
  </conditionalFormatting>
  <conditionalFormatting sqref="AM25">
    <cfRule type="cellIs" dxfId="4565" priority="1055" operator="lessThan">
      <formula>$C$4</formula>
    </cfRule>
  </conditionalFormatting>
  <conditionalFormatting sqref="AM26">
    <cfRule type="cellIs" dxfId="4564" priority="1056" operator="lessThan">
      <formula>$C$4</formula>
    </cfRule>
  </conditionalFormatting>
  <conditionalFormatting sqref="AM27">
    <cfRule type="cellIs" dxfId="4563" priority="1057" operator="lessThan">
      <formula>$C$4</formula>
    </cfRule>
  </conditionalFormatting>
  <conditionalFormatting sqref="AM28">
    <cfRule type="cellIs" dxfId="4562" priority="1058" operator="lessThan">
      <formula>$C$4</formula>
    </cfRule>
  </conditionalFormatting>
  <conditionalFormatting sqref="AM29">
    <cfRule type="cellIs" dxfId="4561" priority="1059" operator="lessThan">
      <formula>$C$4</formula>
    </cfRule>
  </conditionalFormatting>
  <conditionalFormatting sqref="AM30">
    <cfRule type="cellIs" dxfId="4560" priority="1060" operator="lessThan">
      <formula>$C$4</formula>
    </cfRule>
  </conditionalFormatting>
  <conditionalFormatting sqref="AM31">
    <cfRule type="cellIs" dxfId="4559" priority="1061" operator="lessThan">
      <formula>$C$4</formula>
    </cfRule>
  </conditionalFormatting>
  <conditionalFormatting sqref="AM32">
    <cfRule type="cellIs" dxfId="4558" priority="1062" operator="lessThan">
      <formula>$C$4</formula>
    </cfRule>
  </conditionalFormatting>
  <conditionalFormatting sqref="AM33">
    <cfRule type="cellIs" dxfId="4557" priority="1063" operator="lessThan">
      <formula>$C$4</formula>
    </cfRule>
  </conditionalFormatting>
  <conditionalFormatting sqref="AM34">
    <cfRule type="cellIs" dxfId="4556" priority="1064" operator="lessThan">
      <formula>$C$4</formula>
    </cfRule>
  </conditionalFormatting>
  <conditionalFormatting sqref="AM35">
    <cfRule type="cellIs" dxfId="4555" priority="1065" operator="lessThan">
      <formula>$C$4</formula>
    </cfRule>
  </conditionalFormatting>
  <conditionalFormatting sqref="AM36">
    <cfRule type="cellIs" dxfId="4554" priority="1066" operator="lessThan">
      <formula>$C$4</formula>
    </cfRule>
  </conditionalFormatting>
  <conditionalFormatting sqref="AM37">
    <cfRule type="cellIs" dxfId="4553" priority="1067" operator="lessThan">
      <formula>$C$4</formula>
    </cfRule>
  </conditionalFormatting>
  <conditionalFormatting sqref="AM38">
    <cfRule type="cellIs" dxfId="4552" priority="1068" operator="lessThan">
      <formula>$C$4</formula>
    </cfRule>
  </conditionalFormatting>
  <conditionalFormatting sqref="AM39">
    <cfRule type="cellIs" dxfId="4551" priority="1069" operator="lessThan">
      <formula>$C$4</formula>
    </cfRule>
  </conditionalFormatting>
  <conditionalFormatting sqref="AM40">
    <cfRule type="cellIs" dxfId="4550" priority="1070" operator="lessThan">
      <formula>$C$4</formula>
    </cfRule>
  </conditionalFormatting>
  <conditionalFormatting sqref="AM41">
    <cfRule type="cellIs" dxfId="4549" priority="1071" operator="lessThan">
      <formula>$C$4</formula>
    </cfRule>
  </conditionalFormatting>
  <conditionalFormatting sqref="AM42">
    <cfRule type="cellIs" dxfId="4548" priority="1072" operator="lessThan">
      <formula>$C$4</formula>
    </cfRule>
  </conditionalFormatting>
  <conditionalFormatting sqref="AM43">
    <cfRule type="cellIs" dxfId="4547" priority="1073" operator="lessThan">
      <formula>$C$4</formula>
    </cfRule>
  </conditionalFormatting>
  <conditionalFormatting sqref="AM44">
    <cfRule type="cellIs" dxfId="4546" priority="1074" operator="lessThan">
      <formula>$C$4</formula>
    </cfRule>
  </conditionalFormatting>
  <conditionalFormatting sqref="AM45">
    <cfRule type="cellIs" dxfId="4545" priority="1075" operator="lessThan">
      <formula>$C$4</formula>
    </cfRule>
  </conditionalFormatting>
  <conditionalFormatting sqref="AM46">
    <cfRule type="cellIs" dxfId="4544" priority="1076" operator="lessThan">
      <formula>$C$4</formula>
    </cfRule>
  </conditionalFormatting>
  <conditionalFormatting sqref="AM47">
    <cfRule type="cellIs" dxfId="4543" priority="1077" operator="lessThan">
      <formula>$C$4</formula>
    </cfRule>
  </conditionalFormatting>
  <conditionalFormatting sqref="AM48">
    <cfRule type="cellIs" dxfId="4542" priority="1078" operator="lessThan">
      <formula>$C$4</formula>
    </cfRule>
  </conditionalFormatting>
  <conditionalFormatting sqref="AM49">
    <cfRule type="cellIs" dxfId="4541" priority="1079" operator="lessThan">
      <formula>$C$4</formula>
    </cfRule>
  </conditionalFormatting>
  <conditionalFormatting sqref="AM50">
    <cfRule type="cellIs" dxfId="4540" priority="1080" operator="lessThan">
      <formula>$C$4</formula>
    </cfRule>
  </conditionalFormatting>
  <conditionalFormatting sqref="AM51">
    <cfRule type="cellIs" dxfId="4539" priority="1081" operator="lessThan">
      <formula>$C$4</formula>
    </cfRule>
  </conditionalFormatting>
  <conditionalFormatting sqref="AM52">
    <cfRule type="cellIs" dxfId="4538" priority="1082" operator="lessThan">
      <formula>$C$4</formula>
    </cfRule>
  </conditionalFormatting>
  <conditionalFormatting sqref="AM53">
    <cfRule type="cellIs" dxfId="4537" priority="1083" operator="lessThan">
      <formula>$C$4</formula>
    </cfRule>
  </conditionalFormatting>
  <conditionalFormatting sqref="AM54">
    <cfRule type="cellIs" dxfId="4536" priority="1084" operator="lessThan">
      <formula>$C$4</formula>
    </cfRule>
  </conditionalFormatting>
  <conditionalFormatting sqref="AM55">
    <cfRule type="cellIs" dxfId="4535" priority="1085" operator="lessThan">
      <formula>$C$4</formula>
    </cfRule>
  </conditionalFormatting>
  <conditionalFormatting sqref="AM56">
    <cfRule type="cellIs" dxfId="4534" priority="1086" operator="lessThan">
      <formula>$C$4</formula>
    </cfRule>
  </conditionalFormatting>
  <conditionalFormatting sqref="AM57">
    <cfRule type="cellIs" dxfId="4533" priority="1087" operator="lessThan">
      <formula>$C$4</formula>
    </cfRule>
  </conditionalFormatting>
  <conditionalFormatting sqref="AM58">
    <cfRule type="cellIs" dxfId="4532" priority="1088" operator="lessThan">
      <formula>$C$4</formula>
    </cfRule>
  </conditionalFormatting>
  <conditionalFormatting sqref="AM59">
    <cfRule type="cellIs" dxfId="4531" priority="1089" operator="lessThan">
      <formula>$C$4</formula>
    </cfRule>
  </conditionalFormatting>
  <conditionalFormatting sqref="AM60">
    <cfRule type="cellIs" dxfId="4530" priority="1090" operator="lessThan">
      <formula>$C$4</formula>
    </cfRule>
  </conditionalFormatting>
  <conditionalFormatting sqref="AN11">
    <cfRule type="cellIs" dxfId="4529" priority="1091" operator="lessThan">
      <formula>$C$4</formula>
    </cfRule>
  </conditionalFormatting>
  <conditionalFormatting sqref="AN12">
    <cfRule type="cellIs" dxfId="4528" priority="1092" operator="lessThan">
      <formula>$C$4</formula>
    </cfRule>
  </conditionalFormatting>
  <conditionalFormatting sqref="AN13">
    <cfRule type="cellIs" dxfId="4527" priority="1093" operator="lessThan">
      <formula>$C$4</formula>
    </cfRule>
  </conditionalFormatting>
  <conditionalFormatting sqref="AN14">
    <cfRule type="cellIs" dxfId="4526" priority="1094" operator="lessThan">
      <formula>$C$4</formula>
    </cfRule>
  </conditionalFormatting>
  <conditionalFormatting sqref="AN15">
    <cfRule type="cellIs" dxfId="4525" priority="1095" operator="lessThan">
      <formula>$C$4</formula>
    </cfRule>
  </conditionalFormatting>
  <conditionalFormatting sqref="AN16">
    <cfRule type="cellIs" dxfId="4524" priority="1096" operator="lessThan">
      <formula>$C$4</formula>
    </cfRule>
  </conditionalFormatting>
  <conditionalFormatting sqref="AN17">
    <cfRule type="cellIs" dxfId="4523" priority="1097" operator="lessThan">
      <formula>$C$4</formula>
    </cfRule>
  </conditionalFormatting>
  <conditionalFormatting sqref="AN18">
    <cfRule type="cellIs" dxfId="4522" priority="1098" operator="lessThan">
      <formula>$C$4</formula>
    </cfRule>
  </conditionalFormatting>
  <conditionalFormatting sqref="AN19">
    <cfRule type="cellIs" dxfId="4521" priority="1099" operator="lessThan">
      <formula>$C$4</formula>
    </cfRule>
  </conditionalFormatting>
  <conditionalFormatting sqref="AN20">
    <cfRule type="cellIs" dxfId="4520" priority="1100" operator="lessThan">
      <formula>$C$4</formula>
    </cfRule>
  </conditionalFormatting>
  <conditionalFormatting sqref="AN21">
    <cfRule type="cellIs" dxfId="4519" priority="1101" operator="lessThan">
      <formula>$C$4</formula>
    </cfRule>
  </conditionalFormatting>
  <conditionalFormatting sqref="AN22">
    <cfRule type="cellIs" dxfId="4518" priority="1102" operator="lessThan">
      <formula>$C$4</formula>
    </cfRule>
  </conditionalFormatting>
  <conditionalFormatting sqref="AN23">
    <cfRule type="cellIs" dxfId="4517" priority="1103" operator="lessThan">
      <formula>$C$4</formula>
    </cfRule>
  </conditionalFormatting>
  <conditionalFormatting sqref="AN24">
    <cfRule type="cellIs" dxfId="4516" priority="1104" operator="lessThan">
      <formula>$C$4</formula>
    </cfRule>
  </conditionalFormatting>
  <conditionalFormatting sqref="AN25">
    <cfRule type="cellIs" dxfId="4515" priority="1105" operator="lessThan">
      <formula>$C$4</formula>
    </cfRule>
  </conditionalFormatting>
  <conditionalFormatting sqref="AN26">
    <cfRule type="cellIs" dxfId="4514" priority="1106" operator="lessThan">
      <formula>$C$4</formula>
    </cfRule>
  </conditionalFormatting>
  <conditionalFormatting sqref="AN27">
    <cfRule type="cellIs" dxfId="4513" priority="1107" operator="lessThan">
      <formula>$C$4</formula>
    </cfRule>
  </conditionalFormatting>
  <conditionalFormatting sqref="AN28">
    <cfRule type="cellIs" dxfId="4512" priority="1108" operator="lessThan">
      <formula>$C$4</formula>
    </cfRule>
  </conditionalFormatting>
  <conditionalFormatting sqref="AN29">
    <cfRule type="cellIs" dxfId="4511" priority="1109" operator="lessThan">
      <formula>$C$4</formula>
    </cfRule>
  </conditionalFormatting>
  <conditionalFormatting sqref="AN30">
    <cfRule type="cellIs" dxfId="4510" priority="1110" operator="lessThan">
      <formula>$C$4</formula>
    </cfRule>
  </conditionalFormatting>
  <conditionalFormatting sqref="AN31">
    <cfRule type="cellIs" dxfId="4509" priority="1111" operator="lessThan">
      <formula>$C$4</formula>
    </cfRule>
  </conditionalFormatting>
  <conditionalFormatting sqref="AN32">
    <cfRule type="cellIs" dxfId="4508" priority="1112" operator="lessThan">
      <formula>$C$4</formula>
    </cfRule>
  </conditionalFormatting>
  <conditionalFormatting sqref="AN33">
    <cfRule type="cellIs" dxfId="4507" priority="1113" operator="lessThan">
      <formula>$C$4</formula>
    </cfRule>
  </conditionalFormatting>
  <conditionalFormatting sqref="AN34">
    <cfRule type="cellIs" dxfId="4506" priority="1114" operator="lessThan">
      <formula>$C$4</formula>
    </cfRule>
  </conditionalFormatting>
  <conditionalFormatting sqref="AN35">
    <cfRule type="cellIs" dxfId="4505" priority="1115" operator="lessThan">
      <formula>$C$4</formula>
    </cfRule>
  </conditionalFormatting>
  <conditionalFormatting sqref="AN36">
    <cfRule type="cellIs" dxfId="4504" priority="1116" operator="lessThan">
      <formula>$C$4</formula>
    </cfRule>
  </conditionalFormatting>
  <conditionalFormatting sqref="AN37">
    <cfRule type="cellIs" dxfId="4503" priority="1117" operator="lessThan">
      <formula>$C$4</formula>
    </cfRule>
  </conditionalFormatting>
  <conditionalFormatting sqref="AN38">
    <cfRule type="cellIs" dxfId="4502" priority="1118" operator="lessThan">
      <formula>$C$4</formula>
    </cfRule>
  </conditionalFormatting>
  <conditionalFormatting sqref="AN39">
    <cfRule type="cellIs" dxfId="4501" priority="1119" operator="lessThan">
      <formula>$C$4</formula>
    </cfRule>
  </conditionalFormatting>
  <conditionalFormatting sqref="AN40">
    <cfRule type="cellIs" dxfId="4500" priority="1120" operator="lessThan">
      <formula>$C$4</formula>
    </cfRule>
  </conditionalFormatting>
  <conditionalFormatting sqref="AN41">
    <cfRule type="cellIs" dxfId="4499" priority="1121" operator="lessThan">
      <formula>$C$4</formula>
    </cfRule>
  </conditionalFormatting>
  <conditionalFormatting sqref="AN42">
    <cfRule type="cellIs" dxfId="4498" priority="1122" operator="lessThan">
      <formula>$C$4</formula>
    </cfRule>
  </conditionalFormatting>
  <conditionalFormatting sqref="AN43">
    <cfRule type="cellIs" dxfId="4497" priority="1123" operator="lessThan">
      <formula>$C$4</formula>
    </cfRule>
  </conditionalFormatting>
  <conditionalFormatting sqref="AN44">
    <cfRule type="cellIs" dxfId="4496" priority="1124" operator="lessThan">
      <formula>$C$4</formula>
    </cfRule>
  </conditionalFormatting>
  <conditionalFormatting sqref="AN45">
    <cfRule type="cellIs" dxfId="4495" priority="1125" operator="lessThan">
      <formula>$C$4</formula>
    </cfRule>
  </conditionalFormatting>
  <conditionalFormatting sqref="AN46">
    <cfRule type="cellIs" dxfId="4494" priority="1126" operator="lessThan">
      <formula>$C$4</formula>
    </cfRule>
  </conditionalFormatting>
  <conditionalFormatting sqref="AN47">
    <cfRule type="cellIs" dxfId="4493" priority="1127" operator="lessThan">
      <formula>$C$4</formula>
    </cfRule>
  </conditionalFormatting>
  <conditionalFormatting sqref="AN48">
    <cfRule type="cellIs" dxfId="4492" priority="1128" operator="lessThan">
      <formula>$C$4</formula>
    </cfRule>
  </conditionalFormatting>
  <conditionalFormatting sqref="AN49">
    <cfRule type="cellIs" dxfId="4491" priority="1129" operator="lessThan">
      <formula>$C$4</formula>
    </cfRule>
  </conditionalFormatting>
  <conditionalFormatting sqref="AN50">
    <cfRule type="cellIs" dxfId="4490" priority="1130" operator="lessThan">
      <formula>$C$4</formula>
    </cfRule>
  </conditionalFormatting>
  <conditionalFormatting sqref="AN51">
    <cfRule type="cellIs" dxfId="4489" priority="1131" operator="lessThan">
      <formula>$C$4</formula>
    </cfRule>
  </conditionalFormatting>
  <conditionalFormatting sqref="AN52">
    <cfRule type="cellIs" dxfId="4488" priority="1132" operator="lessThan">
      <formula>$C$4</formula>
    </cfRule>
  </conditionalFormatting>
  <conditionalFormatting sqref="AN53">
    <cfRule type="cellIs" dxfId="4487" priority="1133" operator="lessThan">
      <formula>$C$4</formula>
    </cfRule>
  </conditionalFormatting>
  <conditionalFormatting sqref="AN54">
    <cfRule type="cellIs" dxfId="4486" priority="1134" operator="lessThan">
      <formula>$C$4</formula>
    </cfRule>
  </conditionalFormatting>
  <conditionalFormatting sqref="AN55">
    <cfRule type="cellIs" dxfId="4485" priority="1135" operator="lessThan">
      <formula>$C$4</formula>
    </cfRule>
  </conditionalFormatting>
  <conditionalFormatting sqref="AN56">
    <cfRule type="cellIs" dxfId="4484" priority="1136" operator="lessThan">
      <formula>$C$4</formula>
    </cfRule>
  </conditionalFormatting>
  <conditionalFormatting sqref="AN57">
    <cfRule type="cellIs" dxfId="4483" priority="1137" operator="lessThan">
      <formula>$C$4</formula>
    </cfRule>
  </conditionalFormatting>
  <conditionalFormatting sqref="AN58">
    <cfRule type="cellIs" dxfId="4482" priority="1138" operator="lessThan">
      <formula>$C$4</formula>
    </cfRule>
  </conditionalFormatting>
  <conditionalFormatting sqref="AN59">
    <cfRule type="cellIs" dxfId="4481" priority="1139" operator="lessThan">
      <formula>$C$4</formula>
    </cfRule>
  </conditionalFormatting>
  <conditionalFormatting sqref="AN60">
    <cfRule type="cellIs" dxfId="4480" priority="1140" operator="lessThan">
      <formula>$C$4</formula>
    </cfRule>
  </conditionalFormatting>
  <conditionalFormatting sqref="AO11">
    <cfRule type="cellIs" dxfId="4479" priority="1141" operator="lessThan">
      <formula>$C$4</formula>
    </cfRule>
  </conditionalFormatting>
  <conditionalFormatting sqref="AO12">
    <cfRule type="cellIs" dxfId="4478" priority="1142" operator="lessThan">
      <formula>$C$4</formula>
    </cfRule>
  </conditionalFormatting>
  <conditionalFormatting sqref="AO13">
    <cfRule type="cellIs" dxfId="4477" priority="1143" operator="lessThan">
      <formula>$C$4</formula>
    </cfRule>
  </conditionalFormatting>
  <conditionalFormatting sqref="AO14">
    <cfRule type="cellIs" dxfId="4476" priority="1144" operator="lessThan">
      <formula>$C$4</formula>
    </cfRule>
  </conditionalFormatting>
  <conditionalFormatting sqref="AO15">
    <cfRule type="cellIs" dxfId="4475" priority="1145" operator="lessThan">
      <formula>$C$4</formula>
    </cfRule>
  </conditionalFormatting>
  <conditionalFormatting sqref="AO16">
    <cfRule type="cellIs" dxfId="4474" priority="1146" operator="lessThan">
      <formula>$C$4</formula>
    </cfRule>
  </conditionalFormatting>
  <conditionalFormatting sqref="AO17">
    <cfRule type="cellIs" dxfId="4473" priority="1147" operator="lessThan">
      <formula>$C$4</formula>
    </cfRule>
  </conditionalFormatting>
  <conditionalFormatting sqref="AO18">
    <cfRule type="cellIs" dxfId="4472" priority="1148" operator="lessThan">
      <formula>$C$4</formula>
    </cfRule>
  </conditionalFormatting>
  <conditionalFormatting sqref="AO19">
    <cfRule type="cellIs" dxfId="4471" priority="1149" operator="lessThan">
      <formula>$C$4</formula>
    </cfRule>
  </conditionalFormatting>
  <conditionalFormatting sqref="AO20">
    <cfRule type="cellIs" dxfId="4470" priority="1150" operator="lessThan">
      <formula>$C$4</formula>
    </cfRule>
  </conditionalFormatting>
  <conditionalFormatting sqref="AO21">
    <cfRule type="cellIs" dxfId="4469" priority="1151" operator="lessThan">
      <formula>$C$4</formula>
    </cfRule>
  </conditionalFormatting>
  <conditionalFormatting sqref="AO22">
    <cfRule type="cellIs" dxfId="4468" priority="1152" operator="lessThan">
      <formula>$C$4</formula>
    </cfRule>
  </conditionalFormatting>
  <conditionalFormatting sqref="AO23">
    <cfRule type="cellIs" dxfId="4467" priority="1153" operator="lessThan">
      <formula>$C$4</formula>
    </cfRule>
  </conditionalFormatting>
  <conditionalFormatting sqref="AO24">
    <cfRule type="cellIs" dxfId="4466" priority="1154" operator="lessThan">
      <formula>$C$4</formula>
    </cfRule>
  </conditionalFormatting>
  <conditionalFormatting sqref="AO25">
    <cfRule type="cellIs" dxfId="4465" priority="1155" operator="lessThan">
      <formula>$C$4</formula>
    </cfRule>
  </conditionalFormatting>
  <conditionalFormatting sqref="AO26">
    <cfRule type="cellIs" dxfId="4464" priority="1156" operator="lessThan">
      <formula>$C$4</formula>
    </cfRule>
  </conditionalFormatting>
  <conditionalFormatting sqref="AO27">
    <cfRule type="cellIs" dxfId="4463" priority="1157" operator="lessThan">
      <formula>$C$4</formula>
    </cfRule>
  </conditionalFormatting>
  <conditionalFormatting sqref="AO28">
    <cfRule type="cellIs" dxfId="4462" priority="1158" operator="lessThan">
      <formula>$C$4</formula>
    </cfRule>
  </conditionalFormatting>
  <conditionalFormatting sqref="AO29">
    <cfRule type="cellIs" dxfId="4461" priority="1159" operator="lessThan">
      <formula>$C$4</formula>
    </cfRule>
  </conditionalFormatting>
  <conditionalFormatting sqref="AO30">
    <cfRule type="cellIs" dxfId="4460" priority="1160" operator="lessThan">
      <formula>$C$4</formula>
    </cfRule>
  </conditionalFormatting>
  <conditionalFormatting sqref="AO31">
    <cfRule type="cellIs" dxfId="4459" priority="1161" operator="lessThan">
      <formula>$C$4</formula>
    </cfRule>
  </conditionalFormatting>
  <conditionalFormatting sqref="AO32">
    <cfRule type="cellIs" dxfId="4458" priority="1162" operator="lessThan">
      <formula>$C$4</formula>
    </cfRule>
  </conditionalFormatting>
  <conditionalFormatting sqref="AO33">
    <cfRule type="cellIs" dxfId="4457" priority="1163" operator="lessThan">
      <formula>$C$4</formula>
    </cfRule>
  </conditionalFormatting>
  <conditionalFormatting sqref="AO34">
    <cfRule type="cellIs" dxfId="4456" priority="1164" operator="lessThan">
      <formula>$C$4</formula>
    </cfRule>
  </conditionalFormatting>
  <conditionalFormatting sqref="AO35">
    <cfRule type="cellIs" dxfId="4455" priority="1165" operator="lessThan">
      <formula>$C$4</formula>
    </cfRule>
  </conditionalFormatting>
  <conditionalFormatting sqref="AO36">
    <cfRule type="cellIs" dxfId="4454" priority="1166" operator="lessThan">
      <formula>$C$4</formula>
    </cfRule>
  </conditionalFormatting>
  <conditionalFormatting sqref="AO37">
    <cfRule type="cellIs" dxfId="4453" priority="1167" operator="lessThan">
      <formula>$C$4</formula>
    </cfRule>
  </conditionalFormatting>
  <conditionalFormatting sqref="AO38">
    <cfRule type="cellIs" dxfId="4452" priority="1168" operator="lessThan">
      <formula>$C$4</formula>
    </cfRule>
  </conditionalFormatting>
  <conditionalFormatting sqref="AO39">
    <cfRule type="cellIs" dxfId="4451" priority="1169" operator="lessThan">
      <formula>$C$4</formula>
    </cfRule>
  </conditionalFormatting>
  <conditionalFormatting sqref="AO40">
    <cfRule type="cellIs" dxfId="4450" priority="1170" operator="lessThan">
      <formula>$C$4</formula>
    </cfRule>
  </conditionalFormatting>
  <conditionalFormatting sqref="AO41">
    <cfRule type="cellIs" dxfId="4449" priority="1171" operator="lessThan">
      <formula>$C$4</formula>
    </cfRule>
  </conditionalFormatting>
  <conditionalFormatting sqref="AO42">
    <cfRule type="cellIs" dxfId="4448" priority="1172" operator="lessThan">
      <formula>$C$4</formula>
    </cfRule>
  </conditionalFormatting>
  <conditionalFormatting sqref="AO43">
    <cfRule type="cellIs" dxfId="4447" priority="1173" operator="lessThan">
      <formula>$C$4</formula>
    </cfRule>
  </conditionalFormatting>
  <conditionalFormatting sqref="AO44">
    <cfRule type="cellIs" dxfId="4446" priority="1174" operator="lessThan">
      <formula>$C$4</formula>
    </cfRule>
  </conditionalFormatting>
  <conditionalFormatting sqref="AO45">
    <cfRule type="cellIs" dxfId="4445" priority="1175" operator="lessThan">
      <formula>$C$4</formula>
    </cfRule>
  </conditionalFormatting>
  <conditionalFormatting sqref="AO46">
    <cfRule type="cellIs" dxfId="4444" priority="1176" operator="lessThan">
      <formula>$C$4</formula>
    </cfRule>
  </conditionalFormatting>
  <conditionalFormatting sqref="AO47">
    <cfRule type="cellIs" dxfId="4443" priority="1177" operator="lessThan">
      <formula>$C$4</formula>
    </cfRule>
  </conditionalFormatting>
  <conditionalFormatting sqref="AO48">
    <cfRule type="cellIs" dxfId="4442" priority="1178" operator="lessThan">
      <formula>$C$4</formula>
    </cfRule>
  </conditionalFormatting>
  <conditionalFormatting sqref="AO49">
    <cfRule type="cellIs" dxfId="4441" priority="1179" operator="lessThan">
      <formula>$C$4</formula>
    </cfRule>
  </conditionalFormatting>
  <conditionalFormatting sqref="AO50">
    <cfRule type="cellIs" dxfId="4440" priority="1180" operator="lessThan">
      <formula>$C$4</formula>
    </cfRule>
  </conditionalFormatting>
  <conditionalFormatting sqref="AO51">
    <cfRule type="cellIs" dxfId="4439" priority="1181" operator="lessThan">
      <formula>$C$4</formula>
    </cfRule>
  </conditionalFormatting>
  <conditionalFormatting sqref="AO52">
    <cfRule type="cellIs" dxfId="4438" priority="1182" operator="lessThan">
      <formula>$C$4</formula>
    </cfRule>
  </conditionalFormatting>
  <conditionalFormatting sqref="AO53">
    <cfRule type="cellIs" dxfId="4437" priority="1183" operator="lessThan">
      <formula>$C$4</formula>
    </cfRule>
  </conditionalFormatting>
  <conditionalFormatting sqref="AO54">
    <cfRule type="cellIs" dxfId="4436" priority="1184" operator="lessThan">
      <formula>$C$4</formula>
    </cfRule>
  </conditionalFormatting>
  <conditionalFormatting sqref="AO55">
    <cfRule type="cellIs" dxfId="4435" priority="1185" operator="lessThan">
      <formula>$C$4</formula>
    </cfRule>
  </conditionalFormatting>
  <conditionalFormatting sqref="AO56">
    <cfRule type="cellIs" dxfId="4434" priority="1186" operator="lessThan">
      <formula>$C$4</formula>
    </cfRule>
  </conditionalFormatting>
  <conditionalFormatting sqref="AO57">
    <cfRule type="cellIs" dxfId="4433" priority="1187" operator="lessThan">
      <formula>$C$4</formula>
    </cfRule>
  </conditionalFormatting>
  <conditionalFormatting sqref="AO58">
    <cfRule type="cellIs" dxfId="4432" priority="1188" operator="lessThan">
      <formula>$C$4</formula>
    </cfRule>
  </conditionalFormatting>
  <conditionalFormatting sqref="AO59">
    <cfRule type="cellIs" dxfId="4431" priority="1189" operator="lessThan">
      <formula>$C$4</formula>
    </cfRule>
  </conditionalFormatting>
  <conditionalFormatting sqref="AO60">
    <cfRule type="cellIs" dxfId="4430" priority="1190" operator="lessThan">
      <formula>$C$4</formula>
    </cfRule>
  </conditionalFormatting>
  <conditionalFormatting sqref="AP11">
    <cfRule type="cellIs" dxfId="4429" priority="1191" operator="lessThan">
      <formula>$C$4</formula>
    </cfRule>
  </conditionalFormatting>
  <conditionalFormatting sqref="AP12">
    <cfRule type="cellIs" dxfId="4428" priority="1192" operator="lessThan">
      <formula>$C$4</formula>
    </cfRule>
  </conditionalFormatting>
  <conditionalFormatting sqref="AP13">
    <cfRule type="cellIs" dxfId="4427" priority="1193" operator="lessThan">
      <formula>$C$4</formula>
    </cfRule>
  </conditionalFormatting>
  <conditionalFormatting sqref="AP14">
    <cfRule type="cellIs" dxfId="4426" priority="1194" operator="lessThan">
      <formula>$C$4</formula>
    </cfRule>
  </conditionalFormatting>
  <conditionalFormatting sqref="AP15">
    <cfRule type="cellIs" dxfId="4425" priority="1195" operator="lessThan">
      <formula>$C$4</formula>
    </cfRule>
  </conditionalFormatting>
  <conditionalFormatting sqref="AP16">
    <cfRule type="cellIs" dxfId="4424" priority="1196" operator="lessThan">
      <formula>$C$4</formula>
    </cfRule>
  </conditionalFormatting>
  <conditionalFormatting sqref="AP17">
    <cfRule type="cellIs" dxfId="4423" priority="1197" operator="lessThan">
      <formula>$C$4</formula>
    </cfRule>
  </conditionalFormatting>
  <conditionalFormatting sqref="AP18">
    <cfRule type="cellIs" dxfId="4422" priority="1198" operator="lessThan">
      <formula>$C$4</formula>
    </cfRule>
  </conditionalFormatting>
  <conditionalFormatting sqref="AP19">
    <cfRule type="cellIs" dxfId="4421" priority="1199" operator="lessThan">
      <formula>$C$4</formula>
    </cfRule>
  </conditionalFormatting>
  <conditionalFormatting sqref="AP20">
    <cfRule type="cellIs" dxfId="4420" priority="1200" operator="lessThan">
      <formula>$C$4</formula>
    </cfRule>
  </conditionalFormatting>
  <conditionalFormatting sqref="AP21">
    <cfRule type="cellIs" dxfId="4419" priority="1201" operator="lessThan">
      <formula>$C$4</formula>
    </cfRule>
  </conditionalFormatting>
  <conditionalFormatting sqref="AP22">
    <cfRule type="cellIs" dxfId="4418" priority="1202" operator="lessThan">
      <formula>$C$4</formula>
    </cfRule>
  </conditionalFormatting>
  <conditionalFormatting sqref="AP23">
    <cfRule type="cellIs" dxfId="4417" priority="1203" operator="lessThan">
      <formula>$C$4</formula>
    </cfRule>
  </conditionalFormatting>
  <conditionalFormatting sqref="AP24">
    <cfRule type="cellIs" dxfId="4416" priority="1204" operator="lessThan">
      <formula>$C$4</formula>
    </cfRule>
  </conditionalFormatting>
  <conditionalFormatting sqref="AP25">
    <cfRule type="cellIs" dxfId="4415" priority="1205" operator="lessThan">
      <formula>$C$4</formula>
    </cfRule>
  </conditionalFormatting>
  <conditionalFormatting sqref="AP26">
    <cfRule type="cellIs" dxfId="4414" priority="1206" operator="lessThan">
      <formula>$C$4</formula>
    </cfRule>
  </conditionalFormatting>
  <conditionalFormatting sqref="AP27">
    <cfRule type="cellIs" dxfId="4413" priority="1207" operator="lessThan">
      <formula>$C$4</formula>
    </cfRule>
  </conditionalFormatting>
  <conditionalFormatting sqref="AP28">
    <cfRule type="cellIs" dxfId="4412" priority="1208" operator="lessThan">
      <formula>$C$4</formula>
    </cfRule>
  </conditionalFormatting>
  <conditionalFormatting sqref="AP29">
    <cfRule type="cellIs" dxfId="4411" priority="1209" operator="lessThan">
      <formula>$C$4</formula>
    </cfRule>
  </conditionalFormatting>
  <conditionalFormatting sqref="AP30">
    <cfRule type="cellIs" dxfId="4410" priority="1210" operator="lessThan">
      <formula>$C$4</formula>
    </cfRule>
  </conditionalFormatting>
  <conditionalFormatting sqref="AP31">
    <cfRule type="cellIs" dxfId="4409" priority="1211" operator="lessThan">
      <formula>$C$4</formula>
    </cfRule>
  </conditionalFormatting>
  <conditionalFormatting sqref="AP32">
    <cfRule type="cellIs" dxfId="4408" priority="1212" operator="lessThan">
      <formula>$C$4</formula>
    </cfRule>
  </conditionalFormatting>
  <conditionalFormatting sqref="AP33">
    <cfRule type="cellIs" dxfId="4407" priority="1213" operator="lessThan">
      <formula>$C$4</formula>
    </cfRule>
  </conditionalFormatting>
  <conditionalFormatting sqref="AP34">
    <cfRule type="cellIs" dxfId="4406" priority="1214" operator="lessThan">
      <formula>$C$4</formula>
    </cfRule>
  </conditionalFormatting>
  <conditionalFormatting sqref="AP35">
    <cfRule type="cellIs" dxfId="4405" priority="1215" operator="lessThan">
      <formula>$C$4</formula>
    </cfRule>
  </conditionalFormatting>
  <conditionalFormatting sqref="AP36">
    <cfRule type="cellIs" dxfId="4404" priority="1216" operator="lessThan">
      <formula>$C$4</formula>
    </cfRule>
  </conditionalFormatting>
  <conditionalFormatting sqref="AP37">
    <cfRule type="cellIs" dxfId="4403" priority="1217" operator="lessThan">
      <formula>$C$4</formula>
    </cfRule>
  </conditionalFormatting>
  <conditionalFormatting sqref="AP38">
    <cfRule type="cellIs" dxfId="4402" priority="1218" operator="lessThan">
      <formula>$C$4</formula>
    </cfRule>
  </conditionalFormatting>
  <conditionalFormatting sqref="AP39">
    <cfRule type="cellIs" dxfId="4401" priority="1219" operator="lessThan">
      <formula>$C$4</formula>
    </cfRule>
  </conditionalFormatting>
  <conditionalFormatting sqref="AP40">
    <cfRule type="cellIs" dxfId="4400" priority="1220" operator="lessThan">
      <formula>$C$4</formula>
    </cfRule>
  </conditionalFormatting>
  <conditionalFormatting sqref="AP41">
    <cfRule type="cellIs" dxfId="4399" priority="1221" operator="lessThan">
      <formula>$C$4</formula>
    </cfRule>
  </conditionalFormatting>
  <conditionalFormatting sqref="AP42">
    <cfRule type="cellIs" dxfId="4398" priority="1222" operator="lessThan">
      <formula>$C$4</formula>
    </cfRule>
  </conditionalFormatting>
  <conditionalFormatting sqref="AP43">
    <cfRule type="cellIs" dxfId="4397" priority="1223" operator="lessThan">
      <formula>$C$4</formula>
    </cfRule>
  </conditionalFormatting>
  <conditionalFormatting sqref="AP44">
    <cfRule type="cellIs" dxfId="4396" priority="1224" operator="lessThan">
      <formula>$C$4</formula>
    </cfRule>
  </conditionalFormatting>
  <conditionalFormatting sqref="AP45">
    <cfRule type="cellIs" dxfId="4395" priority="1225" operator="lessThan">
      <formula>$C$4</formula>
    </cfRule>
  </conditionalFormatting>
  <conditionalFormatting sqref="AP46">
    <cfRule type="cellIs" dxfId="4394" priority="1226" operator="lessThan">
      <formula>$C$4</formula>
    </cfRule>
  </conditionalFormatting>
  <conditionalFormatting sqref="AP47">
    <cfRule type="cellIs" dxfId="4393" priority="1227" operator="lessThan">
      <formula>$C$4</formula>
    </cfRule>
  </conditionalFormatting>
  <conditionalFormatting sqref="AP48">
    <cfRule type="cellIs" dxfId="4392" priority="1228" operator="lessThan">
      <formula>$C$4</formula>
    </cfRule>
  </conditionalFormatting>
  <conditionalFormatting sqref="AP49">
    <cfRule type="cellIs" dxfId="4391" priority="1229" operator="lessThan">
      <formula>$C$4</formula>
    </cfRule>
  </conditionalFormatting>
  <conditionalFormatting sqref="AP50">
    <cfRule type="cellIs" dxfId="4390" priority="1230" operator="lessThan">
      <formula>$C$4</formula>
    </cfRule>
  </conditionalFormatting>
  <conditionalFormatting sqref="AP51">
    <cfRule type="cellIs" dxfId="4389" priority="1231" operator="lessThan">
      <formula>$C$4</formula>
    </cfRule>
  </conditionalFormatting>
  <conditionalFormatting sqref="AP52">
    <cfRule type="cellIs" dxfId="4388" priority="1232" operator="lessThan">
      <formula>$C$4</formula>
    </cfRule>
  </conditionalFormatting>
  <conditionalFormatting sqref="AP53">
    <cfRule type="cellIs" dxfId="4387" priority="1233" operator="lessThan">
      <formula>$C$4</formula>
    </cfRule>
  </conditionalFormatting>
  <conditionalFormatting sqref="AP54">
    <cfRule type="cellIs" dxfId="4386" priority="1234" operator="lessThan">
      <formula>$C$4</formula>
    </cfRule>
  </conditionalFormatting>
  <conditionalFormatting sqref="AP55">
    <cfRule type="cellIs" dxfId="4385" priority="1235" operator="lessThan">
      <formula>$C$4</formula>
    </cfRule>
  </conditionalFormatting>
  <conditionalFormatting sqref="AP56">
    <cfRule type="cellIs" dxfId="4384" priority="1236" operator="lessThan">
      <formula>$C$4</formula>
    </cfRule>
  </conditionalFormatting>
  <conditionalFormatting sqref="AP57">
    <cfRule type="cellIs" dxfId="4383" priority="1237" operator="lessThan">
      <formula>$C$4</formula>
    </cfRule>
  </conditionalFormatting>
  <conditionalFormatting sqref="AP58">
    <cfRule type="cellIs" dxfId="4382" priority="1238" operator="lessThan">
      <formula>$C$4</formula>
    </cfRule>
  </conditionalFormatting>
  <conditionalFormatting sqref="AP59">
    <cfRule type="cellIs" dxfId="4381" priority="1239" operator="lessThan">
      <formula>$C$4</formula>
    </cfRule>
  </conditionalFormatting>
  <conditionalFormatting sqref="AP60">
    <cfRule type="cellIs" dxfId="4380" priority="1240" operator="lessThan">
      <formula>$C$4</formula>
    </cfRule>
  </conditionalFormatting>
  <conditionalFormatting sqref="AQ11">
    <cfRule type="cellIs" dxfId="4379" priority="1241" operator="lessThan">
      <formula>$C$4</formula>
    </cfRule>
  </conditionalFormatting>
  <conditionalFormatting sqref="AQ12">
    <cfRule type="cellIs" dxfId="4378" priority="1242" operator="lessThan">
      <formula>$C$4</formula>
    </cfRule>
  </conditionalFormatting>
  <conditionalFormatting sqref="AQ13">
    <cfRule type="cellIs" dxfId="4377" priority="1243" operator="lessThan">
      <formula>$C$4</formula>
    </cfRule>
  </conditionalFormatting>
  <conditionalFormatting sqref="AQ14">
    <cfRule type="cellIs" dxfId="4376" priority="1244" operator="lessThan">
      <formula>$C$4</formula>
    </cfRule>
  </conditionalFormatting>
  <conditionalFormatting sqref="AQ15">
    <cfRule type="cellIs" dxfId="4375" priority="1245" operator="lessThan">
      <formula>$C$4</formula>
    </cfRule>
  </conditionalFormatting>
  <conditionalFormatting sqref="AQ16">
    <cfRule type="cellIs" dxfId="4374" priority="1246" operator="lessThan">
      <formula>$C$4</formula>
    </cfRule>
  </conditionalFormatting>
  <conditionalFormatting sqref="AQ17">
    <cfRule type="cellIs" dxfId="4373" priority="1247" operator="lessThan">
      <formula>$C$4</formula>
    </cfRule>
  </conditionalFormatting>
  <conditionalFormatting sqref="AQ18">
    <cfRule type="cellIs" dxfId="4372" priority="1248" operator="lessThan">
      <formula>$C$4</formula>
    </cfRule>
  </conditionalFormatting>
  <conditionalFormatting sqref="AQ19">
    <cfRule type="cellIs" dxfId="4371" priority="1249" operator="lessThan">
      <formula>$C$4</formula>
    </cfRule>
  </conditionalFormatting>
  <conditionalFormatting sqref="AQ20">
    <cfRule type="cellIs" dxfId="4370" priority="1250" operator="lessThan">
      <formula>$C$4</formula>
    </cfRule>
  </conditionalFormatting>
  <conditionalFormatting sqref="AQ21">
    <cfRule type="cellIs" dxfId="4369" priority="1251" operator="lessThan">
      <formula>$C$4</formula>
    </cfRule>
  </conditionalFormatting>
  <conditionalFormatting sqref="AQ22">
    <cfRule type="cellIs" dxfId="4368" priority="1252" operator="lessThan">
      <formula>$C$4</formula>
    </cfRule>
  </conditionalFormatting>
  <conditionalFormatting sqref="AQ23">
    <cfRule type="cellIs" dxfId="4367" priority="1253" operator="lessThan">
      <formula>$C$4</formula>
    </cfRule>
  </conditionalFormatting>
  <conditionalFormatting sqref="AQ24">
    <cfRule type="cellIs" dxfId="4366" priority="1254" operator="lessThan">
      <formula>$C$4</formula>
    </cfRule>
  </conditionalFormatting>
  <conditionalFormatting sqref="AQ25">
    <cfRule type="cellIs" dxfId="4365" priority="1255" operator="lessThan">
      <formula>$C$4</formula>
    </cfRule>
  </conditionalFormatting>
  <conditionalFormatting sqref="AQ26">
    <cfRule type="cellIs" dxfId="4364" priority="1256" operator="lessThan">
      <formula>$C$4</formula>
    </cfRule>
  </conditionalFormatting>
  <conditionalFormatting sqref="AQ27">
    <cfRule type="cellIs" dxfId="4363" priority="1257" operator="lessThan">
      <formula>$C$4</formula>
    </cfRule>
  </conditionalFormatting>
  <conditionalFormatting sqref="AQ28">
    <cfRule type="cellIs" dxfId="4362" priority="1258" operator="lessThan">
      <formula>$C$4</formula>
    </cfRule>
  </conditionalFormatting>
  <conditionalFormatting sqref="AQ29">
    <cfRule type="cellIs" dxfId="4361" priority="1259" operator="lessThan">
      <formula>$C$4</formula>
    </cfRule>
  </conditionalFormatting>
  <conditionalFormatting sqref="AQ30">
    <cfRule type="cellIs" dxfId="4360" priority="1260" operator="lessThan">
      <formula>$C$4</formula>
    </cfRule>
  </conditionalFormatting>
  <conditionalFormatting sqref="AQ31">
    <cfRule type="cellIs" dxfId="4359" priority="1261" operator="lessThan">
      <formula>$C$4</formula>
    </cfRule>
  </conditionalFormatting>
  <conditionalFormatting sqref="AQ32">
    <cfRule type="cellIs" dxfId="4358" priority="1262" operator="lessThan">
      <formula>$C$4</formula>
    </cfRule>
  </conditionalFormatting>
  <conditionalFormatting sqref="AQ33">
    <cfRule type="cellIs" dxfId="4357" priority="1263" operator="lessThan">
      <formula>$C$4</formula>
    </cfRule>
  </conditionalFormatting>
  <conditionalFormatting sqref="AQ34">
    <cfRule type="cellIs" dxfId="4356" priority="1264" operator="lessThan">
      <formula>$C$4</formula>
    </cfRule>
  </conditionalFormatting>
  <conditionalFormatting sqref="AQ35">
    <cfRule type="cellIs" dxfId="4355" priority="1265" operator="lessThan">
      <formula>$C$4</formula>
    </cfRule>
  </conditionalFormatting>
  <conditionalFormatting sqref="AQ36">
    <cfRule type="cellIs" dxfId="4354" priority="1266" operator="lessThan">
      <formula>$C$4</formula>
    </cfRule>
  </conditionalFormatting>
  <conditionalFormatting sqref="AQ37">
    <cfRule type="cellIs" dxfId="4353" priority="1267" operator="lessThan">
      <formula>$C$4</formula>
    </cfRule>
  </conditionalFormatting>
  <conditionalFormatting sqref="AQ38">
    <cfRule type="cellIs" dxfId="4352" priority="1268" operator="lessThan">
      <formula>$C$4</formula>
    </cfRule>
  </conditionalFormatting>
  <conditionalFormatting sqref="AQ39">
    <cfRule type="cellIs" dxfId="4351" priority="1269" operator="lessThan">
      <formula>$C$4</formula>
    </cfRule>
  </conditionalFormatting>
  <conditionalFormatting sqref="AQ40">
    <cfRule type="cellIs" dxfId="4350" priority="1270" operator="lessThan">
      <formula>$C$4</formula>
    </cfRule>
  </conditionalFormatting>
  <conditionalFormatting sqref="AQ41">
    <cfRule type="cellIs" dxfId="4349" priority="1271" operator="lessThan">
      <formula>$C$4</formula>
    </cfRule>
  </conditionalFormatting>
  <conditionalFormatting sqref="AQ42">
    <cfRule type="cellIs" dxfId="4348" priority="1272" operator="lessThan">
      <formula>$C$4</formula>
    </cfRule>
  </conditionalFormatting>
  <conditionalFormatting sqref="AQ43">
    <cfRule type="cellIs" dxfId="4347" priority="1273" operator="lessThan">
      <formula>$C$4</formula>
    </cfRule>
  </conditionalFormatting>
  <conditionalFormatting sqref="AQ44">
    <cfRule type="cellIs" dxfId="4346" priority="1274" operator="lessThan">
      <formula>$C$4</formula>
    </cfRule>
  </conditionalFormatting>
  <conditionalFormatting sqref="AQ45">
    <cfRule type="cellIs" dxfId="4345" priority="1275" operator="lessThan">
      <formula>$C$4</formula>
    </cfRule>
  </conditionalFormatting>
  <conditionalFormatting sqref="AQ46">
    <cfRule type="cellIs" dxfId="4344" priority="1276" operator="lessThan">
      <formula>$C$4</formula>
    </cfRule>
  </conditionalFormatting>
  <conditionalFormatting sqref="AQ47">
    <cfRule type="cellIs" dxfId="4343" priority="1277" operator="lessThan">
      <formula>$C$4</formula>
    </cfRule>
  </conditionalFormatting>
  <conditionalFormatting sqref="AQ48">
    <cfRule type="cellIs" dxfId="4342" priority="1278" operator="lessThan">
      <formula>$C$4</formula>
    </cfRule>
  </conditionalFormatting>
  <conditionalFormatting sqref="AQ49">
    <cfRule type="cellIs" dxfId="4341" priority="1279" operator="lessThan">
      <formula>$C$4</formula>
    </cfRule>
  </conditionalFormatting>
  <conditionalFormatting sqref="AQ50">
    <cfRule type="cellIs" dxfId="4340" priority="1280" operator="lessThan">
      <formula>$C$4</formula>
    </cfRule>
  </conditionalFormatting>
  <conditionalFormatting sqref="AQ51">
    <cfRule type="cellIs" dxfId="4339" priority="1281" operator="lessThan">
      <formula>$C$4</formula>
    </cfRule>
  </conditionalFormatting>
  <conditionalFormatting sqref="AQ52">
    <cfRule type="cellIs" dxfId="4338" priority="1282" operator="lessThan">
      <formula>$C$4</formula>
    </cfRule>
  </conditionalFormatting>
  <conditionalFormatting sqref="AQ53">
    <cfRule type="cellIs" dxfId="4337" priority="1283" operator="lessThan">
      <formula>$C$4</formula>
    </cfRule>
  </conditionalFormatting>
  <conditionalFormatting sqref="AQ54">
    <cfRule type="cellIs" dxfId="4336" priority="1284" operator="lessThan">
      <formula>$C$4</formula>
    </cfRule>
  </conditionalFormatting>
  <conditionalFormatting sqref="AQ55">
    <cfRule type="cellIs" dxfId="4335" priority="1285" operator="lessThan">
      <formula>$C$4</formula>
    </cfRule>
  </conditionalFormatting>
  <conditionalFormatting sqref="AQ56">
    <cfRule type="cellIs" dxfId="4334" priority="1286" operator="lessThan">
      <formula>$C$4</formula>
    </cfRule>
  </conditionalFormatting>
  <conditionalFormatting sqref="AQ57">
    <cfRule type="cellIs" dxfId="4333" priority="1287" operator="lessThan">
      <formula>$C$4</formula>
    </cfRule>
  </conditionalFormatting>
  <conditionalFormatting sqref="AQ58">
    <cfRule type="cellIs" dxfId="4332" priority="1288" operator="lessThan">
      <formula>$C$4</formula>
    </cfRule>
  </conditionalFormatting>
  <conditionalFormatting sqref="AQ59">
    <cfRule type="cellIs" dxfId="4331" priority="1289" operator="lessThan">
      <formula>$C$4</formula>
    </cfRule>
  </conditionalFormatting>
  <conditionalFormatting sqref="AQ60">
    <cfRule type="cellIs" dxfId="4330" priority="1290" operator="lessThan">
      <formula>$C$4</formula>
    </cfRule>
  </conditionalFormatting>
  <conditionalFormatting sqref="AR11">
    <cfRule type="cellIs" dxfId="4329" priority="1291" operator="lessThan">
      <formula>$C$4</formula>
    </cfRule>
  </conditionalFormatting>
  <conditionalFormatting sqref="AR12">
    <cfRule type="cellIs" dxfId="4328" priority="1292" operator="lessThan">
      <formula>$C$4</formula>
    </cfRule>
  </conditionalFormatting>
  <conditionalFormatting sqref="AR13">
    <cfRule type="cellIs" dxfId="4327" priority="1293" operator="lessThan">
      <formula>$C$4</formula>
    </cfRule>
  </conditionalFormatting>
  <conditionalFormatting sqref="AR14">
    <cfRule type="cellIs" dxfId="4326" priority="1294" operator="lessThan">
      <formula>$C$4</formula>
    </cfRule>
  </conditionalFormatting>
  <conditionalFormatting sqref="AR15">
    <cfRule type="cellIs" dxfId="4325" priority="1295" operator="lessThan">
      <formula>$C$4</formula>
    </cfRule>
  </conditionalFormatting>
  <conditionalFormatting sqref="AR16">
    <cfRule type="cellIs" dxfId="4324" priority="1296" operator="lessThan">
      <formula>$C$4</formula>
    </cfRule>
  </conditionalFormatting>
  <conditionalFormatting sqref="AR17">
    <cfRule type="cellIs" dxfId="4323" priority="1297" operator="lessThan">
      <formula>$C$4</formula>
    </cfRule>
  </conditionalFormatting>
  <conditionalFormatting sqref="AR18">
    <cfRule type="cellIs" dxfId="4322" priority="1298" operator="lessThan">
      <formula>$C$4</formula>
    </cfRule>
  </conditionalFormatting>
  <conditionalFormatting sqref="AR19">
    <cfRule type="cellIs" dxfId="4321" priority="1299" operator="lessThan">
      <formula>$C$4</formula>
    </cfRule>
  </conditionalFormatting>
  <conditionalFormatting sqref="AR20">
    <cfRule type="cellIs" dxfId="4320" priority="1300" operator="lessThan">
      <formula>$C$4</formula>
    </cfRule>
  </conditionalFormatting>
  <conditionalFormatting sqref="AR21">
    <cfRule type="cellIs" dxfId="4319" priority="1301" operator="lessThan">
      <formula>$C$4</formula>
    </cfRule>
  </conditionalFormatting>
  <conditionalFormatting sqref="AR22">
    <cfRule type="cellIs" dxfId="4318" priority="1302" operator="lessThan">
      <formula>$C$4</formula>
    </cfRule>
  </conditionalFormatting>
  <conditionalFormatting sqref="AR23">
    <cfRule type="cellIs" dxfId="4317" priority="1303" operator="lessThan">
      <formula>$C$4</formula>
    </cfRule>
  </conditionalFormatting>
  <conditionalFormatting sqref="AR24">
    <cfRule type="cellIs" dxfId="4316" priority="1304" operator="lessThan">
      <formula>$C$4</formula>
    </cfRule>
  </conditionalFormatting>
  <conditionalFormatting sqref="AR25">
    <cfRule type="cellIs" dxfId="4315" priority="1305" operator="lessThan">
      <formula>$C$4</formula>
    </cfRule>
  </conditionalFormatting>
  <conditionalFormatting sqref="AR26">
    <cfRule type="cellIs" dxfId="4314" priority="1306" operator="lessThan">
      <formula>$C$4</formula>
    </cfRule>
  </conditionalFormatting>
  <conditionalFormatting sqref="AR27">
    <cfRule type="cellIs" dxfId="4313" priority="1307" operator="lessThan">
      <formula>$C$4</formula>
    </cfRule>
  </conditionalFormatting>
  <conditionalFormatting sqref="AR28">
    <cfRule type="cellIs" dxfId="4312" priority="1308" operator="lessThan">
      <formula>$C$4</formula>
    </cfRule>
  </conditionalFormatting>
  <conditionalFormatting sqref="AR29">
    <cfRule type="cellIs" dxfId="4311" priority="1309" operator="lessThan">
      <formula>$C$4</formula>
    </cfRule>
  </conditionalFormatting>
  <conditionalFormatting sqref="AR30">
    <cfRule type="cellIs" dxfId="4310" priority="1310" operator="lessThan">
      <formula>$C$4</formula>
    </cfRule>
  </conditionalFormatting>
  <conditionalFormatting sqref="AR31">
    <cfRule type="cellIs" dxfId="4309" priority="1311" operator="lessThan">
      <formula>$C$4</formula>
    </cfRule>
  </conditionalFormatting>
  <conditionalFormatting sqref="AR32">
    <cfRule type="cellIs" dxfId="4308" priority="1312" operator="lessThan">
      <formula>$C$4</formula>
    </cfRule>
  </conditionalFormatting>
  <conditionalFormatting sqref="AR33">
    <cfRule type="cellIs" dxfId="4307" priority="1313" operator="lessThan">
      <formula>$C$4</formula>
    </cfRule>
  </conditionalFormatting>
  <conditionalFormatting sqref="AR34">
    <cfRule type="cellIs" dxfId="4306" priority="1314" operator="lessThan">
      <formula>$C$4</formula>
    </cfRule>
  </conditionalFormatting>
  <conditionalFormatting sqref="AR35">
    <cfRule type="cellIs" dxfId="4305" priority="1315" operator="lessThan">
      <formula>$C$4</formula>
    </cfRule>
  </conditionalFormatting>
  <conditionalFormatting sqref="AR36">
    <cfRule type="cellIs" dxfId="4304" priority="1316" operator="lessThan">
      <formula>$C$4</formula>
    </cfRule>
  </conditionalFormatting>
  <conditionalFormatting sqref="AR37">
    <cfRule type="cellIs" dxfId="4303" priority="1317" operator="lessThan">
      <formula>$C$4</formula>
    </cfRule>
  </conditionalFormatting>
  <conditionalFormatting sqref="AR38">
    <cfRule type="cellIs" dxfId="4302" priority="1318" operator="lessThan">
      <formula>$C$4</formula>
    </cfRule>
  </conditionalFormatting>
  <conditionalFormatting sqref="AR39">
    <cfRule type="cellIs" dxfId="4301" priority="1319" operator="lessThan">
      <formula>$C$4</formula>
    </cfRule>
  </conditionalFormatting>
  <conditionalFormatting sqref="AR40">
    <cfRule type="cellIs" dxfId="4300" priority="1320" operator="lessThan">
      <formula>$C$4</formula>
    </cfRule>
  </conditionalFormatting>
  <conditionalFormatting sqref="AR41">
    <cfRule type="cellIs" dxfId="4299" priority="1321" operator="lessThan">
      <formula>$C$4</formula>
    </cfRule>
  </conditionalFormatting>
  <conditionalFormatting sqref="AR42">
    <cfRule type="cellIs" dxfId="4298" priority="1322" operator="lessThan">
      <formula>$C$4</formula>
    </cfRule>
  </conditionalFormatting>
  <conditionalFormatting sqref="AR43">
    <cfRule type="cellIs" dxfId="4297" priority="1323" operator="lessThan">
      <formula>$C$4</formula>
    </cfRule>
  </conditionalFormatting>
  <conditionalFormatting sqref="AR44">
    <cfRule type="cellIs" dxfId="4296" priority="1324" operator="lessThan">
      <formula>$C$4</formula>
    </cfRule>
  </conditionalFormatting>
  <conditionalFormatting sqref="AR45">
    <cfRule type="cellIs" dxfId="4295" priority="1325" operator="lessThan">
      <formula>$C$4</formula>
    </cfRule>
  </conditionalFormatting>
  <conditionalFormatting sqref="AR46">
    <cfRule type="cellIs" dxfId="4294" priority="1326" operator="lessThan">
      <formula>$C$4</formula>
    </cfRule>
  </conditionalFormatting>
  <conditionalFormatting sqref="AR47">
    <cfRule type="cellIs" dxfId="4293" priority="1327" operator="lessThan">
      <formula>$C$4</formula>
    </cfRule>
  </conditionalFormatting>
  <conditionalFormatting sqref="AR48">
    <cfRule type="cellIs" dxfId="4292" priority="1328" operator="lessThan">
      <formula>$C$4</formula>
    </cfRule>
  </conditionalFormatting>
  <conditionalFormatting sqref="AR49">
    <cfRule type="cellIs" dxfId="4291" priority="1329" operator="lessThan">
      <formula>$C$4</formula>
    </cfRule>
  </conditionalFormatting>
  <conditionalFormatting sqref="AR50">
    <cfRule type="cellIs" dxfId="4290" priority="1330" operator="lessThan">
      <formula>$C$4</formula>
    </cfRule>
  </conditionalFormatting>
  <conditionalFormatting sqref="AR51">
    <cfRule type="cellIs" dxfId="4289" priority="1331" operator="lessThan">
      <formula>$C$4</formula>
    </cfRule>
  </conditionalFormatting>
  <conditionalFormatting sqref="AR52">
    <cfRule type="cellIs" dxfId="4288" priority="1332" operator="lessThan">
      <formula>$C$4</formula>
    </cfRule>
  </conditionalFormatting>
  <conditionalFormatting sqref="AR53">
    <cfRule type="cellIs" dxfId="4287" priority="1333" operator="lessThan">
      <formula>$C$4</formula>
    </cfRule>
  </conditionalFormatting>
  <conditionalFormatting sqref="AR54">
    <cfRule type="cellIs" dxfId="4286" priority="1334" operator="lessThan">
      <formula>$C$4</formula>
    </cfRule>
  </conditionalFormatting>
  <conditionalFormatting sqref="AR55">
    <cfRule type="cellIs" dxfId="4285" priority="1335" operator="lessThan">
      <formula>$C$4</formula>
    </cfRule>
  </conditionalFormatting>
  <conditionalFormatting sqref="AR56">
    <cfRule type="cellIs" dxfId="4284" priority="1336" operator="lessThan">
      <formula>$C$4</formula>
    </cfRule>
  </conditionalFormatting>
  <conditionalFormatting sqref="AR57">
    <cfRule type="cellIs" dxfId="4283" priority="1337" operator="lessThan">
      <formula>$C$4</formula>
    </cfRule>
  </conditionalFormatting>
  <conditionalFormatting sqref="AR58">
    <cfRule type="cellIs" dxfId="4282" priority="1338" operator="lessThan">
      <formula>$C$4</formula>
    </cfRule>
  </conditionalFormatting>
  <conditionalFormatting sqref="AR59">
    <cfRule type="cellIs" dxfId="4281" priority="1339" operator="lessThan">
      <formula>$C$4</formula>
    </cfRule>
  </conditionalFormatting>
  <conditionalFormatting sqref="AR60">
    <cfRule type="cellIs" dxfId="4280" priority="1340" operator="lessThan">
      <formula>$C$4</formula>
    </cfRule>
  </conditionalFormatting>
  <conditionalFormatting sqref="AS11">
    <cfRule type="cellIs" dxfId="4279" priority="1341" operator="lessThan">
      <formula>$C$4</formula>
    </cfRule>
  </conditionalFormatting>
  <conditionalFormatting sqref="AS12">
    <cfRule type="cellIs" dxfId="4278" priority="1342" operator="lessThan">
      <formula>$C$4</formula>
    </cfRule>
  </conditionalFormatting>
  <conditionalFormatting sqref="AS13">
    <cfRule type="cellIs" dxfId="4277" priority="1343" operator="lessThan">
      <formula>$C$4</formula>
    </cfRule>
  </conditionalFormatting>
  <conditionalFormatting sqref="AS14">
    <cfRule type="cellIs" dxfId="4276" priority="1344" operator="lessThan">
      <formula>$C$4</formula>
    </cfRule>
  </conditionalFormatting>
  <conditionalFormatting sqref="AS15">
    <cfRule type="cellIs" dxfId="4275" priority="1345" operator="lessThan">
      <formula>$C$4</formula>
    </cfRule>
  </conditionalFormatting>
  <conditionalFormatting sqref="AS16">
    <cfRule type="cellIs" dxfId="4274" priority="1346" operator="lessThan">
      <formula>$C$4</formula>
    </cfRule>
  </conditionalFormatting>
  <conditionalFormatting sqref="AS17">
    <cfRule type="cellIs" dxfId="4273" priority="1347" operator="lessThan">
      <formula>$C$4</formula>
    </cfRule>
  </conditionalFormatting>
  <conditionalFormatting sqref="AS18">
    <cfRule type="cellIs" dxfId="4272" priority="1348" operator="lessThan">
      <formula>$C$4</formula>
    </cfRule>
  </conditionalFormatting>
  <conditionalFormatting sqref="AS19">
    <cfRule type="cellIs" dxfId="4271" priority="1349" operator="lessThan">
      <formula>$C$4</formula>
    </cfRule>
  </conditionalFormatting>
  <conditionalFormatting sqref="AS20">
    <cfRule type="cellIs" dxfId="4270" priority="1350" operator="lessThan">
      <formula>$C$4</formula>
    </cfRule>
  </conditionalFormatting>
  <conditionalFormatting sqref="AS21">
    <cfRule type="cellIs" dxfId="4269" priority="1351" operator="lessThan">
      <formula>$C$4</formula>
    </cfRule>
  </conditionalFormatting>
  <conditionalFormatting sqref="AS22">
    <cfRule type="cellIs" dxfId="4268" priority="1352" operator="lessThan">
      <formula>$C$4</formula>
    </cfRule>
  </conditionalFormatting>
  <conditionalFormatting sqref="AS23">
    <cfRule type="cellIs" dxfId="4267" priority="1353" operator="lessThan">
      <formula>$C$4</formula>
    </cfRule>
  </conditionalFormatting>
  <conditionalFormatting sqref="AS24">
    <cfRule type="cellIs" dxfId="4266" priority="1354" operator="lessThan">
      <formula>$C$4</formula>
    </cfRule>
  </conditionalFormatting>
  <conditionalFormatting sqref="AS25">
    <cfRule type="cellIs" dxfId="4265" priority="1355" operator="lessThan">
      <formula>$C$4</formula>
    </cfRule>
  </conditionalFormatting>
  <conditionalFormatting sqref="AS26">
    <cfRule type="cellIs" dxfId="4264" priority="1356" operator="lessThan">
      <formula>$C$4</formula>
    </cfRule>
  </conditionalFormatting>
  <conditionalFormatting sqref="AS27">
    <cfRule type="cellIs" dxfId="4263" priority="1357" operator="lessThan">
      <formula>$C$4</formula>
    </cfRule>
  </conditionalFormatting>
  <conditionalFormatting sqref="AS28">
    <cfRule type="cellIs" dxfId="4262" priority="1358" operator="lessThan">
      <formula>$C$4</formula>
    </cfRule>
  </conditionalFormatting>
  <conditionalFormatting sqref="AS29">
    <cfRule type="cellIs" dxfId="4261" priority="1359" operator="lessThan">
      <formula>$C$4</formula>
    </cfRule>
  </conditionalFormatting>
  <conditionalFormatting sqref="AS30">
    <cfRule type="cellIs" dxfId="4260" priority="1360" operator="lessThan">
      <formula>$C$4</formula>
    </cfRule>
  </conditionalFormatting>
  <conditionalFormatting sqref="AS31">
    <cfRule type="cellIs" dxfId="4259" priority="1361" operator="lessThan">
      <formula>$C$4</formula>
    </cfRule>
  </conditionalFormatting>
  <conditionalFormatting sqref="AS32">
    <cfRule type="cellIs" dxfId="4258" priority="1362" operator="lessThan">
      <formula>$C$4</formula>
    </cfRule>
  </conditionalFormatting>
  <conditionalFormatting sqref="AS33">
    <cfRule type="cellIs" dxfId="4257" priority="1363" operator="lessThan">
      <formula>$C$4</formula>
    </cfRule>
  </conditionalFormatting>
  <conditionalFormatting sqref="AS34">
    <cfRule type="cellIs" dxfId="4256" priority="1364" operator="lessThan">
      <formula>$C$4</formula>
    </cfRule>
  </conditionalFormatting>
  <conditionalFormatting sqref="AS35">
    <cfRule type="cellIs" dxfId="4255" priority="1365" operator="lessThan">
      <formula>$C$4</formula>
    </cfRule>
  </conditionalFormatting>
  <conditionalFormatting sqref="AS36">
    <cfRule type="cellIs" dxfId="4254" priority="1366" operator="lessThan">
      <formula>$C$4</formula>
    </cfRule>
  </conditionalFormatting>
  <conditionalFormatting sqref="AS37">
    <cfRule type="cellIs" dxfId="4253" priority="1367" operator="lessThan">
      <formula>$C$4</formula>
    </cfRule>
  </conditionalFormatting>
  <conditionalFormatting sqref="AS38">
    <cfRule type="cellIs" dxfId="4252" priority="1368" operator="lessThan">
      <formula>$C$4</formula>
    </cfRule>
  </conditionalFormatting>
  <conditionalFormatting sqref="AS39">
    <cfRule type="cellIs" dxfId="4251" priority="1369" operator="lessThan">
      <formula>$C$4</formula>
    </cfRule>
  </conditionalFormatting>
  <conditionalFormatting sqref="AS40">
    <cfRule type="cellIs" dxfId="4250" priority="1370" operator="lessThan">
      <formula>$C$4</formula>
    </cfRule>
  </conditionalFormatting>
  <conditionalFormatting sqref="AS41">
    <cfRule type="cellIs" dxfId="4249" priority="1371" operator="lessThan">
      <formula>$C$4</formula>
    </cfRule>
  </conditionalFormatting>
  <conditionalFormatting sqref="AS42">
    <cfRule type="cellIs" dxfId="4248" priority="1372" operator="lessThan">
      <formula>$C$4</formula>
    </cfRule>
  </conditionalFormatting>
  <conditionalFormatting sqref="AS43">
    <cfRule type="cellIs" dxfId="4247" priority="1373" operator="lessThan">
      <formula>$C$4</formula>
    </cfRule>
  </conditionalFormatting>
  <conditionalFormatting sqref="AS44">
    <cfRule type="cellIs" dxfId="4246" priority="1374" operator="lessThan">
      <formula>$C$4</formula>
    </cfRule>
  </conditionalFormatting>
  <conditionalFormatting sqref="AS45">
    <cfRule type="cellIs" dxfId="4245" priority="1375" operator="lessThan">
      <formula>$C$4</formula>
    </cfRule>
  </conditionalFormatting>
  <conditionalFormatting sqref="AS46">
    <cfRule type="cellIs" dxfId="4244" priority="1376" operator="lessThan">
      <formula>$C$4</formula>
    </cfRule>
  </conditionalFormatting>
  <conditionalFormatting sqref="AS47">
    <cfRule type="cellIs" dxfId="4243" priority="1377" operator="lessThan">
      <formula>$C$4</formula>
    </cfRule>
  </conditionalFormatting>
  <conditionalFormatting sqref="AS48">
    <cfRule type="cellIs" dxfId="4242" priority="1378" operator="lessThan">
      <formula>$C$4</formula>
    </cfRule>
  </conditionalFormatting>
  <conditionalFormatting sqref="AS49">
    <cfRule type="cellIs" dxfId="4241" priority="1379" operator="lessThan">
      <formula>$C$4</formula>
    </cfRule>
  </conditionalFormatting>
  <conditionalFormatting sqref="AS50">
    <cfRule type="cellIs" dxfId="4240" priority="1380" operator="lessThan">
      <formula>$C$4</formula>
    </cfRule>
  </conditionalFormatting>
  <conditionalFormatting sqref="AS51">
    <cfRule type="cellIs" dxfId="4239" priority="1381" operator="lessThan">
      <formula>$C$4</formula>
    </cfRule>
  </conditionalFormatting>
  <conditionalFormatting sqref="AS52">
    <cfRule type="cellIs" dxfId="4238" priority="1382" operator="lessThan">
      <formula>$C$4</formula>
    </cfRule>
  </conditionalFormatting>
  <conditionalFormatting sqref="AS53">
    <cfRule type="cellIs" dxfId="4237" priority="1383" operator="lessThan">
      <formula>$C$4</formula>
    </cfRule>
  </conditionalFormatting>
  <conditionalFormatting sqref="AS54">
    <cfRule type="cellIs" dxfId="4236" priority="1384" operator="lessThan">
      <formula>$C$4</formula>
    </cfRule>
  </conditionalFormatting>
  <conditionalFormatting sqref="AS55">
    <cfRule type="cellIs" dxfId="4235" priority="1385" operator="lessThan">
      <formula>$C$4</formula>
    </cfRule>
  </conditionalFormatting>
  <conditionalFormatting sqref="AS56">
    <cfRule type="cellIs" dxfId="4234" priority="1386" operator="lessThan">
      <formula>$C$4</formula>
    </cfRule>
  </conditionalFormatting>
  <conditionalFormatting sqref="AS57">
    <cfRule type="cellIs" dxfId="4233" priority="1387" operator="lessThan">
      <formula>$C$4</formula>
    </cfRule>
  </conditionalFormatting>
  <conditionalFormatting sqref="AS58">
    <cfRule type="cellIs" dxfId="4232" priority="1388" operator="lessThan">
      <formula>$C$4</formula>
    </cfRule>
  </conditionalFormatting>
  <conditionalFormatting sqref="AS59">
    <cfRule type="cellIs" dxfId="4231" priority="1389" operator="lessThan">
      <formula>$C$4</formula>
    </cfRule>
  </conditionalFormatting>
  <conditionalFormatting sqref="AS60">
    <cfRule type="cellIs" dxfId="4230" priority="1390" operator="lessThan">
      <formula>$C$4</formula>
    </cfRule>
  </conditionalFormatting>
  <conditionalFormatting sqref="AT11">
    <cfRule type="cellIs" dxfId="4229" priority="1391" operator="lessThan">
      <formula>$C$4</formula>
    </cfRule>
  </conditionalFormatting>
  <conditionalFormatting sqref="AT12">
    <cfRule type="cellIs" dxfId="4228" priority="1392" operator="lessThan">
      <formula>$C$4</formula>
    </cfRule>
  </conditionalFormatting>
  <conditionalFormatting sqref="AT13">
    <cfRule type="cellIs" dxfId="4227" priority="1393" operator="lessThan">
      <formula>$C$4</formula>
    </cfRule>
  </conditionalFormatting>
  <conditionalFormatting sqref="AT14">
    <cfRule type="cellIs" dxfId="4226" priority="1394" operator="lessThan">
      <formula>$C$4</formula>
    </cfRule>
  </conditionalFormatting>
  <conditionalFormatting sqref="AT15">
    <cfRule type="cellIs" dxfId="4225" priority="1395" operator="lessThan">
      <formula>$C$4</formula>
    </cfRule>
  </conditionalFormatting>
  <conditionalFormatting sqref="AT16">
    <cfRule type="cellIs" dxfId="4224" priority="1396" operator="lessThan">
      <formula>$C$4</formula>
    </cfRule>
  </conditionalFormatting>
  <conditionalFormatting sqref="AT17">
    <cfRule type="cellIs" dxfId="4223" priority="1397" operator="lessThan">
      <formula>$C$4</formula>
    </cfRule>
  </conditionalFormatting>
  <conditionalFormatting sqref="AT18">
    <cfRule type="cellIs" dxfId="4222" priority="1398" operator="lessThan">
      <formula>$C$4</formula>
    </cfRule>
  </conditionalFormatting>
  <conditionalFormatting sqref="AT19">
    <cfRule type="cellIs" dxfId="4221" priority="1399" operator="lessThan">
      <formula>$C$4</formula>
    </cfRule>
  </conditionalFormatting>
  <conditionalFormatting sqref="AT20">
    <cfRule type="cellIs" dxfId="4220" priority="1400" operator="lessThan">
      <formula>$C$4</formula>
    </cfRule>
  </conditionalFormatting>
  <conditionalFormatting sqref="AT21">
    <cfRule type="cellIs" dxfId="4219" priority="1401" operator="lessThan">
      <formula>$C$4</formula>
    </cfRule>
  </conditionalFormatting>
  <conditionalFormatting sqref="AT22">
    <cfRule type="cellIs" dxfId="4218" priority="1402" operator="lessThan">
      <formula>$C$4</formula>
    </cfRule>
  </conditionalFormatting>
  <conditionalFormatting sqref="AT23">
    <cfRule type="cellIs" dxfId="4217" priority="1403" operator="lessThan">
      <formula>$C$4</formula>
    </cfRule>
  </conditionalFormatting>
  <conditionalFormatting sqref="AT24">
    <cfRule type="cellIs" dxfId="4216" priority="1404" operator="lessThan">
      <formula>$C$4</formula>
    </cfRule>
  </conditionalFormatting>
  <conditionalFormatting sqref="AT25">
    <cfRule type="cellIs" dxfId="4215" priority="1405" operator="lessThan">
      <formula>$C$4</formula>
    </cfRule>
  </conditionalFormatting>
  <conditionalFormatting sqref="AT26">
    <cfRule type="cellIs" dxfId="4214" priority="1406" operator="lessThan">
      <formula>$C$4</formula>
    </cfRule>
  </conditionalFormatting>
  <conditionalFormatting sqref="AT27">
    <cfRule type="cellIs" dxfId="4213" priority="1407" operator="lessThan">
      <formula>$C$4</formula>
    </cfRule>
  </conditionalFormatting>
  <conditionalFormatting sqref="AT28">
    <cfRule type="cellIs" dxfId="4212" priority="1408" operator="lessThan">
      <formula>$C$4</formula>
    </cfRule>
  </conditionalFormatting>
  <conditionalFormatting sqref="AT29">
    <cfRule type="cellIs" dxfId="4211" priority="1409" operator="lessThan">
      <formula>$C$4</formula>
    </cfRule>
  </conditionalFormatting>
  <conditionalFormatting sqref="AT30">
    <cfRule type="cellIs" dxfId="4210" priority="1410" operator="lessThan">
      <formula>$C$4</formula>
    </cfRule>
  </conditionalFormatting>
  <conditionalFormatting sqref="AT31">
    <cfRule type="cellIs" dxfId="4209" priority="1411" operator="lessThan">
      <formula>$C$4</formula>
    </cfRule>
  </conditionalFormatting>
  <conditionalFormatting sqref="AT32">
    <cfRule type="cellIs" dxfId="4208" priority="1412" operator="lessThan">
      <formula>$C$4</formula>
    </cfRule>
  </conditionalFormatting>
  <conditionalFormatting sqref="AT33">
    <cfRule type="cellIs" dxfId="4207" priority="1413" operator="lessThan">
      <formula>$C$4</formula>
    </cfRule>
  </conditionalFormatting>
  <conditionalFormatting sqref="AT34">
    <cfRule type="cellIs" dxfId="4206" priority="1414" operator="lessThan">
      <formula>$C$4</formula>
    </cfRule>
  </conditionalFormatting>
  <conditionalFormatting sqref="AT35">
    <cfRule type="cellIs" dxfId="4205" priority="1415" operator="lessThan">
      <formula>$C$4</formula>
    </cfRule>
  </conditionalFormatting>
  <conditionalFormatting sqref="AT36">
    <cfRule type="cellIs" dxfId="4204" priority="1416" operator="lessThan">
      <formula>$C$4</formula>
    </cfRule>
  </conditionalFormatting>
  <conditionalFormatting sqref="AT37">
    <cfRule type="cellIs" dxfId="4203" priority="1417" operator="lessThan">
      <formula>$C$4</formula>
    </cfRule>
  </conditionalFormatting>
  <conditionalFormatting sqref="AT38">
    <cfRule type="cellIs" dxfId="4202" priority="1418" operator="lessThan">
      <formula>$C$4</formula>
    </cfRule>
  </conditionalFormatting>
  <conditionalFormatting sqref="AT39">
    <cfRule type="cellIs" dxfId="4201" priority="1419" operator="lessThan">
      <formula>$C$4</formula>
    </cfRule>
  </conditionalFormatting>
  <conditionalFormatting sqref="AT40">
    <cfRule type="cellIs" dxfId="4200" priority="1420" operator="lessThan">
      <formula>$C$4</formula>
    </cfRule>
  </conditionalFormatting>
  <conditionalFormatting sqref="AT41">
    <cfRule type="cellIs" dxfId="4199" priority="1421" operator="lessThan">
      <formula>$C$4</formula>
    </cfRule>
  </conditionalFormatting>
  <conditionalFormatting sqref="AT42">
    <cfRule type="cellIs" dxfId="4198" priority="1422" operator="lessThan">
      <formula>$C$4</formula>
    </cfRule>
  </conditionalFormatting>
  <conditionalFormatting sqref="AT43">
    <cfRule type="cellIs" dxfId="4197" priority="1423" operator="lessThan">
      <formula>$C$4</formula>
    </cfRule>
  </conditionalFormatting>
  <conditionalFormatting sqref="AT44">
    <cfRule type="cellIs" dxfId="4196" priority="1424" operator="lessThan">
      <formula>$C$4</formula>
    </cfRule>
  </conditionalFormatting>
  <conditionalFormatting sqref="AT45">
    <cfRule type="cellIs" dxfId="4195" priority="1425" operator="lessThan">
      <formula>$C$4</formula>
    </cfRule>
  </conditionalFormatting>
  <conditionalFormatting sqref="AT46">
    <cfRule type="cellIs" dxfId="4194" priority="1426" operator="lessThan">
      <formula>$C$4</formula>
    </cfRule>
  </conditionalFormatting>
  <conditionalFormatting sqref="AT47">
    <cfRule type="cellIs" dxfId="4193" priority="1427" operator="lessThan">
      <formula>$C$4</formula>
    </cfRule>
  </conditionalFormatting>
  <conditionalFormatting sqref="AT48">
    <cfRule type="cellIs" dxfId="4192" priority="1428" operator="lessThan">
      <formula>$C$4</formula>
    </cfRule>
  </conditionalFormatting>
  <conditionalFormatting sqref="AT49">
    <cfRule type="cellIs" dxfId="4191" priority="1429" operator="lessThan">
      <formula>$C$4</formula>
    </cfRule>
  </conditionalFormatting>
  <conditionalFormatting sqref="AT50">
    <cfRule type="cellIs" dxfId="4190" priority="1430" operator="lessThan">
      <formula>$C$4</formula>
    </cfRule>
  </conditionalFormatting>
  <conditionalFormatting sqref="AT51">
    <cfRule type="cellIs" dxfId="4189" priority="1431" operator="lessThan">
      <formula>$C$4</formula>
    </cfRule>
  </conditionalFormatting>
  <conditionalFormatting sqref="AT52">
    <cfRule type="cellIs" dxfId="4188" priority="1432" operator="lessThan">
      <formula>$C$4</formula>
    </cfRule>
  </conditionalFormatting>
  <conditionalFormatting sqref="AT53">
    <cfRule type="cellIs" dxfId="4187" priority="1433" operator="lessThan">
      <formula>$C$4</formula>
    </cfRule>
  </conditionalFormatting>
  <conditionalFormatting sqref="AT54">
    <cfRule type="cellIs" dxfId="4186" priority="1434" operator="lessThan">
      <formula>$C$4</formula>
    </cfRule>
  </conditionalFormatting>
  <conditionalFormatting sqref="AT55">
    <cfRule type="cellIs" dxfId="4185" priority="1435" operator="lessThan">
      <formula>$C$4</formula>
    </cfRule>
  </conditionalFormatting>
  <conditionalFormatting sqref="AT56">
    <cfRule type="cellIs" dxfId="4184" priority="1436" operator="lessThan">
      <formula>$C$4</formula>
    </cfRule>
  </conditionalFormatting>
  <conditionalFormatting sqref="AT57">
    <cfRule type="cellIs" dxfId="4183" priority="1437" operator="lessThan">
      <formula>$C$4</formula>
    </cfRule>
  </conditionalFormatting>
  <conditionalFormatting sqref="AT58">
    <cfRule type="cellIs" dxfId="4182" priority="1438" operator="lessThan">
      <formula>$C$4</formula>
    </cfRule>
  </conditionalFormatting>
  <conditionalFormatting sqref="AT59">
    <cfRule type="cellIs" dxfId="4181" priority="1439" operator="lessThan">
      <formula>$C$4</formula>
    </cfRule>
  </conditionalFormatting>
  <conditionalFormatting sqref="AT60">
    <cfRule type="cellIs" dxfId="4180" priority="1440" operator="lessThan">
      <formula>$C$4</formula>
    </cfRule>
  </conditionalFormatting>
  <conditionalFormatting sqref="AU11">
    <cfRule type="cellIs" dxfId="4179" priority="1441" operator="lessThan">
      <formula>$C$4</formula>
    </cfRule>
  </conditionalFormatting>
  <conditionalFormatting sqref="AU12">
    <cfRule type="cellIs" dxfId="4178" priority="1442" operator="lessThan">
      <formula>$C$4</formula>
    </cfRule>
  </conditionalFormatting>
  <conditionalFormatting sqref="AU13">
    <cfRule type="cellIs" dxfId="4177" priority="1443" operator="lessThan">
      <formula>$C$4</formula>
    </cfRule>
  </conditionalFormatting>
  <conditionalFormatting sqref="AU14">
    <cfRule type="cellIs" dxfId="4176" priority="1444" operator="lessThan">
      <formula>$C$4</formula>
    </cfRule>
  </conditionalFormatting>
  <conditionalFormatting sqref="AU15">
    <cfRule type="cellIs" dxfId="4175" priority="1445" operator="lessThan">
      <formula>$C$4</formula>
    </cfRule>
  </conditionalFormatting>
  <conditionalFormatting sqref="AU16">
    <cfRule type="cellIs" dxfId="4174" priority="1446" operator="lessThan">
      <formula>$C$4</formula>
    </cfRule>
  </conditionalFormatting>
  <conditionalFormatting sqref="AU17">
    <cfRule type="cellIs" dxfId="4173" priority="1447" operator="lessThan">
      <formula>$C$4</formula>
    </cfRule>
  </conditionalFormatting>
  <conditionalFormatting sqref="AU18">
    <cfRule type="cellIs" dxfId="4172" priority="1448" operator="lessThan">
      <formula>$C$4</formula>
    </cfRule>
  </conditionalFormatting>
  <conditionalFormatting sqref="AU19">
    <cfRule type="cellIs" dxfId="4171" priority="1449" operator="lessThan">
      <formula>$C$4</formula>
    </cfRule>
  </conditionalFormatting>
  <conditionalFormatting sqref="AU20">
    <cfRule type="cellIs" dxfId="4170" priority="1450" operator="lessThan">
      <formula>$C$4</formula>
    </cfRule>
  </conditionalFormatting>
  <conditionalFormatting sqref="AU21">
    <cfRule type="cellIs" dxfId="4169" priority="1451" operator="lessThan">
      <formula>$C$4</formula>
    </cfRule>
  </conditionalFormatting>
  <conditionalFormatting sqref="AU22">
    <cfRule type="cellIs" dxfId="4168" priority="1452" operator="lessThan">
      <formula>$C$4</formula>
    </cfRule>
  </conditionalFormatting>
  <conditionalFormatting sqref="AU23">
    <cfRule type="cellIs" dxfId="4167" priority="1453" operator="lessThan">
      <formula>$C$4</formula>
    </cfRule>
  </conditionalFormatting>
  <conditionalFormatting sqref="AU24">
    <cfRule type="cellIs" dxfId="4166" priority="1454" operator="lessThan">
      <formula>$C$4</formula>
    </cfRule>
  </conditionalFormatting>
  <conditionalFormatting sqref="AU25">
    <cfRule type="cellIs" dxfId="4165" priority="1455" operator="lessThan">
      <formula>$C$4</formula>
    </cfRule>
  </conditionalFormatting>
  <conditionalFormatting sqref="AU26">
    <cfRule type="cellIs" dxfId="4164" priority="1456" operator="lessThan">
      <formula>$C$4</formula>
    </cfRule>
  </conditionalFormatting>
  <conditionalFormatting sqref="AU27">
    <cfRule type="cellIs" dxfId="4163" priority="1457" operator="lessThan">
      <formula>$C$4</formula>
    </cfRule>
  </conditionalFormatting>
  <conditionalFormatting sqref="AU28">
    <cfRule type="cellIs" dxfId="4162" priority="1458" operator="lessThan">
      <formula>$C$4</formula>
    </cfRule>
  </conditionalFormatting>
  <conditionalFormatting sqref="AU29">
    <cfRule type="cellIs" dxfId="4161" priority="1459" operator="lessThan">
      <formula>$C$4</formula>
    </cfRule>
  </conditionalFormatting>
  <conditionalFormatting sqref="AU30">
    <cfRule type="cellIs" dxfId="4160" priority="1460" operator="lessThan">
      <formula>$C$4</formula>
    </cfRule>
  </conditionalFormatting>
  <conditionalFormatting sqref="AU31">
    <cfRule type="cellIs" dxfId="4159" priority="1461" operator="lessThan">
      <formula>$C$4</formula>
    </cfRule>
  </conditionalFormatting>
  <conditionalFormatting sqref="AU32">
    <cfRule type="cellIs" dxfId="4158" priority="1462" operator="lessThan">
      <formula>$C$4</formula>
    </cfRule>
  </conditionalFormatting>
  <conditionalFormatting sqref="AU33">
    <cfRule type="cellIs" dxfId="4157" priority="1463" operator="lessThan">
      <formula>$C$4</formula>
    </cfRule>
  </conditionalFormatting>
  <conditionalFormatting sqref="AU34">
    <cfRule type="cellIs" dxfId="4156" priority="1464" operator="lessThan">
      <formula>$C$4</formula>
    </cfRule>
  </conditionalFormatting>
  <conditionalFormatting sqref="AU35">
    <cfRule type="cellIs" dxfId="4155" priority="1465" operator="lessThan">
      <formula>$C$4</formula>
    </cfRule>
  </conditionalFormatting>
  <conditionalFormatting sqref="AU36">
    <cfRule type="cellIs" dxfId="4154" priority="1466" operator="lessThan">
      <formula>$C$4</formula>
    </cfRule>
  </conditionalFormatting>
  <conditionalFormatting sqref="AU37">
    <cfRule type="cellIs" dxfId="4153" priority="1467" operator="lessThan">
      <formula>$C$4</formula>
    </cfRule>
  </conditionalFormatting>
  <conditionalFormatting sqref="AU38">
    <cfRule type="cellIs" dxfId="4152" priority="1468" operator="lessThan">
      <formula>$C$4</formula>
    </cfRule>
  </conditionalFormatting>
  <conditionalFormatting sqref="AU39">
    <cfRule type="cellIs" dxfId="4151" priority="1469" operator="lessThan">
      <formula>$C$4</formula>
    </cfRule>
  </conditionalFormatting>
  <conditionalFormatting sqref="AU40">
    <cfRule type="cellIs" dxfId="4150" priority="1470" operator="lessThan">
      <formula>$C$4</formula>
    </cfRule>
  </conditionalFormatting>
  <conditionalFormatting sqref="AU41">
    <cfRule type="cellIs" dxfId="4149" priority="1471" operator="lessThan">
      <formula>$C$4</formula>
    </cfRule>
  </conditionalFormatting>
  <conditionalFormatting sqref="AU42">
    <cfRule type="cellIs" dxfId="4148" priority="1472" operator="lessThan">
      <formula>$C$4</formula>
    </cfRule>
  </conditionalFormatting>
  <conditionalFormatting sqref="AU43">
    <cfRule type="cellIs" dxfId="4147" priority="1473" operator="lessThan">
      <formula>$C$4</formula>
    </cfRule>
  </conditionalFormatting>
  <conditionalFormatting sqref="AU44">
    <cfRule type="cellIs" dxfId="4146" priority="1474" operator="lessThan">
      <formula>$C$4</formula>
    </cfRule>
  </conditionalFormatting>
  <conditionalFormatting sqref="AU45">
    <cfRule type="cellIs" dxfId="4145" priority="1475" operator="lessThan">
      <formula>$C$4</formula>
    </cfRule>
  </conditionalFormatting>
  <conditionalFormatting sqref="AU46">
    <cfRule type="cellIs" dxfId="4144" priority="1476" operator="lessThan">
      <formula>$C$4</formula>
    </cfRule>
  </conditionalFormatting>
  <conditionalFormatting sqref="AU47">
    <cfRule type="cellIs" dxfId="4143" priority="1477" operator="lessThan">
      <formula>$C$4</formula>
    </cfRule>
  </conditionalFormatting>
  <conditionalFormatting sqref="AU48">
    <cfRule type="cellIs" dxfId="4142" priority="1478" operator="lessThan">
      <formula>$C$4</formula>
    </cfRule>
  </conditionalFormatting>
  <conditionalFormatting sqref="AU49">
    <cfRule type="cellIs" dxfId="4141" priority="1479" operator="lessThan">
      <formula>$C$4</formula>
    </cfRule>
  </conditionalFormatting>
  <conditionalFormatting sqref="AU50">
    <cfRule type="cellIs" dxfId="4140" priority="1480" operator="lessThan">
      <formula>$C$4</formula>
    </cfRule>
  </conditionalFormatting>
  <conditionalFormatting sqref="AU51">
    <cfRule type="cellIs" dxfId="4139" priority="1481" operator="lessThan">
      <formula>$C$4</formula>
    </cfRule>
  </conditionalFormatting>
  <conditionalFormatting sqref="AU52">
    <cfRule type="cellIs" dxfId="4138" priority="1482" operator="lessThan">
      <formula>$C$4</formula>
    </cfRule>
  </conditionalFormatting>
  <conditionalFormatting sqref="AU53">
    <cfRule type="cellIs" dxfId="4137" priority="1483" operator="lessThan">
      <formula>$C$4</formula>
    </cfRule>
  </conditionalFormatting>
  <conditionalFormatting sqref="AU54">
    <cfRule type="cellIs" dxfId="4136" priority="1484" operator="lessThan">
      <formula>$C$4</formula>
    </cfRule>
  </conditionalFormatting>
  <conditionalFormatting sqref="AU55">
    <cfRule type="cellIs" dxfId="4135" priority="1485" operator="lessThan">
      <formula>$C$4</formula>
    </cfRule>
  </conditionalFormatting>
  <conditionalFormatting sqref="AU56">
    <cfRule type="cellIs" dxfId="4134" priority="1486" operator="lessThan">
      <formula>$C$4</formula>
    </cfRule>
  </conditionalFormatting>
  <conditionalFormatting sqref="AU57">
    <cfRule type="cellIs" dxfId="4133" priority="1487" operator="lessThan">
      <formula>$C$4</formula>
    </cfRule>
  </conditionalFormatting>
  <conditionalFormatting sqref="AU58">
    <cfRule type="cellIs" dxfId="4132" priority="1488" operator="lessThan">
      <formula>$C$4</formula>
    </cfRule>
  </conditionalFormatting>
  <conditionalFormatting sqref="AU59">
    <cfRule type="cellIs" dxfId="4131" priority="1489" operator="lessThan">
      <formula>$C$4</formula>
    </cfRule>
  </conditionalFormatting>
  <conditionalFormatting sqref="AU60">
    <cfRule type="cellIs" dxfId="4130" priority="1490" operator="lessThan">
      <formula>$C$4</formula>
    </cfRule>
  </conditionalFormatting>
  <conditionalFormatting sqref="AV11">
    <cfRule type="cellIs" dxfId="4129" priority="1491" operator="lessThan">
      <formula>$C$4</formula>
    </cfRule>
  </conditionalFormatting>
  <conditionalFormatting sqref="AV12">
    <cfRule type="cellIs" dxfId="4128" priority="1492" operator="lessThan">
      <formula>$C$4</formula>
    </cfRule>
  </conditionalFormatting>
  <conditionalFormatting sqref="AV13">
    <cfRule type="cellIs" dxfId="4127" priority="1493" operator="lessThan">
      <formula>$C$4</formula>
    </cfRule>
  </conditionalFormatting>
  <conditionalFormatting sqref="AV14">
    <cfRule type="cellIs" dxfId="4126" priority="1494" operator="lessThan">
      <formula>$C$4</formula>
    </cfRule>
  </conditionalFormatting>
  <conditionalFormatting sqref="AV15">
    <cfRule type="cellIs" dxfId="4125" priority="1495" operator="lessThan">
      <formula>$C$4</formula>
    </cfRule>
  </conditionalFormatting>
  <conditionalFormatting sqref="AV16">
    <cfRule type="cellIs" dxfId="4124" priority="1496" operator="lessThan">
      <formula>$C$4</formula>
    </cfRule>
  </conditionalFormatting>
  <conditionalFormatting sqref="AV17">
    <cfRule type="cellIs" dxfId="4123" priority="1497" operator="lessThan">
      <formula>$C$4</formula>
    </cfRule>
  </conditionalFormatting>
  <conditionalFormatting sqref="AV18">
    <cfRule type="cellIs" dxfId="4122" priority="1498" operator="lessThan">
      <formula>$C$4</formula>
    </cfRule>
  </conditionalFormatting>
  <conditionalFormatting sqref="AV19">
    <cfRule type="cellIs" dxfId="4121" priority="1499" operator="lessThan">
      <formula>$C$4</formula>
    </cfRule>
  </conditionalFormatting>
  <conditionalFormatting sqref="AV20">
    <cfRule type="cellIs" dxfId="4120" priority="1500" operator="lessThan">
      <formula>$C$4</formula>
    </cfRule>
  </conditionalFormatting>
  <conditionalFormatting sqref="AV21">
    <cfRule type="cellIs" dxfId="4119" priority="1501" operator="lessThan">
      <formula>$C$4</formula>
    </cfRule>
  </conditionalFormatting>
  <conditionalFormatting sqref="AV22">
    <cfRule type="cellIs" dxfId="4118" priority="1502" operator="lessThan">
      <formula>$C$4</formula>
    </cfRule>
  </conditionalFormatting>
  <conditionalFormatting sqref="AV23">
    <cfRule type="cellIs" dxfId="4117" priority="1503" operator="lessThan">
      <formula>$C$4</formula>
    </cfRule>
  </conditionalFormatting>
  <conditionalFormatting sqref="AV24">
    <cfRule type="cellIs" dxfId="4116" priority="1504" operator="lessThan">
      <formula>$C$4</formula>
    </cfRule>
  </conditionalFormatting>
  <conditionalFormatting sqref="AV25">
    <cfRule type="cellIs" dxfId="4115" priority="1505" operator="lessThan">
      <formula>$C$4</formula>
    </cfRule>
  </conditionalFormatting>
  <conditionalFormatting sqref="AV26">
    <cfRule type="cellIs" dxfId="4114" priority="1506" operator="lessThan">
      <formula>$C$4</formula>
    </cfRule>
  </conditionalFormatting>
  <conditionalFormatting sqref="AV27">
    <cfRule type="cellIs" dxfId="4113" priority="1507" operator="lessThan">
      <formula>$C$4</formula>
    </cfRule>
  </conditionalFormatting>
  <conditionalFormatting sqref="AV28">
    <cfRule type="cellIs" dxfId="4112" priority="1508" operator="lessThan">
      <formula>$C$4</formula>
    </cfRule>
  </conditionalFormatting>
  <conditionalFormatting sqref="AV29">
    <cfRule type="cellIs" dxfId="4111" priority="1509" operator="lessThan">
      <formula>$C$4</formula>
    </cfRule>
  </conditionalFormatting>
  <conditionalFormatting sqref="AV30">
    <cfRule type="cellIs" dxfId="4110" priority="1510" operator="lessThan">
      <formula>$C$4</formula>
    </cfRule>
  </conditionalFormatting>
  <conditionalFormatting sqref="AV31">
    <cfRule type="cellIs" dxfId="4109" priority="1511" operator="lessThan">
      <formula>$C$4</formula>
    </cfRule>
  </conditionalFormatting>
  <conditionalFormatting sqref="AV32">
    <cfRule type="cellIs" dxfId="4108" priority="1512" operator="lessThan">
      <formula>$C$4</formula>
    </cfRule>
  </conditionalFormatting>
  <conditionalFormatting sqref="AV33">
    <cfRule type="cellIs" dxfId="4107" priority="1513" operator="lessThan">
      <formula>$C$4</formula>
    </cfRule>
  </conditionalFormatting>
  <conditionalFormatting sqref="AV34">
    <cfRule type="cellIs" dxfId="4106" priority="1514" operator="lessThan">
      <formula>$C$4</formula>
    </cfRule>
  </conditionalFormatting>
  <conditionalFormatting sqref="AV35">
    <cfRule type="cellIs" dxfId="4105" priority="1515" operator="lessThan">
      <formula>$C$4</formula>
    </cfRule>
  </conditionalFormatting>
  <conditionalFormatting sqref="AV36">
    <cfRule type="cellIs" dxfId="4104" priority="1516" operator="lessThan">
      <formula>$C$4</formula>
    </cfRule>
  </conditionalFormatting>
  <conditionalFormatting sqref="AV37">
    <cfRule type="cellIs" dxfId="4103" priority="1517" operator="lessThan">
      <formula>$C$4</formula>
    </cfRule>
  </conditionalFormatting>
  <conditionalFormatting sqref="AV38">
    <cfRule type="cellIs" dxfId="4102" priority="1518" operator="lessThan">
      <formula>$C$4</formula>
    </cfRule>
  </conditionalFormatting>
  <conditionalFormatting sqref="AV39">
    <cfRule type="cellIs" dxfId="4101" priority="1519" operator="lessThan">
      <formula>$C$4</formula>
    </cfRule>
  </conditionalFormatting>
  <conditionalFormatting sqref="AV40">
    <cfRule type="cellIs" dxfId="4100" priority="1520" operator="lessThan">
      <formula>$C$4</formula>
    </cfRule>
  </conditionalFormatting>
  <conditionalFormatting sqref="AV41">
    <cfRule type="cellIs" dxfId="4099" priority="1521" operator="lessThan">
      <formula>$C$4</formula>
    </cfRule>
  </conditionalFormatting>
  <conditionalFormatting sqref="AV42">
    <cfRule type="cellIs" dxfId="4098" priority="1522" operator="lessThan">
      <formula>$C$4</formula>
    </cfRule>
  </conditionalFormatting>
  <conditionalFormatting sqref="AV43">
    <cfRule type="cellIs" dxfId="4097" priority="1523" operator="lessThan">
      <formula>$C$4</formula>
    </cfRule>
  </conditionalFormatting>
  <conditionalFormatting sqref="AV44">
    <cfRule type="cellIs" dxfId="4096" priority="1524" operator="lessThan">
      <formula>$C$4</formula>
    </cfRule>
  </conditionalFormatting>
  <conditionalFormatting sqref="AV45">
    <cfRule type="cellIs" dxfId="4095" priority="1525" operator="lessThan">
      <formula>$C$4</formula>
    </cfRule>
  </conditionalFormatting>
  <conditionalFormatting sqref="AV46">
    <cfRule type="cellIs" dxfId="4094" priority="1526" operator="lessThan">
      <formula>$C$4</formula>
    </cfRule>
  </conditionalFormatting>
  <conditionalFormatting sqref="AV47">
    <cfRule type="cellIs" dxfId="4093" priority="1527" operator="lessThan">
      <formula>$C$4</formula>
    </cfRule>
  </conditionalFormatting>
  <conditionalFormatting sqref="AV48">
    <cfRule type="cellIs" dxfId="4092" priority="1528" operator="lessThan">
      <formula>$C$4</formula>
    </cfRule>
  </conditionalFormatting>
  <conditionalFormatting sqref="AV49">
    <cfRule type="cellIs" dxfId="4091" priority="1529" operator="lessThan">
      <formula>$C$4</formula>
    </cfRule>
  </conditionalFormatting>
  <conditionalFormatting sqref="AV50">
    <cfRule type="cellIs" dxfId="4090" priority="1530" operator="lessThan">
      <formula>$C$4</formula>
    </cfRule>
  </conditionalFormatting>
  <conditionalFormatting sqref="AV51">
    <cfRule type="cellIs" dxfId="4089" priority="1531" operator="lessThan">
      <formula>$C$4</formula>
    </cfRule>
  </conditionalFormatting>
  <conditionalFormatting sqref="AV52">
    <cfRule type="cellIs" dxfId="4088" priority="1532" operator="lessThan">
      <formula>$C$4</formula>
    </cfRule>
  </conditionalFormatting>
  <conditionalFormatting sqref="AV53">
    <cfRule type="cellIs" dxfId="4087" priority="1533" operator="lessThan">
      <formula>$C$4</formula>
    </cfRule>
  </conditionalFormatting>
  <conditionalFormatting sqref="AV54">
    <cfRule type="cellIs" dxfId="4086" priority="1534" operator="lessThan">
      <formula>$C$4</formula>
    </cfRule>
  </conditionalFormatting>
  <conditionalFormatting sqref="AV55">
    <cfRule type="cellIs" dxfId="4085" priority="1535" operator="lessThan">
      <formula>$C$4</formula>
    </cfRule>
  </conditionalFormatting>
  <conditionalFormatting sqref="AV56">
    <cfRule type="cellIs" dxfId="4084" priority="1536" operator="lessThan">
      <formula>$C$4</formula>
    </cfRule>
  </conditionalFormatting>
  <conditionalFormatting sqref="AV57">
    <cfRule type="cellIs" dxfId="4083" priority="1537" operator="lessThan">
      <formula>$C$4</formula>
    </cfRule>
  </conditionalFormatting>
  <conditionalFormatting sqref="AV58">
    <cfRule type="cellIs" dxfId="4082" priority="1538" operator="lessThan">
      <formula>$C$4</formula>
    </cfRule>
  </conditionalFormatting>
  <conditionalFormatting sqref="AV59">
    <cfRule type="cellIs" dxfId="4081" priority="1539" operator="lessThan">
      <formula>$C$4</formula>
    </cfRule>
  </conditionalFormatting>
  <conditionalFormatting sqref="AV60">
    <cfRule type="cellIs" dxfId="4080" priority="1540" operator="lessThan">
      <formula>$C$4</formula>
    </cfRule>
  </conditionalFormatting>
  <conditionalFormatting sqref="AW11">
    <cfRule type="cellIs" dxfId="4079" priority="1541" operator="lessThan">
      <formula>$C$4</formula>
    </cfRule>
  </conditionalFormatting>
  <conditionalFormatting sqref="AW12">
    <cfRule type="cellIs" dxfId="4078" priority="1542" operator="lessThan">
      <formula>$C$4</formula>
    </cfRule>
  </conditionalFormatting>
  <conditionalFormatting sqref="AW13">
    <cfRule type="cellIs" dxfId="4077" priority="1543" operator="lessThan">
      <formula>$C$4</formula>
    </cfRule>
  </conditionalFormatting>
  <conditionalFormatting sqref="AW14">
    <cfRule type="cellIs" dxfId="4076" priority="1544" operator="lessThan">
      <formula>$C$4</formula>
    </cfRule>
  </conditionalFormatting>
  <conditionalFormatting sqref="AW15">
    <cfRule type="cellIs" dxfId="4075" priority="1545" operator="lessThan">
      <formula>$C$4</formula>
    </cfRule>
  </conditionalFormatting>
  <conditionalFormatting sqref="AW16">
    <cfRule type="cellIs" dxfId="4074" priority="1546" operator="lessThan">
      <formula>$C$4</formula>
    </cfRule>
  </conditionalFormatting>
  <conditionalFormatting sqref="AW17">
    <cfRule type="cellIs" dxfId="4073" priority="1547" operator="lessThan">
      <formula>$C$4</formula>
    </cfRule>
  </conditionalFormatting>
  <conditionalFormatting sqref="AW18">
    <cfRule type="cellIs" dxfId="4072" priority="1548" operator="lessThan">
      <formula>$C$4</formula>
    </cfRule>
  </conditionalFormatting>
  <conditionalFormatting sqref="AW19">
    <cfRule type="cellIs" dxfId="4071" priority="1549" operator="lessThan">
      <formula>$C$4</formula>
    </cfRule>
  </conditionalFormatting>
  <conditionalFormatting sqref="AW20">
    <cfRule type="cellIs" dxfId="4070" priority="1550" operator="lessThan">
      <formula>$C$4</formula>
    </cfRule>
  </conditionalFormatting>
  <conditionalFormatting sqref="AW21">
    <cfRule type="cellIs" dxfId="4069" priority="1551" operator="lessThan">
      <formula>$C$4</formula>
    </cfRule>
  </conditionalFormatting>
  <conditionalFormatting sqref="AW22">
    <cfRule type="cellIs" dxfId="4068" priority="1552" operator="lessThan">
      <formula>$C$4</formula>
    </cfRule>
  </conditionalFormatting>
  <conditionalFormatting sqref="AW23">
    <cfRule type="cellIs" dxfId="4067" priority="1553" operator="lessThan">
      <formula>$C$4</formula>
    </cfRule>
  </conditionalFormatting>
  <conditionalFormatting sqref="AW24">
    <cfRule type="cellIs" dxfId="4066" priority="1554" operator="lessThan">
      <formula>$C$4</formula>
    </cfRule>
  </conditionalFormatting>
  <conditionalFormatting sqref="AW25">
    <cfRule type="cellIs" dxfId="4065" priority="1555" operator="lessThan">
      <formula>$C$4</formula>
    </cfRule>
  </conditionalFormatting>
  <conditionalFormatting sqref="AW26">
    <cfRule type="cellIs" dxfId="4064" priority="1556" operator="lessThan">
      <formula>$C$4</formula>
    </cfRule>
  </conditionalFormatting>
  <conditionalFormatting sqref="AW27">
    <cfRule type="cellIs" dxfId="4063" priority="1557" operator="lessThan">
      <formula>$C$4</formula>
    </cfRule>
  </conditionalFormatting>
  <conditionalFormatting sqref="AW28">
    <cfRule type="cellIs" dxfId="4062" priority="1558" operator="lessThan">
      <formula>$C$4</formula>
    </cfRule>
  </conditionalFormatting>
  <conditionalFormatting sqref="AW29">
    <cfRule type="cellIs" dxfId="4061" priority="1559" operator="lessThan">
      <formula>$C$4</formula>
    </cfRule>
  </conditionalFormatting>
  <conditionalFormatting sqref="AW30">
    <cfRule type="cellIs" dxfId="4060" priority="1560" operator="lessThan">
      <formula>$C$4</formula>
    </cfRule>
  </conditionalFormatting>
  <conditionalFormatting sqref="AW31">
    <cfRule type="cellIs" dxfId="4059" priority="1561" operator="lessThan">
      <formula>$C$4</formula>
    </cfRule>
  </conditionalFormatting>
  <conditionalFormatting sqref="AW32">
    <cfRule type="cellIs" dxfId="4058" priority="1562" operator="lessThan">
      <formula>$C$4</formula>
    </cfRule>
  </conditionalFormatting>
  <conditionalFormatting sqref="AW33">
    <cfRule type="cellIs" dxfId="4057" priority="1563" operator="lessThan">
      <formula>$C$4</formula>
    </cfRule>
  </conditionalFormatting>
  <conditionalFormatting sqref="AW34">
    <cfRule type="cellIs" dxfId="4056" priority="1564" operator="lessThan">
      <formula>$C$4</formula>
    </cfRule>
  </conditionalFormatting>
  <conditionalFormatting sqref="AW35">
    <cfRule type="cellIs" dxfId="4055" priority="1565" operator="lessThan">
      <formula>$C$4</formula>
    </cfRule>
  </conditionalFormatting>
  <conditionalFormatting sqref="AW36">
    <cfRule type="cellIs" dxfId="4054" priority="1566" operator="lessThan">
      <formula>$C$4</formula>
    </cfRule>
  </conditionalFormatting>
  <conditionalFormatting sqref="AW37">
    <cfRule type="cellIs" dxfId="4053" priority="1567" operator="lessThan">
      <formula>$C$4</formula>
    </cfRule>
  </conditionalFormatting>
  <conditionalFormatting sqref="AW38">
    <cfRule type="cellIs" dxfId="4052" priority="1568" operator="lessThan">
      <formula>$C$4</formula>
    </cfRule>
  </conditionalFormatting>
  <conditionalFormatting sqref="AW39">
    <cfRule type="cellIs" dxfId="4051" priority="1569" operator="lessThan">
      <formula>$C$4</formula>
    </cfRule>
  </conditionalFormatting>
  <conditionalFormatting sqref="AW40">
    <cfRule type="cellIs" dxfId="4050" priority="1570" operator="lessThan">
      <formula>$C$4</formula>
    </cfRule>
  </conditionalFormatting>
  <conditionalFormatting sqref="AW41">
    <cfRule type="cellIs" dxfId="4049" priority="1571" operator="lessThan">
      <formula>$C$4</formula>
    </cfRule>
  </conditionalFormatting>
  <conditionalFormatting sqref="AW42">
    <cfRule type="cellIs" dxfId="4048" priority="1572" operator="lessThan">
      <formula>$C$4</formula>
    </cfRule>
  </conditionalFormatting>
  <conditionalFormatting sqref="AW43">
    <cfRule type="cellIs" dxfId="4047" priority="1573" operator="lessThan">
      <formula>$C$4</formula>
    </cfRule>
  </conditionalFormatting>
  <conditionalFormatting sqref="AW44">
    <cfRule type="cellIs" dxfId="4046" priority="1574" operator="lessThan">
      <formula>$C$4</formula>
    </cfRule>
  </conditionalFormatting>
  <conditionalFormatting sqref="AW45">
    <cfRule type="cellIs" dxfId="4045" priority="1575" operator="lessThan">
      <formula>$C$4</formula>
    </cfRule>
  </conditionalFormatting>
  <conditionalFormatting sqref="AW46">
    <cfRule type="cellIs" dxfId="4044" priority="1576" operator="lessThan">
      <formula>$C$4</formula>
    </cfRule>
  </conditionalFormatting>
  <conditionalFormatting sqref="AW47">
    <cfRule type="cellIs" dxfId="4043" priority="1577" operator="lessThan">
      <formula>$C$4</formula>
    </cfRule>
  </conditionalFormatting>
  <conditionalFormatting sqref="AW48">
    <cfRule type="cellIs" dxfId="4042" priority="1578" operator="lessThan">
      <formula>$C$4</formula>
    </cfRule>
  </conditionalFormatting>
  <conditionalFormatting sqref="AW49">
    <cfRule type="cellIs" dxfId="4041" priority="1579" operator="lessThan">
      <formula>$C$4</formula>
    </cfRule>
  </conditionalFormatting>
  <conditionalFormatting sqref="AW50">
    <cfRule type="cellIs" dxfId="4040" priority="1580" operator="lessThan">
      <formula>$C$4</formula>
    </cfRule>
  </conditionalFormatting>
  <conditionalFormatting sqref="AW51">
    <cfRule type="cellIs" dxfId="4039" priority="1581" operator="lessThan">
      <formula>$C$4</formula>
    </cfRule>
  </conditionalFormatting>
  <conditionalFormatting sqref="AW52">
    <cfRule type="cellIs" dxfId="4038" priority="1582" operator="lessThan">
      <formula>$C$4</formula>
    </cfRule>
  </conditionalFormatting>
  <conditionalFormatting sqref="AW53">
    <cfRule type="cellIs" dxfId="4037" priority="1583" operator="lessThan">
      <formula>$C$4</formula>
    </cfRule>
  </conditionalFormatting>
  <conditionalFormatting sqref="AW54">
    <cfRule type="cellIs" dxfId="4036" priority="1584" operator="lessThan">
      <formula>$C$4</formula>
    </cfRule>
  </conditionalFormatting>
  <conditionalFormatting sqref="AW55">
    <cfRule type="cellIs" dxfId="4035" priority="1585" operator="lessThan">
      <formula>$C$4</formula>
    </cfRule>
  </conditionalFormatting>
  <conditionalFormatting sqref="AW56">
    <cfRule type="cellIs" dxfId="4034" priority="1586" operator="lessThan">
      <formula>$C$4</formula>
    </cfRule>
  </conditionalFormatting>
  <conditionalFormatting sqref="AW57">
    <cfRule type="cellIs" dxfId="4033" priority="1587" operator="lessThan">
      <formula>$C$4</formula>
    </cfRule>
  </conditionalFormatting>
  <conditionalFormatting sqref="AW58">
    <cfRule type="cellIs" dxfId="4032" priority="1588" operator="lessThan">
      <formula>$C$4</formula>
    </cfRule>
  </conditionalFormatting>
  <conditionalFormatting sqref="AW59">
    <cfRule type="cellIs" dxfId="4031" priority="1589" operator="lessThan">
      <formula>$C$4</formula>
    </cfRule>
  </conditionalFormatting>
  <conditionalFormatting sqref="AW60">
    <cfRule type="cellIs" dxfId="4030" priority="1590" operator="lessThan">
      <formula>$C$4</formula>
    </cfRule>
  </conditionalFormatting>
  <conditionalFormatting sqref="BR11">
    <cfRule type="cellIs" dxfId="4029" priority="1591" operator="lessThan">
      <formula>$C$4</formula>
    </cfRule>
  </conditionalFormatting>
  <conditionalFormatting sqref="BR12">
    <cfRule type="cellIs" dxfId="4028" priority="1592" operator="lessThan">
      <formula>$C$4</formula>
    </cfRule>
  </conditionalFormatting>
  <conditionalFormatting sqref="BR13">
    <cfRule type="cellIs" dxfId="4027" priority="1593" operator="lessThan">
      <formula>$C$4</formula>
    </cfRule>
  </conditionalFormatting>
  <conditionalFormatting sqref="BR14">
    <cfRule type="cellIs" dxfId="4026" priority="1594" operator="lessThan">
      <formula>$C$4</formula>
    </cfRule>
  </conditionalFormatting>
  <conditionalFormatting sqref="BR15">
    <cfRule type="cellIs" dxfId="4025" priority="1595" operator="lessThan">
      <formula>$C$4</formula>
    </cfRule>
  </conditionalFormatting>
  <conditionalFormatting sqref="BR16">
    <cfRule type="cellIs" dxfId="4024" priority="1596" operator="lessThan">
      <formula>$C$4</formula>
    </cfRule>
  </conditionalFormatting>
  <conditionalFormatting sqref="BR17">
    <cfRule type="cellIs" dxfId="4023" priority="1597" operator="lessThan">
      <formula>$C$4</formula>
    </cfRule>
  </conditionalFormatting>
  <conditionalFormatting sqref="BR18">
    <cfRule type="cellIs" dxfId="4022" priority="1598" operator="lessThan">
      <formula>$C$4</formula>
    </cfRule>
  </conditionalFormatting>
  <conditionalFormatting sqref="BR19">
    <cfRule type="cellIs" dxfId="4021" priority="1599" operator="lessThan">
      <formula>$C$4</formula>
    </cfRule>
  </conditionalFormatting>
  <conditionalFormatting sqref="BR20">
    <cfRule type="cellIs" dxfId="4020" priority="1600" operator="lessThan">
      <formula>$C$4</formula>
    </cfRule>
  </conditionalFormatting>
  <conditionalFormatting sqref="BR21">
    <cfRule type="cellIs" dxfId="4019" priority="1601" operator="lessThan">
      <formula>$C$4</formula>
    </cfRule>
  </conditionalFormatting>
  <conditionalFormatting sqref="BR22">
    <cfRule type="cellIs" dxfId="4018" priority="1602" operator="lessThan">
      <formula>$C$4</formula>
    </cfRule>
  </conditionalFormatting>
  <conditionalFormatting sqref="BR23">
    <cfRule type="cellIs" dxfId="4017" priority="1603" operator="lessThan">
      <formula>$C$4</formula>
    </cfRule>
  </conditionalFormatting>
  <conditionalFormatting sqref="BR24">
    <cfRule type="cellIs" dxfId="4016" priority="1604" operator="lessThan">
      <formula>$C$4</formula>
    </cfRule>
  </conditionalFormatting>
  <conditionalFormatting sqref="BR25">
    <cfRule type="cellIs" dxfId="4015" priority="1605" operator="lessThan">
      <formula>$C$4</formula>
    </cfRule>
  </conditionalFormatting>
  <conditionalFormatting sqref="BR26">
    <cfRule type="cellIs" dxfId="4014" priority="1606" operator="lessThan">
      <formula>$C$4</formula>
    </cfRule>
  </conditionalFormatting>
  <conditionalFormatting sqref="BR27">
    <cfRule type="cellIs" dxfId="4013" priority="1607" operator="lessThan">
      <formula>$C$4</formula>
    </cfRule>
  </conditionalFormatting>
  <conditionalFormatting sqref="BR28">
    <cfRule type="cellIs" dxfId="4012" priority="1608" operator="lessThan">
      <formula>$C$4</formula>
    </cfRule>
  </conditionalFormatting>
  <conditionalFormatting sqref="BR29">
    <cfRule type="cellIs" dxfId="4011" priority="1609" operator="lessThan">
      <formula>$C$4</formula>
    </cfRule>
  </conditionalFormatting>
  <conditionalFormatting sqref="BR30">
    <cfRule type="cellIs" dxfId="4010" priority="1610" operator="lessThan">
      <formula>$C$4</formula>
    </cfRule>
  </conditionalFormatting>
  <conditionalFormatting sqref="BR31">
    <cfRule type="cellIs" dxfId="4009" priority="1611" operator="lessThan">
      <formula>$C$4</formula>
    </cfRule>
  </conditionalFormatting>
  <conditionalFormatting sqref="BR32">
    <cfRule type="cellIs" dxfId="4008" priority="1612" operator="lessThan">
      <formula>$C$4</formula>
    </cfRule>
  </conditionalFormatting>
  <conditionalFormatting sqref="BR33">
    <cfRule type="cellIs" dxfId="4007" priority="1613" operator="lessThan">
      <formula>$C$4</formula>
    </cfRule>
  </conditionalFormatting>
  <conditionalFormatting sqref="BR34">
    <cfRule type="cellIs" dxfId="4006" priority="1614" operator="lessThan">
      <formula>$C$4</formula>
    </cfRule>
  </conditionalFormatting>
  <conditionalFormatting sqref="BR35">
    <cfRule type="cellIs" dxfId="4005" priority="1615" operator="lessThan">
      <formula>$C$4</formula>
    </cfRule>
  </conditionalFormatting>
  <conditionalFormatting sqref="BR36">
    <cfRule type="cellIs" dxfId="4004" priority="1616" operator="lessThan">
      <formula>$C$4</formula>
    </cfRule>
  </conditionalFormatting>
  <conditionalFormatting sqref="BR37">
    <cfRule type="cellIs" dxfId="4003" priority="1617" operator="lessThan">
      <formula>$C$4</formula>
    </cfRule>
  </conditionalFormatting>
  <conditionalFormatting sqref="BR38">
    <cfRule type="cellIs" dxfId="4002" priority="1618" operator="lessThan">
      <formula>$C$4</formula>
    </cfRule>
  </conditionalFormatting>
  <conditionalFormatting sqref="BR39">
    <cfRule type="cellIs" dxfId="4001" priority="1619" operator="lessThan">
      <formula>$C$4</formula>
    </cfRule>
  </conditionalFormatting>
  <conditionalFormatting sqref="BR40">
    <cfRule type="cellIs" dxfId="4000" priority="1620" operator="lessThan">
      <formula>$C$4</formula>
    </cfRule>
  </conditionalFormatting>
  <conditionalFormatting sqref="BR41">
    <cfRule type="cellIs" dxfId="3999" priority="1621" operator="lessThan">
      <formula>$C$4</formula>
    </cfRule>
  </conditionalFormatting>
  <conditionalFormatting sqref="BR42">
    <cfRule type="cellIs" dxfId="3998" priority="1622" operator="lessThan">
      <formula>$C$4</formula>
    </cfRule>
  </conditionalFormatting>
  <conditionalFormatting sqref="BR43">
    <cfRule type="cellIs" dxfId="3997" priority="1623" operator="lessThan">
      <formula>$C$4</formula>
    </cfRule>
  </conditionalFormatting>
  <conditionalFormatting sqref="BR44">
    <cfRule type="cellIs" dxfId="3996" priority="1624" operator="lessThan">
      <formula>$C$4</formula>
    </cfRule>
  </conditionalFormatting>
  <conditionalFormatting sqref="BR45">
    <cfRule type="cellIs" dxfId="3995" priority="1625" operator="lessThan">
      <formula>$C$4</formula>
    </cfRule>
  </conditionalFormatting>
  <conditionalFormatting sqref="BR46">
    <cfRule type="cellIs" dxfId="3994" priority="1626" operator="lessThan">
      <formula>$C$4</formula>
    </cfRule>
  </conditionalFormatting>
  <conditionalFormatting sqref="BR47">
    <cfRule type="cellIs" dxfId="3993" priority="1627" operator="lessThan">
      <formula>$C$4</formula>
    </cfRule>
  </conditionalFormatting>
  <conditionalFormatting sqref="BR48">
    <cfRule type="cellIs" dxfId="3992" priority="1628" operator="lessThan">
      <formula>$C$4</formula>
    </cfRule>
  </conditionalFormatting>
  <conditionalFormatting sqref="BR49">
    <cfRule type="cellIs" dxfId="3991" priority="1629" operator="lessThan">
      <formula>$C$4</formula>
    </cfRule>
  </conditionalFormatting>
  <conditionalFormatting sqref="BR50">
    <cfRule type="cellIs" dxfId="3990" priority="1630" operator="lessThan">
      <formula>$C$4</formula>
    </cfRule>
  </conditionalFormatting>
  <conditionalFormatting sqref="BR51">
    <cfRule type="cellIs" dxfId="3989" priority="1631" operator="lessThan">
      <formula>$C$4</formula>
    </cfRule>
  </conditionalFormatting>
  <conditionalFormatting sqref="BR52">
    <cfRule type="cellIs" dxfId="3988" priority="1632" operator="lessThan">
      <formula>$C$4</formula>
    </cfRule>
  </conditionalFormatting>
  <conditionalFormatting sqref="BR53">
    <cfRule type="cellIs" dxfId="3987" priority="1633" operator="lessThan">
      <formula>$C$4</formula>
    </cfRule>
  </conditionalFormatting>
  <conditionalFormatting sqref="BR54">
    <cfRule type="cellIs" dxfId="3986" priority="1634" operator="lessThan">
      <formula>$C$4</formula>
    </cfRule>
  </conditionalFormatting>
  <conditionalFormatting sqref="BR55">
    <cfRule type="cellIs" dxfId="3985" priority="1635" operator="lessThan">
      <formula>$C$4</formula>
    </cfRule>
  </conditionalFormatting>
  <conditionalFormatting sqref="BR56">
    <cfRule type="cellIs" dxfId="3984" priority="1636" operator="lessThan">
      <formula>$C$4</formula>
    </cfRule>
  </conditionalFormatting>
  <conditionalFormatting sqref="BR57">
    <cfRule type="cellIs" dxfId="3983" priority="1637" operator="lessThan">
      <formula>$C$4</formula>
    </cfRule>
  </conditionalFormatting>
  <conditionalFormatting sqref="BR58">
    <cfRule type="cellIs" dxfId="3982" priority="1638" operator="lessThan">
      <formula>$C$4</formula>
    </cfRule>
  </conditionalFormatting>
  <conditionalFormatting sqref="BR59">
    <cfRule type="cellIs" dxfId="3981" priority="1639" operator="lessThan">
      <formula>$C$4</formula>
    </cfRule>
  </conditionalFormatting>
  <conditionalFormatting sqref="BR60">
    <cfRule type="cellIs" dxfId="3980" priority="1640" operator="lessThan">
      <formula>$C$4</formula>
    </cfRule>
  </conditionalFormatting>
  <conditionalFormatting sqref="BS11:BS46">
    <cfRule type="cellIs" dxfId="3979" priority="1641" operator="lessThan">
      <formula>$C$4</formula>
    </cfRule>
  </conditionalFormatting>
  <conditionalFormatting sqref="BS47">
    <cfRule type="cellIs" dxfId="3978" priority="1677" operator="lessThan">
      <formula>$C$4</formula>
    </cfRule>
  </conditionalFormatting>
  <conditionalFormatting sqref="BS48">
    <cfRule type="cellIs" dxfId="3977" priority="1678" operator="lessThan">
      <formula>$C$4</formula>
    </cfRule>
  </conditionalFormatting>
  <conditionalFormatting sqref="BS49">
    <cfRule type="cellIs" dxfId="3976" priority="1679" operator="lessThan">
      <formula>$C$4</formula>
    </cfRule>
  </conditionalFormatting>
  <conditionalFormatting sqref="BS50">
    <cfRule type="cellIs" dxfId="3975" priority="1680" operator="lessThan">
      <formula>$C$4</formula>
    </cfRule>
  </conditionalFormatting>
  <conditionalFormatting sqref="BS51">
    <cfRule type="cellIs" dxfId="3974" priority="1681" operator="lessThan">
      <formula>$C$4</formula>
    </cfRule>
  </conditionalFormatting>
  <conditionalFormatting sqref="BS52">
    <cfRule type="cellIs" dxfId="3973" priority="1682" operator="lessThan">
      <formula>$C$4</formula>
    </cfRule>
  </conditionalFormatting>
  <conditionalFormatting sqref="BS53">
    <cfRule type="cellIs" dxfId="3972" priority="1683" operator="lessThan">
      <formula>$C$4</formula>
    </cfRule>
  </conditionalFormatting>
  <conditionalFormatting sqref="BS54">
    <cfRule type="cellIs" dxfId="3971" priority="1684" operator="lessThan">
      <formula>$C$4</formula>
    </cfRule>
  </conditionalFormatting>
  <conditionalFormatting sqref="BS55">
    <cfRule type="cellIs" dxfId="3970" priority="1685" operator="lessThan">
      <formula>$C$4</formula>
    </cfRule>
  </conditionalFormatting>
  <conditionalFormatting sqref="BS56">
    <cfRule type="cellIs" dxfId="3969" priority="1686" operator="lessThan">
      <formula>$C$4</formula>
    </cfRule>
  </conditionalFormatting>
  <conditionalFormatting sqref="BS57">
    <cfRule type="cellIs" dxfId="3968" priority="1687" operator="lessThan">
      <formula>$C$4</formula>
    </cfRule>
  </conditionalFormatting>
  <conditionalFormatting sqref="BS58">
    <cfRule type="cellIs" dxfId="3967" priority="1688" operator="lessThan">
      <formula>$C$4</formula>
    </cfRule>
  </conditionalFormatting>
  <conditionalFormatting sqref="BS59">
    <cfRule type="cellIs" dxfId="3966" priority="1689" operator="lessThan">
      <formula>$C$4</formula>
    </cfRule>
  </conditionalFormatting>
  <conditionalFormatting sqref="BS60">
    <cfRule type="cellIs" dxfId="3965" priority="1690" operator="lessThan">
      <formula>$C$4</formula>
    </cfRule>
  </conditionalFormatting>
  <conditionalFormatting sqref="BT11">
    <cfRule type="cellIs" dxfId="3964" priority="1691" operator="lessThan">
      <formula>$C$4</formula>
    </cfRule>
  </conditionalFormatting>
  <conditionalFormatting sqref="BT12">
    <cfRule type="cellIs" dxfId="3963" priority="1692" operator="lessThan">
      <formula>$C$4</formula>
    </cfRule>
  </conditionalFormatting>
  <conditionalFormatting sqref="BT13">
    <cfRule type="cellIs" dxfId="3962" priority="1693" operator="lessThan">
      <formula>$C$4</formula>
    </cfRule>
  </conditionalFormatting>
  <conditionalFormatting sqref="BT14">
    <cfRule type="cellIs" dxfId="3961" priority="1694" operator="lessThan">
      <formula>$C$4</formula>
    </cfRule>
  </conditionalFormatting>
  <conditionalFormatting sqref="BT15">
    <cfRule type="cellIs" dxfId="3960" priority="1695" operator="lessThan">
      <formula>$C$4</formula>
    </cfRule>
  </conditionalFormatting>
  <conditionalFormatting sqref="BT16">
    <cfRule type="cellIs" dxfId="3959" priority="1696" operator="lessThan">
      <formula>$C$4</formula>
    </cfRule>
  </conditionalFormatting>
  <conditionalFormatting sqref="BT17">
    <cfRule type="cellIs" dxfId="3958" priority="1697" operator="lessThan">
      <formula>$C$4</formula>
    </cfRule>
  </conditionalFormatting>
  <conditionalFormatting sqref="BT18">
    <cfRule type="cellIs" dxfId="3957" priority="1698" operator="lessThan">
      <formula>$C$4</formula>
    </cfRule>
  </conditionalFormatting>
  <conditionalFormatting sqref="BT19">
    <cfRule type="cellIs" dxfId="3956" priority="1699" operator="lessThan">
      <formula>$C$4</formula>
    </cfRule>
  </conditionalFormatting>
  <conditionalFormatting sqref="BT20">
    <cfRule type="cellIs" dxfId="3955" priority="1700" operator="lessThan">
      <formula>$C$4</formula>
    </cfRule>
  </conditionalFormatting>
  <conditionalFormatting sqref="BT21">
    <cfRule type="cellIs" dxfId="3954" priority="1701" operator="lessThan">
      <formula>$C$4</formula>
    </cfRule>
  </conditionalFormatting>
  <conditionalFormatting sqref="BT22">
    <cfRule type="cellIs" dxfId="3953" priority="1702" operator="lessThan">
      <formula>$C$4</formula>
    </cfRule>
  </conditionalFormatting>
  <conditionalFormatting sqref="BT23">
    <cfRule type="cellIs" dxfId="3952" priority="1703" operator="lessThan">
      <formula>$C$4</formula>
    </cfRule>
  </conditionalFormatting>
  <conditionalFormatting sqref="BT24">
    <cfRule type="cellIs" dxfId="3951" priority="1704" operator="lessThan">
      <formula>$C$4</formula>
    </cfRule>
  </conditionalFormatting>
  <conditionalFormatting sqref="BT25">
    <cfRule type="cellIs" dxfId="3950" priority="1705" operator="lessThan">
      <formula>$C$4</formula>
    </cfRule>
  </conditionalFormatting>
  <conditionalFormatting sqref="BT26">
    <cfRule type="cellIs" dxfId="3949" priority="1706" operator="lessThan">
      <formula>$C$4</formula>
    </cfRule>
  </conditionalFormatting>
  <conditionalFormatting sqref="BT27">
    <cfRule type="cellIs" dxfId="3948" priority="1707" operator="lessThan">
      <formula>$C$4</formula>
    </cfRule>
  </conditionalFormatting>
  <conditionalFormatting sqref="BT28">
    <cfRule type="cellIs" dxfId="3947" priority="1708" operator="lessThan">
      <formula>$C$4</formula>
    </cfRule>
  </conditionalFormatting>
  <conditionalFormatting sqref="BT29">
    <cfRule type="cellIs" dxfId="3946" priority="1709" operator="lessThan">
      <formula>$C$4</formula>
    </cfRule>
  </conditionalFormatting>
  <conditionalFormatting sqref="BT30">
    <cfRule type="cellIs" dxfId="3945" priority="1710" operator="lessThan">
      <formula>$C$4</formula>
    </cfRule>
  </conditionalFormatting>
  <conditionalFormatting sqref="BT31">
    <cfRule type="cellIs" dxfId="3944" priority="1711" operator="lessThan">
      <formula>$C$4</formula>
    </cfRule>
  </conditionalFormatting>
  <conditionalFormatting sqref="BT32">
    <cfRule type="cellIs" dxfId="3943" priority="1712" operator="lessThan">
      <formula>$C$4</formula>
    </cfRule>
  </conditionalFormatting>
  <conditionalFormatting sqref="BT33">
    <cfRule type="cellIs" dxfId="3942" priority="1713" operator="lessThan">
      <formula>$C$4</formula>
    </cfRule>
  </conditionalFormatting>
  <conditionalFormatting sqref="BT34">
    <cfRule type="cellIs" dxfId="3941" priority="1714" operator="lessThan">
      <formula>$C$4</formula>
    </cfRule>
  </conditionalFormatting>
  <conditionalFormatting sqref="BT35">
    <cfRule type="cellIs" dxfId="3940" priority="1715" operator="lessThan">
      <formula>$C$4</formula>
    </cfRule>
  </conditionalFormatting>
  <conditionalFormatting sqref="BT36">
    <cfRule type="cellIs" dxfId="3939" priority="1716" operator="lessThan">
      <formula>$C$4</formula>
    </cfRule>
  </conditionalFormatting>
  <conditionalFormatting sqref="BT37">
    <cfRule type="cellIs" dxfId="3938" priority="1717" operator="lessThan">
      <formula>$C$4</formula>
    </cfRule>
  </conditionalFormatting>
  <conditionalFormatting sqref="BT38">
    <cfRule type="cellIs" dxfId="3937" priority="1718" operator="lessThan">
      <formula>$C$4</formula>
    </cfRule>
  </conditionalFormatting>
  <conditionalFormatting sqref="BT39">
    <cfRule type="cellIs" dxfId="3936" priority="1719" operator="lessThan">
      <formula>$C$4</formula>
    </cfRule>
  </conditionalFormatting>
  <conditionalFormatting sqref="BT40">
    <cfRule type="cellIs" dxfId="3935" priority="1720" operator="lessThan">
      <formula>$C$4</formula>
    </cfRule>
  </conditionalFormatting>
  <conditionalFormatting sqref="BT41">
    <cfRule type="cellIs" dxfId="3934" priority="1721" operator="lessThan">
      <formula>$C$4</formula>
    </cfRule>
  </conditionalFormatting>
  <conditionalFormatting sqref="BT42">
    <cfRule type="cellIs" dxfId="3933" priority="1722" operator="lessThan">
      <formula>$C$4</formula>
    </cfRule>
  </conditionalFormatting>
  <conditionalFormatting sqref="BT43">
    <cfRule type="cellIs" dxfId="3932" priority="1723" operator="lessThan">
      <formula>$C$4</formula>
    </cfRule>
  </conditionalFormatting>
  <conditionalFormatting sqref="BT44">
    <cfRule type="cellIs" dxfId="3931" priority="1724" operator="lessThan">
      <formula>$C$4</formula>
    </cfRule>
  </conditionalFormatting>
  <conditionalFormatting sqref="BT45">
    <cfRule type="cellIs" dxfId="3930" priority="1725" operator="lessThan">
      <formula>$C$4</formula>
    </cfRule>
  </conditionalFormatting>
  <conditionalFormatting sqref="BT46">
    <cfRule type="cellIs" dxfId="3929" priority="1726" operator="lessThan">
      <formula>$C$4</formula>
    </cfRule>
  </conditionalFormatting>
  <conditionalFormatting sqref="BT47">
    <cfRule type="cellIs" dxfId="3928" priority="1727" operator="lessThan">
      <formula>$C$4</formula>
    </cfRule>
  </conditionalFormatting>
  <conditionalFormatting sqref="BT48">
    <cfRule type="cellIs" dxfId="3927" priority="1728" operator="lessThan">
      <formula>$C$4</formula>
    </cfRule>
  </conditionalFormatting>
  <conditionalFormatting sqref="BT49">
    <cfRule type="cellIs" dxfId="3926" priority="1729" operator="lessThan">
      <formula>$C$4</formula>
    </cfRule>
  </conditionalFormatting>
  <conditionalFormatting sqref="BT50">
    <cfRule type="cellIs" dxfId="3925" priority="1730" operator="lessThan">
      <formula>$C$4</formula>
    </cfRule>
  </conditionalFormatting>
  <conditionalFormatting sqref="BT51">
    <cfRule type="cellIs" dxfId="3924" priority="1731" operator="lessThan">
      <formula>$C$4</formula>
    </cfRule>
  </conditionalFormatting>
  <conditionalFormatting sqref="BT52">
    <cfRule type="cellIs" dxfId="3923" priority="1732" operator="lessThan">
      <formula>$C$4</formula>
    </cfRule>
  </conditionalFormatting>
  <conditionalFormatting sqref="BT53">
    <cfRule type="cellIs" dxfId="3922" priority="1733" operator="lessThan">
      <formula>$C$4</formula>
    </cfRule>
  </conditionalFormatting>
  <conditionalFormatting sqref="BT54">
    <cfRule type="cellIs" dxfId="3921" priority="1734" operator="lessThan">
      <formula>$C$4</formula>
    </cfRule>
  </conditionalFormatting>
  <conditionalFormatting sqref="BT55">
    <cfRule type="cellIs" dxfId="3920" priority="1735" operator="lessThan">
      <formula>$C$4</formula>
    </cfRule>
  </conditionalFormatting>
  <conditionalFormatting sqref="BT56">
    <cfRule type="cellIs" dxfId="3919" priority="1736" operator="lessThan">
      <formula>$C$4</formula>
    </cfRule>
  </conditionalFormatting>
  <conditionalFormatting sqref="BT57">
    <cfRule type="cellIs" dxfId="3918" priority="1737" operator="lessThan">
      <formula>$C$4</formula>
    </cfRule>
  </conditionalFormatting>
  <conditionalFormatting sqref="BT58">
    <cfRule type="cellIs" dxfId="3917" priority="1738" operator="lessThan">
      <formula>$C$4</formula>
    </cfRule>
  </conditionalFormatting>
  <conditionalFormatting sqref="BT59">
    <cfRule type="cellIs" dxfId="3916" priority="1739" operator="lessThan">
      <formula>$C$4</formula>
    </cfRule>
  </conditionalFormatting>
  <conditionalFormatting sqref="BT60">
    <cfRule type="cellIs" dxfId="3915" priority="1740" operator="lessThan">
      <formula>$C$4</formula>
    </cfRule>
  </conditionalFormatting>
  <conditionalFormatting sqref="BU11">
    <cfRule type="cellIs" dxfId="3914" priority="1741" operator="lessThan">
      <formula>$C$4</formula>
    </cfRule>
  </conditionalFormatting>
  <conditionalFormatting sqref="BU12">
    <cfRule type="cellIs" dxfId="3913" priority="1742" operator="lessThan">
      <formula>$C$4</formula>
    </cfRule>
  </conditionalFormatting>
  <conditionalFormatting sqref="BU13">
    <cfRule type="cellIs" dxfId="3912" priority="1743" operator="lessThan">
      <formula>$C$4</formula>
    </cfRule>
  </conditionalFormatting>
  <conditionalFormatting sqref="BU14">
    <cfRule type="cellIs" dxfId="3911" priority="1744" operator="lessThan">
      <formula>$C$4</formula>
    </cfRule>
  </conditionalFormatting>
  <conditionalFormatting sqref="BU15">
    <cfRule type="cellIs" dxfId="3910" priority="1745" operator="lessThan">
      <formula>$C$4</formula>
    </cfRule>
  </conditionalFormatting>
  <conditionalFormatting sqref="BU16">
    <cfRule type="cellIs" dxfId="3909" priority="1746" operator="lessThan">
      <formula>$C$4</formula>
    </cfRule>
  </conditionalFormatting>
  <conditionalFormatting sqref="BU17">
    <cfRule type="cellIs" dxfId="3908" priority="1747" operator="lessThan">
      <formula>$C$4</formula>
    </cfRule>
  </conditionalFormatting>
  <conditionalFormatting sqref="BU18">
    <cfRule type="cellIs" dxfId="3907" priority="1748" operator="lessThan">
      <formula>$C$4</formula>
    </cfRule>
  </conditionalFormatting>
  <conditionalFormatting sqref="BU19">
    <cfRule type="cellIs" dxfId="3906" priority="1749" operator="lessThan">
      <formula>$C$4</formula>
    </cfRule>
  </conditionalFormatting>
  <conditionalFormatting sqref="BU20">
    <cfRule type="cellIs" dxfId="3905" priority="1750" operator="lessThan">
      <formula>$C$4</formula>
    </cfRule>
  </conditionalFormatting>
  <conditionalFormatting sqref="BU21">
    <cfRule type="cellIs" dxfId="3904" priority="1751" operator="lessThan">
      <formula>$C$4</formula>
    </cfRule>
  </conditionalFormatting>
  <conditionalFormatting sqref="BU22">
    <cfRule type="cellIs" dxfId="3903" priority="1752" operator="lessThan">
      <formula>$C$4</formula>
    </cfRule>
  </conditionalFormatting>
  <conditionalFormatting sqref="BU23">
    <cfRule type="cellIs" dxfId="3902" priority="1753" operator="lessThan">
      <formula>$C$4</formula>
    </cfRule>
  </conditionalFormatting>
  <conditionalFormatting sqref="BU24">
    <cfRule type="cellIs" dxfId="3901" priority="1754" operator="lessThan">
      <formula>$C$4</formula>
    </cfRule>
  </conditionalFormatting>
  <conditionalFormatting sqref="BU25">
    <cfRule type="cellIs" dxfId="3900" priority="1755" operator="lessThan">
      <formula>$C$4</formula>
    </cfRule>
  </conditionalFormatting>
  <conditionalFormatting sqref="BU26">
    <cfRule type="cellIs" dxfId="3899" priority="1756" operator="lessThan">
      <formula>$C$4</formula>
    </cfRule>
  </conditionalFormatting>
  <conditionalFormatting sqref="BU27">
    <cfRule type="cellIs" dxfId="3898" priority="1757" operator="lessThan">
      <formula>$C$4</formula>
    </cfRule>
  </conditionalFormatting>
  <conditionalFormatting sqref="BU28">
    <cfRule type="cellIs" dxfId="3897" priority="1758" operator="lessThan">
      <formula>$C$4</formula>
    </cfRule>
  </conditionalFormatting>
  <conditionalFormatting sqref="BU29">
    <cfRule type="cellIs" dxfId="3896" priority="1759" operator="lessThan">
      <formula>$C$4</formula>
    </cfRule>
  </conditionalFormatting>
  <conditionalFormatting sqref="BU30">
    <cfRule type="cellIs" dxfId="3895" priority="1760" operator="lessThan">
      <formula>$C$4</formula>
    </cfRule>
  </conditionalFormatting>
  <conditionalFormatting sqref="BU31">
    <cfRule type="cellIs" dxfId="3894" priority="1761" operator="lessThan">
      <formula>$C$4</formula>
    </cfRule>
  </conditionalFormatting>
  <conditionalFormatting sqref="BU32">
    <cfRule type="cellIs" dxfId="3893" priority="1762" operator="lessThan">
      <formula>$C$4</formula>
    </cfRule>
  </conditionalFormatting>
  <conditionalFormatting sqref="BU33">
    <cfRule type="cellIs" dxfId="3892" priority="1763" operator="lessThan">
      <formula>$C$4</formula>
    </cfRule>
  </conditionalFormatting>
  <conditionalFormatting sqref="BU34">
    <cfRule type="cellIs" dxfId="3891" priority="1764" operator="lessThan">
      <formula>$C$4</formula>
    </cfRule>
  </conditionalFormatting>
  <conditionalFormatting sqref="BU35">
    <cfRule type="cellIs" dxfId="3890" priority="1765" operator="lessThan">
      <formula>$C$4</formula>
    </cfRule>
  </conditionalFormatting>
  <conditionalFormatting sqref="BU36">
    <cfRule type="cellIs" dxfId="3889" priority="1766" operator="lessThan">
      <formula>$C$4</formula>
    </cfRule>
  </conditionalFormatting>
  <conditionalFormatting sqref="BU37">
    <cfRule type="cellIs" dxfId="3888" priority="1767" operator="lessThan">
      <formula>$C$4</formula>
    </cfRule>
  </conditionalFormatting>
  <conditionalFormatting sqref="BU38">
    <cfRule type="cellIs" dxfId="3887" priority="1768" operator="lessThan">
      <formula>$C$4</formula>
    </cfRule>
  </conditionalFormatting>
  <conditionalFormatting sqref="BU39">
    <cfRule type="cellIs" dxfId="3886" priority="1769" operator="lessThan">
      <formula>$C$4</formula>
    </cfRule>
  </conditionalFormatting>
  <conditionalFormatting sqref="BU40">
    <cfRule type="cellIs" dxfId="3885" priority="1770" operator="lessThan">
      <formula>$C$4</formula>
    </cfRule>
  </conditionalFormatting>
  <conditionalFormatting sqref="BU41">
    <cfRule type="cellIs" dxfId="3884" priority="1771" operator="lessThan">
      <formula>$C$4</formula>
    </cfRule>
  </conditionalFormatting>
  <conditionalFormatting sqref="BU42">
    <cfRule type="cellIs" dxfId="3883" priority="1772" operator="lessThan">
      <formula>$C$4</formula>
    </cfRule>
  </conditionalFormatting>
  <conditionalFormatting sqref="BU43">
    <cfRule type="cellIs" dxfId="3882" priority="1773" operator="lessThan">
      <formula>$C$4</formula>
    </cfRule>
  </conditionalFormatting>
  <conditionalFormatting sqref="BU44">
    <cfRule type="cellIs" dxfId="3881" priority="1774" operator="lessThan">
      <formula>$C$4</formula>
    </cfRule>
  </conditionalFormatting>
  <conditionalFormatting sqref="BU45">
    <cfRule type="cellIs" dxfId="3880" priority="1775" operator="lessThan">
      <formula>$C$4</formula>
    </cfRule>
  </conditionalFormatting>
  <conditionalFormatting sqref="BU46">
    <cfRule type="cellIs" dxfId="3879" priority="1776" operator="lessThan">
      <formula>$C$4</formula>
    </cfRule>
  </conditionalFormatting>
  <conditionalFormatting sqref="BU47">
    <cfRule type="cellIs" dxfId="3878" priority="1777" operator="lessThan">
      <formula>$C$4</formula>
    </cfRule>
  </conditionalFormatting>
  <conditionalFormatting sqref="BU48">
    <cfRule type="cellIs" dxfId="3877" priority="1778" operator="lessThan">
      <formula>$C$4</formula>
    </cfRule>
  </conditionalFormatting>
  <conditionalFormatting sqref="BU49">
    <cfRule type="cellIs" dxfId="3876" priority="1779" operator="lessThan">
      <formula>$C$4</formula>
    </cfRule>
  </conditionalFormatting>
  <conditionalFormatting sqref="BU50">
    <cfRule type="cellIs" dxfId="3875" priority="1780" operator="lessThan">
      <formula>$C$4</formula>
    </cfRule>
  </conditionalFormatting>
  <conditionalFormatting sqref="BU51">
    <cfRule type="cellIs" dxfId="3874" priority="1781" operator="lessThan">
      <formula>$C$4</formula>
    </cfRule>
  </conditionalFormatting>
  <conditionalFormatting sqref="BU52">
    <cfRule type="cellIs" dxfId="3873" priority="1782" operator="lessThan">
      <formula>$C$4</formula>
    </cfRule>
  </conditionalFormatting>
  <conditionalFormatting sqref="BU53">
    <cfRule type="cellIs" dxfId="3872" priority="1783" operator="lessThan">
      <formula>$C$4</formula>
    </cfRule>
  </conditionalFormatting>
  <conditionalFormatting sqref="BU54">
    <cfRule type="cellIs" dxfId="3871" priority="1784" operator="lessThan">
      <formula>$C$4</formula>
    </cfRule>
  </conditionalFormatting>
  <conditionalFormatting sqref="BU55">
    <cfRule type="cellIs" dxfId="3870" priority="1785" operator="lessThan">
      <formula>$C$4</formula>
    </cfRule>
  </conditionalFormatting>
  <conditionalFormatting sqref="BU56">
    <cfRule type="cellIs" dxfId="3869" priority="1786" operator="lessThan">
      <formula>$C$4</formula>
    </cfRule>
  </conditionalFormatting>
  <conditionalFormatting sqref="BU57">
    <cfRule type="cellIs" dxfId="3868" priority="1787" operator="lessThan">
      <formula>$C$4</formula>
    </cfRule>
  </conditionalFormatting>
  <conditionalFormatting sqref="BU58">
    <cfRule type="cellIs" dxfId="3867" priority="1788" operator="lessThan">
      <formula>$C$4</formula>
    </cfRule>
  </conditionalFormatting>
  <conditionalFormatting sqref="BU59">
    <cfRule type="cellIs" dxfId="3866" priority="1789" operator="lessThan">
      <formula>$C$4</formula>
    </cfRule>
  </conditionalFormatting>
  <conditionalFormatting sqref="BU60">
    <cfRule type="cellIs" dxfId="3865" priority="1790" operator="lessThan">
      <formula>$C$4</formula>
    </cfRule>
  </conditionalFormatting>
  <conditionalFormatting sqref="BV11">
    <cfRule type="cellIs" dxfId="3864" priority="1791" operator="lessThan">
      <formula>$C$4</formula>
    </cfRule>
  </conditionalFormatting>
  <conditionalFormatting sqref="BV12">
    <cfRule type="cellIs" dxfId="3863" priority="1792" operator="lessThan">
      <formula>$C$4</formula>
    </cfRule>
  </conditionalFormatting>
  <conditionalFormatting sqref="BV13">
    <cfRule type="cellIs" dxfId="3862" priority="1793" operator="lessThan">
      <formula>$C$4</formula>
    </cfRule>
  </conditionalFormatting>
  <conditionalFormatting sqref="BV14">
    <cfRule type="cellIs" dxfId="3861" priority="1794" operator="lessThan">
      <formula>$C$4</formula>
    </cfRule>
  </conditionalFormatting>
  <conditionalFormatting sqref="BV15">
    <cfRule type="cellIs" dxfId="3860" priority="1795" operator="lessThan">
      <formula>$C$4</formula>
    </cfRule>
  </conditionalFormatting>
  <conditionalFormatting sqref="BV16">
    <cfRule type="cellIs" dxfId="3859" priority="1796" operator="lessThan">
      <formula>$C$4</formula>
    </cfRule>
  </conditionalFormatting>
  <conditionalFormatting sqref="BV17">
    <cfRule type="cellIs" dxfId="3858" priority="1797" operator="lessThan">
      <formula>$C$4</formula>
    </cfRule>
  </conditionalFormatting>
  <conditionalFormatting sqref="BV18">
    <cfRule type="cellIs" dxfId="3857" priority="1798" operator="lessThan">
      <formula>$C$4</formula>
    </cfRule>
  </conditionalFormatting>
  <conditionalFormatting sqref="BV19">
    <cfRule type="cellIs" dxfId="3856" priority="1799" operator="lessThan">
      <formula>$C$4</formula>
    </cfRule>
  </conditionalFormatting>
  <conditionalFormatting sqref="BV20">
    <cfRule type="cellIs" dxfId="3855" priority="1800" operator="lessThan">
      <formula>$C$4</formula>
    </cfRule>
  </conditionalFormatting>
  <conditionalFormatting sqref="BV21">
    <cfRule type="cellIs" dxfId="3854" priority="1801" operator="lessThan">
      <formula>$C$4</formula>
    </cfRule>
  </conditionalFormatting>
  <conditionalFormatting sqref="BV22">
    <cfRule type="cellIs" dxfId="3853" priority="1802" operator="lessThan">
      <formula>$C$4</formula>
    </cfRule>
  </conditionalFormatting>
  <conditionalFormatting sqref="BV23">
    <cfRule type="cellIs" dxfId="3852" priority="1803" operator="lessThan">
      <formula>$C$4</formula>
    </cfRule>
  </conditionalFormatting>
  <conditionalFormatting sqref="BV24">
    <cfRule type="cellIs" dxfId="3851" priority="1804" operator="lessThan">
      <formula>$C$4</formula>
    </cfRule>
  </conditionalFormatting>
  <conditionalFormatting sqref="BV25">
    <cfRule type="cellIs" dxfId="3850" priority="1805" operator="lessThan">
      <formula>$C$4</formula>
    </cfRule>
  </conditionalFormatting>
  <conditionalFormatting sqref="BV26">
    <cfRule type="cellIs" dxfId="3849" priority="1806" operator="lessThan">
      <formula>$C$4</formula>
    </cfRule>
  </conditionalFormatting>
  <conditionalFormatting sqref="BV27">
    <cfRule type="cellIs" dxfId="3848" priority="1807" operator="lessThan">
      <formula>$C$4</formula>
    </cfRule>
  </conditionalFormatting>
  <conditionalFormatting sqref="BV28">
    <cfRule type="cellIs" dxfId="3847" priority="1808" operator="lessThan">
      <formula>$C$4</formula>
    </cfRule>
  </conditionalFormatting>
  <conditionalFormatting sqref="BV29">
    <cfRule type="cellIs" dxfId="3846" priority="1809" operator="lessThan">
      <formula>$C$4</formula>
    </cfRule>
  </conditionalFormatting>
  <conditionalFormatting sqref="BV30">
    <cfRule type="cellIs" dxfId="3845" priority="1810" operator="lessThan">
      <formula>$C$4</formula>
    </cfRule>
  </conditionalFormatting>
  <conditionalFormatting sqref="BV31">
    <cfRule type="cellIs" dxfId="3844" priority="1811" operator="lessThan">
      <formula>$C$4</formula>
    </cfRule>
  </conditionalFormatting>
  <conditionalFormatting sqref="BV32">
    <cfRule type="cellIs" dxfId="3843" priority="1812" operator="lessThan">
      <formula>$C$4</formula>
    </cfRule>
  </conditionalFormatting>
  <conditionalFormatting sqref="BV33">
    <cfRule type="cellIs" dxfId="3842" priority="1813" operator="lessThan">
      <formula>$C$4</formula>
    </cfRule>
  </conditionalFormatting>
  <conditionalFormatting sqref="BV34">
    <cfRule type="cellIs" dxfId="3841" priority="1814" operator="lessThan">
      <formula>$C$4</formula>
    </cfRule>
  </conditionalFormatting>
  <conditionalFormatting sqref="BV35">
    <cfRule type="cellIs" dxfId="3840" priority="1815" operator="lessThan">
      <formula>$C$4</formula>
    </cfRule>
  </conditionalFormatting>
  <conditionalFormatting sqref="BV36">
    <cfRule type="cellIs" dxfId="3839" priority="1816" operator="lessThan">
      <formula>$C$4</formula>
    </cfRule>
  </conditionalFormatting>
  <conditionalFormatting sqref="BV37">
    <cfRule type="cellIs" dxfId="3838" priority="1817" operator="lessThan">
      <formula>$C$4</formula>
    </cfRule>
  </conditionalFormatting>
  <conditionalFormatting sqref="BV38">
    <cfRule type="cellIs" dxfId="3837" priority="1818" operator="lessThan">
      <formula>$C$4</formula>
    </cfRule>
  </conditionalFormatting>
  <conditionalFormatting sqref="BV39">
    <cfRule type="cellIs" dxfId="3836" priority="1819" operator="lessThan">
      <formula>$C$4</formula>
    </cfRule>
  </conditionalFormatting>
  <conditionalFormatting sqref="BV40">
    <cfRule type="cellIs" dxfId="3835" priority="1820" operator="lessThan">
      <formula>$C$4</formula>
    </cfRule>
  </conditionalFormatting>
  <conditionalFormatting sqref="BV41">
    <cfRule type="cellIs" dxfId="3834" priority="1821" operator="lessThan">
      <formula>$C$4</formula>
    </cfRule>
  </conditionalFormatting>
  <conditionalFormatting sqref="BV42">
    <cfRule type="cellIs" dxfId="3833" priority="1822" operator="lessThan">
      <formula>$C$4</formula>
    </cfRule>
  </conditionalFormatting>
  <conditionalFormatting sqref="BV43">
    <cfRule type="cellIs" dxfId="3832" priority="1823" operator="lessThan">
      <formula>$C$4</formula>
    </cfRule>
  </conditionalFormatting>
  <conditionalFormatting sqref="BV44">
    <cfRule type="cellIs" dxfId="3831" priority="1824" operator="lessThan">
      <formula>$C$4</formula>
    </cfRule>
  </conditionalFormatting>
  <conditionalFormatting sqref="BV45">
    <cfRule type="cellIs" dxfId="3830" priority="1825" operator="lessThan">
      <formula>$C$4</formula>
    </cfRule>
  </conditionalFormatting>
  <conditionalFormatting sqref="BV46">
    <cfRule type="cellIs" dxfId="3829" priority="1826" operator="lessThan">
      <formula>$C$4</formula>
    </cfRule>
  </conditionalFormatting>
  <conditionalFormatting sqref="BV47">
    <cfRule type="cellIs" dxfId="3828" priority="1827" operator="lessThan">
      <formula>$C$4</formula>
    </cfRule>
  </conditionalFormatting>
  <conditionalFormatting sqref="BV48">
    <cfRule type="cellIs" dxfId="3827" priority="1828" operator="lessThan">
      <formula>$C$4</formula>
    </cfRule>
  </conditionalFormatting>
  <conditionalFormatting sqref="BV49">
    <cfRule type="cellIs" dxfId="3826" priority="1829" operator="lessThan">
      <formula>$C$4</formula>
    </cfRule>
  </conditionalFormatting>
  <conditionalFormatting sqref="BV50">
    <cfRule type="cellIs" dxfId="3825" priority="1830" operator="lessThan">
      <formula>$C$4</formula>
    </cfRule>
  </conditionalFormatting>
  <conditionalFormatting sqref="BV51">
    <cfRule type="cellIs" dxfId="3824" priority="1831" operator="lessThan">
      <formula>$C$4</formula>
    </cfRule>
  </conditionalFormatting>
  <conditionalFormatting sqref="BV52">
    <cfRule type="cellIs" dxfId="3823" priority="1832" operator="lessThan">
      <formula>$C$4</formula>
    </cfRule>
  </conditionalFormatting>
  <conditionalFormatting sqref="BV53">
    <cfRule type="cellIs" dxfId="3822" priority="1833" operator="lessThan">
      <formula>$C$4</formula>
    </cfRule>
  </conditionalFormatting>
  <conditionalFormatting sqref="BV54">
    <cfRule type="cellIs" dxfId="3821" priority="1834" operator="lessThan">
      <formula>$C$4</formula>
    </cfRule>
  </conditionalFormatting>
  <conditionalFormatting sqref="BV55">
    <cfRule type="cellIs" dxfId="3820" priority="1835" operator="lessThan">
      <formula>$C$4</formula>
    </cfRule>
  </conditionalFormatting>
  <conditionalFormatting sqref="BV56">
    <cfRule type="cellIs" dxfId="3819" priority="1836" operator="lessThan">
      <formula>$C$4</formula>
    </cfRule>
  </conditionalFormatting>
  <conditionalFormatting sqref="BV57">
    <cfRule type="cellIs" dxfId="3818" priority="1837" operator="lessThan">
      <formula>$C$4</formula>
    </cfRule>
  </conditionalFormatting>
  <conditionalFormatting sqref="BV58">
    <cfRule type="cellIs" dxfId="3817" priority="1838" operator="lessThan">
      <formula>$C$4</formula>
    </cfRule>
  </conditionalFormatting>
  <conditionalFormatting sqref="BV59">
    <cfRule type="cellIs" dxfId="3816" priority="1839" operator="lessThan">
      <formula>$C$4</formula>
    </cfRule>
  </conditionalFormatting>
  <conditionalFormatting sqref="BV60">
    <cfRule type="cellIs" dxfId="3815" priority="1840" operator="lessThan">
      <formula>$C$4</formula>
    </cfRule>
  </conditionalFormatting>
  <conditionalFormatting sqref="BW11">
    <cfRule type="cellIs" dxfId="3814" priority="1841" operator="lessThan">
      <formula>$C$4</formula>
    </cfRule>
  </conditionalFormatting>
  <conditionalFormatting sqref="BW12">
    <cfRule type="cellIs" dxfId="3813" priority="1842" operator="lessThan">
      <formula>$C$4</formula>
    </cfRule>
  </conditionalFormatting>
  <conditionalFormatting sqref="BW13">
    <cfRule type="cellIs" dxfId="3812" priority="1843" operator="lessThan">
      <formula>$C$4</formula>
    </cfRule>
  </conditionalFormatting>
  <conditionalFormatting sqref="BW14">
    <cfRule type="cellIs" dxfId="3811" priority="1844" operator="lessThan">
      <formula>$C$4</formula>
    </cfRule>
  </conditionalFormatting>
  <conditionalFormatting sqref="BW15">
    <cfRule type="cellIs" dxfId="3810" priority="1845" operator="lessThan">
      <formula>$C$4</formula>
    </cfRule>
  </conditionalFormatting>
  <conditionalFormatting sqref="BW16">
    <cfRule type="cellIs" dxfId="3809" priority="1846" operator="lessThan">
      <formula>$C$4</formula>
    </cfRule>
  </conditionalFormatting>
  <conditionalFormatting sqref="BW17">
    <cfRule type="cellIs" dxfId="3808" priority="1847" operator="lessThan">
      <formula>$C$4</formula>
    </cfRule>
  </conditionalFormatting>
  <conditionalFormatting sqref="BW18">
    <cfRule type="cellIs" dxfId="3807" priority="1848" operator="lessThan">
      <formula>$C$4</formula>
    </cfRule>
  </conditionalFormatting>
  <conditionalFormatting sqref="BW19">
    <cfRule type="cellIs" dxfId="3806" priority="1849" operator="lessThan">
      <formula>$C$4</formula>
    </cfRule>
  </conditionalFormatting>
  <conditionalFormatting sqref="BW20">
    <cfRule type="cellIs" dxfId="3805" priority="1850" operator="lessThan">
      <formula>$C$4</formula>
    </cfRule>
  </conditionalFormatting>
  <conditionalFormatting sqref="BW21">
    <cfRule type="cellIs" dxfId="3804" priority="1851" operator="lessThan">
      <formula>$C$4</formula>
    </cfRule>
  </conditionalFormatting>
  <conditionalFormatting sqref="BW22">
    <cfRule type="cellIs" dxfId="3803" priority="1852" operator="lessThan">
      <formula>$C$4</formula>
    </cfRule>
  </conditionalFormatting>
  <conditionalFormatting sqref="BW23">
    <cfRule type="cellIs" dxfId="3802" priority="1853" operator="lessThan">
      <formula>$C$4</formula>
    </cfRule>
  </conditionalFormatting>
  <conditionalFormatting sqref="BW24">
    <cfRule type="cellIs" dxfId="3801" priority="1854" operator="lessThan">
      <formula>$C$4</formula>
    </cfRule>
  </conditionalFormatting>
  <conditionalFormatting sqref="BW25">
    <cfRule type="cellIs" dxfId="3800" priority="1855" operator="lessThan">
      <formula>$C$4</formula>
    </cfRule>
  </conditionalFormatting>
  <conditionalFormatting sqref="BW26">
    <cfRule type="cellIs" dxfId="3799" priority="1856" operator="lessThan">
      <formula>$C$4</formula>
    </cfRule>
  </conditionalFormatting>
  <conditionalFormatting sqref="BW27">
    <cfRule type="cellIs" dxfId="3798" priority="1857" operator="lessThan">
      <formula>$C$4</formula>
    </cfRule>
  </conditionalFormatting>
  <conditionalFormatting sqref="BW28">
    <cfRule type="cellIs" dxfId="3797" priority="1858" operator="lessThan">
      <formula>$C$4</formula>
    </cfRule>
  </conditionalFormatting>
  <conditionalFormatting sqref="BW29">
    <cfRule type="cellIs" dxfId="3796" priority="1859" operator="lessThan">
      <formula>$C$4</formula>
    </cfRule>
  </conditionalFormatting>
  <conditionalFormatting sqref="BW30">
    <cfRule type="cellIs" dxfId="3795" priority="1860" operator="lessThan">
      <formula>$C$4</formula>
    </cfRule>
  </conditionalFormatting>
  <conditionalFormatting sqref="BW31">
    <cfRule type="cellIs" dxfId="3794" priority="1861" operator="lessThan">
      <formula>$C$4</formula>
    </cfRule>
  </conditionalFormatting>
  <conditionalFormatting sqref="BW32">
    <cfRule type="cellIs" dxfId="3793" priority="1862" operator="lessThan">
      <formula>$C$4</formula>
    </cfRule>
  </conditionalFormatting>
  <conditionalFormatting sqref="BW33">
    <cfRule type="cellIs" dxfId="3792" priority="1863" operator="lessThan">
      <formula>$C$4</formula>
    </cfRule>
  </conditionalFormatting>
  <conditionalFormatting sqref="BW34">
    <cfRule type="cellIs" dxfId="3791" priority="1864" operator="lessThan">
      <formula>$C$4</formula>
    </cfRule>
  </conditionalFormatting>
  <conditionalFormatting sqref="BW35">
    <cfRule type="cellIs" dxfId="3790" priority="1865" operator="lessThan">
      <formula>$C$4</formula>
    </cfRule>
  </conditionalFormatting>
  <conditionalFormatting sqref="BW36">
    <cfRule type="cellIs" dxfId="3789" priority="1866" operator="lessThan">
      <formula>$C$4</formula>
    </cfRule>
  </conditionalFormatting>
  <conditionalFormatting sqref="BW37">
    <cfRule type="cellIs" dxfId="3788" priority="1867" operator="lessThan">
      <formula>$C$4</formula>
    </cfRule>
  </conditionalFormatting>
  <conditionalFormatting sqref="BW38">
    <cfRule type="cellIs" dxfId="3787" priority="1868" operator="lessThan">
      <formula>$C$4</formula>
    </cfRule>
  </conditionalFormatting>
  <conditionalFormatting sqref="BW39">
    <cfRule type="cellIs" dxfId="3786" priority="1869" operator="lessThan">
      <formula>$C$4</formula>
    </cfRule>
  </conditionalFormatting>
  <conditionalFormatting sqref="BW40">
    <cfRule type="cellIs" dxfId="3785" priority="1870" operator="lessThan">
      <formula>$C$4</formula>
    </cfRule>
  </conditionalFormatting>
  <conditionalFormatting sqref="BW41">
    <cfRule type="cellIs" dxfId="3784" priority="1871" operator="lessThan">
      <formula>$C$4</formula>
    </cfRule>
  </conditionalFormatting>
  <conditionalFormatting sqref="BW42">
    <cfRule type="cellIs" dxfId="3783" priority="1872" operator="lessThan">
      <formula>$C$4</formula>
    </cfRule>
  </conditionalFormatting>
  <conditionalFormatting sqref="BW43">
    <cfRule type="cellIs" dxfId="3782" priority="1873" operator="lessThan">
      <formula>$C$4</formula>
    </cfRule>
  </conditionalFormatting>
  <conditionalFormatting sqref="BW44">
    <cfRule type="cellIs" dxfId="3781" priority="1874" operator="lessThan">
      <formula>$C$4</formula>
    </cfRule>
  </conditionalFormatting>
  <conditionalFormatting sqref="BW45">
    <cfRule type="cellIs" dxfId="3780" priority="1875" operator="lessThan">
      <formula>$C$4</formula>
    </cfRule>
  </conditionalFormatting>
  <conditionalFormatting sqref="BW46">
    <cfRule type="cellIs" dxfId="3779" priority="1876" operator="lessThan">
      <formula>$C$4</formula>
    </cfRule>
  </conditionalFormatting>
  <conditionalFormatting sqref="BW47">
    <cfRule type="cellIs" dxfId="3778" priority="1877" operator="lessThan">
      <formula>$C$4</formula>
    </cfRule>
  </conditionalFormatting>
  <conditionalFormatting sqref="BW48">
    <cfRule type="cellIs" dxfId="3777" priority="1878" operator="lessThan">
      <formula>$C$4</formula>
    </cfRule>
  </conditionalFormatting>
  <conditionalFormatting sqref="BW49">
    <cfRule type="cellIs" dxfId="3776" priority="1879" operator="lessThan">
      <formula>$C$4</formula>
    </cfRule>
  </conditionalFormatting>
  <conditionalFormatting sqref="BW50">
    <cfRule type="cellIs" dxfId="3775" priority="1880" operator="lessThan">
      <formula>$C$4</formula>
    </cfRule>
  </conditionalFormatting>
  <conditionalFormatting sqref="BW51">
    <cfRule type="cellIs" dxfId="3774" priority="1881" operator="lessThan">
      <formula>$C$4</formula>
    </cfRule>
  </conditionalFormatting>
  <conditionalFormatting sqref="BW52">
    <cfRule type="cellIs" dxfId="3773" priority="1882" operator="lessThan">
      <formula>$C$4</formula>
    </cfRule>
  </conditionalFormatting>
  <conditionalFormatting sqref="BW53">
    <cfRule type="cellIs" dxfId="3772" priority="1883" operator="lessThan">
      <formula>$C$4</formula>
    </cfRule>
  </conditionalFormatting>
  <conditionalFormatting sqref="BW54">
    <cfRule type="cellIs" dxfId="3771" priority="1884" operator="lessThan">
      <formula>$C$4</formula>
    </cfRule>
  </conditionalFormatting>
  <conditionalFormatting sqref="BW55">
    <cfRule type="cellIs" dxfId="3770" priority="1885" operator="lessThan">
      <formula>$C$4</formula>
    </cfRule>
  </conditionalFormatting>
  <conditionalFormatting sqref="BW56">
    <cfRule type="cellIs" dxfId="3769" priority="1886" operator="lessThan">
      <formula>$C$4</formula>
    </cfRule>
  </conditionalFormatting>
  <conditionalFormatting sqref="BW57">
    <cfRule type="cellIs" dxfId="3768" priority="1887" operator="lessThan">
      <formula>$C$4</formula>
    </cfRule>
  </conditionalFormatting>
  <conditionalFormatting sqref="BW58">
    <cfRule type="cellIs" dxfId="3767" priority="1888" operator="lessThan">
      <formula>$C$4</formula>
    </cfRule>
  </conditionalFormatting>
  <conditionalFormatting sqref="BW59">
    <cfRule type="cellIs" dxfId="3766" priority="1889" operator="lessThan">
      <formula>$C$4</formula>
    </cfRule>
  </conditionalFormatting>
  <conditionalFormatting sqref="BW60">
    <cfRule type="cellIs" dxfId="3765" priority="1890" operator="lessThan">
      <formula>$C$4</formula>
    </cfRule>
  </conditionalFormatting>
  <conditionalFormatting sqref="BX11">
    <cfRule type="cellIs" dxfId="3764" priority="1891" operator="lessThan">
      <formula>$C$4</formula>
    </cfRule>
  </conditionalFormatting>
  <conditionalFormatting sqref="BX12">
    <cfRule type="cellIs" dxfId="3763" priority="1892" operator="lessThan">
      <formula>$C$4</formula>
    </cfRule>
  </conditionalFormatting>
  <conditionalFormatting sqref="BX13">
    <cfRule type="cellIs" dxfId="3762" priority="1893" operator="lessThan">
      <formula>$C$4</formula>
    </cfRule>
  </conditionalFormatting>
  <conditionalFormatting sqref="BX14">
    <cfRule type="cellIs" dxfId="3761" priority="1894" operator="lessThan">
      <formula>$C$4</formula>
    </cfRule>
  </conditionalFormatting>
  <conditionalFormatting sqref="BX15">
    <cfRule type="cellIs" dxfId="3760" priority="1895" operator="lessThan">
      <formula>$C$4</formula>
    </cfRule>
  </conditionalFormatting>
  <conditionalFormatting sqref="BX16">
    <cfRule type="cellIs" dxfId="3759" priority="1896" operator="lessThan">
      <formula>$C$4</formula>
    </cfRule>
  </conditionalFormatting>
  <conditionalFormatting sqref="BX17">
    <cfRule type="cellIs" dxfId="3758" priority="1897" operator="lessThan">
      <formula>$C$4</formula>
    </cfRule>
  </conditionalFormatting>
  <conditionalFormatting sqref="BX18">
    <cfRule type="cellIs" dxfId="3757" priority="1898" operator="lessThan">
      <formula>$C$4</formula>
    </cfRule>
  </conditionalFormatting>
  <conditionalFormatting sqref="BX19">
    <cfRule type="cellIs" dxfId="3756" priority="1899" operator="lessThan">
      <formula>$C$4</formula>
    </cfRule>
  </conditionalFormatting>
  <conditionalFormatting sqref="BX20">
    <cfRule type="cellIs" dxfId="3755" priority="1900" operator="lessThan">
      <formula>$C$4</formula>
    </cfRule>
  </conditionalFormatting>
  <conditionalFormatting sqref="BX21">
    <cfRule type="cellIs" dxfId="3754" priority="1901" operator="lessThan">
      <formula>$C$4</formula>
    </cfRule>
  </conditionalFormatting>
  <conditionalFormatting sqref="BX22">
    <cfRule type="cellIs" dxfId="3753" priority="1902" operator="lessThan">
      <formula>$C$4</formula>
    </cfRule>
  </conditionalFormatting>
  <conditionalFormatting sqref="BX23">
    <cfRule type="cellIs" dxfId="3752" priority="1903" operator="lessThan">
      <formula>$C$4</formula>
    </cfRule>
  </conditionalFormatting>
  <conditionalFormatting sqref="BX24">
    <cfRule type="cellIs" dxfId="3751" priority="1904" operator="lessThan">
      <formula>$C$4</formula>
    </cfRule>
  </conditionalFormatting>
  <conditionalFormatting sqref="BX25">
    <cfRule type="cellIs" dxfId="3750" priority="1905" operator="lessThan">
      <formula>$C$4</formula>
    </cfRule>
  </conditionalFormatting>
  <conditionalFormatting sqref="BX26">
    <cfRule type="cellIs" dxfId="3749" priority="1906" operator="lessThan">
      <formula>$C$4</formula>
    </cfRule>
  </conditionalFormatting>
  <conditionalFormatting sqref="BX27">
    <cfRule type="cellIs" dxfId="3748" priority="1907" operator="lessThan">
      <formula>$C$4</formula>
    </cfRule>
  </conditionalFormatting>
  <conditionalFormatting sqref="BX28">
    <cfRule type="cellIs" dxfId="3747" priority="1908" operator="lessThan">
      <formula>$C$4</formula>
    </cfRule>
  </conditionalFormatting>
  <conditionalFormatting sqref="BX29">
    <cfRule type="cellIs" dxfId="3746" priority="1909" operator="lessThan">
      <formula>$C$4</formula>
    </cfRule>
  </conditionalFormatting>
  <conditionalFormatting sqref="BX30">
    <cfRule type="cellIs" dxfId="3745" priority="1910" operator="lessThan">
      <formula>$C$4</formula>
    </cfRule>
  </conditionalFormatting>
  <conditionalFormatting sqref="BX31">
    <cfRule type="cellIs" dxfId="3744" priority="1911" operator="lessThan">
      <formula>$C$4</formula>
    </cfRule>
  </conditionalFormatting>
  <conditionalFormatting sqref="BX32">
    <cfRule type="cellIs" dxfId="3743" priority="1912" operator="lessThan">
      <formula>$C$4</formula>
    </cfRule>
  </conditionalFormatting>
  <conditionalFormatting sqref="BX33">
    <cfRule type="cellIs" dxfId="3742" priority="1913" operator="lessThan">
      <formula>$C$4</formula>
    </cfRule>
  </conditionalFormatting>
  <conditionalFormatting sqref="BX34">
    <cfRule type="cellIs" dxfId="3741" priority="1914" operator="lessThan">
      <formula>$C$4</formula>
    </cfRule>
  </conditionalFormatting>
  <conditionalFormatting sqref="BX35">
    <cfRule type="cellIs" dxfId="3740" priority="1915" operator="lessThan">
      <formula>$C$4</formula>
    </cfRule>
  </conditionalFormatting>
  <conditionalFormatting sqref="BX36">
    <cfRule type="cellIs" dxfId="3739" priority="1916" operator="lessThan">
      <formula>$C$4</formula>
    </cfRule>
  </conditionalFormatting>
  <conditionalFormatting sqref="BX37">
    <cfRule type="cellIs" dxfId="3738" priority="1917" operator="lessThan">
      <formula>$C$4</formula>
    </cfRule>
  </conditionalFormatting>
  <conditionalFormatting sqref="BX38">
    <cfRule type="cellIs" dxfId="3737" priority="1918" operator="lessThan">
      <formula>$C$4</formula>
    </cfRule>
  </conditionalFormatting>
  <conditionalFormatting sqref="BX39">
    <cfRule type="cellIs" dxfId="3736" priority="1919" operator="lessThan">
      <formula>$C$4</formula>
    </cfRule>
  </conditionalFormatting>
  <conditionalFormatting sqref="BX40">
    <cfRule type="cellIs" dxfId="3735" priority="1920" operator="lessThan">
      <formula>$C$4</formula>
    </cfRule>
  </conditionalFormatting>
  <conditionalFormatting sqref="BX41">
    <cfRule type="cellIs" dxfId="3734" priority="1921" operator="lessThan">
      <formula>$C$4</formula>
    </cfRule>
  </conditionalFormatting>
  <conditionalFormatting sqref="BX42">
    <cfRule type="cellIs" dxfId="3733" priority="1922" operator="lessThan">
      <formula>$C$4</formula>
    </cfRule>
  </conditionalFormatting>
  <conditionalFormatting sqref="BX43">
    <cfRule type="cellIs" dxfId="3732" priority="1923" operator="lessThan">
      <formula>$C$4</formula>
    </cfRule>
  </conditionalFormatting>
  <conditionalFormatting sqref="BX44">
    <cfRule type="cellIs" dxfId="3731" priority="1924" operator="lessThan">
      <formula>$C$4</formula>
    </cfRule>
  </conditionalFormatting>
  <conditionalFormatting sqref="BX45">
    <cfRule type="cellIs" dxfId="3730" priority="1925" operator="lessThan">
      <formula>$C$4</formula>
    </cfRule>
  </conditionalFormatting>
  <conditionalFormatting sqref="BX46">
    <cfRule type="cellIs" dxfId="3729" priority="1926" operator="lessThan">
      <formula>$C$4</formula>
    </cfRule>
  </conditionalFormatting>
  <conditionalFormatting sqref="BX47">
    <cfRule type="cellIs" dxfId="3728" priority="1927" operator="lessThan">
      <formula>$C$4</formula>
    </cfRule>
  </conditionalFormatting>
  <conditionalFormatting sqref="BX48">
    <cfRule type="cellIs" dxfId="3727" priority="1928" operator="lessThan">
      <formula>$C$4</formula>
    </cfRule>
  </conditionalFormatting>
  <conditionalFormatting sqref="BX49">
    <cfRule type="cellIs" dxfId="3726" priority="1929" operator="lessThan">
      <formula>$C$4</formula>
    </cfRule>
  </conditionalFormatting>
  <conditionalFormatting sqref="BX50">
    <cfRule type="cellIs" dxfId="3725" priority="1930" operator="lessThan">
      <formula>$C$4</formula>
    </cfRule>
  </conditionalFormatting>
  <conditionalFormatting sqref="BX51">
    <cfRule type="cellIs" dxfId="3724" priority="1931" operator="lessThan">
      <formula>$C$4</formula>
    </cfRule>
  </conditionalFormatting>
  <conditionalFormatting sqref="BX52">
    <cfRule type="cellIs" dxfId="3723" priority="1932" operator="lessThan">
      <formula>$C$4</formula>
    </cfRule>
  </conditionalFormatting>
  <conditionalFormatting sqref="BX53">
    <cfRule type="cellIs" dxfId="3722" priority="1933" operator="lessThan">
      <formula>$C$4</formula>
    </cfRule>
  </conditionalFormatting>
  <conditionalFormatting sqref="BX54">
    <cfRule type="cellIs" dxfId="3721" priority="1934" operator="lessThan">
      <formula>$C$4</formula>
    </cfRule>
  </conditionalFormatting>
  <conditionalFormatting sqref="BX55">
    <cfRule type="cellIs" dxfId="3720" priority="1935" operator="lessThan">
      <formula>$C$4</formula>
    </cfRule>
  </conditionalFormatting>
  <conditionalFormatting sqref="BX56">
    <cfRule type="cellIs" dxfId="3719" priority="1936" operator="lessThan">
      <formula>$C$4</formula>
    </cfRule>
  </conditionalFormatting>
  <conditionalFormatting sqref="BX57">
    <cfRule type="cellIs" dxfId="3718" priority="1937" operator="lessThan">
      <formula>$C$4</formula>
    </cfRule>
  </conditionalFormatting>
  <conditionalFormatting sqref="BX58">
    <cfRule type="cellIs" dxfId="3717" priority="1938" operator="lessThan">
      <formula>$C$4</formula>
    </cfRule>
  </conditionalFormatting>
  <conditionalFormatting sqref="BX59">
    <cfRule type="cellIs" dxfId="3716" priority="1939" operator="lessThan">
      <formula>$C$4</formula>
    </cfRule>
  </conditionalFormatting>
  <conditionalFormatting sqref="BX60">
    <cfRule type="cellIs" dxfId="3715" priority="1940" operator="lessThan">
      <formula>$C$4</formula>
    </cfRule>
  </conditionalFormatting>
  <conditionalFormatting sqref="BY11">
    <cfRule type="cellIs" dxfId="3714" priority="1941" operator="lessThan">
      <formula>$C$4</formula>
    </cfRule>
  </conditionalFormatting>
  <conditionalFormatting sqref="BY12">
    <cfRule type="cellIs" dxfId="3713" priority="1942" operator="lessThan">
      <formula>$C$4</formula>
    </cfRule>
  </conditionalFormatting>
  <conditionalFormatting sqref="BY13">
    <cfRule type="cellIs" dxfId="3712" priority="1943" operator="lessThan">
      <formula>$C$4</formula>
    </cfRule>
  </conditionalFormatting>
  <conditionalFormatting sqref="BY14">
    <cfRule type="cellIs" dxfId="3711" priority="1944" operator="lessThan">
      <formula>$C$4</formula>
    </cfRule>
  </conditionalFormatting>
  <conditionalFormatting sqref="BY15">
    <cfRule type="cellIs" dxfId="3710" priority="1945" operator="lessThan">
      <formula>$C$4</formula>
    </cfRule>
  </conditionalFormatting>
  <conditionalFormatting sqref="BY16">
    <cfRule type="cellIs" dxfId="3709" priority="1946" operator="lessThan">
      <formula>$C$4</formula>
    </cfRule>
  </conditionalFormatting>
  <conditionalFormatting sqref="BY17">
    <cfRule type="cellIs" dxfId="3708" priority="1947" operator="lessThan">
      <formula>$C$4</formula>
    </cfRule>
  </conditionalFormatting>
  <conditionalFormatting sqref="BY18">
    <cfRule type="cellIs" dxfId="3707" priority="1948" operator="lessThan">
      <formula>$C$4</formula>
    </cfRule>
  </conditionalFormatting>
  <conditionalFormatting sqref="BY19">
    <cfRule type="cellIs" dxfId="3706" priority="1949" operator="lessThan">
      <formula>$C$4</formula>
    </cfRule>
  </conditionalFormatting>
  <conditionalFormatting sqref="BY20">
    <cfRule type="cellIs" dxfId="3705" priority="1950" operator="lessThan">
      <formula>$C$4</formula>
    </cfRule>
  </conditionalFormatting>
  <conditionalFormatting sqref="BY21">
    <cfRule type="cellIs" dxfId="3704" priority="1951" operator="lessThan">
      <formula>$C$4</formula>
    </cfRule>
  </conditionalFormatting>
  <conditionalFormatting sqref="BY22">
    <cfRule type="cellIs" dxfId="3703" priority="1952" operator="lessThan">
      <formula>$C$4</formula>
    </cfRule>
  </conditionalFormatting>
  <conditionalFormatting sqref="BY23">
    <cfRule type="cellIs" dxfId="3702" priority="1953" operator="lessThan">
      <formula>$C$4</formula>
    </cfRule>
  </conditionalFormatting>
  <conditionalFormatting sqref="BY24">
    <cfRule type="cellIs" dxfId="3701" priority="1954" operator="lessThan">
      <formula>$C$4</formula>
    </cfRule>
  </conditionalFormatting>
  <conditionalFormatting sqref="BY25">
    <cfRule type="cellIs" dxfId="3700" priority="1955" operator="lessThan">
      <formula>$C$4</formula>
    </cfRule>
  </conditionalFormatting>
  <conditionalFormatting sqref="BY26">
    <cfRule type="cellIs" dxfId="3699" priority="1956" operator="lessThan">
      <formula>$C$4</formula>
    </cfRule>
  </conditionalFormatting>
  <conditionalFormatting sqref="BY27">
    <cfRule type="cellIs" dxfId="3698" priority="1957" operator="lessThan">
      <formula>$C$4</formula>
    </cfRule>
  </conditionalFormatting>
  <conditionalFormatting sqref="BY28">
    <cfRule type="cellIs" dxfId="3697" priority="1958" operator="lessThan">
      <formula>$C$4</formula>
    </cfRule>
  </conditionalFormatting>
  <conditionalFormatting sqref="BY29">
    <cfRule type="cellIs" dxfId="3696" priority="1959" operator="lessThan">
      <formula>$C$4</formula>
    </cfRule>
  </conditionalFormatting>
  <conditionalFormatting sqref="BY30">
    <cfRule type="cellIs" dxfId="3695" priority="1960" operator="lessThan">
      <formula>$C$4</formula>
    </cfRule>
  </conditionalFormatting>
  <conditionalFormatting sqref="BY31">
    <cfRule type="cellIs" dxfId="3694" priority="1961" operator="lessThan">
      <formula>$C$4</formula>
    </cfRule>
  </conditionalFormatting>
  <conditionalFormatting sqref="BY32">
    <cfRule type="cellIs" dxfId="3693" priority="1962" operator="lessThan">
      <formula>$C$4</formula>
    </cfRule>
  </conditionalFormatting>
  <conditionalFormatting sqref="BY33">
    <cfRule type="cellIs" dxfId="3692" priority="1963" operator="lessThan">
      <formula>$C$4</formula>
    </cfRule>
  </conditionalFormatting>
  <conditionalFormatting sqref="BY34">
    <cfRule type="cellIs" dxfId="3691" priority="1964" operator="lessThan">
      <formula>$C$4</formula>
    </cfRule>
  </conditionalFormatting>
  <conditionalFormatting sqref="BY35">
    <cfRule type="cellIs" dxfId="3690" priority="1965" operator="lessThan">
      <formula>$C$4</formula>
    </cfRule>
  </conditionalFormatting>
  <conditionalFormatting sqref="BY36">
    <cfRule type="cellIs" dxfId="3689" priority="1966" operator="lessThan">
      <formula>$C$4</formula>
    </cfRule>
  </conditionalFormatting>
  <conditionalFormatting sqref="BY37">
    <cfRule type="cellIs" dxfId="3688" priority="1967" operator="lessThan">
      <formula>$C$4</formula>
    </cfRule>
  </conditionalFormatting>
  <conditionalFormatting sqref="BY38">
    <cfRule type="cellIs" dxfId="3687" priority="1968" operator="lessThan">
      <formula>$C$4</formula>
    </cfRule>
  </conditionalFormatting>
  <conditionalFormatting sqref="BY39">
    <cfRule type="cellIs" dxfId="3686" priority="1969" operator="lessThan">
      <formula>$C$4</formula>
    </cfRule>
  </conditionalFormatting>
  <conditionalFormatting sqref="BY40">
    <cfRule type="cellIs" dxfId="3685" priority="1970" operator="lessThan">
      <formula>$C$4</formula>
    </cfRule>
  </conditionalFormatting>
  <conditionalFormatting sqref="BY41">
    <cfRule type="cellIs" dxfId="3684" priority="1971" operator="lessThan">
      <formula>$C$4</formula>
    </cfRule>
  </conditionalFormatting>
  <conditionalFormatting sqref="BY42">
    <cfRule type="cellIs" dxfId="3683" priority="1972" operator="lessThan">
      <formula>$C$4</formula>
    </cfRule>
  </conditionalFormatting>
  <conditionalFormatting sqref="BY43">
    <cfRule type="cellIs" dxfId="3682" priority="1973" operator="lessThan">
      <formula>$C$4</formula>
    </cfRule>
  </conditionalFormatting>
  <conditionalFormatting sqref="BY44">
    <cfRule type="cellIs" dxfId="3681" priority="1974" operator="lessThan">
      <formula>$C$4</formula>
    </cfRule>
  </conditionalFormatting>
  <conditionalFormatting sqref="BY45">
    <cfRule type="cellIs" dxfId="3680" priority="1975" operator="lessThan">
      <formula>$C$4</formula>
    </cfRule>
  </conditionalFormatting>
  <conditionalFormatting sqref="BY46">
    <cfRule type="cellIs" dxfId="3679" priority="1976" operator="lessThan">
      <formula>$C$4</formula>
    </cfRule>
  </conditionalFormatting>
  <conditionalFormatting sqref="BY47">
    <cfRule type="cellIs" dxfId="3678" priority="1977" operator="lessThan">
      <formula>$C$4</formula>
    </cfRule>
  </conditionalFormatting>
  <conditionalFormatting sqref="BY48">
    <cfRule type="cellIs" dxfId="3677" priority="1978" operator="lessThan">
      <formula>$C$4</formula>
    </cfRule>
  </conditionalFormatting>
  <conditionalFormatting sqref="BY49">
    <cfRule type="cellIs" dxfId="3676" priority="1979" operator="lessThan">
      <formula>$C$4</formula>
    </cfRule>
  </conditionalFormatting>
  <conditionalFormatting sqref="BY50">
    <cfRule type="cellIs" dxfId="3675" priority="1980" operator="lessThan">
      <formula>$C$4</formula>
    </cfRule>
  </conditionalFormatting>
  <conditionalFormatting sqref="BY51">
    <cfRule type="cellIs" dxfId="3674" priority="1981" operator="lessThan">
      <formula>$C$4</formula>
    </cfRule>
  </conditionalFormatting>
  <conditionalFormatting sqref="BY52">
    <cfRule type="cellIs" dxfId="3673" priority="1982" operator="lessThan">
      <formula>$C$4</formula>
    </cfRule>
  </conditionalFormatting>
  <conditionalFormatting sqref="BY53">
    <cfRule type="cellIs" dxfId="3672" priority="1983" operator="lessThan">
      <formula>$C$4</formula>
    </cfRule>
  </conditionalFormatting>
  <conditionalFormatting sqref="BY54">
    <cfRule type="cellIs" dxfId="3671" priority="1984" operator="lessThan">
      <formula>$C$4</formula>
    </cfRule>
  </conditionalFormatting>
  <conditionalFormatting sqref="BY55">
    <cfRule type="cellIs" dxfId="3670" priority="1985" operator="lessThan">
      <formula>$C$4</formula>
    </cfRule>
  </conditionalFormatting>
  <conditionalFormatting sqref="BY56">
    <cfRule type="cellIs" dxfId="3669" priority="1986" operator="lessThan">
      <formula>$C$4</formula>
    </cfRule>
  </conditionalFormatting>
  <conditionalFormatting sqref="BY57">
    <cfRule type="cellIs" dxfId="3668" priority="1987" operator="lessThan">
      <formula>$C$4</formula>
    </cfRule>
  </conditionalFormatting>
  <conditionalFormatting sqref="BY58">
    <cfRule type="cellIs" dxfId="3667" priority="1988" operator="lessThan">
      <formula>$C$4</formula>
    </cfRule>
  </conditionalFormatting>
  <conditionalFormatting sqref="BY59">
    <cfRule type="cellIs" dxfId="3666" priority="1989" operator="lessThan">
      <formula>$C$4</formula>
    </cfRule>
  </conditionalFormatting>
  <conditionalFormatting sqref="BY60">
    <cfRule type="cellIs" dxfId="3665" priority="1990" operator="lessThan">
      <formula>$C$4</formula>
    </cfRule>
  </conditionalFormatting>
  <conditionalFormatting sqref="BZ11">
    <cfRule type="cellIs" dxfId="3664" priority="1991" operator="lessThan">
      <formula>$C$4</formula>
    </cfRule>
  </conditionalFormatting>
  <conditionalFormatting sqref="BZ12">
    <cfRule type="cellIs" dxfId="3663" priority="1992" operator="lessThan">
      <formula>$C$4</formula>
    </cfRule>
  </conditionalFormatting>
  <conditionalFormatting sqref="BZ13">
    <cfRule type="cellIs" dxfId="3662" priority="1993" operator="lessThan">
      <formula>$C$4</formula>
    </cfRule>
  </conditionalFormatting>
  <conditionalFormatting sqref="BZ14">
    <cfRule type="cellIs" dxfId="3661" priority="1994" operator="lessThan">
      <formula>$C$4</formula>
    </cfRule>
  </conditionalFormatting>
  <conditionalFormatting sqref="BZ15">
    <cfRule type="cellIs" dxfId="3660" priority="1995" operator="lessThan">
      <formula>$C$4</formula>
    </cfRule>
  </conditionalFormatting>
  <conditionalFormatting sqref="BZ16">
    <cfRule type="cellIs" dxfId="3659" priority="1996" operator="lessThan">
      <formula>$C$4</formula>
    </cfRule>
  </conditionalFormatting>
  <conditionalFormatting sqref="BZ17">
    <cfRule type="cellIs" dxfId="3658" priority="1997" operator="lessThan">
      <formula>$C$4</formula>
    </cfRule>
  </conditionalFormatting>
  <conditionalFormatting sqref="BZ18">
    <cfRule type="cellIs" dxfId="3657" priority="1998" operator="lessThan">
      <formula>$C$4</formula>
    </cfRule>
  </conditionalFormatting>
  <conditionalFormatting sqref="BZ19">
    <cfRule type="cellIs" dxfId="3656" priority="1999" operator="lessThan">
      <formula>$C$4</formula>
    </cfRule>
  </conditionalFormatting>
  <conditionalFormatting sqref="BZ20">
    <cfRule type="cellIs" dxfId="3655" priority="2000" operator="lessThan">
      <formula>$C$4</formula>
    </cfRule>
  </conditionalFormatting>
  <conditionalFormatting sqref="BZ21">
    <cfRule type="cellIs" dxfId="3654" priority="2001" operator="lessThan">
      <formula>$C$4</formula>
    </cfRule>
  </conditionalFormatting>
  <conditionalFormatting sqref="BZ22">
    <cfRule type="cellIs" dxfId="3653" priority="2002" operator="lessThan">
      <formula>$C$4</formula>
    </cfRule>
  </conditionalFormatting>
  <conditionalFormatting sqref="BZ23">
    <cfRule type="cellIs" dxfId="3652" priority="2003" operator="lessThan">
      <formula>$C$4</formula>
    </cfRule>
  </conditionalFormatting>
  <conditionalFormatting sqref="BZ24">
    <cfRule type="cellIs" dxfId="3651" priority="2004" operator="lessThan">
      <formula>$C$4</formula>
    </cfRule>
  </conditionalFormatting>
  <conditionalFormatting sqref="BZ25">
    <cfRule type="cellIs" dxfId="3650" priority="2005" operator="lessThan">
      <formula>$C$4</formula>
    </cfRule>
  </conditionalFormatting>
  <conditionalFormatting sqref="BZ26">
    <cfRule type="cellIs" dxfId="3649" priority="2006" operator="lessThan">
      <formula>$C$4</formula>
    </cfRule>
  </conditionalFormatting>
  <conditionalFormatting sqref="BZ27">
    <cfRule type="cellIs" dxfId="3648" priority="2007" operator="lessThan">
      <formula>$C$4</formula>
    </cfRule>
  </conditionalFormatting>
  <conditionalFormatting sqref="BZ28">
    <cfRule type="cellIs" dxfId="3647" priority="2008" operator="lessThan">
      <formula>$C$4</formula>
    </cfRule>
  </conditionalFormatting>
  <conditionalFormatting sqref="BZ29">
    <cfRule type="cellIs" dxfId="3646" priority="2009" operator="lessThan">
      <formula>$C$4</formula>
    </cfRule>
  </conditionalFormatting>
  <conditionalFormatting sqref="BZ30">
    <cfRule type="cellIs" dxfId="3645" priority="2010" operator="lessThan">
      <formula>$C$4</formula>
    </cfRule>
  </conditionalFormatting>
  <conditionalFormatting sqref="BZ31">
    <cfRule type="cellIs" dxfId="3644" priority="2011" operator="lessThan">
      <formula>$C$4</formula>
    </cfRule>
  </conditionalFormatting>
  <conditionalFormatting sqref="BZ32">
    <cfRule type="cellIs" dxfId="3643" priority="2012" operator="lessThan">
      <formula>$C$4</formula>
    </cfRule>
  </conditionalFormatting>
  <conditionalFormatting sqref="BZ33">
    <cfRule type="cellIs" dxfId="3642" priority="2013" operator="lessThan">
      <formula>$C$4</formula>
    </cfRule>
  </conditionalFormatting>
  <conditionalFormatting sqref="BZ34">
    <cfRule type="cellIs" dxfId="3641" priority="2014" operator="lessThan">
      <formula>$C$4</formula>
    </cfRule>
  </conditionalFormatting>
  <conditionalFormatting sqref="BZ35">
    <cfRule type="cellIs" dxfId="3640" priority="2015" operator="lessThan">
      <formula>$C$4</formula>
    </cfRule>
  </conditionalFormatting>
  <conditionalFormatting sqref="BZ36">
    <cfRule type="cellIs" dxfId="3639" priority="2016" operator="lessThan">
      <formula>$C$4</formula>
    </cfRule>
  </conditionalFormatting>
  <conditionalFormatting sqref="BZ37">
    <cfRule type="cellIs" dxfId="3638" priority="2017" operator="lessThan">
      <formula>$C$4</formula>
    </cfRule>
  </conditionalFormatting>
  <conditionalFormatting sqref="BZ38">
    <cfRule type="cellIs" dxfId="3637" priority="2018" operator="lessThan">
      <formula>$C$4</formula>
    </cfRule>
  </conditionalFormatting>
  <conditionalFormatting sqref="BZ39">
    <cfRule type="cellIs" dxfId="3636" priority="2019" operator="lessThan">
      <formula>$C$4</formula>
    </cfRule>
  </conditionalFormatting>
  <conditionalFormatting sqref="BZ40">
    <cfRule type="cellIs" dxfId="3635" priority="2020" operator="lessThan">
      <formula>$C$4</formula>
    </cfRule>
  </conditionalFormatting>
  <conditionalFormatting sqref="BZ41">
    <cfRule type="cellIs" dxfId="3634" priority="2021" operator="lessThan">
      <formula>$C$4</formula>
    </cfRule>
  </conditionalFormatting>
  <conditionalFormatting sqref="BZ42">
    <cfRule type="cellIs" dxfId="3633" priority="2022" operator="lessThan">
      <formula>$C$4</formula>
    </cfRule>
  </conditionalFormatting>
  <conditionalFormatting sqref="BZ43">
    <cfRule type="cellIs" dxfId="3632" priority="2023" operator="lessThan">
      <formula>$C$4</formula>
    </cfRule>
  </conditionalFormatting>
  <conditionalFormatting sqref="BZ44">
    <cfRule type="cellIs" dxfId="3631" priority="2024" operator="lessThan">
      <formula>$C$4</formula>
    </cfRule>
  </conditionalFormatting>
  <conditionalFormatting sqref="BZ45">
    <cfRule type="cellIs" dxfId="3630" priority="2025" operator="lessThan">
      <formula>$C$4</formula>
    </cfRule>
  </conditionalFormatting>
  <conditionalFormatting sqref="BZ46">
    <cfRule type="cellIs" dxfId="3629" priority="2026" operator="lessThan">
      <formula>$C$4</formula>
    </cfRule>
  </conditionalFormatting>
  <conditionalFormatting sqref="BZ47">
    <cfRule type="cellIs" dxfId="3628" priority="2027" operator="lessThan">
      <formula>$C$4</formula>
    </cfRule>
  </conditionalFormatting>
  <conditionalFormatting sqref="BZ48">
    <cfRule type="cellIs" dxfId="3627" priority="2028" operator="lessThan">
      <formula>$C$4</formula>
    </cfRule>
  </conditionalFormatting>
  <conditionalFormatting sqref="BZ49">
    <cfRule type="cellIs" dxfId="3626" priority="2029" operator="lessThan">
      <formula>$C$4</formula>
    </cfRule>
  </conditionalFormatting>
  <conditionalFormatting sqref="BZ50">
    <cfRule type="cellIs" dxfId="3625" priority="2030" operator="lessThan">
      <formula>$C$4</formula>
    </cfRule>
  </conditionalFormatting>
  <conditionalFormatting sqref="BZ51">
    <cfRule type="cellIs" dxfId="3624" priority="2031" operator="lessThan">
      <formula>$C$4</formula>
    </cfRule>
  </conditionalFormatting>
  <conditionalFormatting sqref="BZ52">
    <cfRule type="cellIs" dxfId="3623" priority="2032" operator="lessThan">
      <formula>$C$4</formula>
    </cfRule>
  </conditionalFormatting>
  <conditionalFormatting sqref="BZ53">
    <cfRule type="cellIs" dxfId="3622" priority="2033" operator="lessThan">
      <formula>$C$4</formula>
    </cfRule>
  </conditionalFormatting>
  <conditionalFormatting sqref="BZ54">
    <cfRule type="cellIs" dxfId="3621" priority="2034" operator="lessThan">
      <formula>$C$4</formula>
    </cfRule>
  </conditionalFormatting>
  <conditionalFormatting sqref="BZ55">
    <cfRule type="cellIs" dxfId="3620" priority="2035" operator="lessThan">
      <formula>$C$4</formula>
    </cfRule>
  </conditionalFormatting>
  <conditionalFormatting sqref="BZ56">
    <cfRule type="cellIs" dxfId="3619" priority="2036" operator="lessThan">
      <formula>$C$4</formula>
    </cfRule>
  </conditionalFormatting>
  <conditionalFormatting sqref="BZ57">
    <cfRule type="cellIs" dxfId="3618" priority="2037" operator="lessThan">
      <formula>$C$4</formula>
    </cfRule>
  </conditionalFormatting>
  <conditionalFormatting sqref="BZ58">
    <cfRule type="cellIs" dxfId="3617" priority="2038" operator="lessThan">
      <formula>$C$4</formula>
    </cfRule>
  </conditionalFormatting>
  <conditionalFormatting sqref="BZ59">
    <cfRule type="cellIs" dxfId="3616" priority="2039" operator="lessThan">
      <formula>$C$4</formula>
    </cfRule>
  </conditionalFormatting>
  <conditionalFormatting sqref="BZ60">
    <cfRule type="cellIs" dxfId="3615" priority="2040" operator="lessThan">
      <formula>$C$4</formula>
    </cfRule>
  </conditionalFormatting>
  <conditionalFormatting sqref="CA11">
    <cfRule type="cellIs" dxfId="3614" priority="2041" operator="lessThan">
      <formula>$C$4</formula>
    </cfRule>
  </conditionalFormatting>
  <conditionalFormatting sqref="CA12">
    <cfRule type="cellIs" dxfId="3613" priority="2042" operator="lessThan">
      <formula>$C$4</formula>
    </cfRule>
  </conditionalFormatting>
  <conditionalFormatting sqref="CA13">
    <cfRule type="cellIs" dxfId="3612" priority="2043" operator="lessThan">
      <formula>$C$4</formula>
    </cfRule>
  </conditionalFormatting>
  <conditionalFormatting sqref="CA14">
    <cfRule type="cellIs" dxfId="3611" priority="2044" operator="lessThan">
      <formula>$C$4</formula>
    </cfRule>
  </conditionalFormatting>
  <conditionalFormatting sqref="CA15">
    <cfRule type="cellIs" dxfId="3610" priority="2045" operator="lessThan">
      <formula>$C$4</formula>
    </cfRule>
  </conditionalFormatting>
  <conditionalFormatting sqref="CA16">
    <cfRule type="cellIs" dxfId="3609" priority="2046" operator="lessThan">
      <formula>$C$4</formula>
    </cfRule>
  </conditionalFormatting>
  <conditionalFormatting sqref="CA17">
    <cfRule type="cellIs" dxfId="3608" priority="2047" operator="lessThan">
      <formula>$C$4</formula>
    </cfRule>
  </conditionalFormatting>
  <conditionalFormatting sqref="CA18">
    <cfRule type="cellIs" dxfId="3607" priority="2048" operator="lessThan">
      <formula>$C$4</formula>
    </cfRule>
  </conditionalFormatting>
  <conditionalFormatting sqref="CA19">
    <cfRule type="cellIs" dxfId="3606" priority="2049" operator="lessThan">
      <formula>$C$4</formula>
    </cfRule>
  </conditionalFormatting>
  <conditionalFormatting sqref="CA20">
    <cfRule type="cellIs" dxfId="3605" priority="2050" operator="lessThan">
      <formula>$C$4</formula>
    </cfRule>
  </conditionalFormatting>
  <conditionalFormatting sqref="CA21">
    <cfRule type="cellIs" dxfId="3604" priority="2051" operator="lessThan">
      <formula>$C$4</formula>
    </cfRule>
  </conditionalFormatting>
  <conditionalFormatting sqref="CA22">
    <cfRule type="cellIs" dxfId="3603" priority="2052" operator="lessThan">
      <formula>$C$4</formula>
    </cfRule>
  </conditionalFormatting>
  <conditionalFormatting sqref="CA23">
    <cfRule type="cellIs" dxfId="3602" priority="2053" operator="lessThan">
      <formula>$C$4</formula>
    </cfRule>
  </conditionalFormatting>
  <conditionalFormatting sqref="CA24">
    <cfRule type="cellIs" dxfId="3601" priority="2054" operator="lessThan">
      <formula>$C$4</formula>
    </cfRule>
  </conditionalFormatting>
  <conditionalFormatting sqref="CA25">
    <cfRule type="cellIs" dxfId="3600" priority="2055" operator="lessThan">
      <formula>$C$4</formula>
    </cfRule>
  </conditionalFormatting>
  <conditionalFormatting sqref="CA26">
    <cfRule type="cellIs" dxfId="3599" priority="2056" operator="lessThan">
      <formula>$C$4</formula>
    </cfRule>
  </conditionalFormatting>
  <conditionalFormatting sqref="CA27">
    <cfRule type="cellIs" dxfId="3598" priority="2057" operator="lessThan">
      <formula>$C$4</formula>
    </cfRule>
  </conditionalFormatting>
  <conditionalFormatting sqref="CA28">
    <cfRule type="cellIs" dxfId="3597" priority="2058" operator="lessThan">
      <formula>$C$4</formula>
    </cfRule>
  </conditionalFormatting>
  <conditionalFormatting sqref="CA29">
    <cfRule type="cellIs" dxfId="3596" priority="2059" operator="lessThan">
      <formula>$C$4</formula>
    </cfRule>
  </conditionalFormatting>
  <conditionalFormatting sqref="CA30">
    <cfRule type="cellIs" dxfId="3595" priority="2060" operator="lessThan">
      <formula>$C$4</formula>
    </cfRule>
  </conditionalFormatting>
  <conditionalFormatting sqref="CA31">
    <cfRule type="cellIs" dxfId="3594" priority="2061" operator="lessThan">
      <formula>$C$4</formula>
    </cfRule>
  </conditionalFormatting>
  <conditionalFormatting sqref="CA32">
    <cfRule type="cellIs" dxfId="3593" priority="2062" operator="lessThan">
      <formula>$C$4</formula>
    </cfRule>
  </conditionalFormatting>
  <conditionalFormatting sqref="CA33">
    <cfRule type="cellIs" dxfId="3592" priority="2063" operator="lessThan">
      <formula>$C$4</formula>
    </cfRule>
  </conditionalFormatting>
  <conditionalFormatting sqref="CA34">
    <cfRule type="cellIs" dxfId="3591" priority="2064" operator="lessThan">
      <formula>$C$4</formula>
    </cfRule>
  </conditionalFormatting>
  <conditionalFormatting sqref="CA35">
    <cfRule type="cellIs" dxfId="3590" priority="2065" operator="lessThan">
      <formula>$C$4</formula>
    </cfRule>
  </conditionalFormatting>
  <conditionalFormatting sqref="CA36">
    <cfRule type="cellIs" dxfId="3589" priority="2066" operator="lessThan">
      <formula>$C$4</formula>
    </cfRule>
  </conditionalFormatting>
  <conditionalFormatting sqref="CA37">
    <cfRule type="cellIs" dxfId="3588" priority="2067" operator="lessThan">
      <formula>$C$4</formula>
    </cfRule>
  </conditionalFormatting>
  <conditionalFormatting sqref="CA38">
    <cfRule type="cellIs" dxfId="3587" priority="2068" operator="lessThan">
      <formula>$C$4</formula>
    </cfRule>
  </conditionalFormatting>
  <conditionalFormatting sqref="CA39">
    <cfRule type="cellIs" dxfId="3586" priority="2069" operator="lessThan">
      <formula>$C$4</formula>
    </cfRule>
  </conditionalFormatting>
  <conditionalFormatting sqref="CA40">
    <cfRule type="cellIs" dxfId="3585" priority="2070" operator="lessThan">
      <formula>$C$4</formula>
    </cfRule>
  </conditionalFormatting>
  <conditionalFormatting sqref="CA41">
    <cfRule type="cellIs" dxfId="3584" priority="2071" operator="lessThan">
      <formula>$C$4</formula>
    </cfRule>
  </conditionalFormatting>
  <conditionalFormatting sqref="CA42">
    <cfRule type="cellIs" dxfId="3583" priority="2072" operator="lessThan">
      <formula>$C$4</formula>
    </cfRule>
  </conditionalFormatting>
  <conditionalFormatting sqref="CA43">
    <cfRule type="cellIs" dxfId="3582" priority="2073" operator="lessThan">
      <formula>$C$4</formula>
    </cfRule>
  </conditionalFormatting>
  <conditionalFormatting sqref="CA44">
    <cfRule type="cellIs" dxfId="3581" priority="2074" operator="lessThan">
      <formula>$C$4</formula>
    </cfRule>
  </conditionalFormatting>
  <conditionalFormatting sqref="CA45">
    <cfRule type="cellIs" dxfId="3580" priority="2075" operator="lessThan">
      <formula>$C$4</formula>
    </cfRule>
  </conditionalFormatting>
  <conditionalFormatting sqref="CA46">
    <cfRule type="cellIs" dxfId="3579" priority="2076" operator="lessThan">
      <formula>$C$4</formula>
    </cfRule>
  </conditionalFormatting>
  <conditionalFormatting sqref="CA47">
    <cfRule type="cellIs" dxfId="3578" priority="2077" operator="lessThan">
      <formula>$C$4</formula>
    </cfRule>
  </conditionalFormatting>
  <conditionalFormatting sqref="CA48">
    <cfRule type="cellIs" dxfId="3577" priority="2078" operator="lessThan">
      <formula>$C$4</formula>
    </cfRule>
  </conditionalFormatting>
  <conditionalFormatting sqref="CA49">
    <cfRule type="cellIs" dxfId="3576" priority="2079" operator="lessThan">
      <formula>$C$4</formula>
    </cfRule>
  </conditionalFormatting>
  <conditionalFormatting sqref="CA50">
    <cfRule type="cellIs" dxfId="3575" priority="2080" operator="lessThan">
      <formula>$C$4</formula>
    </cfRule>
  </conditionalFormatting>
  <conditionalFormatting sqref="CA51">
    <cfRule type="cellIs" dxfId="3574" priority="2081" operator="lessThan">
      <formula>$C$4</formula>
    </cfRule>
  </conditionalFormatting>
  <conditionalFormatting sqref="CA52">
    <cfRule type="cellIs" dxfId="3573" priority="2082" operator="lessThan">
      <formula>$C$4</formula>
    </cfRule>
  </conditionalFormatting>
  <conditionalFormatting sqref="CA53">
    <cfRule type="cellIs" dxfId="3572" priority="2083" operator="lessThan">
      <formula>$C$4</formula>
    </cfRule>
  </conditionalFormatting>
  <conditionalFormatting sqref="CA54">
    <cfRule type="cellIs" dxfId="3571" priority="2084" operator="lessThan">
      <formula>$C$4</formula>
    </cfRule>
  </conditionalFormatting>
  <conditionalFormatting sqref="CA55">
    <cfRule type="cellIs" dxfId="3570" priority="2085" operator="lessThan">
      <formula>$C$4</formula>
    </cfRule>
  </conditionalFormatting>
  <conditionalFormatting sqref="CA56">
    <cfRule type="cellIs" dxfId="3569" priority="2086" operator="lessThan">
      <formula>$C$4</formula>
    </cfRule>
  </conditionalFormatting>
  <conditionalFormatting sqref="CA57">
    <cfRule type="cellIs" dxfId="3568" priority="2087" operator="lessThan">
      <formula>$C$4</formula>
    </cfRule>
  </conditionalFormatting>
  <conditionalFormatting sqref="CA58">
    <cfRule type="cellIs" dxfId="3567" priority="2088" operator="lessThan">
      <formula>$C$4</formula>
    </cfRule>
  </conditionalFormatting>
  <conditionalFormatting sqref="CA59">
    <cfRule type="cellIs" dxfId="3566" priority="2089" operator="lessThan">
      <formula>$C$4</formula>
    </cfRule>
  </conditionalFormatting>
  <conditionalFormatting sqref="CA60">
    <cfRule type="cellIs" dxfId="3565" priority="2090" operator="lessThan">
      <formula>$C$4</formula>
    </cfRule>
  </conditionalFormatting>
  <conditionalFormatting sqref="CB11">
    <cfRule type="cellIs" dxfId="3564" priority="2091" operator="lessThan">
      <formula>$C$4</formula>
    </cfRule>
  </conditionalFormatting>
  <conditionalFormatting sqref="CB12">
    <cfRule type="cellIs" dxfId="3563" priority="2092" operator="lessThan">
      <formula>$C$4</formula>
    </cfRule>
  </conditionalFormatting>
  <conditionalFormatting sqref="CB13">
    <cfRule type="cellIs" dxfId="3562" priority="2093" operator="lessThan">
      <formula>$C$4</formula>
    </cfRule>
  </conditionalFormatting>
  <conditionalFormatting sqref="CB14">
    <cfRule type="cellIs" dxfId="3561" priority="2094" operator="lessThan">
      <formula>$C$4</formula>
    </cfRule>
  </conditionalFormatting>
  <conditionalFormatting sqref="CB15">
    <cfRule type="cellIs" dxfId="3560" priority="2095" operator="lessThan">
      <formula>$C$4</formula>
    </cfRule>
  </conditionalFormatting>
  <conditionalFormatting sqref="CB16">
    <cfRule type="cellIs" dxfId="3559" priority="2096" operator="lessThan">
      <formula>$C$4</formula>
    </cfRule>
  </conditionalFormatting>
  <conditionalFormatting sqref="CB17">
    <cfRule type="cellIs" dxfId="3558" priority="2097" operator="lessThan">
      <formula>$C$4</formula>
    </cfRule>
  </conditionalFormatting>
  <conditionalFormatting sqref="CB18">
    <cfRule type="cellIs" dxfId="3557" priority="2098" operator="lessThan">
      <formula>$C$4</formula>
    </cfRule>
  </conditionalFormatting>
  <conditionalFormatting sqref="CB19">
    <cfRule type="cellIs" dxfId="3556" priority="2099" operator="lessThan">
      <formula>$C$4</formula>
    </cfRule>
  </conditionalFormatting>
  <conditionalFormatting sqref="CB20">
    <cfRule type="cellIs" dxfId="3555" priority="2100" operator="lessThan">
      <formula>$C$4</formula>
    </cfRule>
  </conditionalFormatting>
  <conditionalFormatting sqref="CB21">
    <cfRule type="cellIs" dxfId="3554" priority="2101" operator="lessThan">
      <formula>$C$4</formula>
    </cfRule>
  </conditionalFormatting>
  <conditionalFormatting sqref="CB22">
    <cfRule type="cellIs" dxfId="3553" priority="2102" operator="lessThan">
      <formula>$C$4</formula>
    </cfRule>
  </conditionalFormatting>
  <conditionalFormatting sqref="CB23">
    <cfRule type="cellIs" dxfId="3552" priority="2103" operator="lessThan">
      <formula>$C$4</formula>
    </cfRule>
  </conditionalFormatting>
  <conditionalFormatting sqref="CB24">
    <cfRule type="cellIs" dxfId="3551" priority="2104" operator="lessThan">
      <formula>$C$4</formula>
    </cfRule>
  </conditionalFormatting>
  <conditionalFormatting sqref="CB25">
    <cfRule type="cellIs" dxfId="3550" priority="2105" operator="lessThan">
      <formula>$C$4</formula>
    </cfRule>
  </conditionalFormatting>
  <conditionalFormatting sqref="CB26">
    <cfRule type="cellIs" dxfId="3549" priority="2106" operator="lessThan">
      <formula>$C$4</formula>
    </cfRule>
  </conditionalFormatting>
  <conditionalFormatting sqref="CB27">
    <cfRule type="cellIs" dxfId="3548" priority="2107" operator="lessThan">
      <formula>$C$4</formula>
    </cfRule>
  </conditionalFormatting>
  <conditionalFormatting sqref="CB28">
    <cfRule type="cellIs" dxfId="3547" priority="2108" operator="lessThan">
      <formula>$C$4</formula>
    </cfRule>
  </conditionalFormatting>
  <conditionalFormatting sqref="CB29">
    <cfRule type="cellIs" dxfId="3546" priority="2109" operator="lessThan">
      <formula>$C$4</formula>
    </cfRule>
  </conditionalFormatting>
  <conditionalFormatting sqref="CB30">
    <cfRule type="cellIs" dxfId="3545" priority="2110" operator="lessThan">
      <formula>$C$4</formula>
    </cfRule>
  </conditionalFormatting>
  <conditionalFormatting sqref="CB31">
    <cfRule type="cellIs" dxfId="3544" priority="2111" operator="lessThan">
      <formula>$C$4</formula>
    </cfRule>
  </conditionalFormatting>
  <conditionalFormatting sqref="CB32">
    <cfRule type="cellIs" dxfId="3543" priority="2112" operator="lessThan">
      <formula>$C$4</formula>
    </cfRule>
  </conditionalFormatting>
  <conditionalFormatting sqref="CB33">
    <cfRule type="cellIs" dxfId="3542" priority="2113" operator="lessThan">
      <formula>$C$4</formula>
    </cfRule>
  </conditionalFormatting>
  <conditionalFormatting sqref="CB34">
    <cfRule type="cellIs" dxfId="3541" priority="2114" operator="lessThan">
      <formula>$C$4</formula>
    </cfRule>
  </conditionalFormatting>
  <conditionalFormatting sqref="CB35">
    <cfRule type="cellIs" dxfId="3540" priority="2115" operator="lessThan">
      <formula>$C$4</formula>
    </cfRule>
  </conditionalFormatting>
  <conditionalFormatting sqref="CB36">
    <cfRule type="cellIs" dxfId="3539" priority="2116" operator="lessThan">
      <formula>$C$4</formula>
    </cfRule>
  </conditionalFormatting>
  <conditionalFormatting sqref="CB37">
    <cfRule type="cellIs" dxfId="3538" priority="2117" operator="lessThan">
      <formula>$C$4</formula>
    </cfRule>
  </conditionalFormatting>
  <conditionalFormatting sqref="CB38">
    <cfRule type="cellIs" dxfId="3537" priority="2118" operator="lessThan">
      <formula>$C$4</formula>
    </cfRule>
  </conditionalFormatting>
  <conditionalFormatting sqref="CB39">
    <cfRule type="cellIs" dxfId="3536" priority="2119" operator="lessThan">
      <formula>$C$4</formula>
    </cfRule>
  </conditionalFormatting>
  <conditionalFormatting sqref="CB40">
    <cfRule type="cellIs" dxfId="3535" priority="2120" operator="lessThan">
      <formula>$C$4</formula>
    </cfRule>
  </conditionalFormatting>
  <conditionalFormatting sqref="CB41">
    <cfRule type="cellIs" dxfId="3534" priority="2121" operator="lessThan">
      <formula>$C$4</formula>
    </cfRule>
  </conditionalFormatting>
  <conditionalFormatting sqref="CB42">
    <cfRule type="cellIs" dxfId="3533" priority="2122" operator="lessThan">
      <formula>$C$4</formula>
    </cfRule>
  </conditionalFormatting>
  <conditionalFormatting sqref="CB43">
    <cfRule type="cellIs" dxfId="3532" priority="2123" operator="lessThan">
      <formula>$C$4</formula>
    </cfRule>
  </conditionalFormatting>
  <conditionalFormatting sqref="CB44">
    <cfRule type="cellIs" dxfId="3531" priority="2124" operator="lessThan">
      <formula>$C$4</formula>
    </cfRule>
  </conditionalFormatting>
  <conditionalFormatting sqref="CB45">
    <cfRule type="cellIs" dxfId="3530" priority="2125" operator="lessThan">
      <formula>$C$4</formula>
    </cfRule>
  </conditionalFormatting>
  <conditionalFormatting sqref="CB46">
    <cfRule type="cellIs" dxfId="3529" priority="2126" operator="lessThan">
      <formula>$C$4</formula>
    </cfRule>
  </conditionalFormatting>
  <conditionalFormatting sqref="CB47">
    <cfRule type="cellIs" dxfId="3528" priority="2127" operator="lessThan">
      <formula>$C$4</formula>
    </cfRule>
  </conditionalFormatting>
  <conditionalFormatting sqref="CB48">
    <cfRule type="cellIs" dxfId="3527" priority="2128" operator="lessThan">
      <formula>$C$4</formula>
    </cfRule>
  </conditionalFormatting>
  <conditionalFormatting sqref="CB49">
    <cfRule type="cellIs" dxfId="3526" priority="2129" operator="lessThan">
      <formula>$C$4</formula>
    </cfRule>
  </conditionalFormatting>
  <conditionalFormatting sqref="CB50">
    <cfRule type="cellIs" dxfId="3525" priority="2130" operator="lessThan">
      <formula>$C$4</formula>
    </cfRule>
  </conditionalFormatting>
  <conditionalFormatting sqref="CB51">
    <cfRule type="cellIs" dxfId="3524" priority="2131" operator="lessThan">
      <formula>$C$4</formula>
    </cfRule>
  </conditionalFormatting>
  <conditionalFormatting sqref="CB52">
    <cfRule type="cellIs" dxfId="3523" priority="2132" operator="lessThan">
      <formula>$C$4</formula>
    </cfRule>
  </conditionalFormatting>
  <conditionalFormatting sqref="CB53">
    <cfRule type="cellIs" dxfId="3522" priority="2133" operator="lessThan">
      <formula>$C$4</formula>
    </cfRule>
  </conditionalFormatting>
  <conditionalFormatting sqref="CB54">
    <cfRule type="cellIs" dxfId="3521" priority="2134" operator="lessThan">
      <formula>$C$4</formula>
    </cfRule>
  </conditionalFormatting>
  <conditionalFormatting sqref="CB55">
    <cfRule type="cellIs" dxfId="3520" priority="2135" operator="lessThan">
      <formula>$C$4</formula>
    </cfRule>
  </conditionalFormatting>
  <conditionalFormatting sqref="CB56">
    <cfRule type="cellIs" dxfId="3519" priority="2136" operator="lessThan">
      <formula>$C$4</formula>
    </cfRule>
  </conditionalFormatting>
  <conditionalFormatting sqref="CB57">
    <cfRule type="cellIs" dxfId="3518" priority="2137" operator="lessThan">
      <formula>$C$4</formula>
    </cfRule>
  </conditionalFormatting>
  <conditionalFormatting sqref="CB58">
    <cfRule type="cellIs" dxfId="3517" priority="2138" operator="lessThan">
      <formula>$C$4</formula>
    </cfRule>
  </conditionalFormatting>
  <conditionalFormatting sqref="CB59">
    <cfRule type="cellIs" dxfId="3516" priority="2139" operator="lessThan">
      <formula>$C$4</formula>
    </cfRule>
  </conditionalFormatting>
  <conditionalFormatting sqref="CB60">
    <cfRule type="cellIs" dxfId="3515" priority="2140" operator="lessThan">
      <formula>$C$4</formula>
    </cfRule>
  </conditionalFormatting>
  <conditionalFormatting sqref="CC11">
    <cfRule type="cellIs" dxfId="3514" priority="2141" operator="lessThan">
      <formula>$C$4</formula>
    </cfRule>
  </conditionalFormatting>
  <conditionalFormatting sqref="CC12">
    <cfRule type="cellIs" dxfId="3513" priority="2142" operator="lessThan">
      <formula>$C$4</formula>
    </cfRule>
  </conditionalFormatting>
  <conditionalFormatting sqref="CC13">
    <cfRule type="cellIs" dxfId="3512" priority="2143" operator="lessThan">
      <formula>$C$4</formula>
    </cfRule>
  </conditionalFormatting>
  <conditionalFormatting sqref="CC14">
    <cfRule type="cellIs" dxfId="3511" priority="2144" operator="lessThan">
      <formula>$C$4</formula>
    </cfRule>
  </conditionalFormatting>
  <conditionalFormatting sqref="CC15">
    <cfRule type="cellIs" dxfId="3510" priority="2145" operator="lessThan">
      <formula>$C$4</formula>
    </cfRule>
  </conditionalFormatting>
  <conditionalFormatting sqref="CC16">
    <cfRule type="cellIs" dxfId="3509" priority="2146" operator="lessThan">
      <formula>$C$4</formula>
    </cfRule>
  </conditionalFormatting>
  <conditionalFormatting sqref="CC17">
    <cfRule type="cellIs" dxfId="3508" priority="2147" operator="lessThan">
      <formula>$C$4</formula>
    </cfRule>
  </conditionalFormatting>
  <conditionalFormatting sqref="CC18">
    <cfRule type="cellIs" dxfId="3507" priority="2148" operator="lessThan">
      <formula>$C$4</formula>
    </cfRule>
  </conditionalFormatting>
  <conditionalFormatting sqref="CC19">
    <cfRule type="cellIs" dxfId="3506" priority="2149" operator="lessThan">
      <formula>$C$4</formula>
    </cfRule>
  </conditionalFormatting>
  <conditionalFormatting sqref="CC20">
    <cfRule type="cellIs" dxfId="3505" priority="2150" operator="lessThan">
      <formula>$C$4</formula>
    </cfRule>
  </conditionalFormatting>
  <conditionalFormatting sqref="CC21">
    <cfRule type="cellIs" dxfId="3504" priority="2151" operator="lessThan">
      <formula>$C$4</formula>
    </cfRule>
  </conditionalFormatting>
  <conditionalFormatting sqref="CC22">
    <cfRule type="cellIs" dxfId="3503" priority="2152" operator="lessThan">
      <formula>$C$4</formula>
    </cfRule>
  </conditionalFormatting>
  <conditionalFormatting sqref="CC23">
    <cfRule type="cellIs" dxfId="3502" priority="2153" operator="lessThan">
      <formula>$C$4</formula>
    </cfRule>
  </conditionalFormatting>
  <conditionalFormatting sqref="CC24">
    <cfRule type="cellIs" dxfId="3501" priority="2154" operator="lessThan">
      <formula>$C$4</formula>
    </cfRule>
  </conditionalFormatting>
  <conditionalFormatting sqref="CC25">
    <cfRule type="cellIs" dxfId="3500" priority="2155" operator="lessThan">
      <formula>$C$4</formula>
    </cfRule>
  </conditionalFormatting>
  <conditionalFormatting sqref="CC26">
    <cfRule type="cellIs" dxfId="3499" priority="2156" operator="lessThan">
      <formula>$C$4</formula>
    </cfRule>
  </conditionalFormatting>
  <conditionalFormatting sqref="CC27">
    <cfRule type="cellIs" dxfId="3498" priority="2157" operator="lessThan">
      <formula>$C$4</formula>
    </cfRule>
  </conditionalFormatting>
  <conditionalFormatting sqref="CC28">
    <cfRule type="cellIs" dxfId="3497" priority="2158" operator="lessThan">
      <formula>$C$4</formula>
    </cfRule>
  </conditionalFormatting>
  <conditionalFormatting sqref="CC29">
    <cfRule type="cellIs" dxfId="3496" priority="2159" operator="lessThan">
      <formula>$C$4</formula>
    </cfRule>
  </conditionalFormatting>
  <conditionalFormatting sqref="CC30">
    <cfRule type="cellIs" dxfId="3495" priority="2160" operator="lessThan">
      <formula>$C$4</formula>
    </cfRule>
  </conditionalFormatting>
  <conditionalFormatting sqref="CC31">
    <cfRule type="cellIs" dxfId="3494" priority="2161" operator="lessThan">
      <formula>$C$4</formula>
    </cfRule>
  </conditionalFormatting>
  <conditionalFormatting sqref="CC32">
    <cfRule type="cellIs" dxfId="3493" priority="2162" operator="lessThan">
      <formula>$C$4</formula>
    </cfRule>
  </conditionalFormatting>
  <conditionalFormatting sqref="CC33">
    <cfRule type="cellIs" dxfId="3492" priority="2163" operator="lessThan">
      <formula>$C$4</formula>
    </cfRule>
  </conditionalFormatting>
  <conditionalFormatting sqref="CC34">
    <cfRule type="cellIs" dxfId="3491" priority="2164" operator="lessThan">
      <formula>$C$4</formula>
    </cfRule>
  </conditionalFormatting>
  <conditionalFormatting sqref="CC35">
    <cfRule type="cellIs" dxfId="3490" priority="2165" operator="lessThan">
      <formula>$C$4</formula>
    </cfRule>
  </conditionalFormatting>
  <conditionalFormatting sqref="CC36">
    <cfRule type="cellIs" dxfId="3489" priority="2166" operator="lessThan">
      <formula>$C$4</formula>
    </cfRule>
  </conditionalFormatting>
  <conditionalFormatting sqref="CC37">
    <cfRule type="cellIs" dxfId="3488" priority="2167" operator="lessThan">
      <formula>$C$4</formula>
    </cfRule>
  </conditionalFormatting>
  <conditionalFormatting sqref="CC38">
    <cfRule type="cellIs" dxfId="3487" priority="2168" operator="lessThan">
      <formula>$C$4</formula>
    </cfRule>
  </conditionalFormatting>
  <conditionalFormatting sqref="CC39">
    <cfRule type="cellIs" dxfId="3486" priority="2169" operator="lessThan">
      <formula>$C$4</formula>
    </cfRule>
  </conditionalFormatting>
  <conditionalFormatting sqref="CC40">
    <cfRule type="cellIs" dxfId="3485" priority="2170" operator="lessThan">
      <formula>$C$4</formula>
    </cfRule>
  </conditionalFormatting>
  <conditionalFormatting sqref="CC41">
    <cfRule type="cellIs" dxfId="3484" priority="2171" operator="lessThan">
      <formula>$C$4</formula>
    </cfRule>
  </conditionalFormatting>
  <conditionalFormatting sqref="CC42">
    <cfRule type="cellIs" dxfId="3483" priority="2172" operator="lessThan">
      <formula>$C$4</formula>
    </cfRule>
  </conditionalFormatting>
  <conditionalFormatting sqref="CC43">
    <cfRule type="cellIs" dxfId="3482" priority="2173" operator="lessThan">
      <formula>$C$4</formula>
    </cfRule>
  </conditionalFormatting>
  <conditionalFormatting sqref="CC44">
    <cfRule type="cellIs" dxfId="3481" priority="2174" operator="lessThan">
      <formula>$C$4</formula>
    </cfRule>
  </conditionalFormatting>
  <conditionalFormatting sqref="CC45">
    <cfRule type="cellIs" dxfId="3480" priority="2175" operator="lessThan">
      <formula>$C$4</formula>
    </cfRule>
  </conditionalFormatting>
  <conditionalFormatting sqref="CC46">
    <cfRule type="cellIs" dxfId="3479" priority="2176" operator="lessThan">
      <formula>$C$4</formula>
    </cfRule>
  </conditionalFormatting>
  <conditionalFormatting sqref="CC47">
    <cfRule type="cellIs" dxfId="3478" priority="2177" operator="lessThan">
      <formula>$C$4</formula>
    </cfRule>
  </conditionalFormatting>
  <conditionalFormatting sqref="CC48">
    <cfRule type="cellIs" dxfId="3477" priority="2178" operator="lessThan">
      <formula>$C$4</formula>
    </cfRule>
  </conditionalFormatting>
  <conditionalFormatting sqref="CC49">
    <cfRule type="cellIs" dxfId="3476" priority="2179" operator="lessThan">
      <formula>$C$4</formula>
    </cfRule>
  </conditionalFormatting>
  <conditionalFormatting sqref="CC50">
    <cfRule type="cellIs" dxfId="3475" priority="2180" operator="lessThan">
      <formula>$C$4</formula>
    </cfRule>
  </conditionalFormatting>
  <conditionalFormatting sqref="CC51">
    <cfRule type="cellIs" dxfId="3474" priority="2181" operator="lessThan">
      <formula>$C$4</formula>
    </cfRule>
  </conditionalFormatting>
  <conditionalFormatting sqref="CC52">
    <cfRule type="cellIs" dxfId="3473" priority="2182" operator="lessThan">
      <formula>$C$4</formula>
    </cfRule>
  </conditionalFormatting>
  <conditionalFormatting sqref="CC53">
    <cfRule type="cellIs" dxfId="3472" priority="2183" operator="lessThan">
      <formula>$C$4</formula>
    </cfRule>
  </conditionalFormatting>
  <conditionalFormatting sqref="CC54">
    <cfRule type="cellIs" dxfId="3471" priority="2184" operator="lessThan">
      <formula>$C$4</formula>
    </cfRule>
  </conditionalFormatting>
  <conditionalFormatting sqref="CC55">
    <cfRule type="cellIs" dxfId="3470" priority="2185" operator="lessThan">
      <formula>$C$4</formula>
    </cfRule>
  </conditionalFormatting>
  <conditionalFormatting sqref="CC56">
    <cfRule type="cellIs" dxfId="3469" priority="2186" operator="lessThan">
      <formula>$C$4</formula>
    </cfRule>
  </conditionalFormatting>
  <conditionalFormatting sqref="CC57">
    <cfRule type="cellIs" dxfId="3468" priority="2187" operator="lessThan">
      <formula>$C$4</formula>
    </cfRule>
  </conditionalFormatting>
  <conditionalFormatting sqref="CC58">
    <cfRule type="cellIs" dxfId="3467" priority="2188" operator="lessThan">
      <formula>$C$4</formula>
    </cfRule>
  </conditionalFormatting>
  <conditionalFormatting sqref="CC59">
    <cfRule type="cellIs" dxfId="3466" priority="2189" operator="lessThan">
      <formula>$C$4</formula>
    </cfRule>
  </conditionalFormatting>
  <conditionalFormatting sqref="CC60">
    <cfRule type="cellIs" dxfId="3465" priority="2190" operator="lessThan">
      <formula>$C$4</formula>
    </cfRule>
  </conditionalFormatting>
  <conditionalFormatting sqref="CD11">
    <cfRule type="cellIs" dxfId="3464" priority="2191" operator="lessThan">
      <formula>$C$4</formula>
    </cfRule>
  </conditionalFormatting>
  <conditionalFormatting sqref="CD12">
    <cfRule type="cellIs" dxfId="3463" priority="2192" operator="lessThan">
      <formula>$C$4</formula>
    </cfRule>
  </conditionalFormatting>
  <conditionalFormatting sqref="CD13">
    <cfRule type="cellIs" dxfId="3462" priority="2193" operator="lessThan">
      <formula>$C$4</formula>
    </cfRule>
  </conditionalFormatting>
  <conditionalFormatting sqref="CD14">
    <cfRule type="cellIs" dxfId="3461" priority="2194" operator="lessThan">
      <formula>$C$4</formula>
    </cfRule>
  </conditionalFormatting>
  <conditionalFormatting sqref="CD15">
    <cfRule type="cellIs" dxfId="3460" priority="2195" operator="lessThan">
      <formula>$C$4</formula>
    </cfRule>
  </conditionalFormatting>
  <conditionalFormatting sqref="CD16">
    <cfRule type="cellIs" dxfId="3459" priority="2196" operator="lessThan">
      <formula>$C$4</formula>
    </cfRule>
  </conditionalFormatting>
  <conditionalFormatting sqref="CD17">
    <cfRule type="cellIs" dxfId="3458" priority="2197" operator="lessThan">
      <formula>$C$4</formula>
    </cfRule>
  </conditionalFormatting>
  <conditionalFormatting sqref="CD18">
    <cfRule type="cellIs" dxfId="3457" priority="2198" operator="lessThan">
      <formula>$C$4</formula>
    </cfRule>
  </conditionalFormatting>
  <conditionalFormatting sqref="CD19">
    <cfRule type="cellIs" dxfId="3456" priority="2199" operator="lessThan">
      <formula>$C$4</formula>
    </cfRule>
  </conditionalFormatting>
  <conditionalFormatting sqref="CD20">
    <cfRule type="cellIs" dxfId="3455" priority="2200" operator="lessThan">
      <formula>$C$4</formula>
    </cfRule>
  </conditionalFormatting>
  <conditionalFormatting sqref="CD21">
    <cfRule type="cellIs" dxfId="3454" priority="2201" operator="lessThan">
      <formula>$C$4</formula>
    </cfRule>
  </conditionalFormatting>
  <conditionalFormatting sqref="CD22">
    <cfRule type="cellIs" dxfId="3453" priority="2202" operator="lessThan">
      <formula>$C$4</formula>
    </cfRule>
  </conditionalFormatting>
  <conditionalFormatting sqref="CD23">
    <cfRule type="cellIs" dxfId="3452" priority="2203" operator="lessThan">
      <formula>$C$4</formula>
    </cfRule>
  </conditionalFormatting>
  <conditionalFormatting sqref="CD24">
    <cfRule type="cellIs" dxfId="3451" priority="2204" operator="lessThan">
      <formula>$C$4</formula>
    </cfRule>
  </conditionalFormatting>
  <conditionalFormatting sqref="CD25">
    <cfRule type="cellIs" dxfId="3450" priority="2205" operator="lessThan">
      <formula>$C$4</formula>
    </cfRule>
  </conditionalFormatting>
  <conditionalFormatting sqref="CD26">
    <cfRule type="cellIs" dxfId="3449" priority="2206" operator="lessThan">
      <formula>$C$4</formula>
    </cfRule>
  </conditionalFormatting>
  <conditionalFormatting sqref="CD27">
    <cfRule type="cellIs" dxfId="3448" priority="2207" operator="lessThan">
      <formula>$C$4</formula>
    </cfRule>
  </conditionalFormatting>
  <conditionalFormatting sqref="CD28">
    <cfRule type="cellIs" dxfId="3447" priority="2208" operator="lessThan">
      <formula>$C$4</formula>
    </cfRule>
  </conditionalFormatting>
  <conditionalFormatting sqref="CD29">
    <cfRule type="cellIs" dxfId="3446" priority="2209" operator="lessThan">
      <formula>$C$4</formula>
    </cfRule>
  </conditionalFormatting>
  <conditionalFormatting sqref="CD30">
    <cfRule type="cellIs" dxfId="3445" priority="2210" operator="lessThan">
      <formula>$C$4</formula>
    </cfRule>
  </conditionalFormatting>
  <conditionalFormatting sqref="CD31">
    <cfRule type="cellIs" dxfId="3444" priority="2211" operator="lessThan">
      <formula>$C$4</formula>
    </cfRule>
  </conditionalFormatting>
  <conditionalFormatting sqref="CD32">
    <cfRule type="cellIs" dxfId="3443" priority="2212" operator="lessThan">
      <formula>$C$4</formula>
    </cfRule>
  </conditionalFormatting>
  <conditionalFormatting sqref="CD33">
    <cfRule type="cellIs" dxfId="3442" priority="2213" operator="lessThan">
      <formula>$C$4</formula>
    </cfRule>
  </conditionalFormatting>
  <conditionalFormatting sqref="CD34">
    <cfRule type="cellIs" dxfId="3441" priority="2214" operator="lessThan">
      <formula>$C$4</formula>
    </cfRule>
  </conditionalFormatting>
  <conditionalFormatting sqref="CD35">
    <cfRule type="cellIs" dxfId="3440" priority="2215" operator="lessThan">
      <formula>$C$4</formula>
    </cfRule>
  </conditionalFormatting>
  <conditionalFormatting sqref="CD36">
    <cfRule type="cellIs" dxfId="3439" priority="2216" operator="lessThan">
      <formula>$C$4</formula>
    </cfRule>
  </conditionalFormatting>
  <conditionalFormatting sqref="CD37">
    <cfRule type="cellIs" dxfId="3438" priority="2217" operator="lessThan">
      <formula>$C$4</formula>
    </cfRule>
  </conditionalFormatting>
  <conditionalFormatting sqref="CD38">
    <cfRule type="cellIs" dxfId="3437" priority="2218" operator="lessThan">
      <formula>$C$4</formula>
    </cfRule>
  </conditionalFormatting>
  <conditionalFormatting sqref="CD39">
    <cfRule type="cellIs" dxfId="3436" priority="2219" operator="lessThan">
      <formula>$C$4</formula>
    </cfRule>
  </conditionalFormatting>
  <conditionalFormatting sqref="CD40">
    <cfRule type="cellIs" dxfId="3435" priority="2220" operator="lessThan">
      <formula>$C$4</formula>
    </cfRule>
  </conditionalFormatting>
  <conditionalFormatting sqref="CD41">
    <cfRule type="cellIs" dxfId="3434" priority="2221" operator="lessThan">
      <formula>$C$4</formula>
    </cfRule>
  </conditionalFormatting>
  <conditionalFormatting sqref="CD42">
    <cfRule type="cellIs" dxfId="3433" priority="2222" operator="lessThan">
      <formula>$C$4</formula>
    </cfRule>
  </conditionalFormatting>
  <conditionalFormatting sqref="CD43">
    <cfRule type="cellIs" dxfId="3432" priority="2223" operator="lessThan">
      <formula>$C$4</formula>
    </cfRule>
  </conditionalFormatting>
  <conditionalFormatting sqref="CD44">
    <cfRule type="cellIs" dxfId="3431" priority="2224" operator="lessThan">
      <formula>$C$4</formula>
    </cfRule>
  </conditionalFormatting>
  <conditionalFormatting sqref="CD45">
    <cfRule type="cellIs" dxfId="3430" priority="2225" operator="lessThan">
      <formula>$C$4</formula>
    </cfRule>
  </conditionalFormatting>
  <conditionalFormatting sqref="CD46">
    <cfRule type="cellIs" dxfId="3429" priority="2226" operator="lessThan">
      <formula>$C$4</formula>
    </cfRule>
  </conditionalFormatting>
  <conditionalFormatting sqref="CD47">
    <cfRule type="cellIs" dxfId="3428" priority="2227" operator="lessThan">
      <formula>$C$4</formula>
    </cfRule>
  </conditionalFormatting>
  <conditionalFormatting sqref="CD48">
    <cfRule type="cellIs" dxfId="3427" priority="2228" operator="lessThan">
      <formula>$C$4</formula>
    </cfRule>
  </conditionalFormatting>
  <conditionalFormatting sqref="CD49">
    <cfRule type="cellIs" dxfId="3426" priority="2229" operator="lessThan">
      <formula>$C$4</formula>
    </cfRule>
  </conditionalFormatting>
  <conditionalFormatting sqref="CD50">
    <cfRule type="cellIs" dxfId="3425" priority="2230" operator="lessThan">
      <formula>$C$4</formula>
    </cfRule>
  </conditionalFormatting>
  <conditionalFormatting sqref="CD51">
    <cfRule type="cellIs" dxfId="3424" priority="2231" operator="lessThan">
      <formula>$C$4</formula>
    </cfRule>
  </conditionalFormatting>
  <conditionalFormatting sqref="CD52">
    <cfRule type="cellIs" dxfId="3423" priority="2232" operator="lessThan">
      <formula>$C$4</formula>
    </cfRule>
  </conditionalFormatting>
  <conditionalFormatting sqref="CD53">
    <cfRule type="cellIs" dxfId="3422" priority="2233" operator="lessThan">
      <formula>$C$4</formula>
    </cfRule>
  </conditionalFormatting>
  <conditionalFormatting sqref="CD54">
    <cfRule type="cellIs" dxfId="3421" priority="2234" operator="lessThan">
      <formula>$C$4</formula>
    </cfRule>
  </conditionalFormatting>
  <conditionalFormatting sqref="CD55">
    <cfRule type="cellIs" dxfId="3420" priority="2235" operator="lessThan">
      <formula>$C$4</formula>
    </cfRule>
  </conditionalFormatting>
  <conditionalFormatting sqref="CD56">
    <cfRule type="cellIs" dxfId="3419" priority="2236" operator="lessThan">
      <formula>$C$4</formula>
    </cfRule>
  </conditionalFormatting>
  <conditionalFormatting sqref="CD57">
    <cfRule type="cellIs" dxfId="3418" priority="2237" operator="lessThan">
      <formula>$C$4</formula>
    </cfRule>
  </conditionalFormatting>
  <conditionalFormatting sqref="CD58">
    <cfRule type="cellIs" dxfId="3417" priority="2238" operator="lessThan">
      <formula>$C$4</formula>
    </cfRule>
  </conditionalFormatting>
  <conditionalFormatting sqref="CD59">
    <cfRule type="cellIs" dxfId="3416" priority="2239" operator="lessThan">
      <formula>$C$4</formula>
    </cfRule>
  </conditionalFormatting>
  <conditionalFormatting sqref="CD60">
    <cfRule type="cellIs" dxfId="3415" priority="2240" operator="lessThan">
      <formula>$C$4</formula>
    </cfRule>
  </conditionalFormatting>
  <conditionalFormatting sqref="CE11">
    <cfRule type="cellIs" dxfId="3414" priority="2241" operator="lessThan">
      <formula>$C$4</formula>
    </cfRule>
  </conditionalFormatting>
  <conditionalFormatting sqref="CE12">
    <cfRule type="cellIs" dxfId="3413" priority="2242" operator="lessThan">
      <formula>$C$4</formula>
    </cfRule>
  </conditionalFormatting>
  <conditionalFormatting sqref="CE13">
    <cfRule type="cellIs" dxfId="3412" priority="2243" operator="lessThan">
      <formula>$C$4</formula>
    </cfRule>
  </conditionalFormatting>
  <conditionalFormatting sqref="CE14">
    <cfRule type="cellIs" dxfId="3411" priority="2244" operator="lessThan">
      <formula>$C$4</formula>
    </cfRule>
  </conditionalFormatting>
  <conditionalFormatting sqref="CE15">
    <cfRule type="cellIs" dxfId="3410" priority="2245" operator="lessThan">
      <formula>$C$4</formula>
    </cfRule>
  </conditionalFormatting>
  <conditionalFormatting sqref="CE16">
    <cfRule type="cellIs" dxfId="3409" priority="2246" operator="lessThan">
      <formula>$C$4</formula>
    </cfRule>
  </conditionalFormatting>
  <conditionalFormatting sqref="CE17">
    <cfRule type="cellIs" dxfId="3408" priority="2247" operator="lessThan">
      <formula>$C$4</formula>
    </cfRule>
  </conditionalFormatting>
  <conditionalFormatting sqref="CE18">
    <cfRule type="cellIs" dxfId="3407" priority="2248" operator="lessThan">
      <formula>$C$4</formula>
    </cfRule>
  </conditionalFormatting>
  <conditionalFormatting sqref="CE19">
    <cfRule type="cellIs" dxfId="3406" priority="2249" operator="lessThan">
      <formula>$C$4</formula>
    </cfRule>
  </conditionalFormatting>
  <conditionalFormatting sqref="CE20">
    <cfRule type="cellIs" dxfId="3405" priority="2250" operator="lessThan">
      <formula>$C$4</formula>
    </cfRule>
  </conditionalFormatting>
  <conditionalFormatting sqref="CE21">
    <cfRule type="cellIs" dxfId="3404" priority="2251" operator="lessThan">
      <formula>$C$4</formula>
    </cfRule>
  </conditionalFormatting>
  <conditionalFormatting sqref="CE22">
    <cfRule type="cellIs" dxfId="3403" priority="2252" operator="lessThan">
      <formula>$C$4</formula>
    </cfRule>
  </conditionalFormatting>
  <conditionalFormatting sqref="CE23">
    <cfRule type="cellIs" dxfId="3402" priority="2253" operator="lessThan">
      <formula>$C$4</formula>
    </cfRule>
  </conditionalFormatting>
  <conditionalFormatting sqref="CE24">
    <cfRule type="cellIs" dxfId="3401" priority="2254" operator="lessThan">
      <formula>$C$4</formula>
    </cfRule>
  </conditionalFormatting>
  <conditionalFormatting sqref="CE25">
    <cfRule type="cellIs" dxfId="3400" priority="2255" operator="lessThan">
      <formula>$C$4</formula>
    </cfRule>
  </conditionalFormatting>
  <conditionalFormatting sqref="CE26">
    <cfRule type="cellIs" dxfId="3399" priority="2256" operator="lessThan">
      <formula>$C$4</formula>
    </cfRule>
  </conditionalFormatting>
  <conditionalFormatting sqref="CE27">
    <cfRule type="cellIs" dxfId="3398" priority="2257" operator="lessThan">
      <formula>$C$4</formula>
    </cfRule>
  </conditionalFormatting>
  <conditionalFormatting sqref="CE28">
    <cfRule type="cellIs" dxfId="3397" priority="2258" operator="lessThan">
      <formula>$C$4</formula>
    </cfRule>
  </conditionalFormatting>
  <conditionalFormatting sqref="CE29">
    <cfRule type="cellIs" dxfId="3396" priority="2259" operator="lessThan">
      <formula>$C$4</formula>
    </cfRule>
  </conditionalFormatting>
  <conditionalFormatting sqref="CE30">
    <cfRule type="cellIs" dxfId="3395" priority="2260" operator="lessThan">
      <formula>$C$4</formula>
    </cfRule>
  </conditionalFormatting>
  <conditionalFormatting sqref="CE31">
    <cfRule type="cellIs" dxfId="3394" priority="2261" operator="lessThan">
      <formula>$C$4</formula>
    </cfRule>
  </conditionalFormatting>
  <conditionalFormatting sqref="CE32">
    <cfRule type="cellIs" dxfId="3393" priority="2262" operator="lessThan">
      <formula>$C$4</formula>
    </cfRule>
  </conditionalFormatting>
  <conditionalFormatting sqref="CE33">
    <cfRule type="cellIs" dxfId="3392" priority="2263" operator="lessThan">
      <formula>$C$4</formula>
    </cfRule>
  </conditionalFormatting>
  <conditionalFormatting sqref="CE34">
    <cfRule type="cellIs" dxfId="3391" priority="2264" operator="lessThan">
      <formula>$C$4</formula>
    </cfRule>
  </conditionalFormatting>
  <conditionalFormatting sqref="CE35">
    <cfRule type="cellIs" dxfId="3390" priority="2265" operator="lessThan">
      <formula>$C$4</formula>
    </cfRule>
  </conditionalFormatting>
  <conditionalFormatting sqref="CE36">
    <cfRule type="cellIs" dxfId="3389" priority="2266" operator="lessThan">
      <formula>$C$4</formula>
    </cfRule>
  </conditionalFormatting>
  <conditionalFormatting sqref="CE37">
    <cfRule type="cellIs" dxfId="3388" priority="2267" operator="lessThan">
      <formula>$C$4</formula>
    </cfRule>
  </conditionalFormatting>
  <conditionalFormatting sqref="CE38">
    <cfRule type="cellIs" dxfId="3387" priority="2268" operator="lessThan">
      <formula>$C$4</formula>
    </cfRule>
  </conditionalFormatting>
  <conditionalFormatting sqref="CE39">
    <cfRule type="cellIs" dxfId="3386" priority="2269" operator="lessThan">
      <formula>$C$4</formula>
    </cfRule>
  </conditionalFormatting>
  <conditionalFormatting sqref="CE40">
    <cfRule type="cellIs" dxfId="3385" priority="2270" operator="lessThan">
      <formula>$C$4</formula>
    </cfRule>
  </conditionalFormatting>
  <conditionalFormatting sqref="CE41">
    <cfRule type="cellIs" dxfId="3384" priority="2271" operator="lessThan">
      <formula>$C$4</formula>
    </cfRule>
  </conditionalFormatting>
  <conditionalFormatting sqref="CE42">
    <cfRule type="cellIs" dxfId="3383" priority="2272" operator="lessThan">
      <formula>$C$4</formula>
    </cfRule>
  </conditionalFormatting>
  <conditionalFormatting sqref="CE43">
    <cfRule type="cellIs" dxfId="3382" priority="2273" operator="lessThan">
      <formula>$C$4</formula>
    </cfRule>
  </conditionalFormatting>
  <conditionalFormatting sqref="CE44">
    <cfRule type="cellIs" dxfId="3381" priority="2274" operator="lessThan">
      <formula>$C$4</formula>
    </cfRule>
  </conditionalFormatting>
  <conditionalFormatting sqref="CE45">
    <cfRule type="cellIs" dxfId="3380" priority="2275" operator="lessThan">
      <formula>$C$4</formula>
    </cfRule>
  </conditionalFormatting>
  <conditionalFormatting sqref="CE46">
    <cfRule type="cellIs" dxfId="3379" priority="2276" operator="lessThan">
      <formula>$C$4</formula>
    </cfRule>
  </conditionalFormatting>
  <conditionalFormatting sqref="CE47">
    <cfRule type="cellIs" dxfId="3378" priority="2277" operator="lessThan">
      <formula>$C$4</formula>
    </cfRule>
  </conditionalFormatting>
  <conditionalFormatting sqref="CE48">
    <cfRule type="cellIs" dxfId="3377" priority="2278" operator="lessThan">
      <formula>$C$4</formula>
    </cfRule>
  </conditionalFormatting>
  <conditionalFormatting sqref="CE49">
    <cfRule type="cellIs" dxfId="3376" priority="2279" operator="lessThan">
      <formula>$C$4</formula>
    </cfRule>
  </conditionalFormatting>
  <conditionalFormatting sqref="CE50">
    <cfRule type="cellIs" dxfId="3375" priority="2280" operator="lessThan">
      <formula>$C$4</formula>
    </cfRule>
  </conditionalFormatting>
  <conditionalFormatting sqref="CE51">
    <cfRule type="cellIs" dxfId="3374" priority="2281" operator="lessThan">
      <formula>$C$4</formula>
    </cfRule>
  </conditionalFormatting>
  <conditionalFormatting sqref="CE52">
    <cfRule type="cellIs" dxfId="3373" priority="2282" operator="lessThan">
      <formula>$C$4</formula>
    </cfRule>
  </conditionalFormatting>
  <conditionalFormatting sqref="CE53">
    <cfRule type="cellIs" dxfId="3372" priority="2283" operator="lessThan">
      <formula>$C$4</formula>
    </cfRule>
  </conditionalFormatting>
  <conditionalFormatting sqref="CE54">
    <cfRule type="cellIs" dxfId="3371" priority="2284" operator="lessThan">
      <formula>$C$4</formula>
    </cfRule>
  </conditionalFormatting>
  <conditionalFormatting sqref="CE55">
    <cfRule type="cellIs" dxfId="3370" priority="2285" operator="lessThan">
      <formula>$C$4</formula>
    </cfRule>
  </conditionalFormatting>
  <conditionalFormatting sqref="CE56">
    <cfRule type="cellIs" dxfId="3369" priority="2286" operator="lessThan">
      <formula>$C$4</formula>
    </cfRule>
  </conditionalFormatting>
  <conditionalFormatting sqref="CE57">
    <cfRule type="cellIs" dxfId="3368" priority="2287" operator="lessThan">
      <formula>$C$4</formula>
    </cfRule>
  </conditionalFormatting>
  <conditionalFormatting sqref="CE58">
    <cfRule type="cellIs" dxfId="3367" priority="2288" operator="lessThan">
      <formula>$C$4</formula>
    </cfRule>
  </conditionalFormatting>
  <conditionalFormatting sqref="CE59">
    <cfRule type="cellIs" dxfId="3366" priority="2289" operator="lessThan">
      <formula>$C$4</formula>
    </cfRule>
  </conditionalFormatting>
  <conditionalFormatting sqref="CE60">
    <cfRule type="cellIs" dxfId="3365" priority="2290" operator="lessThan">
      <formula>$C$4</formula>
    </cfRule>
  </conditionalFormatting>
  <conditionalFormatting sqref="CF11">
    <cfRule type="cellIs" dxfId="3364" priority="2291" operator="lessThan">
      <formula>$C$4</formula>
    </cfRule>
  </conditionalFormatting>
  <conditionalFormatting sqref="CF12">
    <cfRule type="cellIs" dxfId="3363" priority="2292" operator="lessThan">
      <formula>$C$4</formula>
    </cfRule>
  </conditionalFormatting>
  <conditionalFormatting sqref="CF13">
    <cfRule type="cellIs" dxfId="3362" priority="2293" operator="lessThan">
      <formula>$C$4</formula>
    </cfRule>
  </conditionalFormatting>
  <conditionalFormatting sqref="CF14">
    <cfRule type="cellIs" dxfId="3361" priority="2294" operator="lessThan">
      <formula>$C$4</formula>
    </cfRule>
  </conditionalFormatting>
  <conditionalFormatting sqref="CF15">
    <cfRule type="cellIs" dxfId="3360" priority="2295" operator="lessThan">
      <formula>$C$4</formula>
    </cfRule>
  </conditionalFormatting>
  <conditionalFormatting sqref="CF16">
    <cfRule type="cellIs" dxfId="3359" priority="2296" operator="lessThan">
      <formula>$C$4</formula>
    </cfRule>
  </conditionalFormatting>
  <conditionalFormatting sqref="CF17">
    <cfRule type="cellIs" dxfId="3358" priority="2297" operator="lessThan">
      <formula>$C$4</formula>
    </cfRule>
  </conditionalFormatting>
  <conditionalFormatting sqref="CF18">
    <cfRule type="cellIs" dxfId="3357" priority="2298" operator="lessThan">
      <formula>$C$4</formula>
    </cfRule>
  </conditionalFormatting>
  <conditionalFormatting sqref="CF19">
    <cfRule type="cellIs" dxfId="3356" priority="2299" operator="lessThan">
      <formula>$C$4</formula>
    </cfRule>
  </conditionalFormatting>
  <conditionalFormatting sqref="CF20">
    <cfRule type="cellIs" dxfId="3355" priority="2300" operator="lessThan">
      <formula>$C$4</formula>
    </cfRule>
  </conditionalFormatting>
  <conditionalFormatting sqref="CF21">
    <cfRule type="cellIs" dxfId="3354" priority="2301" operator="lessThan">
      <formula>$C$4</formula>
    </cfRule>
  </conditionalFormatting>
  <conditionalFormatting sqref="CF22">
    <cfRule type="cellIs" dxfId="3353" priority="2302" operator="lessThan">
      <formula>$C$4</formula>
    </cfRule>
  </conditionalFormatting>
  <conditionalFormatting sqref="CF23">
    <cfRule type="cellIs" dxfId="3352" priority="2303" operator="lessThan">
      <formula>$C$4</formula>
    </cfRule>
  </conditionalFormatting>
  <conditionalFormatting sqref="CF24">
    <cfRule type="cellIs" dxfId="3351" priority="2304" operator="lessThan">
      <formula>$C$4</formula>
    </cfRule>
  </conditionalFormatting>
  <conditionalFormatting sqref="CF25">
    <cfRule type="cellIs" dxfId="3350" priority="2305" operator="lessThan">
      <formula>$C$4</formula>
    </cfRule>
  </conditionalFormatting>
  <conditionalFormatting sqref="CF26">
    <cfRule type="cellIs" dxfId="3349" priority="2306" operator="lessThan">
      <formula>$C$4</formula>
    </cfRule>
  </conditionalFormatting>
  <conditionalFormatting sqref="CF27">
    <cfRule type="cellIs" dxfId="3348" priority="2307" operator="lessThan">
      <formula>$C$4</formula>
    </cfRule>
  </conditionalFormatting>
  <conditionalFormatting sqref="CF28">
    <cfRule type="cellIs" dxfId="3347" priority="2308" operator="lessThan">
      <formula>$C$4</formula>
    </cfRule>
  </conditionalFormatting>
  <conditionalFormatting sqref="CF29">
    <cfRule type="cellIs" dxfId="3346" priority="2309" operator="lessThan">
      <formula>$C$4</formula>
    </cfRule>
  </conditionalFormatting>
  <conditionalFormatting sqref="CF30">
    <cfRule type="cellIs" dxfId="3345" priority="2310" operator="lessThan">
      <formula>$C$4</formula>
    </cfRule>
  </conditionalFormatting>
  <conditionalFormatting sqref="CF31">
    <cfRule type="cellIs" dxfId="3344" priority="2311" operator="lessThan">
      <formula>$C$4</formula>
    </cfRule>
  </conditionalFormatting>
  <conditionalFormatting sqref="CF32">
    <cfRule type="cellIs" dxfId="3343" priority="2312" operator="lessThan">
      <formula>$C$4</formula>
    </cfRule>
  </conditionalFormatting>
  <conditionalFormatting sqref="CF33">
    <cfRule type="cellIs" dxfId="3342" priority="2313" operator="lessThan">
      <formula>$C$4</formula>
    </cfRule>
  </conditionalFormatting>
  <conditionalFormatting sqref="CF34">
    <cfRule type="cellIs" dxfId="3341" priority="2314" operator="lessThan">
      <formula>$C$4</formula>
    </cfRule>
  </conditionalFormatting>
  <conditionalFormatting sqref="CF35">
    <cfRule type="cellIs" dxfId="3340" priority="2315" operator="lessThan">
      <formula>$C$4</formula>
    </cfRule>
  </conditionalFormatting>
  <conditionalFormatting sqref="CF36">
    <cfRule type="cellIs" dxfId="3339" priority="2316" operator="lessThan">
      <formula>$C$4</formula>
    </cfRule>
  </conditionalFormatting>
  <conditionalFormatting sqref="CF37">
    <cfRule type="cellIs" dxfId="3338" priority="2317" operator="lessThan">
      <formula>$C$4</formula>
    </cfRule>
  </conditionalFormatting>
  <conditionalFormatting sqref="CF38">
    <cfRule type="cellIs" dxfId="3337" priority="2318" operator="lessThan">
      <formula>$C$4</formula>
    </cfRule>
  </conditionalFormatting>
  <conditionalFormatting sqref="CF39">
    <cfRule type="cellIs" dxfId="3336" priority="2319" operator="lessThan">
      <formula>$C$4</formula>
    </cfRule>
  </conditionalFormatting>
  <conditionalFormatting sqref="CF40">
    <cfRule type="cellIs" dxfId="3335" priority="2320" operator="lessThan">
      <formula>$C$4</formula>
    </cfRule>
  </conditionalFormatting>
  <conditionalFormatting sqref="CF41">
    <cfRule type="cellIs" dxfId="3334" priority="2321" operator="lessThan">
      <formula>$C$4</formula>
    </cfRule>
  </conditionalFormatting>
  <conditionalFormatting sqref="CF42">
    <cfRule type="cellIs" dxfId="3333" priority="2322" operator="lessThan">
      <formula>$C$4</formula>
    </cfRule>
  </conditionalFormatting>
  <conditionalFormatting sqref="CF43">
    <cfRule type="cellIs" dxfId="3332" priority="2323" operator="lessThan">
      <formula>$C$4</formula>
    </cfRule>
  </conditionalFormatting>
  <conditionalFormatting sqref="CF44">
    <cfRule type="cellIs" dxfId="3331" priority="2324" operator="lessThan">
      <formula>$C$4</formula>
    </cfRule>
  </conditionalFormatting>
  <conditionalFormatting sqref="CF45">
    <cfRule type="cellIs" dxfId="3330" priority="2325" operator="lessThan">
      <formula>$C$4</formula>
    </cfRule>
  </conditionalFormatting>
  <conditionalFormatting sqref="CF46">
    <cfRule type="cellIs" dxfId="3329" priority="2326" operator="lessThan">
      <formula>$C$4</formula>
    </cfRule>
  </conditionalFormatting>
  <conditionalFormatting sqref="CF47">
    <cfRule type="cellIs" dxfId="3328" priority="2327" operator="lessThan">
      <formula>$C$4</formula>
    </cfRule>
  </conditionalFormatting>
  <conditionalFormatting sqref="CF48">
    <cfRule type="cellIs" dxfId="3327" priority="2328" operator="lessThan">
      <formula>$C$4</formula>
    </cfRule>
  </conditionalFormatting>
  <conditionalFormatting sqref="CF49">
    <cfRule type="cellIs" dxfId="3326" priority="2329" operator="lessThan">
      <formula>$C$4</formula>
    </cfRule>
  </conditionalFormatting>
  <conditionalFormatting sqref="CF50">
    <cfRule type="cellIs" dxfId="3325" priority="2330" operator="lessThan">
      <formula>$C$4</formula>
    </cfRule>
  </conditionalFormatting>
  <conditionalFormatting sqref="CF51">
    <cfRule type="cellIs" dxfId="3324" priority="2331" operator="lessThan">
      <formula>$C$4</formula>
    </cfRule>
  </conditionalFormatting>
  <conditionalFormatting sqref="CF52">
    <cfRule type="cellIs" dxfId="3323" priority="2332" operator="lessThan">
      <formula>$C$4</formula>
    </cfRule>
  </conditionalFormatting>
  <conditionalFormatting sqref="CF53">
    <cfRule type="cellIs" dxfId="3322" priority="2333" operator="lessThan">
      <formula>$C$4</formula>
    </cfRule>
  </conditionalFormatting>
  <conditionalFormatting sqref="CF54">
    <cfRule type="cellIs" dxfId="3321" priority="2334" operator="lessThan">
      <formula>$C$4</formula>
    </cfRule>
  </conditionalFormatting>
  <conditionalFormatting sqref="CF55">
    <cfRule type="cellIs" dxfId="3320" priority="2335" operator="lessThan">
      <formula>$C$4</formula>
    </cfRule>
  </conditionalFormatting>
  <conditionalFormatting sqref="CF56">
    <cfRule type="cellIs" dxfId="3319" priority="2336" operator="lessThan">
      <formula>$C$4</formula>
    </cfRule>
  </conditionalFormatting>
  <conditionalFormatting sqref="CF57">
    <cfRule type="cellIs" dxfId="3318" priority="2337" operator="lessThan">
      <formula>$C$4</formula>
    </cfRule>
  </conditionalFormatting>
  <conditionalFormatting sqref="CF58">
    <cfRule type="cellIs" dxfId="3317" priority="2338" operator="lessThan">
      <formula>$C$4</formula>
    </cfRule>
  </conditionalFormatting>
  <conditionalFormatting sqref="CF59">
    <cfRule type="cellIs" dxfId="3316" priority="2339" operator="lessThan">
      <formula>$C$4</formula>
    </cfRule>
  </conditionalFormatting>
  <conditionalFormatting sqref="CF60">
    <cfRule type="cellIs" dxfId="3315" priority="2340" operator="lessThan">
      <formula>$C$4</formula>
    </cfRule>
  </conditionalFormatting>
  <conditionalFormatting sqref="CG11">
    <cfRule type="cellIs" dxfId="3314" priority="2341" operator="lessThan">
      <formula>$C$4</formula>
    </cfRule>
  </conditionalFormatting>
  <conditionalFormatting sqref="CG12">
    <cfRule type="cellIs" dxfId="3313" priority="2342" operator="lessThan">
      <formula>$C$4</formula>
    </cfRule>
  </conditionalFormatting>
  <conditionalFormatting sqref="CG13">
    <cfRule type="cellIs" dxfId="3312" priority="2343" operator="lessThan">
      <formula>$C$4</formula>
    </cfRule>
  </conditionalFormatting>
  <conditionalFormatting sqref="CG14">
    <cfRule type="cellIs" dxfId="3311" priority="2344" operator="lessThan">
      <formula>$C$4</formula>
    </cfRule>
  </conditionalFormatting>
  <conditionalFormatting sqref="CG15">
    <cfRule type="cellIs" dxfId="3310" priority="2345" operator="lessThan">
      <formula>$C$4</formula>
    </cfRule>
  </conditionalFormatting>
  <conditionalFormatting sqref="CG16">
    <cfRule type="cellIs" dxfId="3309" priority="2346" operator="lessThan">
      <formula>$C$4</formula>
    </cfRule>
  </conditionalFormatting>
  <conditionalFormatting sqref="CG17">
    <cfRule type="cellIs" dxfId="3308" priority="2347" operator="lessThan">
      <formula>$C$4</formula>
    </cfRule>
  </conditionalFormatting>
  <conditionalFormatting sqref="CG18">
    <cfRule type="cellIs" dxfId="3307" priority="2348" operator="lessThan">
      <formula>$C$4</formula>
    </cfRule>
  </conditionalFormatting>
  <conditionalFormatting sqref="CG19">
    <cfRule type="cellIs" dxfId="3306" priority="2349" operator="lessThan">
      <formula>$C$4</formula>
    </cfRule>
  </conditionalFormatting>
  <conditionalFormatting sqref="CG20">
    <cfRule type="cellIs" dxfId="3305" priority="2350" operator="lessThan">
      <formula>$C$4</formula>
    </cfRule>
  </conditionalFormatting>
  <conditionalFormatting sqref="CG21">
    <cfRule type="cellIs" dxfId="3304" priority="2351" operator="lessThan">
      <formula>$C$4</formula>
    </cfRule>
  </conditionalFormatting>
  <conditionalFormatting sqref="CG22">
    <cfRule type="cellIs" dxfId="3303" priority="2352" operator="lessThan">
      <formula>$C$4</formula>
    </cfRule>
  </conditionalFormatting>
  <conditionalFormatting sqref="CG23">
    <cfRule type="cellIs" dxfId="3302" priority="2353" operator="lessThan">
      <formula>$C$4</formula>
    </cfRule>
  </conditionalFormatting>
  <conditionalFormatting sqref="CG24">
    <cfRule type="cellIs" dxfId="3301" priority="2354" operator="lessThan">
      <formula>$C$4</formula>
    </cfRule>
  </conditionalFormatting>
  <conditionalFormatting sqref="CG25">
    <cfRule type="cellIs" dxfId="3300" priority="2355" operator="lessThan">
      <formula>$C$4</formula>
    </cfRule>
  </conditionalFormatting>
  <conditionalFormatting sqref="CG26">
    <cfRule type="cellIs" dxfId="3299" priority="2356" operator="lessThan">
      <formula>$C$4</formula>
    </cfRule>
  </conditionalFormatting>
  <conditionalFormatting sqref="CG27">
    <cfRule type="cellIs" dxfId="3298" priority="2357" operator="lessThan">
      <formula>$C$4</formula>
    </cfRule>
  </conditionalFormatting>
  <conditionalFormatting sqref="CG28">
    <cfRule type="cellIs" dxfId="3297" priority="2358" operator="lessThan">
      <formula>$C$4</formula>
    </cfRule>
  </conditionalFormatting>
  <conditionalFormatting sqref="CG29">
    <cfRule type="cellIs" dxfId="3296" priority="2359" operator="lessThan">
      <formula>$C$4</formula>
    </cfRule>
  </conditionalFormatting>
  <conditionalFormatting sqref="CG30">
    <cfRule type="cellIs" dxfId="3295" priority="2360" operator="lessThan">
      <formula>$C$4</formula>
    </cfRule>
  </conditionalFormatting>
  <conditionalFormatting sqref="CG31">
    <cfRule type="cellIs" dxfId="3294" priority="2361" operator="lessThan">
      <formula>$C$4</formula>
    </cfRule>
  </conditionalFormatting>
  <conditionalFormatting sqref="CG32">
    <cfRule type="cellIs" dxfId="3293" priority="2362" operator="lessThan">
      <formula>$C$4</formula>
    </cfRule>
  </conditionalFormatting>
  <conditionalFormatting sqref="CG33">
    <cfRule type="cellIs" dxfId="3292" priority="2363" operator="lessThan">
      <formula>$C$4</formula>
    </cfRule>
  </conditionalFormatting>
  <conditionalFormatting sqref="CG34">
    <cfRule type="cellIs" dxfId="3291" priority="2364" operator="lessThan">
      <formula>$C$4</formula>
    </cfRule>
  </conditionalFormatting>
  <conditionalFormatting sqref="CG35">
    <cfRule type="cellIs" dxfId="3290" priority="2365" operator="lessThan">
      <formula>$C$4</formula>
    </cfRule>
  </conditionalFormatting>
  <conditionalFormatting sqref="CG36">
    <cfRule type="cellIs" dxfId="3289" priority="2366" operator="lessThan">
      <formula>$C$4</formula>
    </cfRule>
  </conditionalFormatting>
  <conditionalFormatting sqref="CG37">
    <cfRule type="cellIs" dxfId="3288" priority="2367" operator="lessThan">
      <formula>$C$4</formula>
    </cfRule>
  </conditionalFormatting>
  <conditionalFormatting sqref="CG38">
    <cfRule type="cellIs" dxfId="3287" priority="2368" operator="lessThan">
      <formula>$C$4</formula>
    </cfRule>
  </conditionalFormatting>
  <conditionalFormatting sqref="CG39">
    <cfRule type="cellIs" dxfId="3286" priority="2369" operator="lessThan">
      <formula>$C$4</formula>
    </cfRule>
  </conditionalFormatting>
  <conditionalFormatting sqref="CG40">
    <cfRule type="cellIs" dxfId="3285" priority="2370" operator="lessThan">
      <formula>$C$4</formula>
    </cfRule>
  </conditionalFormatting>
  <conditionalFormatting sqref="CG41">
    <cfRule type="cellIs" dxfId="3284" priority="2371" operator="lessThan">
      <formula>$C$4</formula>
    </cfRule>
  </conditionalFormatting>
  <conditionalFormatting sqref="CG42">
    <cfRule type="cellIs" dxfId="3283" priority="2372" operator="lessThan">
      <formula>$C$4</formula>
    </cfRule>
  </conditionalFormatting>
  <conditionalFormatting sqref="CG43">
    <cfRule type="cellIs" dxfId="3282" priority="2373" operator="lessThan">
      <formula>$C$4</formula>
    </cfRule>
  </conditionalFormatting>
  <conditionalFormatting sqref="CG44">
    <cfRule type="cellIs" dxfId="3281" priority="2374" operator="lessThan">
      <formula>$C$4</formula>
    </cfRule>
  </conditionalFormatting>
  <conditionalFormatting sqref="CG45">
    <cfRule type="cellIs" dxfId="3280" priority="2375" operator="lessThan">
      <formula>$C$4</formula>
    </cfRule>
  </conditionalFormatting>
  <conditionalFormatting sqref="CG46">
    <cfRule type="cellIs" dxfId="3279" priority="2376" operator="lessThan">
      <formula>$C$4</formula>
    </cfRule>
  </conditionalFormatting>
  <conditionalFormatting sqref="CG47">
    <cfRule type="cellIs" dxfId="3278" priority="2377" operator="lessThan">
      <formula>$C$4</formula>
    </cfRule>
  </conditionalFormatting>
  <conditionalFormatting sqref="CG48">
    <cfRule type="cellIs" dxfId="3277" priority="2378" operator="lessThan">
      <formula>$C$4</formula>
    </cfRule>
  </conditionalFormatting>
  <conditionalFormatting sqref="CG49">
    <cfRule type="cellIs" dxfId="3276" priority="2379" operator="lessThan">
      <formula>$C$4</formula>
    </cfRule>
  </conditionalFormatting>
  <conditionalFormatting sqref="CG50">
    <cfRule type="cellIs" dxfId="3275" priority="2380" operator="lessThan">
      <formula>$C$4</formula>
    </cfRule>
  </conditionalFormatting>
  <conditionalFormatting sqref="CG51">
    <cfRule type="cellIs" dxfId="3274" priority="2381" operator="lessThan">
      <formula>$C$4</formula>
    </cfRule>
  </conditionalFormatting>
  <conditionalFormatting sqref="CG52">
    <cfRule type="cellIs" dxfId="3273" priority="2382" operator="lessThan">
      <formula>$C$4</formula>
    </cfRule>
  </conditionalFormatting>
  <conditionalFormatting sqref="CG53">
    <cfRule type="cellIs" dxfId="3272" priority="2383" operator="lessThan">
      <formula>$C$4</formula>
    </cfRule>
  </conditionalFormatting>
  <conditionalFormatting sqref="CG54">
    <cfRule type="cellIs" dxfId="3271" priority="2384" operator="lessThan">
      <formula>$C$4</formula>
    </cfRule>
  </conditionalFormatting>
  <conditionalFormatting sqref="CG55">
    <cfRule type="cellIs" dxfId="3270" priority="2385" operator="lessThan">
      <formula>$C$4</formula>
    </cfRule>
  </conditionalFormatting>
  <conditionalFormatting sqref="CG56">
    <cfRule type="cellIs" dxfId="3269" priority="2386" operator="lessThan">
      <formula>$C$4</formula>
    </cfRule>
  </conditionalFormatting>
  <conditionalFormatting sqref="CG57">
    <cfRule type="cellIs" dxfId="3268" priority="2387" operator="lessThan">
      <formula>$C$4</formula>
    </cfRule>
  </conditionalFormatting>
  <conditionalFormatting sqref="CG58">
    <cfRule type="cellIs" dxfId="3267" priority="2388" operator="lessThan">
      <formula>$C$4</formula>
    </cfRule>
  </conditionalFormatting>
  <conditionalFormatting sqref="CG59">
    <cfRule type="cellIs" dxfId="3266" priority="2389" operator="lessThan">
      <formula>$C$4</formula>
    </cfRule>
  </conditionalFormatting>
  <conditionalFormatting sqref="CG60">
    <cfRule type="cellIs" dxfId="3265" priority="2390" operator="lessThan">
      <formula>$C$4</formula>
    </cfRule>
  </conditionalFormatting>
  <conditionalFormatting sqref="CM11">
    <cfRule type="cellIs" dxfId="3264" priority="2391" operator="lessThan">
      <formula>$C$4</formula>
    </cfRule>
  </conditionalFormatting>
  <conditionalFormatting sqref="CM12">
    <cfRule type="cellIs" dxfId="3263" priority="2392" operator="lessThan">
      <formula>$C$4</formula>
    </cfRule>
  </conditionalFormatting>
  <conditionalFormatting sqref="CM13">
    <cfRule type="cellIs" dxfId="3262" priority="2393" operator="lessThan">
      <formula>$C$4</formula>
    </cfRule>
  </conditionalFormatting>
  <conditionalFormatting sqref="CM14">
    <cfRule type="cellIs" dxfId="3261" priority="2394" operator="lessThan">
      <formula>$C$4</formula>
    </cfRule>
  </conditionalFormatting>
  <conditionalFormatting sqref="CM15">
    <cfRule type="cellIs" dxfId="3260" priority="2395" operator="lessThan">
      <formula>$C$4</formula>
    </cfRule>
  </conditionalFormatting>
  <conditionalFormatting sqref="CM16">
    <cfRule type="cellIs" dxfId="3259" priority="2396" operator="lessThan">
      <formula>$C$4</formula>
    </cfRule>
  </conditionalFormatting>
  <conditionalFormatting sqref="CM17">
    <cfRule type="cellIs" dxfId="3258" priority="2397" operator="lessThan">
      <formula>$C$4</formula>
    </cfRule>
  </conditionalFormatting>
  <conditionalFormatting sqref="CM18">
    <cfRule type="cellIs" dxfId="3257" priority="2398" operator="lessThan">
      <formula>$C$4</formula>
    </cfRule>
  </conditionalFormatting>
  <conditionalFormatting sqref="CM19">
    <cfRule type="cellIs" dxfId="3256" priority="2399" operator="lessThan">
      <formula>$C$4</formula>
    </cfRule>
  </conditionalFormatting>
  <conditionalFormatting sqref="CM20">
    <cfRule type="cellIs" dxfId="3255" priority="2400" operator="lessThan">
      <formula>$C$4</formula>
    </cfRule>
  </conditionalFormatting>
  <conditionalFormatting sqref="CM21">
    <cfRule type="cellIs" dxfId="3254" priority="2401" operator="lessThan">
      <formula>$C$4</formula>
    </cfRule>
  </conditionalFormatting>
  <conditionalFormatting sqref="CM22">
    <cfRule type="cellIs" dxfId="3253" priority="2402" operator="lessThan">
      <formula>$C$4</formula>
    </cfRule>
  </conditionalFormatting>
  <conditionalFormatting sqref="CM23">
    <cfRule type="cellIs" dxfId="3252" priority="2403" operator="lessThan">
      <formula>$C$4</formula>
    </cfRule>
  </conditionalFormatting>
  <conditionalFormatting sqref="CM24">
    <cfRule type="cellIs" dxfId="3251" priority="2404" operator="lessThan">
      <formula>$C$4</formula>
    </cfRule>
  </conditionalFormatting>
  <conditionalFormatting sqref="CM25">
    <cfRule type="cellIs" dxfId="3250" priority="2405" operator="lessThan">
      <formula>$C$4</formula>
    </cfRule>
  </conditionalFormatting>
  <conditionalFormatting sqref="CM26">
    <cfRule type="cellIs" dxfId="3249" priority="2406" operator="lessThan">
      <formula>$C$4</formula>
    </cfRule>
  </conditionalFormatting>
  <conditionalFormatting sqref="CM27">
    <cfRule type="cellIs" dxfId="3248" priority="2407" operator="lessThan">
      <formula>$C$4</formula>
    </cfRule>
  </conditionalFormatting>
  <conditionalFormatting sqref="CM28">
    <cfRule type="cellIs" dxfId="3247" priority="2408" operator="lessThan">
      <formula>$C$4</formula>
    </cfRule>
  </conditionalFormatting>
  <conditionalFormatting sqref="CM29">
    <cfRule type="cellIs" dxfId="3246" priority="2409" operator="lessThan">
      <formula>$C$4</formula>
    </cfRule>
  </conditionalFormatting>
  <conditionalFormatting sqref="CM30">
    <cfRule type="cellIs" dxfId="3245" priority="2410" operator="lessThan">
      <formula>$C$4</formula>
    </cfRule>
  </conditionalFormatting>
  <conditionalFormatting sqref="CM31">
    <cfRule type="cellIs" dxfId="3244" priority="2411" operator="lessThan">
      <formula>$C$4</formula>
    </cfRule>
  </conditionalFormatting>
  <conditionalFormatting sqref="CM32">
    <cfRule type="cellIs" dxfId="3243" priority="2412" operator="lessThan">
      <formula>$C$4</formula>
    </cfRule>
  </conditionalFormatting>
  <conditionalFormatting sqref="CM33">
    <cfRule type="cellIs" dxfId="3242" priority="2413" operator="lessThan">
      <formula>$C$4</formula>
    </cfRule>
  </conditionalFormatting>
  <conditionalFormatting sqref="CM34">
    <cfRule type="cellIs" dxfId="3241" priority="2414" operator="lessThan">
      <formula>$C$4</formula>
    </cfRule>
  </conditionalFormatting>
  <conditionalFormatting sqref="CM35">
    <cfRule type="cellIs" dxfId="3240" priority="2415" operator="lessThan">
      <formula>$C$4</formula>
    </cfRule>
  </conditionalFormatting>
  <conditionalFormatting sqref="CM36">
    <cfRule type="cellIs" dxfId="3239" priority="2416" operator="lessThan">
      <formula>$C$4</formula>
    </cfRule>
  </conditionalFormatting>
  <conditionalFormatting sqref="CM37">
    <cfRule type="cellIs" dxfId="3238" priority="2417" operator="lessThan">
      <formula>$C$4</formula>
    </cfRule>
  </conditionalFormatting>
  <conditionalFormatting sqref="CM38">
    <cfRule type="cellIs" dxfId="3237" priority="2418" operator="lessThan">
      <formula>$C$4</formula>
    </cfRule>
  </conditionalFormatting>
  <conditionalFormatting sqref="CM39">
    <cfRule type="cellIs" dxfId="3236" priority="2419" operator="lessThan">
      <formula>$C$4</formula>
    </cfRule>
  </conditionalFormatting>
  <conditionalFormatting sqref="CM40">
    <cfRule type="cellIs" dxfId="3235" priority="2420" operator="lessThan">
      <formula>$C$4</formula>
    </cfRule>
  </conditionalFormatting>
  <conditionalFormatting sqref="CM41">
    <cfRule type="cellIs" dxfId="3234" priority="2421" operator="lessThan">
      <formula>$C$4</formula>
    </cfRule>
  </conditionalFormatting>
  <conditionalFormatting sqref="CM42">
    <cfRule type="cellIs" dxfId="3233" priority="2422" operator="lessThan">
      <formula>$C$4</formula>
    </cfRule>
  </conditionalFormatting>
  <conditionalFormatting sqref="CM43">
    <cfRule type="cellIs" dxfId="3232" priority="2423" operator="lessThan">
      <formula>$C$4</formula>
    </cfRule>
  </conditionalFormatting>
  <conditionalFormatting sqref="CM44">
    <cfRule type="cellIs" dxfId="3231" priority="2424" operator="lessThan">
      <formula>$C$4</formula>
    </cfRule>
  </conditionalFormatting>
  <conditionalFormatting sqref="CM45">
    <cfRule type="cellIs" dxfId="3230" priority="2425" operator="lessThan">
      <formula>$C$4</formula>
    </cfRule>
  </conditionalFormatting>
  <conditionalFormatting sqref="CM46">
    <cfRule type="cellIs" dxfId="3229" priority="2426" operator="lessThan">
      <formula>$C$4</formula>
    </cfRule>
  </conditionalFormatting>
  <conditionalFormatting sqref="CM47">
    <cfRule type="cellIs" dxfId="3228" priority="2427" operator="lessThan">
      <formula>$C$4</formula>
    </cfRule>
  </conditionalFormatting>
  <conditionalFormatting sqref="CM48">
    <cfRule type="cellIs" dxfId="3227" priority="2428" operator="lessThan">
      <formula>$C$4</formula>
    </cfRule>
  </conditionalFormatting>
  <conditionalFormatting sqref="CM49">
    <cfRule type="cellIs" dxfId="3226" priority="2429" operator="lessThan">
      <formula>$C$4</formula>
    </cfRule>
  </conditionalFormatting>
  <conditionalFormatting sqref="CM50">
    <cfRule type="cellIs" dxfId="3225" priority="2430" operator="lessThan">
      <formula>$C$4</formula>
    </cfRule>
  </conditionalFormatting>
  <conditionalFormatting sqref="CM51">
    <cfRule type="cellIs" dxfId="3224" priority="2431" operator="lessThan">
      <formula>$C$4</formula>
    </cfRule>
  </conditionalFormatting>
  <conditionalFormatting sqref="CM52">
    <cfRule type="cellIs" dxfId="3223" priority="2432" operator="lessThan">
      <formula>$C$4</formula>
    </cfRule>
  </conditionalFormatting>
  <conditionalFormatting sqref="CM53">
    <cfRule type="cellIs" dxfId="3222" priority="2433" operator="lessThan">
      <formula>$C$4</formula>
    </cfRule>
  </conditionalFormatting>
  <conditionalFormatting sqref="CM54">
    <cfRule type="cellIs" dxfId="3221" priority="2434" operator="lessThan">
      <formula>$C$4</formula>
    </cfRule>
  </conditionalFormatting>
  <conditionalFormatting sqref="CM55">
    <cfRule type="cellIs" dxfId="3220" priority="2435" operator="lessThan">
      <formula>$C$4</formula>
    </cfRule>
  </conditionalFormatting>
  <conditionalFormatting sqref="CM56">
    <cfRule type="cellIs" dxfId="3219" priority="2436" operator="lessThan">
      <formula>$C$4</formula>
    </cfRule>
  </conditionalFormatting>
  <conditionalFormatting sqref="CM57">
    <cfRule type="cellIs" dxfId="3218" priority="2437" operator="lessThan">
      <formula>$C$4</formula>
    </cfRule>
  </conditionalFormatting>
  <conditionalFormatting sqref="CM58">
    <cfRule type="cellIs" dxfId="3217" priority="2438" operator="lessThan">
      <formula>$C$4</formula>
    </cfRule>
  </conditionalFormatting>
  <conditionalFormatting sqref="CM59">
    <cfRule type="cellIs" dxfId="3216" priority="2439" operator="lessThan">
      <formula>$C$4</formula>
    </cfRule>
  </conditionalFormatting>
  <conditionalFormatting sqref="CM60">
    <cfRule type="cellIs" dxfId="3215" priority="2440" operator="lessThan">
      <formula>$C$4</formula>
    </cfRule>
  </conditionalFormatting>
  <conditionalFormatting sqref="CN11">
    <cfRule type="cellIs" dxfId="3214" priority="2441" operator="lessThan">
      <formula>$C$4</formula>
    </cfRule>
  </conditionalFormatting>
  <conditionalFormatting sqref="CN12">
    <cfRule type="cellIs" dxfId="3213" priority="2442" operator="lessThan">
      <formula>$C$4</formula>
    </cfRule>
  </conditionalFormatting>
  <conditionalFormatting sqref="CN13">
    <cfRule type="cellIs" dxfId="3212" priority="2443" operator="lessThan">
      <formula>$C$4</formula>
    </cfRule>
  </conditionalFormatting>
  <conditionalFormatting sqref="CN14">
    <cfRule type="cellIs" dxfId="3211" priority="2444" operator="lessThan">
      <formula>$C$4</formula>
    </cfRule>
  </conditionalFormatting>
  <conditionalFormatting sqref="CN15">
    <cfRule type="cellIs" dxfId="3210" priority="2445" operator="lessThan">
      <formula>$C$4</formula>
    </cfRule>
  </conditionalFormatting>
  <conditionalFormatting sqref="CN16">
    <cfRule type="cellIs" dxfId="3209" priority="2446" operator="lessThan">
      <formula>$C$4</formula>
    </cfRule>
  </conditionalFormatting>
  <conditionalFormatting sqref="CN17">
    <cfRule type="cellIs" dxfId="3208" priority="2447" operator="lessThan">
      <formula>$C$4</formula>
    </cfRule>
  </conditionalFormatting>
  <conditionalFormatting sqref="CN18">
    <cfRule type="cellIs" dxfId="3207" priority="2448" operator="lessThan">
      <formula>$C$4</formula>
    </cfRule>
  </conditionalFormatting>
  <conditionalFormatting sqref="CN19">
    <cfRule type="cellIs" dxfId="3206" priority="2449" operator="lessThan">
      <formula>$C$4</formula>
    </cfRule>
  </conditionalFormatting>
  <conditionalFormatting sqref="CN20">
    <cfRule type="cellIs" dxfId="3205" priority="2450" operator="lessThan">
      <formula>$C$4</formula>
    </cfRule>
  </conditionalFormatting>
  <conditionalFormatting sqref="CN21">
    <cfRule type="cellIs" dxfId="3204" priority="2451" operator="lessThan">
      <formula>$C$4</formula>
    </cfRule>
  </conditionalFormatting>
  <conditionalFormatting sqref="CN22">
    <cfRule type="cellIs" dxfId="3203" priority="2452" operator="lessThan">
      <formula>$C$4</formula>
    </cfRule>
  </conditionalFormatting>
  <conditionalFormatting sqref="CN23">
    <cfRule type="cellIs" dxfId="3202" priority="2453" operator="lessThan">
      <formula>$C$4</formula>
    </cfRule>
  </conditionalFormatting>
  <conditionalFormatting sqref="CN24">
    <cfRule type="cellIs" dxfId="3201" priority="2454" operator="lessThan">
      <formula>$C$4</formula>
    </cfRule>
  </conditionalFormatting>
  <conditionalFormatting sqref="CN25">
    <cfRule type="cellIs" dxfId="3200" priority="2455" operator="lessThan">
      <formula>$C$4</formula>
    </cfRule>
  </conditionalFormatting>
  <conditionalFormatting sqref="CN26">
    <cfRule type="cellIs" dxfId="3199" priority="2456" operator="lessThan">
      <formula>$C$4</formula>
    </cfRule>
  </conditionalFormatting>
  <conditionalFormatting sqref="CN27">
    <cfRule type="cellIs" dxfId="3198" priority="2457" operator="lessThan">
      <formula>$C$4</formula>
    </cfRule>
  </conditionalFormatting>
  <conditionalFormatting sqref="CN28">
    <cfRule type="cellIs" dxfId="3197" priority="2458" operator="lessThan">
      <formula>$C$4</formula>
    </cfRule>
  </conditionalFormatting>
  <conditionalFormatting sqref="CN29">
    <cfRule type="cellIs" dxfId="3196" priority="2459" operator="lessThan">
      <formula>$C$4</formula>
    </cfRule>
  </conditionalFormatting>
  <conditionalFormatting sqref="CN30">
    <cfRule type="cellIs" dxfId="3195" priority="2460" operator="lessThan">
      <formula>$C$4</formula>
    </cfRule>
  </conditionalFormatting>
  <conditionalFormatting sqref="CN31">
    <cfRule type="cellIs" dxfId="3194" priority="2461" operator="lessThan">
      <formula>$C$4</formula>
    </cfRule>
  </conditionalFormatting>
  <conditionalFormatting sqref="CN32">
    <cfRule type="cellIs" dxfId="3193" priority="2462" operator="lessThan">
      <formula>$C$4</formula>
    </cfRule>
  </conditionalFormatting>
  <conditionalFormatting sqref="CN33">
    <cfRule type="cellIs" dxfId="3192" priority="2463" operator="lessThan">
      <formula>$C$4</formula>
    </cfRule>
  </conditionalFormatting>
  <conditionalFormatting sqref="CN34">
    <cfRule type="cellIs" dxfId="3191" priority="2464" operator="lessThan">
      <formula>$C$4</formula>
    </cfRule>
  </conditionalFormatting>
  <conditionalFormatting sqref="CN35">
    <cfRule type="cellIs" dxfId="3190" priority="2465" operator="lessThan">
      <formula>$C$4</formula>
    </cfRule>
  </conditionalFormatting>
  <conditionalFormatting sqref="CN36">
    <cfRule type="cellIs" dxfId="3189" priority="2466" operator="lessThan">
      <formula>$C$4</formula>
    </cfRule>
  </conditionalFormatting>
  <conditionalFormatting sqref="CN37">
    <cfRule type="cellIs" dxfId="3188" priority="2467" operator="lessThan">
      <formula>$C$4</formula>
    </cfRule>
  </conditionalFormatting>
  <conditionalFormatting sqref="CN38">
    <cfRule type="cellIs" dxfId="3187" priority="2468" operator="lessThan">
      <formula>$C$4</formula>
    </cfRule>
  </conditionalFormatting>
  <conditionalFormatting sqref="CN39">
    <cfRule type="cellIs" dxfId="3186" priority="2469" operator="lessThan">
      <formula>$C$4</formula>
    </cfRule>
  </conditionalFormatting>
  <conditionalFormatting sqref="CN40">
    <cfRule type="cellIs" dxfId="3185" priority="2470" operator="lessThan">
      <formula>$C$4</formula>
    </cfRule>
  </conditionalFormatting>
  <conditionalFormatting sqref="CN41">
    <cfRule type="cellIs" dxfId="3184" priority="2471" operator="lessThan">
      <formula>$C$4</formula>
    </cfRule>
  </conditionalFormatting>
  <conditionalFormatting sqref="CN42">
    <cfRule type="cellIs" dxfId="3183" priority="2472" operator="lessThan">
      <formula>$C$4</formula>
    </cfRule>
  </conditionalFormatting>
  <conditionalFormatting sqref="CN43">
    <cfRule type="cellIs" dxfId="3182" priority="2473" operator="lessThan">
      <formula>$C$4</formula>
    </cfRule>
  </conditionalFormatting>
  <conditionalFormatting sqref="CN44">
    <cfRule type="cellIs" dxfId="3181" priority="2474" operator="lessThan">
      <formula>$C$4</formula>
    </cfRule>
  </conditionalFormatting>
  <conditionalFormatting sqref="CN45">
    <cfRule type="cellIs" dxfId="3180" priority="2475" operator="lessThan">
      <formula>$C$4</formula>
    </cfRule>
  </conditionalFormatting>
  <conditionalFormatting sqref="CN46">
    <cfRule type="cellIs" dxfId="3179" priority="2476" operator="lessThan">
      <formula>$C$4</formula>
    </cfRule>
  </conditionalFormatting>
  <conditionalFormatting sqref="CN47">
    <cfRule type="cellIs" dxfId="3178" priority="2477" operator="lessThan">
      <formula>$C$4</formula>
    </cfRule>
  </conditionalFormatting>
  <conditionalFormatting sqref="CN48">
    <cfRule type="cellIs" dxfId="3177" priority="2478" operator="lessThan">
      <formula>$C$4</formula>
    </cfRule>
  </conditionalFormatting>
  <conditionalFormatting sqref="CN49">
    <cfRule type="cellIs" dxfId="3176" priority="2479" operator="lessThan">
      <formula>$C$4</formula>
    </cfRule>
  </conditionalFormatting>
  <conditionalFormatting sqref="CN50">
    <cfRule type="cellIs" dxfId="3175" priority="2480" operator="lessThan">
      <formula>$C$4</formula>
    </cfRule>
  </conditionalFormatting>
  <conditionalFormatting sqref="CN51">
    <cfRule type="cellIs" dxfId="3174" priority="2481" operator="lessThan">
      <formula>$C$4</formula>
    </cfRule>
  </conditionalFormatting>
  <conditionalFormatting sqref="CN52">
    <cfRule type="cellIs" dxfId="3173" priority="2482" operator="lessThan">
      <formula>$C$4</formula>
    </cfRule>
  </conditionalFormatting>
  <conditionalFormatting sqref="CN53">
    <cfRule type="cellIs" dxfId="3172" priority="2483" operator="lessThan">
      <formula>$C$4</formula>
    </cfRule>
  </conditionalFormatting>
  <conditionalFormatting sqref="CN54">
    <cfRule type="cellIs" dxfId="3171" priority="2484" operator="lessThan">
      <formula>$C$4</formula>
    </cfRule>
  </conditionalFormatting>
  <conditionalFormatting sqref="CN55">
    <cfRule type="cellIs" dxfId="3170" priority="2485" operator="lessThan">
      <formula>$C$4</formula>
    </cfRule>
  </conditionalFormatting>
  <conditionalFormatting sqref="CN56">
    <cfRule type="cellIs" dxfId="3169" priority="2486" operator="lessThan">
      <formula>$C$4</formula>
    </cfRule>
  </conditionalFormatting>
  <conditionalFormatting sqref="CN57">
    <cfRule type="cellIs" dxfId="3168" priority="2487" operator="lessThan">
      <formula>$C$4</formula>
    </cfRule>
  </conditionalFormatting>
  <conditionalFormatting sqref="CN58">
    <cfRule type="cellIs" dxfId="3167" priority="2488" operator="lessThan">
      <formula>$C$4</formula>
    </cfRule>
  </conditionalFormatting>
  <conditionalFormatting sqref="CN59">
    <cfRule type="cellIs" dxfId="3166" priority="2489" operator="lessThan">
      <formula>$C$4</formula>
    </cfRule>
  </conditionalFormatting>
  <conditionalFormatting sqref="CN60">
    <cfRule type="cellIs" dxfId="3165" priority="2490" operator="lessThan">
      <formula>$C$4</formula>
    </cfRule>
  </conditionalFormatting>
  <conditionalFormatting sqref="CO11">
    <cfRule type="cellIs" dxfId="3164" priority="2491" operator="lessThan">
      <formula>$C$4</formula>
    </cfRule>
  </conditionalFormatting>
  <conditionalFormatting sqref="CO12">
    <cfRule type="cellIs" dxfId="3163" priority="2492" operator="lessThan">
      <formula>$C$4</formula>
    </cfRule>
  </conditionalFormatting>
  <conditionalFormatting sqref="CO13">
    <cfRule type="cellIs" dxfId="3162" priority="2493" operator="lessThan">
      <formula>$C$4</formula>
    </cfRule>
  </conditionalFormatting>
  <conditionalFormatting sqref="CO14">
    <cfRule type="cellIs" dxfId="3161" priority="2494" operator="lessThan">
      <formula>$C$4</formula>
    </cfRule>
  </conditionalFormatting>
  <conditionalFormatting sqref="CO15">
    <cfRule type="cellIs" dxfId="3160" priority="2495" operator="lessThan">
      <formula>$C$4</formula>
    </cfRule>
  </conditionalFormatting>
  <conditionalFormatting sqref="CO16">
    <cfRule type="cellIs" dxfId="3159" priority="2496" operator="lessThan">
      <formula>$C$4</formula>
    </cfRule>
  </conditionalFormatting>
  <conditionalFormatting sqref="CO17">
    <cfRule type="cellIs" dxfId="3158" priority="2497" operator="lessThan">
      <formula>$C$4</formula>
    </cfRule>
  </conditionalFormatting>
  <conditionalFormatting sqref="CO18">
    <cfRule type="cellIs" dxfId="3157" priority="2498" operator="lessThan">
      <formula>$C$4</formula>
    </cfRule>
  </conditionalFormatting>
  <conditionalFormatting sqref="CO19">
    <cfRule type="cellIs" dxfId="3156" priority="2499" operator="lessThan">
      <formula>$C$4</formula>
    </cfRule>
  </conditionalFormatting>
  <conditionalFormatting sqref="CO20">
    <cfRule type="cellIs" dxfId="3155" priority="2500" operator="lessThan">
      <formula>$C$4</formula>
    </cfRule>
  </conditionalFormatting>
  <conditionalFormatting sqref="CO21">
    <cfRule type="cellIs" dxfId="3154" priority="2501" operator="lessThan">
      <formula>$C$4</formula>
    </cfRule>
  </conditionalFormatting>
  <conditionalFormatting sqref="CO22">
    <cfRule type="cellIs" dxfId="3153" priority="2502" operator="lessThan">
      <formula>$C$4</formula>
    </cfRule>
  </conditionalFormatting>
  <conditionalFormatting sqref="CO23">
    <cfRule type="cellIs" dxfId="3152" priority="2503" operator="lessThan">
      <formula>$C$4</formula>
    </cfRule>
  </conditionalFormatting>
  <conditionalFormatting sqref="CO24">
    <cfRule type="cellIs" dxfId="3151" priority="2504" operator="lessThan">
      <formula>$C$4</formula>
    </cfRule>
  </conditionalFormatting>
  <conditionalFormatting sqref="CO25">
    <cfRule type="cellIs" dxfId="3150" priority="2505" operator="lessThan">
      <formula>$C$4</formula>
    </cfRule>
  </conditionalFormatting>
  <conditionalFormatting sqref="CO26">
    <cfRule type="cellIs" dxfId="3149" priority="2506" operator="lessThan">
      <formula>$C$4</formula>
    </cfRule>
  </conditionalFormatting>
  <conditionalFormatting sqref="CO27">
    <cfRule type="cellIs" dxfId="3148" priority="2507" operator="lessThan">
      <formula>$C$4</formula>
    </cfRule>
  </conditionalFormatting>
  <conditionalFormatting sqref="CO28">
    <cfRule type="cellIs" dxfId="3147" priority="2508" operator="lessThan">
      <formula>$C$4</formula>
    </cfRule>
  </conditionalFormatting>
  <conditionalFormatting sqref="CO29">
    <cfRule type="cellIs" dxfId="3146" priority="2509" operator="lessThan">
      <formula>$C$4</formula>
    </cfRule>
  </conditionalFormatting>
  <conditionalFormatting sqref="CO30">
    <cfRule type="cellIs" dxfId="3145" priority="2510" operator="lessThan">
      <formula>$C$4</formula>
    </cfRule>
  </conditionalFormatting>
  <conditionalFormatting sqref="CO31">
    <cfRule type="cellIs" dxfId="3144" priority="2511" operator="lessThan">
      <formula>$C$4</formula>
    </cfRule>
  </conditionalFormatting>
  <conditionalFormatting sqref="CO32">
    <cfRule type="cellIs" dxfId="3143" priority="2512" operator="lessThan">
      <formula>$C$4</formula>
    </cfRule>
  </conditionalFormatting>
  <conditionalFormatting sqref="CO33">
    <cfRule type="cellIs" dxfId="3142" priority="2513" operator="lessThan">
      <formula>$C$4</formula>
    </cfRule>
  </conditionalFormatting>
  <conditionalFormatting sqref="CO34">
    <cfRule type="cellIs" dxfId="3141" priority="2514" operator="lessThan">
      <formula>$C$4</formula>
    </cfRule>
  </conditionalFormatting>
  <conditionalFormatting sqref="CO35">
    <cfRule type="cellIs" dxfId="3140" priority="2515" operator="lessThan">
      <formula>$C$4</formula>
    </cfRule>
  </conditionalFormatting>
  <conditionalFormatting sqref="CO36">
    <cfRule type="cellIs" dxfId="3139" priority="2516" operator="lessThan">
      <formula>$C$4</formula>
    </cfRule>
  </conditionalFormatting>
  <conditionalFormatting sqref="CO37">
    <cfRule type="cellIs" dxfId="3138" priority="2517" operator="lessThan">
      <formula>$C$4</formula>
    </cfRule>
  </conditionalFormatting>
  <conditionalFormatting sqref="CO38">
    <cfRule type="cellIs" dxfId="3137" priority="2518" operator="lessThan">
      <formula>$C$4</formula>
    </cfRule>
  </conditionalFormatting>
  <conditionalFormatting sqref="CO39">
    <cfRule type="cellIs" dxfId="3136" priority="2519" operator="lessThan">
      <formula>$C$4</formula>
    </cfRule>
  </conditionalFormatting>
  <conditionalFormatting sqref="CO40">
    <cfRule type="cellIs" dxfId="3135" priority="2520" operator="lessThan">
      <formula>$C$4</formula>
    </cfRule>
  </conditionalFormatting>
  <conditionalFormatting sqref="CO41">
    <cfRule type="cellIs" dxfId="3134" priority="2521" operator="lessThan">
      <formula>$C$4</formula>
    </cfRule>
  </conditionalFormatting>
  <conditionalFormatting sqref="CO42">
    <cfRule type="cellIs" dxfId="3133" priority="2522" operator="lessThan">
      <formula>$C$4</formula>
    </cfRule>
  </conditionalFormatting>
  <conditionalFormatting sqref="CO43">
    <cfRule type="cellIs" dxfId="3132" priority="2523" operator="lessThan">
      <formula>$C$4</formula>
    </cfRule>
  </conditionalFormatting>
  <conditionalFormatting sqref="CO44">
    <cfRule type="cellIs" dxfId="3131" priority="2524" operator="lessThan">
      <formula>$C$4</formula>
    </cfRule>
  </conditionalFormatting>
  <conditionalFormatting sqref="CO45">
    <cfRule type="cellIs" dxfId="3130" priority="2525" operator="lessThan">
      <formula>$C$4</formula>
    </cfRule>
  </conditionalFormatting>
  <conditionalFormatting sqref="CO46">
    <cfRule type="cellIs" dxfId="3129" priority="2526" operator="lessThan">
      <formula>$C$4</formula>
    </cfRule>
  </conditionalFormatting>
  <conditionalFormatting sqref="CO47">
    <cfRule type="cellIs" dxfId="3128" priority="2527" operator="lessThan">
      <formula>$C$4</formula>
    </cfRule>
  </conditionalFormatting>
  <conditionalFormatting sqref="CO48">
    <cfRule type="cellIs" dxfId="3127" priority="2528" operator="lessThan">
      <formula>$C$4</formula>
    </cfRule>
  </conditionalFormatting>
  <conditionalFormatting sqref="CO49">
    <cfRule type="cellIs" dxfId="3126" priority="2529" operator="lessThan">
      <formula>$C$4</formula>
    </cfRule>
  </conditionalFormatting>
  <conditionalFormatting sqref="CO50">
    <cfRule type="cellIs" dxfId="3125" priority="2530" operator="lessThan">
      <formula>$C$4</formula>
    </cfRule>
  </conditionalFormatting>
  <conditionalFormatting sqref="CO51">
    <cfRule type="cellIs" dxfId="3124" priority="2531" operator="lessThan">
      <formula>$C$4</formula>
    </cfRule>
  </conditionalFormatting>
  <conditionalFormatting sqref="CO52">
    <cfRule type="cellIs" dxfId="3123" priority="2532" operator="lessThan">
      <formula>$C$4</formula>
    </cfRule>
  </conditionalFormatting>
  <conditionalFormatting sqref="CO53">
    <cfRule type="cellIs" dxfId="3122" priority="2533" operator="lessThan">
      <formula>$C$4</formula>
    </cfRule>
  </conditionalFormatting>
  <conditionalFormatting sqref="CO54">
    <cfRule type="cellIs" dxfId="3121" priority="2534" operator="lessThan">
      <formula>$C$4</formula>
    </cfRule>
  </conditionalFormatting>
  <conditionalFormatting sqref="CO55">
    <cfRule type="cellIs" dxfId="3120" priority="2535" operator="lessThan">
      <formula>$C$4</formula>
    </cfRule>
  </conditionalFormatting>
  <conditionalFormatting sqref="CO56">
    <cfRule type="cellIs" dxfId="3119" priority="2536" operator="lessThan">
      <formula>$C$4</formula>
    </cfRule>
  </conditionalFormatting>
  <conditionalFormatting sqref="CO57">
    <cfRule type="cellIs" dxfId="3118" priority="2537" operator="lessThan">
      <formula>$C$4</formula>
    </cfRule>
  </conditionalFormatting>
  <conditionalFormatting sqref="CO58">
    <cfRule type="cellIs" dxfId="3117" priority="2538" operator="lessThan">
      <formula>$C$4</formula>
    </cfRule>
  </conditionalFormatting>
  <conditionalFormatting sqref="CO59">
    <cfRule type="cellIs" dxfId="3116" priority="2539" operator="lessThan">
      <formula>$C$4</formula>
    </cfRule>
  </conditionalFormatting>
  <conditionalFormatting sqref="CO60">
    <cfRule type="cellIs" dxfId="3115" priority="2540" operator="lessThan">
      <formula>$C$4</formula>
    </cfRule>
  </conditionalFormatting>
  <conditionalFormatting sqref="R11">
    <cfRule type="cellIs" dxfId="3114" priority="2541" operator="lessThan">
      <formula>$C$4</formula>
    </cfRule>
  </conditionalFormatting>
  <conditionalFormatting sqref="R12">
    <cfRule type="cellIs" dxfId="3113" priority="2542" operator="lessThan">
      <formula>$C$4</formula>
    </cfRule>
  </conditionalFormatting>
  <conditionalFormatting sqref="R13">
    <cfRule type="cellIs" dxfId="3112" priority="2543" operator="lessThan">
      <formula>$C$4</formula>
    </cfRule>
  </conditionalFormatting>
  <conditionalFormatting sqref="R14">
    <cfRule type="cellIs" dxfId="3111" priority="2544" operator="lessThan">
      <formula>$C$4</formula>
    </cfRule>
  </conditionalFormatting>
  <conditionalFormatting sqref="R15">
    <cfRule type="cellIs" dxfId="3110" priority="2545" operator="lessThan">
      <formula>$C$4</formula>
    </cfRule>
  </conditionalFormatting>
  <conditionalFormatting sqref="R16">
    <cfRule type="cellIs" dxfId="3109" priority="2546" operator="lessThan">
      <formula>$C$4</formula>
    </cfRule>
  </conditionalFormatting>
  <conditionalFormatting sqref="R17">
    <cfRule type="cellIs" dxfId="3108" priority="2547" operator="lessThan">
      <formula>$C$4</formula>
    </cfRule>
  </conditionalFormatting>
  <conditionalFormatting sqref="R18">
    <cfRule type="cellIs" dxfId="3107" priority="2548" operator="lessThan">
      <formula>$C$4</formula>
    </cfRule>
  </conditionalFormatting>
  <conditionalFormatting sqref="R19">
    <cfRule type="cellIs" dxfId="3106" priority="2549" operator="lessThan">
      <formula>$C$4</formula>
    </cfRule>
  </conditionalFormatting>
  <conditionalFormatting sqref="R20">
    <cfRule type="cellIs" dxfId="3105" priority="2550" operator="lessThan">
      <formula>$C$4</formula>
    </cfRule>
  </conditionalFormatting>
  <conditionalFormatting sqref="R21">
    <cfRule type="cellIs" dxfId="3104" priority="2551" operator="lessThan">
      <formula>$C$4</formula>
    </cfRule>
  </conditionalFormatting>
  <conditionalFormatting sqref="R22">
    <cfRule type="cellIs" dxfId="3103" priority="2552" operator="lessThan">
      <formula>$C$4</formula>
    </cfRule>
  </conditionalFormatting>
  <conditionalFormatting sqref="R23">
    <cfRule type="cellIs" dxfId="3102" priority="2553" operator="lessThan">
      <formula>$C$4</formula>
    </cfRule>
  </conditionalFormatting>
  <conditionalFormatting sqref="R24">
    <cfRule type="cellIs" dxfId="3101" priority="2554" operator="lessThan">
      <formula>$C$4</formula>
    </cfRule>
  </conditionalFormatting>
  <conditionalFormatting sqref="R25">
    <cfRule type="cellIs" dxfId="3100" priority="2555" operator="lessThan">
      <formula>$C$4</formula>
    </cfRule>
  </conditionalFormatting>
  <conditionalFormatting sqref="R26">
    <cfRule type="cellIs" dxfId="3099" priority="2556" operator="lessThan">
      <formula>$C$4</formula>
    </cfRule>
  </conditionalFormatting>
  <conditionalFormatting sqref="R27">
    <cfRule type="cellIs" dxfId="3098" priority="2557" operator="lessThan">
      <formula>$C$4</formula>
    </cfRule>
  </conditionalFormatting>
  <conditionalFormatting sqref="R28">
    <cfRule type="cellIs" dxfId="3097" priority="2558" operator="lessThan">
      <formula>$C$4</formula>
    </cfRule>
  </conditionalFormatting>
  <conditionalFormatting sqref="R29">
    <cfRule type="cellIs" dxfId="3096" priority="2559" operator="lessThan">
      <formula>$C$4</formula>
    </cfRule>
  </conditionalFormatting>
  <conditionalFormatting sqref="R30">
    <cfRule type="cellIs" dxfId="3095" priority="2560" operator="lessThan">
      <formula>$C$4</formula>
    </cfRule>
  </conditionalFormatting>
  <conditionalFormatting sqref="R31">
    <cfRule type="cellIs" dxfId="3094" priority="2561" operator="lessThan">
      <formula>$C$4</formula>
    </cfRule>
  </conditionalFormatting>
  <conditionalFormatting sqref="R32">
    <cfRule type="cellIs" dxfId="3093" priority="2562" operator="lessThan">
      <formula>$C$4</formula>
    </cfRule>
  </conditionalFormatting>
  <conditionalFormatting sqref="R33">
    <cfRule type="cellIs" dxfId="3092" priority="2563" operator="lessThan">
      <formula>$C$4</formula>
    </cfRule>
  </conditionalFormatting>
  <conditionalFormatting sqref="R34">
    <cfRule type="cellIs" dxfId="3091" priority="2564" operator="lessThan">
      <formula>$C$4</formula>
    </cfRule>
  </conditionalFormatting>
  <conditionalFormatting sqref="R35">
    <cfRule type="cellIs" dxfId="3090" priority="2565" operator="lessThan">
      <formula>$C$4</formula>
    </cfRule>
  </conditionalFormatting>
  <conditionalFormatting sqref="R36">
    <cfRule type="cellIs" dxfId="3089" priority="2566" operator="lessThan">
      <formula>$C$4</formula>
    </cfRule>
  </conditionalFormatting>
  <conditionalFormatting sqref="R37">
    <cfRule type="cellIs" dxfId="3088" priority="2567" operator="lessThan">
      <formula>$C$4</formula>
    </cfRule>
  </conditionalFormatting>
  <conditionalFormatting sqref="R38">
    <cfRule type="cellIs" dxfId="3087" priority="2568" operator="lessThan">
      <formula>$C$4</formula>
    </cfRule>
  </conditionalFormatting>
  <conditionalFormatting sqref="R39">
    <cfRule type="cellIs" dxfId="3086" priority="2569" operator="lessThan">
      <formula>$C$4</formula>
    </cfRule>
  </conditionalFormatting>
  <conditionalFormatting sqref="R40">
    <cfRule type="cellIs" dxfId="3085" priority="2570" operator="lessThan">
      <formula>$C$4</formula>
    </cfRule>
  </conditionalFormatting>
  <conditionalFormatting sqref="R41">
    <cfRule type="cellIs" dxfId="3084" priority="2571" operator="lessThan">
      <formula>$C$4</formula>
    </cfRule>
  </conditionalFormatting>
  <conditionalFormatting sqref="R42">
    <cfRule type="cellIs" dxfId="3083" priority="2572" operator="lessThan">
      <formula>$C$4</formula>
    </cfRule>
  </conditionalFormatting>
  <conditionalFormatting sqref="R43">
    <cfRule type="cellIs" dxfId="3082" priority="2573" operator="lessThan">
      <formula>$C$4</formula>
    </cfRule>
  </conditionalFormatting>
  <conditionalFormatting sqref="R44">
    <cfRule type="cellIs" dxfId="3081" priority="2574" operator="lessThan">
      <formula>$C$4</formula>
    </cfRule>
  </conditionalFormatting>
  <conditionalFormatting sqref="R45">
    <cfRule type="cellIs" dxfId="3080" priority="2575" operator="lessThan">
      <formula>$C$4</formula>
    </cfRule>
  </conditionalFormatting>
  <conditionalFormatting sqref="R46">
    <cfRule type="cellIs" dxfId="3079" priority="2576" operator="lessThan">
      <formula>$C$4</formula>
    </cfRule>
  </conditionalFormatting>
  <conditionalFormatting sqref="R47">
    <cfRule type="cellIs" dxfId="3078" priority="2577" operator="lessThan">
      <formula>$C$4</formula>
    </cfRule>
  </conditionalFormatting>
  <conditionalFormatting sqref="R48">
    <cfRule type="cellIs" dxfId="3077" priority="2578" operator="lessThan">
      <formula>$C$4</formula>
    </cfRule>
  </conditionalFormatting>
  <conditionalFormatting sqref="R49">
    <cfRule type="cellIs" dxfId="3076" priority="2579" operator="lessThan">
      <formula>$C$4</formula>
    </cfRule>
  </conditionalFormatting>
  <conditionalFormatting sqref="R50">
    <cfRule type="cellIs" dxfId="3075" priority="2580" operator="lessThan">
      <formula>$C$4</formula>
    </cfRule>
  </conditionalFormatting>
  <conditionalFormatting sqref="R51">
    <cfRule type="cellIs" dxfId="3074" priority="2581" operator="lessThan">
      <formula>$C$4</formula>
    </cfRule>
  </conditionalFormatting>
  <conditionalFormatting sqref="R52">
    <cfRule type="cellIs" dxfId="3073" priority="2582" operator="lessThan">
      <formula>$C$4</formula>
    </cfRule>
  </conditionalFormatting>
  <conditionalFormatting sqref="R53">
    <cfRule type="cellIs" dxfId="3072" priority="2583" operator="lessThan">
      <formula>$C$4</formula>
    </cfRule>
  </conditionalFormatting>
  <conditionalFormatting sqref="R54">
    <cfRule type="cellIs" dxfId="3071" priority="2584" operator="lessThan">
      <formula>$C$4</formula>
    </cfRule>
  </conditionalFormatting>
  <conditionalFormatting sqref="R55">
    <cfRule type="cellIs" dxfId="3070" priority="2585" operator="lessThan">
      <formula>$C$4</formula>
    </cfRule>
  </conditionalFormatting>
  <conditionalFormatting sqref="R56">
    <cfRule type="cellIs" dxfId="3069" priority="2586" operator="lessThan">
      <formula>$C$4</formula>
    </cfRule>
  </conditionalFormatting>
  <conditionalFormatting sqref="R57">
    <cfRule type="cellIs" dxfId="3068" priority="2587" operator="lessThan">
      <formula>$C$4</formula>
    </cfRule>
  </conditionalFormatting>
  <conditionalFormatting sqref="R58">
    <cfRule type="cellIs" dxfId="3067" priority="2588" operator="lessThan">
      <formula>$C$4</formula>
    </cfRule>
  </conditionalFormatting>
  <conditionalFormatting sqref="R59">
    <cfRule type="cellIs" dxfId="3066" priority="2589" operator="lessThan">
      <formula>$C$4</formula>
    </cfRule>
  </conditionalFormatting>
  <conditionalFormatting sqref="R60">
    <cfRule type="cellIs" dxfId="3065" priority="2590" operator="lessThan">
      <formula>$C$4</formula>
    </cfRule>
  </conditionalFormatting>
  <conditionalFormatting sqref="S11">
    <cfRule type="cellIs" dxfId="3064" priority="2591" operator="lessThan">
      <formula>$C$4</formula>
    </cfRule>
  </conditionalFormatting>
  <conditionalFormatting sqref="S12">
    <cfRule type="cellIs" dxfId="3063" priority="2592" operator="lessThan">
      <formula>$C$4</formula>
    </cfRule>
  </conditionalFormatting>
  <conditionalFormatting sqref="S13">
    <cfRule type="cellIs" dxfId="3062" priority="2593" operator="lessThan">
      <formula>$C$4</formula>
    </cfRule>
  </conditionalFormatting>
  <conditionalFormatting sqref="S14">
    <cfRule type="cellIs" dxfId="3061" priority="2594" operator="lessThan">
      <formula>$C$4</formula>
    </cfRule>
  </conditionalFormatting>
  <conditionalFormatting sqref="S15">
    <cfRule type="cellIs" dxfId="3060" priority="2595" operator="lessThan">
      <formula>$C$4</formula>
    </cfRule>
  </conditionalFormatting>
  <conditionalFormatting sqref="S16">
    <cfRule type="cellIs" dxfId="3059" priority="2596" operator="lessThan">
      <formula>$C$4</formula>
    </cfRule>
  </conditionalFormatting>
  <conditionalFormatting sqref="S17">
    <cfRule type="cellIs" dxfId="3058" priority="2597" operator="lessThan">
      <formula>$C$4</formula>
    </cfRule>
  </conditionalFormatting>
  <conditionalFormatting sqref="S18">
    <cfRule type="cellIs" dxfId="3057" priority="2598" operator="lessThan">
      <formula>$C$4</formula>
    </cfRule>
  </conditionalFormatting>
  <conditionalFormatting sqref="S19">
    <cfRule type="cellIs" dxfId="3056" priority="2599" operator="lessThan">
      <formula>$C$4</formula>
    </cfRule>
  </conditionalFormatting>
  <conditionalFormatting sqref="S20">
    <cfRule type="cellIs" dxfId="3055" priority="2600" operator="lessThan">
      <formula>$C$4</formula>
    </cfRule>
  </conditionalFormatting>
  <conditionalFormatting sqref="S21">
    <cfRule type="cellIs" dxfId="3054" priority="2601" operator="lessThan">
      <formula>$C$4</formula>
    </cfRule>
  </conditionalFormatting>
  <conditionalFormatting sqref="S22">
    <cfRule type="cellIs" dxfId="3053" priority="2602" operator="lessThan">
      <formula>$C$4</formula>
    </cfRule>
  </conditionalFormatting>
  <conditionalFormatting sqref="S23">
    <cfRule type="cellIs" dxfId="3052" priority="2603" operator="lessThan">
      <formula>$C$4</formula>
    </cfRule>
  </conditionalFormatting>
  <conditionalFormatting sqref="S24">
    <cfRule type="cellIs" dxfId="3051" priority="2604" operator="lessThan">
      <formula>$C$4</formula>
    </cfRule>
  </conditionalFormatting>
  <conditionalFormatting sqref="S25">
    <cfRule type="cellIs" dxfId="3050" priority="2605" operator="lessThan">
      <formula>$C$4</formula>
    </cfRule>
  </conditionalFormatting>
  <conditionalFormatting sqref="S26">
    <cfRule type="cellIs" dxfId="3049" priority="2606" operator="lessThan">
      <formula>$C$4</formula>
    </cfRule>
  </conditionalFormatting>
  <conditionalFormatting sqref="S27">
    <cfRule type="cellIs" dxfId="3048" priority="2607" operator="lessThan">
      <formula>$C$4</formula>
    </cfRule>
  </conditionalFormatting>
  <conditionalFormatting sqref="S28">
    <cfRule type="cellIs" dxfId="3047" priority="2608" operator="lessThan">
      <formula>$C$4</formula>
    </cfRule>
  </conditionalFormatting>
  <conditionalFormatting sqref="S29">
    <cfRule type="cellIs" dxfId="3046" priority="2609" operator="lessThan">
      <formula>$C$4</formula>
    </cfRule>
  </conditionalFormatting>
  <conditionalFormatting sqref="S30">
    <cfRule type="cellIs" dxfId="3045" priority="2610" operator="lessThan">
      <formula>$C$4</formula>
    </cfRule>
  </conditionalFormatting>
  <conditionalFormatting sqref="S31">
    <cfRule type="cellIs" dxfId="3044" priority="2611" operator="lessThan">
      <formula>$C$4</formula>
    </cfRule>
  </conditionalFormatting>
  <conditionalFormatting sqref="S32">
    <cfRule type="cellIs" dxfId="3043" priority="2612" operator="lessThan">
      <formula>$C$4</formula>
    </cfRule>
  </conditionalFormatting>
  <conditionalFormatting sqref="S33">
    <cfRule type="cellIs" dxfId="3042" priority="2613" operator="lessThan">
      <formula>$C$4</formula>
    </cfRule>
  </conditionalFormatting>
  <conditionalFormatting sqref="S34">
    <cfRule type="cellIs" dxfId="3041" priority="2614" operator="lessThan">
      <formula>$C$4</formula>
    </cfRule>
  </conditionalFormatting>
  <conditionalFormatting sqref="S35">
    <cfRule type="cellIs" dxfId="3040" priority="2615" operator="lessThan">
      <formula>$C$4</formula>
    </cfRule>
  </conditionalFormatting>
  <conditionalFormatting sqref="S36">
    <cfRule type="cellIs" dxfId="3039" priority="2616" operator="lessThan">
      <formula>$C$4</formula>
    </cfRule>
  </conditionalFormatting>
  <conditionalFormatting sqref="S37">
    <cfRule type="cellIs" dxfId="3038" priority="2617" operator="lessThan">
      <formula>$C$4</formula>
    </cfRule>
  </conditionalFormatting>
  <conditionalFormatting sqref="S38">
    <cfRule type="cellIs" dxfId="3037" priority="2618" operator="lessThan">
      <formula>$C$4</formula>
    </cfRule>
  </conditionalFormatting>
  <conditionalFormatting sqref="S39">
    <cfRule type="cellIs" dxfId="3036" priority="2619" operator="lessThan">
      <formula>$C$4</formula>
    </cfRule>
  </conditionalFormatting>
  <conditionalFormatting sqref="S40">
    <cfRule type="cellIs" dxfId="3035" priority="2620" operator="lessThan">
      <formula>$C$4</formula>
    </cfRule>
  </conditionalFormatting>
  <conditionalFormatting sqref="S41">
    <cfRule type="cellIs" dxfId="3034" priority="2621" operator="lessThan">
      <formula>$C$4</formula>
    </cfRule>
  </conditionalFormatting>
  <conditionalFormatting sqref="S42">
    <cfRule type="cellIs" dxfId="3033" priority="2622" operator="lessThan">
      <formula>$C$4</formula>
    </cfRule>
  </conditionalFormatting>
  <conditionalFormatting sqref="S43">
    <cfRule type="cellIs" dxfId="3032" priority="2623" operator="lessThan">
      <formula>$C$4</formula>
    </cfRule>
  </conditionalFormatting>
  <conditionalFormatting sqref="S44">
    <cfRule type="cellIs" dxfId="3031" priority="2624" operator="lessThan">
      <formula>$C$4</formula>
    </cfRule>
  </conditionalFormatting>
  <conditionalFormatting sqref="S45">
    <cfRule type="cellIs" dxfId="3030" priority="2625" operator="lessThan">
      <formula>$C$4</formula>
    </cfRule>
  </conditionalFormatting>
  <conditionalFormatting sqref="S46">
    <cfRule type="cellIs" dxfId="3029" priority="2626" operator="lessThan">
      <formula>$C$4</formula>
    </cfRule>
  </conditionalFormatting>
  <conditionalFormatting sqref="S47">
    <cfRule type="cellIs" dxfId="3028" priority="2627" operator="lessThan">
      <formula>$C$4</formula>
    </cfRule>
  </conditionalFormatting>
  <conditionalFormatting sqref="S48">
    <cfRule type="cellIs" dxfId="3027" priority="2628" operator="lessThan">
      <formula>$C$4</formula>
    </cfRule>
  </conditionalFormatting>
  <conditionalFormatting sqref="S49">
    <cfRule type="cellIs" dxfId="3026" priority="2629" operator="lessThan">
      <formula>$C$4</formula>
    </cfRule>
  </conditionalFormatting>
  <conditionalFormatting sqref="S50">
    <cfRule type="cellIs" dxfId="3025" priority="2630" operator="lessThan">
      <formula>$C$4</formula>
    </cfRule>
  </conditionalFormatting>
  <conditionalFormatting sqref="S51">
    <cfRule type="cellIs" dxfId="3024" priority="2631" operator="lessThan">
      <formula>$C$4</formula>
    </cfRule>
  </conditionalFormatting>
  <conditionalFormatting sqref="S52">
    <cfRule type="cellIs" dxfId="3023" priority="2632" operator="lessThan">
      <formula>$C$4</formula>
    </cfRule>
  </conditionalFormatting>
  <conditionalFormatting sqref="S53">
    <cfRule type="cellIs" dxfId="3022" priority="2633" operator="lessThan">
      <formula>$C$4</formula>
    </cfRule>
  </conditionalFormatting>
  <conditionalFormatting sqref="S54">
    <cfRule type="cellIs" dxfId="3021" priority="2634" operator="lessThan">
      <formula>$C$4</formula>
    </cfRule>
  </conditionalFormatting>
  <conditionalFormatting sqref="S55">
    <cfRule type="cellIs" dxfId="3020" priority="2635" operator="lessThan">
      <formula>$C$4</formula>
    </cfRule>
  </conditionalFormatting>
  <conditionalFormatting sqref="S56">
    <cfRule type="cellIs" dxfId="3019" priority="2636" operator="lessThan">
      <formula>$C$4</formula>
    </cfRule>
  </conditionalFormatting>
  <conditionalFormatting sqref="S57">
    <cfRule type="cellIs" dxfId="3018" priority="2637" operator="lessThan">
      <formula>$C$4</formula>
    </cfRule>
  </conditionalFormatting>
  <conditionalFormatting sqref="S58">
    <cfRule type="cellIs" dxfId="3017" priority="2638" operator="lessThan">
      <formula>$C$4</formula>
    </cfRule>
  </conditionalFormatting>
  <conditionalFormatting sqref="S59">
    <cfRule type="cellIs" dxfId="3016" priority="2639" operator="lessThan">
      <formula>$C$4</formula>
    </cfRule>
  </conditionalFormatting>
  <conditionalFormatting sqref="S60">
    <cfRule type="cellIs" dxfId="3015" priority="2640" operator="lessThan">
      <formula>$C$4</formula>
    </cfRule>
  </conditionalFormatting>
  <conditionalFormatting sqref="U11">
    <cfRule type="cellIs" dxfId="3014" priority="2641" operator="lessThan">
      <formula>$C$4</formula>
    </cfRule>
  </conditionalFormatting>
  <conditionalFormatting sqref="U12">
    <cfRule type="cellIs" dxfId="3013" priority="2642" operator="lessThan">
      <formula>$C$4</formula>
    </cfRule>
  </conditionalFormatting>
  <conditionalFormatting sqref="U13">
    <cfRule type="cellIs" dxfId="3012" priority="2643" operator="lessThan">
      <formula>$C$4</formula>
    </cfRule>
  </conditionalFormatting>
  <conditionalFormatting sqref="U14">
    <cfRule type="cellIs" dxfId="3011" priority="2644" operator="lessThan">
      <formula>$C$4</formula>
    </cfRule>
  </conditionalFormatting>
  <conditionalFormatting sqref="U15">
    <cfRule type="cellIs" dxfId="3010" priority="2645" operator="lessThan">
      <formula>$C$4</formula>
    </cfRule>
  </conditionalFormatting>
  <conditionalFormatting sqref="U16">
    <cfRule type="cellIs" dxfId="3009" priority="2646" operator="lessThan">
      <formula>$C$4</formula>
    </cfRule>
  </conditionalFormatting>
  <conditionalFormatting sqref="U17">
    <cfRule type="cellIs" dxfId="3008" priority="2647" operator="lessThan">
      <formula>$C$4</formula>
    </cfRule>
  </conditionalFormatting>
  <conditionalFormatting sqref="U18">
    <cfRule type="cellIs" dxfId="3007" priority="2648" operator="lessThan">
      <formula>$C$4</formula>
    </cfRule>
  </conditionalFormatting>
  <conditionalFormatting sqref="U19">
    <cfRule type="cellIs" dxfId="3006" priority="2649" operator="lessThan">
      <formula>$C$4</formula>
    </cfRule>
  </conditionalFormatting>
  <conditionalFormatting sqref="U20">
    <cfRule type="cellIs" dxfId="3005" priority="2650" operator="lessThan">
      <formula>$C$4</formula>
    </cfRule>
  </conditionalFormatting>
  <conditionalFormatting sqref="U21">
    <cfRule type="cellIs" dxfId="3004" priority="2651" operator="lessThan">
      <formula>$C$4</formula>
    </cfRule>
  </conditionalFormatting>
  <conditionalFormatting sqref="U22">
    <cfRule type="cellIs" dxfId="3003" priority="2652" operator="lessThan">
      <formula>$C$4</formula>
    </cfRule>
  </conditionalFormatting>
  <conditionalFormatting sqref="U23">
    <cfRule type="cellIs" dxfId="3002" priority="2653" operator="lessThan">
      <formula>$C$4</formula>
    </cfRule>
  </conditionalFormatting>
  <conditionalFormatting sqref="U24">
    <cfRule type="cellIs" dxfId="3001" priority="2654" operator="lessThan">
      <formula>$C$4</formula>
    </cfRule>
  </conditionalFormatting>
  <conditionalFormatting sqref="U25">
    <cfRule type="cellIs" dxfId="3000" priority="2655" operator="lessThan">
      <formula>$C$4</formula>
    </cfRule>
  </conditionalFormatting>
  <conditionalFormatting sqref="U26">
    <cfRule type="cellIs" dxfId="2999" priority="2656" operator="lessThan">
      <formula>$C$4</formula>
    </cfRule>
  </conditionalFormatting>
  <conditionalFormatting sqref="U27">
    <cfRule type="cellIs" dxfId="2998" priority="2657" operator="lessThan">
      <formula>$C$4</formula>
    </cfRule>
  </conditionalFormatting>
  <conditionalFormatting sqref="U28">
    <cfRule type="cellIs" dxfId="2997" priority="2658" operator="lessThan">
      <formula>$C$4</formula>
    </cfRule>
  </conditionalFormatting>
  <conditionalFormatting sqref="U29">
    <cfRule type="cellIs" dxfId="2996" priority="2659" operator="lessThan">
      <formula>$C$4</formula>
    </cfRule>
  </conditionalFormatting>
  <conditionalFormatting sqref="U30">
    <cfRule type="cellIs" dxfId="2995" priority="2660" operator="lessThan">
      <formula>$C$4</formula>
    </cfRule>
  </conditionalFormatting>
  <conditionalFormatting sqref="U31">
    <cfRule type="cellIs" dxfId="2994" priority="2661" operator="lessThan">
      <formula>$C$4</formula>
    </cfRule>
  </conditionalFormatting>
  <conditionalFormatting sqref="U32">
    <cfRule type="cellIs" dxfId="2993" priority="2662" operator="lessThan">
      <formula>$C$4</formula>
    </cfRule>
  </conditionalFormatting>
  <conditionalFormatting sqref="U33">
    <cfRule type="cellIs" dxfId="2992" priority="2663" operator="lessThan">
      <formula>$C$4</formula>
    </cfRule>
  </conditionalFormatting>
  <conditionalFormatting sqref="U34">
    <cfRule type="cellIs" dxfId="2991" priority="2664" operator="lessThan">
      <formula>$C$4</formula>
    </cfRule>
  </conditionalFormatting>
  <conditionalFormatting sqref="U35">
    <cfRule type="cellIs" dxfId="2990" priority="2665" operator="lessThan">
      <formula>$C$4</formula>
    </cfRule>
  </conditionalFormatting>
  <conditionalFormatting sqref="U36">
    <cfRule type="cellIs" dxfId="2989" priority="2666" operator="lessThan">
      <formula>$C$4</formula>
    </cfRule>
  </conditionalFormatting>
  <conditionalFormatting sqref="U37">
    <cfRule type="cellIs" dxfId="2988" priority="2667" operator="lessThan">
      <formula>$C$4</formula>
    </cfRule>
  </conditionalFormatting>
  <conditionalFormatting sqref="U38">
    <cfRule type="cellIs" dxfId="2987" priority="2668" operator="lessThan">
      <formula>$C$4</formula>
    </cfRule>
  </conditionalFormatting>
  <conditionalFormatting sqref="U39">
    <cfRule type="cellIs" dxfId="2986" priority="2669" operator="lessThan">
      <formula>$C$4</formula>
    </cfRule>
  </conditionalFormatting>
  <conditionalFormatting sqref="U40">
    <cfRule type="cellIs" dxfId="2985" priority="2670" operator="lessThan">
      <formula>$C$4</formula>
    </cfRule>
  </conditionalFormatting>
  <conditionalFormatting sqref="U41">
    <cfRule type="cellIs" dxfId="2984" priority="2671" operator="lessThan">
      <formula>$C$4</formula>
    </cfRule>
  </conditionalFormatting>
  <conditionalFormatting sqref="U42">
    <cfRule type="cellIs" dxfId="2983" priority="2672" operator="lessThan">
      <formula>$C$4</formula>
    </cfRule>
  </conditionalFormatting>
  <conditionalFormatting sqref="U43">
    <cfRule type="cellIs" dxfId="2982" priority="2673" operator="lessThan">
      <formula>$C$4</formula>
    </cfRule>
  </conditionalFormatting>
  <conditionalFormatting sqref="U44">
    <cfRule type="cellIs" dxfId="2981" priority="2674" operator="lessThan">
      <formula>$C$4</formula>
    </cfRule>
  </conditionalFormatting>
  <conditionalFormatting sqref="U45">
    <cfRule type="cellIs" dxfId="2980" priority="2675" operator="lessThan">
      <formula>$C$4</formula>
    </cfRule>
  </conditionalFormatting>
  <conditionalFormatting sqref="U46">
    <cfRule type="cellIs" dxfId="2979" priority="2676" operator="lessThan">
      <formula>$C$4</formula>
    </cfRule>
  </conditionalFormatting>
  <conditionalFormatting sqref="U47">
    <cfRule type="cellIs" dxfId="2978" priority="2677" operator="lessThan">
      <formula>$C$4</formula>
    </cfRule>
  </conditionalFormatting>
  <conditionalFormatting sqref="U48">
    <cfRule type="cellIs" dxfId="2977" priority="2678" operator="lessThan">
      <formula>$C$4</formula>
    </cfRule>
  </conditionalFormatting>
  <conditionalFormatting sqref="U49">
    <cfRule type="cellIs" dxfId="2976" priority="2679" operator="lessThan">
      <formula>$C$4</formula>
    </cfRule>
  </conditionalFormatting>
  <conditionalFormatting sqref="U50">
    <cfRule type="cellIs" dxfId="2975" priority="2680" operator="lessThan">
      <formula>$C$4</formula>
    </cfRule>
  </conditionalFormatting>
  <conditionalFormatting sqref="U51">
    <cfRule type="cellIs" dxfId="2974" priority="2681" operator="lessThan">
      <formula>$C$4</formula>
    </cfRule>
  </conditionalFormatting>
  <conditionalFormatting sqref="U52">
    <cfRule type="cellIs" dxfId="2973" priority="2682" operator="lessThan">
      <formula>$C$4</formula>
    </cfRule>
  </conditionalFormatting>
  <conditionalFormatting sqref="U53">
    <cfRule type="cellIs" dxfId="2972" priority="2683" operator="lessThan">
      <formula>$C$4</formula>
    </cfRule>
  </conditionalFormatting>
  <conditionalFormatting sqref="U54">
    <cfRule type="cellIs" dxfId="2971" priority="2684" operator="lessThan">
      <formula>$C$4</formula>
    </cfRule>
  </conditionalFormatting>
  <conditionalFormatting sqref="U55">
    <cfRule type="cellIs" dxfId="2970" priority="2685" operator="lessThan">
      <formula>$C$4</formula>
    </cfRule>
  </conditionalFormatting>
  <conditionalFormatting sqref="U56">
    <cfRule type="cellIs" dxfId="2969" priority="2686" operator="lessThan">
      <formula>$C$4</formula>
    </cfRule>
  </conditionalFormatting>
  <conditionalFormatting sqref="U57">
    <cfRule type="cellIs" dxfId="2968" priority="2687" operator="lessThan">
      <formula>$C$4</formula>
    </cfRule>
  </conditionalFormatting>
  <conditionalFormatting sqref="U58">
    <cfRule type="cellIs" dxfId="2967" priority="2688" operator="lessThan">
      <formula>$C$4</formula>
    </cfRule>
  </conditionalFormatting>
  <conditionalFormatting sqref="U59">
    <cfRule type="cellIs" dxfId="2966" priority="2689" operator="lessThan">
      <formula>$C$4</formula>
    </cfRule>
  </conditionalFormatting>
  <conditionalFormatting sqref="U60">
    <cfRule type="cellIs" dxfId="2965" priority="2690" operator="lessThan">
      <formula>$C$4</formula>
    </cfRule>
  </conditionalFormatting>
  <conditionalFormatting sqref="V11">
    <cfRule type="cellIs" dxfId="2964" priority="2691" operator="lessThan">
      <formula>$C$4</formula>
    </cfRule>
  </conditionalFormatting>
  <conditionalFormatting sqref="V12">
    <cfRule type="cellIs" dxfId="2963" priority="2692" operator="lessThan">
      <formula>$C$4</formula>
    </cfRule>
  </conditionalFormatting>
  <conditionalFormatting sqref="V13">
    <cfRule type="cellIs" dxfId="2962" priority="2693" operator="lessThan">
      <formula>$C$4</formula>
    </cfRule>
  </conditionalFormatting>
  <conditionalFormatting sqref="V14">
    <cfRule type="cellIs" dxfId="2961" priority="2694" operator="lessThan">
      <formula>$C$4</formula>
    </cfRule>
  </conditionalFormatting>
  <conditionalFormatting sqref="V15">
    <cfRule type="cellIs" dxfId="2960" priority="2695" operator="lessThan">
      <formula>$C$4</formula>
    </cfRule>
  </conditionalFormatting>
  <conditionalFormatting sqref="V16">
    <cfRule type="cellIs" dxfId="2959" priority="2696" operator="lessThan">
      <formula>$C$4</formula>
    </cfRule>
  </conditionalFormatting>
  <conditionalFormatting sqref="V17">
    <cfRule type="cellIs" dxfId="2958" priority="2697" operator="lessThan">
      <formula>$C$4</formula>
    </cfRule>
  </conditionalFormatting>
  <conditionalFormatting sqref="V18">
    <cfRule type="cellIs" dxfId="2957" priority="2698" operator="lessThan">
      <formula>$C$4</formula>
    </cfRule>
  </conditionalFormatting>
  <conditionalFormatting sqref="V19">
    <cfRule type="cellIs" dxfId="2956" priority="2699" operator="lessThan">
      <formula>$C$4</formula>
    </cfRule>
  </conditionalFormatting>
  <conditionalFormatting sqref="V20">
    <cfRule type="cellIs" dxfId="2955" priority="2700" operator="lessThan">
      <formula>$C$4</formula>
    </cfRule>
  </conditionalFormatting>
  <conditionalFormatting sqref="V21">
    <cfRule type="cellIs" dxfId="2954" priority="2701" operator="lessThan">
      <formula>$C$4</formula>
    </cfRule>
  </conditionalFormatting>
  <conditionalFormatting sqref="V22">
    <cfRule type="cellIs" dxfId="2953" priority="2702" operator="lessThan">
      <formula>$C$4</formula>
    </cfRule>
  </conditionalFormatting>
  <conditionalFormatting sqref="V23">
    <cfRule type="cellIs" dxfId="2952" priority="2703" operator="lessThan">
      <formula>$C$4</formula>
    </cfRule>
  </conditionalFormatting>
  <conditionalFormatting sqref="V24">
    <cfRule type="cellIs" dxfId="2951" priority="2704" operator="lessThan">
      <formula>$C$4</formula>
    </cfRule>
  </conditionalFormatting>
  <conditionalFormatting sqref="V25">
    <cfRule type="cellIs" dxfId="2950" priority="2705" operator="lessThan">
      <formula>$C$4</formula>
    </cfRule>
  </conditionalFormatting>
  <conditionalFormatting sqref="V26">
    <cfRule type="cellIs" dxfId="2949" priority="2706" operator="lessThan">
      <formula>$C$4</formula>
    </cfRule>
  </conditionalFormatting>
  <conditionalFormatting sqref="V27">
    <cfRule type="cellIs" dxfId="2948" priority="2707" operator="lessThan">
      <formula>$C$4</formula>
    </cfRule>
  </conditionalFormatting>
  <conditionalFormatting sqref="V28">
    <cfRule type="cellIs" dxfId="2947" priority="2708" operator="lessThan">
      <formula>$C$4</formula>
    </cfRule>
  </conditionalFormatting>
  <conditionalFormatting sqref="V29">
    <cfRule type="cellIs" dxfId="2946" priority="2709" operator="lessThan">
      <formula>$C$4</formula>
    </cfRule>
  </conditionalFormatting>
  <conditionalFormatting sqref="V30">
    <cfRule type="cellIs" dxfId="2945" priority="2710" operator="lessThan">
      <formula>$C$4</formula>
    </cfRule>
  </conditionalFormatting>
  <conditionalFormatting sqref="V31">
    <cfRule type="cellIs" dxfId="2944" priority="2711" operator="lessThan">
      <formula>$C$4</formula>
    </cfRule>
  </conditionalFormatting>
  <conditionalFormatting sqref="V32">
    <cfRule type="cellIs" dxfId="2943" priority="2712" operator="lessThan">
      <formula>$C$4</formula>
    </cfRule>
  </conditionalFormatting>
  <conditionalFormatting sqref="V33">
    <cfRule type="cellIs" dxfId="2942" priority="2713" operator="lessThan">
      <formula>$C$4</formula>
    </cfRule>
  </conditionalFormatting>
  <conditionalFormatting sqref="V34">
    <cfRule type="cellIs" dxfId="2941" priority="2714" operator="lessThan">
      <formula>$C$4</formula>
    </cfRule>
  </conditionalFormatting>
  <conditionalFormatting sqref="V35">
    <cfRule type="cellIs" dxfId="2940" priority="2715" operator="lessThan">
      <formula>$C$4</formula>
    </cfRule>
  </conditionalFormatting>
  <conditionalFormatting sqref="V36">
    <cfRule type="cellIs" dxfId="2939" priority="2716" operator="lessThan">
      <formula>$C$4</formula>
    </cfRule>
  </conditionalFormatting>
  <conditionalFormatting sqref="V37">
    <cfRule type="cellIs" dxfId="2938" priority="2717" operator="lessThan">
      <formula>$C$4</formula>
    </cfRule>
  </conditionalFormatting>
  <conditionalFormatting sqref="V38">
    <cfRule type="cellIs" dxfId="2937" priority="2718" operator="lessThan">
      <formula>$C$4</formula>
    </cfRule>
  </conditionalFormatting>
  <conditionalFormatting sqref="V39">
    <cfRule type="cellIs" dxfId="2936" priority="2719" operator="lessThan">
      <formula>$C$4</formula>
    </cfRule>
  </conditionalFormatting>
  <conditionalFormatting sqref="V40">
    <cfRule type="cellIs" dxfId="2935" priority="2720" operator="lessThan">
      <formula>$C$4</formula>
    </cfRule>
  </conditionalFormatting>
  <conditionalFormatting sqref="V41">
    <cfRule type="cellIs" dxfId="2934" priority="2721" operator="lessThan">
      <formula>$C$4</formula>
    </cfRule>
  </conditionalFormatting>
  <conditionalFormatting sqref="V42">
    <cfRule type="cellIs" dxfId="2933" priority="2722" operator="lessThan">
      <formula>$C$4</formula>
    </cfRule>
  </conditionalFormatting>
  <conditionalFormatting sqref="V43">
    <cfRule type="cellIs" dxfId="2932" priority="2723" operator="lessThan">
      <formula>$C$4</formula>
    </cfRule>
  </conditionalFormatting>
  <conditionalFormatting sqref="V44">
    <cfRule type="cellIs" dxfId="2931" priority="2724" operator="lessThan">
      <formula>$C$4</formula>
    </cfRule>
  </conditionalFormatting>
  <conditionalFormatting sqref="V45">
    <cfRule type="cellIs" dxfId="2930" priority="2725" operator="lessThan">
      <formula>$C$4</formula>
    </cfRule>
  </conditionalFormatting>
  <conditionalFormatting sqref="V46">
    <cfRule type="cellIs" dxfId="2929" priority="2726" operator="lessThan">
      <formula>$C$4</formula>
    </cfRule>
  </conditionalFormatting>
  <conditionalFormatting sqref="V47">
    <cfRule type="cellIs" dxfId="2928" priority="2727" operator="lessThan">
      <formula>$C$4</formula>
    </cfRule>
  </conditionalFormatting>
  <conditionalFormatting sqref="V48">
    <cfRule type="cellIs" dxfId="2927" priority="2728" operator="lessThan">
      <formula>$C$4</formula>
    </cfRule>
  </conditionalFormatting>
  <conditionalFormatting sqref="V49">
    <cfRule type="cellIs" dxfId="2926" priority="2729" operator="lessThan">
      <formula>$C$4</formula>
    </cfRule>
  </conditionalFormatting>
  <conditionalFormatting sqref="V50">
    <cfRule type="cellIs" dxfId="2925" priority="2730" operator="lessThan">
      <formula>$C$4</formula>
    </cfRule>
  </conditionalFormatting>
  <conditionalFormatting sqref="V51">
    <cfRule type="cellIs" dxfId="2924" priority="2731" operator="lessThan">
      <formula>$C$4</formula>
    </cfRule>
  </conditionalFormatting>
  <conditionalFormatting sqref="V52">
    <cfRule type="cellIs" dxfId="2923" priority="2732" operator="lessThan">
      <formula>$C$4</formula>
    </cfRule>
  </conditionalFormatting>
  <conditionalFormatting sqref="V53">
    <cfRule type="cellIs" dxfId="2922" priority="2733" operator="lessThan">
      <formula>$C$4</formula>
    </cfRule>
  </conditionalFormatting>
  <conditionalFormatting sqref="V54">
    <cfRule type="cellIs" dxfId="2921" priority="2734" operator="lessThan">
      <formula>$C$4</formula>
    </cfRule>
  </conditionalFormatting>
  <conditionalFormatting sqref="V55">
    <cfRule type="cellIs" dxfId="2920" priority="2735" operator="lessThan">
      <formula>$C$4</formula>
    </cfRule>
  </conditionalFormatting>
  <conditionalFormatting sqref="V56">
    <cfRule type="cellIs" dxfId="2919" priority="2736" operator="lessThan">
      <formula>$C$4</formula>
    </cfRule>
  </conditionalFormatting>
  <conditionalFormatting sqref="V57">
    <cfRule type="cellIs" dxfId="2918" priority="2737" operator="lessThan">
      <formula>$C$4</formula>
    </cfRule>
  </conditionalFormatting>
  <conditionalFormatting sqref="V58">
    <cfRule type="cellIs" dxfId="2917" priority="2738" operator="lessThan">
      <formula>$C$4</formula>
    </cfRule>
  </conditionalFormatting>
  <conditionalFormatting sqref="V59">
    <cfRule type="cellIs" dxfId="2916" priority="2739" operator="lessThan">
      <formula>$C$4</formula>
    </cfRule>
  </conditionalFormatting>
  <conditionalFormatting sqref="V60">
    <cfRule type="cellIs" dxfId="2915" priority="2740" operator="lessThan">
      <formula>$C$4</formula>
    </cfRule>
  </conditionalFormatting>
  <conditionalFormatting sqref="CR11">
    <cfRule type="cellIs" dxfId="2914" priority="2741" operator="lessThan">
      <formula>$C$4</formula>
    </cfRule>
  </conditionalFormatting>
  <conditionalFormatting sqref="CR11">
    <cfRule type="cellIs" dxfId="2913" priority="2742" operator="lessThan">
      <formula>$C$4</formula>
    </cfRule>
  </conditionalFormatting>
  <conditionalFormatting sqref="CR12">
    <cfRule type="cellIs" dxfId="2912" priority="2743" operator="lessThan">
      <formula>$C$4</formula>
    </cfRule>
  </conditionalFormatting>
  <conditionalFormatting sqref="CR12">
    <cfRule type="cellIs" dxfId="2911" priority="2744" operator="lessThan">
      <formula>$C$4</formula>
    </cfRule>
  </conditionalFormatting>
  <conditionalFormatting sqref="CR13">
    <cfRule type="cellIs" dxfId="2910" priority="2745" operator="lessThan">
      <formula>$C$4</formula>
    </cfRule>
  </conditionalFormatting>
  <conditionalFormatting sqref="CR13">
    <cfRule type="cellIs" dxfId="2909" priority="2746" operator="lessThan">
      <formula>$C$4</formula>
    </cfRule>
  </conditionalFormatting>
  <conditionalFormatting sqref="CR14">
    <cfRule type="cellIs" dxfId="2908" priority="2747" operator="lessThan">
      <formula>$C$4</formula>
    </cfRule>
  </conditionalFormatting>
  <conditionalFormatting sqref="CR14">
    <cfRule type="cellIs" dxfId="2907" priority="2748" operator="lessThan">
      <formula>$C$4</formula>
    </cfRule>
  </conditionalFormatting>
  <conditionalFormatting sqref="CR15">
    <cfRule type="cellIs" dxfId="2906" priority="2749" operator="lessThan">
      <formula>$C$4</formula>
    </cfRule>
  </conditionalFormatting>
  <conditionalFormatting sqref="CR15">
    <cfRule type="cellIs" dxfId="2905" priority="2750" operator="lessThan">
      <formula>$C$4</formula>
    </cfRule>
  </conditionalFormatting>
  <conditionalFormatting sqref="CR16">
    <cfRule type="cellIs" dxfId="2904" priority="2751" operator="lessThan">
      <formula>$C$4</formula>
    </cfRule>
  </conditionalFormatting>
  <conditionalFormatting sqref="CR16">
    <cfRule type="cellIs" dxfId="2903" priority="2752" operator="lessThan">
      <formula>$C$4</formula>
    </cfRule>
  </conditionalFormatting>
  <conditionalFormatting sqref="CR17">
    <cfRule type="cellIs" dxfId="2902" priority="2753" operator="lessThan">
      <formula>$C$4</formula>
    </cfRule>
  </conditionalFormatting>
  <conditionalFormatting sqref="CR17">
    <cfRule type="cellIs" dxfId="2901" priority="2754" operator="lessThan">
      <formula>$C$4</formula>
    </cfRule>
  </conditionalFormatting>
  <conditionalFormatting sqref="CR18">
    <cfRule type="cellIs" dxfId="2900" priority="2755" operator="lessThan">
      <formula>$C$4</formula>
    </cfRule>
  </conditionalFormatting>
  <conditionalFormatting sqref="CR18">
    <cfRule type="cellIs" dxfId="2899" priority="2756" operator="lessThan">
      <formula>$C$4</formula>
    </cfRule>
  </conditionalFormatting>
  <conditionalFormatting sqref="CR19">
    <cfRule type="cellIs" dxfId="2898" priority="2757" operator="lessThan">
      <formula>$C$4</formula>
    </cfRule>
  </conditionalFormatting>
  <conditionalFormatting sqref="CR19">
    <cfRule type="cellIs" dxfId="2897" priority="2758" operator="lessThan">
      <formula>$C$4</formula>
    </cfRule>
  </conditionalFormatting>
  <conditionalFormatting sqref="CR20">
    <cfRule type="cellIs" dxfId="2896" priority="2759" operator="lessThan">
      <formula>$C$4</formula>
    </cfRule>
  </conditionalFormatting>
  <conditionalFormatting sqref="CR20">
    <cfRule type="cellIs" dxfId="2895" priority="2760" operator="lessThan">
      <formula>$C$4</formula>
    </cfRule>
  </conditionalFormatting>
  <conditionalFormatting sqref="CR21">
    <cfRule type="cellIs" dxfId="2894" priority="2761" operator="lessThan">
      <formula>$C$4</formula>
    </cfRule>
  </conditionalFormatting>
  <conditionalFormatting sqref="CR21">
    <cfRule type="cellIs" dxfId="2893" priority="2762" operator="lessThan">
      <formula>$C$4</formula>
    </cfRule>
  </conditionalFormatting>
  <conditionalFormatting sqref="CR22">
    <cfRule type="cellIs" dxfId="2892" priority="2763" operator="lessThan">
      <formula>$C$4</formula>
    </cfRule>
  </conditionalFormatting>
  <conditionalFormatting sqref="CR22">
    <cfRule type="cellIs" dxfId="2891" priority="2764" operator="lessThan">
      <formula>$C$4</formula>
    </cfRule>
  </conditionalFormatting>
  <conditionalFormatting sqref="CR23">
    <cfRule type="cellIs" dxfId="2890" priority="2765" operator="lessThan">
      <formula>$C$4</formula>
    </cfRule>
  </conditionalFormatting>
  <conditionalFormatting sqref="CR23">
    <cfRule type="cellIs" dxfId="2889" priority="2766" operator="lessThan">
      <formula>$C$4</formula>
    </cfRule>
  </conditionalFormatting>
  <conditionalFormatting sqref="CR24">
    <cfRule type="cellIs" dxfId="2888" priority="2767" operator="lessThan">
      <formula>$C$4</formula>
    </cfRule>
  </conditionalFormatting>
  <conditionalFormatting sqref="CR24">
    <cfRule type="cellIs" dxfId="2887" priority="2768" operator="lessThan">
      <formula>$C$4</formula>
    </cfRule>
  </conditionalFormatting>
  <conditionalFormatting sqref="CR25">
    <cfRule type="cellIs" dxfId="2886" priority="2769" operator="lessThan">
      <formula>$C$4</formula>
    </cfRule>
  </conditionalFormatting>
  <conditionalFormatting sqref="CR25">
    <cfRule type="cellIs" dxfId="2885" priority="2770" operator="lessThan">
      <formula>$C$4</formula>
    </cfRule>
  </conditionalFormatting>
  <conditionalFormatting sqref="CR26">
    <cfRule type="cellIs" dxfId="2884" priority="2771" operator="lessThan">
      <formula>$C$4</formula>
    </cfRule>
  </conditionalFormatting>
  <conditionalFormatting sqref="CR26">
    <cfRule type="cellIs" dxfId="2883" priority="2772" operator="lessThan">
      <formula>$C$4</formula>
    </cfRule>
  </conditionalFormatting>
  <conditionalFormatting sqref="CR27">
    <cfRule type="cellIs" dxfId="2882" priority="2773" operator="lessThan">
      <formula>$C$4</formula>
    </cfRule>
  </conditionalFormatting>
  <conditionalFormatting sqref="CR27">
    <cfRule type="cellIs" dxfId="2881" priority="2774" operator="lessThan">
      <formula>$C$4</formula>
    </cfRule>
  </conditionalFormatting>
  <conditionalFormatting sqref="CR28">
    <cfRule type="cellIs" dxfId="2880" priority="2775" operator="lessThan">
      <formula>$C$4</formula>
    </cfRule>
  </conditionalFormatting>
  <conditionalFormatting sqref="CR28">
    <cfRule type="cellIs" dxfId="2879" priority="2776" operator="lessThan">
      <formula>$C$4</formula>
    </cfRule>
  </conditionalFormatting>
  <conditionalFormatting sqref="CR29">
    <cfRule type="cellIs" dxfId="2878" priority="2777" operator="lessThan">
      <formula>$C$4</formula>
    </cfRule>
  </conditionalFormatting>
  <conditionalFormatting sqref="CR29">
    <cfRule type="cellIs" dxfId="2877" priority="2778" operator="lessThan">
      <formula>$C$4</formula>
    </cfRule>
  </conditionalFormatting>
  <conditionalFormatting sqref="CR30">
    <cfRule type="cellIs" dxfId="2876" priority="2779" operator="lessThan">
      <formula>$C$4</formula>
    </cfRule>
  </conditionalFormatting>
  <conditionalFormatting sqref="CR30">
    <cfRule type="cellIs" dxfId="2875" priority="2780" operator="lessThan">
      <formula>$C$4</formula>
    </cfRule>
  </conditionalFormatting>
  <conditionalFormatting sqref="CR31">
    <cfRule type="cellIs" dxfId="2874" priority="2781" operator="lessThan">
      <formula>$C$4</formula>
    </cfRule>
  </conditionalFormatting>
  <conditionalFormatting sqref="CR31">
    <cfRule type="cellIs" dxfId="2873" priority="2782" operator="lessThan">
      <formula>$C$4</formula>
    </cfRule>
  </conditionalFormatting>
  <conditionalFormatting sqref="CR32">
    <cfRule type="cellIs" dxfId="2872" priority="2783" operator="lessThan">
      <formula>$C$4</formula>
    </cfRule>
  </conditionalFormatting>
  <conditionalFormatting sqref="CR32">
    <cfRule type="cellIs" dxfId="2871" priority="2784" operator="lessThan">
      <formula>$C$4</formula>
    </cfRule>
  </conditionalFormatting>
  <conditionalFormatting sqref="CR33">
    <cfRule type="cellIs" dxfId="2870" priority="2785" operator="lessThan">
      <formula>$C$4</formula>
    </cfRule>
  </conditionalFormatting>
  <conditionalFormatting sqref="CR33">
    <cfRule type="cellIs" dxfId="2869" priority="2786" operator="lessThan">
      <formula>$C$4</formula>
    </cfRule>
  </conditionalFormatting>
  <conditionalFormatting sqref="CR34">
    <cfRule type="cellIs" dxfId="2868" priority="2787" operator="lessThan">
      <formula>$C$4</formula>
    </cfRule>
  </conditionalFormatting>
  <conditionalFormatting sqref="CR34">
    <cfRule type="cellIs" dxfId="2867" priority="2788" operator="lessThan">
      <formula>$C$4</formula>
    </cfRule>
  </conditionalFormatting>
  <conditionalFormatting sqref="CR35">
    <cfRule type="cellIs" dxfId="2866" priority="2789" operator="lessThan">
      <formula>$C$4</formula>
    </cfRule>
  </conditionalFormatting>
  <conditionalFormatting sqref="CR35">
    <cfRule type="cellIs" dxfId="2865" priority="2790" operator="lessThan">
      <formula>$C$4</formula>
    </cfRule>
  </conditionalFormatting>
  <conditionalFormatting sqref="CR36">
    <cfRule type="cellIs" dxfId="2864" priority="2791" operator="lessThan">
      <formula>$C$4</formula>
    </cfRule>
  </conditionalFormatting>
  <conditionalFormatting sqref="CR36">
    <cfRule type="cellIs" dxfId="2863" priority="2792" operator="lessThan">
      <formula>$C$4</formula>
    </cfRule>
  </conditionalFormatting>
  <conditionalFormatting sqref="CR37">
    <cfRule type="cellIs" dxfId="2862" priority="2793" operator="lessThan">
      <formula>$C$4</formula>
    </cfRule>
  </conditionalFormatting>
  <conditionalFormatting sqref="CR37">
    <cfRule type="cellIs" dxfId="2861" priority="2794" operator="lessThan">
      <formula>$C$4</formula>
    </cfRule>
  </conditionalFormatting>
  <conditionalFormatting sqref="CR38">
    <cfRule type="cellIs" dxfId="2860" priority="2795" operator="lessThan">
      <formula>$C$4</formula>
    </cfRule>
  </conditionalFormatting>
  <conditionalFormatting sqref="CR38">
    <cfRule type="cellIs" dxfId="2859" priority="2796" operator="lessThan">
      <formula>$C$4</formula>
    </cfRule>
  </conditionalFormatting>
  <conditionalFormatting sqref="CR39">
    <cfRule type="cellIs" dxfId="2858" priority="2797" operator="lessThan">
      <formula>$C$4</formula>
    </cfRule>
  </conditionalFormatting>
  <conditionalFormatting sqref="CR39">
    <cfRule type="cellIs" dxfId="2857" priority="2798" operator="lessThan">
      <formula>$C$4</formula>
    </cfRule>
  </conditionalFormatting>
  <conditionalFormatting sqref="CR40">
    <cfRule type="cellIs" dxfId="2856" priority="2799" operator="lessThan">
      <formula>$C$4</formula>
    </cfRule>
  </conditionalFormatting>
  <conditionalFormatting sqref="CR40">
    <cfRule type="cellIs" dxfId="2855" priority="2800" operator="lessThan">
      <formula>$C$4</formula>
    </cfRule>
  </conditionalFormatting>
  <conditionalFormatting sqref="CR41">
    <cfRule type="cellIs" dxfId="2854" priority="2801" operator="lessThan">
      <formula>$C$4</formula>
    </cfRule>
  </conditionalFormatting>
  <conditionalFormatting sqref="CR41">
    <cfRule type="cellIs" dxfId="2853" priority="2802" operator="lessThan">
      <formula>$C$4</formula>
    </cfRule>
  </conditionalFormatting>
  <conditionalFormatting sqref="CR42">
    <cfRule type="cellIs" dxfId="2852" priority="2803" operator="lessThan">
      <formula>$C$4</formula>
    </cfRule>
  </conditionalFormatting>
  <conditionalFormatting sqref="CR42">
    <cfRule type="cellIs" dxfId="2851" priority="2804" operator="lessThan">
      <formula>$C$4</formula>
    </cfRule>
  </conditionalFormatting>
  <conditionalFormatting sqref="CR43">
    <cfRule type="cellIs" dxfId="2850" priority="2805" operator="lessThan">
      <formula>$C$4</formula>
    </cfRule>
  </conditionalFormatting>
  <conditionalFormatting sqref="CR43">
    <cfRule type="cellIs" dxfId="2849" priority="2806" operator="lessThan">
      <formula>$C$4</formula>
    </cfRule>
  </conditionalFormatting>
  <conditionalFormatting sqref="CR44">
    <cfRule type="cellIs" dxfId="2848" priority="2807" operator="lessThan">
      <formula>$C$4</formula>
    </cfRule>
  </conditionalFormatting>
  <conditionalFormatting sqref="CR44">
    <cfRule type="cellIs" dxfId="2847" priority="2808" operator="lessThan">
      <formula>$C$4</formula>
    </cfRule>
  </conditionalFormatting>
  <conditionalFormatting sqref="CR45">
    <cfRule type="cellIs" dxfId="2846" priority="2809" operator="lessThan">
      <formula>$C$4</formula>
    </cfRule>
  </conditionalFormatting>
  <conditionalFormatting sqref="CR45">
    <cfRule type="cellIs" dxfId="2845" priority="2810" operator="lessThan">
      <formula>$C$4</formula>
    </cfRule>
  </conditionalFormatting>
  <conditionalFormatting sqref="CR46">
    <cfRule type="cellIs" dxfId="2844" priority="2811" operator="lessThan">
      <formula>$C$4</formula>
    </cfRule>
  </conditionalFormatting>
  <conditionalFormatting sqref="CR46">
    <cfRule type="cellIs" dxfId="2843" priority="2812" operator="lessThan">
      <formula>$C$4</formula>
    </cfRule>
  </conditionalFormatting>
  <conditionalFormatting sqref="CR47">
    <cfRule type="cellIs" dxfId="2842" priority="2813" operator="lessThan">
      <formula>$C$4</formula>
    </cfRule>
  </conditionalFormatting>
  <conditionalFormatting sqref="CR47">
    <cfRule type="cellIs" dxfId="2841" priority="2814" operator="lessThan">
      <formula>$C$4</formula>
    </cfRule>
  </conditionalFormatting>
  <conditionalFormatting sqref="CR48">
    <cfRule type="cellIs" dxfId="2840" priority="2815" operator="lessThan">
      <formula>$C$4</formula>
    </cfRule>
  </conditionalFormatting>
  <conditionalFormatting sqref="CR48">
    <cfRule type="cellIs" dxfId="2839" priority="2816" operator="lessThan">
      <formula>$C$4</formula>
    </cfRule>
  </conditionalFormatting>
  <conditionalFormatting sqref="CR49">
    <cfRule type="cellIs" dxfId="2838" priority="2817" operator="lessThan">
      <formula>$C$4</formula>
    </cfRule>
  </conditionalFormatting>
  <conditionalFormatting sqref="CR49">
    <cfRule type="cellIs" dxfId="2837" priority="2818" operator="lessThan">
      <formula>$C$4</formula>
    </cfRule>
  </conditionalFormatting>
  <conditionalFormatting sqref="CR50">
    <cfRule type="cellIs" dxfId="2836" priority="2819" operator="lessThan">
      <formula>$C$4</formula>
    </cfRule>
  </conditionalFormatting>
  <conditionalFormatting sqref="CR50">
    <cfRule type="cellIs" dxfId="2835" priority="2820" operator="lessThan">
      <formula>$C$4</formula>
    </cfRule>
  </conditionalFormatting>
  <conditionalFormatting sqref="CR51">
    <cfRule type="cellIs" dxfId="2834" priority="2821" operator="lessThan">
      <formula>$C$4</formula>
    </cfRule>
  </conditionalFormatting>
  <conditionalFormatting sqref="CR51">
    <cfRule type="cellIs" dxfId="2833" priority="2822" operator="lessThan">
      <formula>$C$4</formula>
    </cfRule>
  </conditionalFormatting>
  <conditionalFormatting sqref="CR52">
    <cfRule type="cellIs" dxfId="2832" priority="2823" operator="lessThan">
      <formula>$C$4</formula>
    </cfRule>
  </conditionalFormatting>
  <conditionalFormatting sqref="CR52">
    <cfRule type="cellIs" dxfId="2831" priority="2824" operator="lessThan">
      <formula>$C$4</formula>
    </cfRule>
  </conditionalFormatting>
  <conditionalFormatting sqref="CR53">
    <cfRule type="cellIs" dxfId="2830" priority="2825" operator="lessThan">
      <formula>$C$4</formula>
    </cfRule>
  </conditionalFormatting>
  <conditionalFormatting sqref="CR53">
    <cfRule type="cellIs" dxfId="2829" priority="2826" operator="lessThan">
      <formula>$C$4</formula>
    </cfRule>
  </conditionalFormatting>
  <conditionalFormatting sqref="CR54">
    <cfRule type="cellIs" dxfId="2828" priority="2827" operator="lessThan">
      <formula>$C$4</formula>
    </cfRule>
  </conditionalFormatting>
  <conditionalFormatting sqref="CR54">
    <cfRule type="cellIs" dxfId="2827" priority="2828" operator="lessThan">
      <formula>$C$4</formula>
    </cfRule>
  </conditionalFormatting>
  <conditionalFormatting sqref="CR55">
    <cfRule type="cellIs" dxfId="2826" priority="2829" operator="lessThan">
      <formula>$C$4</formula>
    </cfRule>
  </conditionalFormatting>
  <conditionalFormatting sqref="CR55">
    <cfRule type="cellIs" dxfId="2825" priority="2830" operator="lessThan">
      <formula>$C$4</formula>
    </cfRule>
  </conditionalFormatting>
  <conditionalFormatting sqref="CR56">
    <cfRule type="cellIs" dxfId="2824" priority="2831" operator="lessThan">
      <formula>$C$4</formula>
    </cfRule>
  </conditionalFormatting>
  <conditionalFormatting sqref="CR56">
    <cfRule type="cellIs" dxfId="2823" priority="2832" operator="lessThan">
      <formula>$C$4</formula>
    </cfRule>
  </conditionalFormatting>
  <conditionalFormatting sqref="CR57">
    <cfRule type="cellIs" dxfId="2822" priority="2833" operator="lessThan">
      <formula>$C$4</formula>
    </cfRule>
  </conditionalFormatting>
  <conditionalFormatting sqref="CR57">
    <cfRule type="cellIs" dxfId="2821" priority="2834" operator="lessThan">
      <formula>$C$4</formula>
    </cfRule>
  </conditionalFormatting>
  <conditionalFormatting sqref="CR58">
    <cfRule type="cellIs" dxfId="2820" priority="2835" operator="lessThan">
      <formula>$C$4</formula>
    </cfRule>
  </conditionalFormatting>
  <conditionalFormatting sqref="CR58">
    <cfRule type="cellIs" dxfId="2819" priority="2836" operator="lessThan">
      <formula>$C$4</formula>
    </cfRule>
  </conditionalFormatting>
  <conditionalFormatting sqref="CR59">
    <cfRule type="cellIs" dxfId="2818" priority="2837" operator="lessThan">
      <formula>$C$4</formula>
    </cfRule>
  </conditionalFormatting>
  <conditionalFormatting sqref="CR59">
    <cfRule type="cellIs" dxfId="2817" priority="2838" operator="lessThan">
      <formula>$C$4</formula>
    </cfRule>
  </conditionalFormatting>
  <conditionalFormatting sqref="CR60">
    <cfRule type="cellIs" dxfId="2816" priority="2839" operator="lessThan">
      <formula>$C$4</formula>
    </cfRule>
  </conditionalFormatting>
  <conditionalFormatting sqref="CR60">
    <cfRule type="cellIs" dxfId="2815" priority="2840" operator="lessThan">
      <formula>$C$4</formula>
    </cfRule>
  </conditionalFormatting>
  <conditionalFormatting sqref="L11">
    <cfRule type="cellIs" dxfId="2814" priority="2841" operator="lessThan">
      <formula>$C$4</formula>
    </cfRule>
  </conditionalFormatting>
  <conditionalFormatting sqref="L11">
    <cfRule type="cellIs" dxfId="2813" priority="2842" operator="lessThan">
      <formula>$C$4</formula>
    </cfRule>
  </conditionalFormatting>
  <conditionalFormatting sqref="L12">
    <cfRule type="cellIs" dxfId="2812" priority="2843" operator="lessThan">
      <formula>$C$4</formula>
    </cfRule>
  </conditionalFormatting>
  <conditionalFormatting sqref="L12">
    <cfRule type="cellIs" dxfId="2811" priority="2844" operator="lessThan">
      <formula>$C$4</formula>
    </cfRule>
  </conditionalFormatting>
  <conditionalFormatting sqref="L13">
    <cfRule type="cellIs" dxfId="2810" priority="2845" operator="lessThan">
      <formula>$C$4</formula>
    </cfRule>
  </conditionalFormatting>
  <conditionalFormatting sqref="L13">
    <cfRule type="cellIs" dxfId="2809" priority="2846" operator="lessThan">
      <formula>$C$4</formula>
    </cfRule>
  </conditionalFormatting>
  <conditionalFormatting sqref="L14">
    <cfRule type="cellIs" dxfId="2808" priority="2847" operator="lessThan">
      <formula>$C$4</formula>
    </cfRule>
  </conditionalFormatting>
  <conditionalFormatting sqref="L14">
    <cfRule type="cellIs" dxfId="2807" priority="2848" operator="lessThan">
      <formula>$C$4</formula>
    </cfRule>
  </conditionalFormatting>
  <conditionalFormatting sqref="L15">
    <cfRule type="cellIs" dxfId="2806" priority="2849" operator="lessThan">
      <formula>$C$4</formula>
    </cfRule>
  </conditionalFormatting>
  <conditionalFormatting sqref="L15">
    <cfRule type="cellIs" dxfId="2805" priority="2850" operator="lessThan">
      <formula>$C$4</formula>
    </cfRule>
  </conditionalFormatting>
  <conditionalFormatting sqref="L16">
    <cfRule type="cellIs" dxfId="2804" priority="2851" operator="lessThan">
      <formula>$C$4</formula>
    </cfRule>
  </conditionalFormatting>
  <conditionalFormatting sqref="L16">
    <cfRule type="cellIs" dxfId="2803" priority="2852" operator="lessThan">
      <formula>$C$4</formula>
    </cfRule>
  </conditionalFormatting>
  <conditionalFormatting sqref="L17">
    <cfRule type="cellIs" dxfId="2802" priority="2853" operator="lessThan">
      <formula>$C$4</formula>
    </cfRule>
  </conditionalFormatting>
  <conditionalFormatting sqref="L17">
    <cfRule type="cellIs" dxfId="2801" priority="2854" operator="lessThan">
      <formula>$C$4</formula>
    </cfRule>
  </conditionalFormatting>
  <conditionalFormatting sqref="L18">
    <cfRule type="cellIs" dxfId="2800" priority="2855" operator="lessThan">
      <formula>$C$4</formula>
    </cfRule>
  </conditionalFormatting>
  <conditionalFormatting sqref="L18">
    <cfRule type="cellIs" dxfId="2799" priority="2856" operator="lessThan">
      <formula>$C$4</formula>
    </cfRule>
  </conditionalFormatting>
  <conditionalFormatting sqref="L19">
    <cfRule type="cellIs" dxfId="2798" priority="2857" operator="lessThan">
      <formula>$C$4</formula>
    </cfRule>
  </conditionalFormatting>
  <conditionalFormatting sqref="L19">
    <cfRule type="cellIs" dxfId="2797" priority="2858" operator="lessThan">
      <formula>$C$4</formula>
    </cfRule>
  </conditionalFormatting>
  <conditionalFormatting sqref="L20">
    <cfRule type="cellIs" dxfId="2796" priority="2859" operator="lessThan">
      <formula>$C$4</formula>
    </cfRule>
  </conditionalFormatting>
  <conditionalFormatting sqref="L20">
    <cfRule type="cellIs" dxfId="2795" priority="2860" operator="lessThan">
      <formula>$C$4</formula>
    </cfRule>
  </conditionalFormatting>
  <conditionalFormatting sqref="L21">
    <cfRule type="cellIs" dxfId="2794" priority="2861" operator="lessThan">
      <formula>$C$4</formula>
    </cfRule>
  </conditionalFormatting>
  <conditionalFormatting sqref="L21">
    <cfRule type="cellIs" dxfId="2793" priority="2862" operator="lessThan">
      <formula>$C$4</formula>
    </cfRule>
  </conditionalFormatting>
  <conditionalFormatting sqref="L22">
    <cfRule type="cellIs" dxfId="2792" priority="2863" operator="lessThan">
      <formula>$C$4</formula>
    </cfRule>
  </conditionalFormatting>
  <conditionalFormatting sqref="L22">
    <cfRule type="cellIs" dxfId="2791" priority="2864" operator="lessThan">
      <formula>$C$4</formula>
    </cfRule>
  </conditionalFormatting>
  <conditionalFormatting sqref="L23">
    <cfRule type="cellIs" dxfId="2790" priority="2865" operator="lessThan">
      <formula>$C$4</formula>
    </cfRule>
  </conditionalFormatting>
  <conditionalFormatting sqref="L23">
    <cfRule type="cellIs" dxfId="2789" priority="2866" operator="lessThan">
      <formula>$C$4</formula>
    </cfRule>
  </conditionalFormatting>
  <conditionalFormatting sqref="L24">
    <cfRule type="cellIs" dxfId="2788" priority="2867" operator="lessThan">
      <formula>$C$4</formula>
    </cfRule>
  </conditionalFormatting>
  <conditionalFormatting sqref="L24">
    <cfRule type="cellIs" dxfId="2787" priority="2868" operator="lessThan">
      <formula>$C$4</formula>
    </cfRule>
  </conditionalFormatting>
  <conditionalFormatting sqref="L25">
    <cfRule type="cellIs" dxfId="2786" priority="2869" operator="lessThan">
      <formula>$C$4</formula>
    </cfRule>
  </conditionalFormatting>
  <conditionalFormatting sqref="L25">
    <cfRule type="cellIs" dxfId="2785" priority="2870" operator="lessThan">
      <formula>$C$4</formula>
    </cfRule>
  </conditionalFormatting>
  <conditionalFormatting sqref="L26">
    <cfRule type="cellIs" dxfId="2784" priority="2871" operator="lessThan">
      <formula>$C$4</formula>
    </cfRule>
  </conditionalFormatting>
  <conditionalFormatting sqref="L26">
    <cfRule type="cellIs" dxfId="2783" priority="2872" operator="lessThan">
      <formula>$C$4</formula>
    </cfRule>
  </conditionalFormatting>
  <conditionalFormatting sqref="L27">
    <cfRule type="cellIs" dxfId="2782" priority="2873" operator="lessThan">
      <formula>$C$4</formula>
    </cfRule>
  </conditionalFormatting>
  <conditionalFormatting sqref="L27">
    <cfRule type="cellIs" dxfId="2781" priority="2874" operator="lessThan">
      <formula>$C$4</formula>
    </cfRule>
  </conditionalFormatting>
  <conditionalFormatting sqref="L28">
    <cfRule type="cellIs" dxfId="2780" priority="2875" operator="lessThan">
      <formula>$C$4</formula>
    </cfRule>
  </conditionalFormatting>
  <conditionalFormatting sqref="L28">
    <cfRule type="cellIs" dxfId="2779" priority="2876" operator="lessThan">
      <formula>$C$4</formula>
    </cfRule>
  </conditionalFormatting>
  <conditionalFormatting sqref="L29">
    <cfRule type="cellIs" dxfId="2778" priority="2877" operator="lessThan">
      <formula>$C$4</formula>
    </cfRule>
  </conditionalFormatting>
  <conditionalFormatting sqref="L29">
    <cfRule type="cellIs" dxfId="2777" priority="2878" operator="lessThan">
      <formula>$C$4</formula>
    </cfRule>
  </conditionalFormatting>
  <conditionalFormatting sqref="L30">
    <cfRule type="cellIs" dxfId="2776" priority="2879" operator="lessThan">
      <formula>$C$4</formula>
    </cfRule>
  </conditionalFormatting>
  <conditionalFormatting sqref="L30">
    <cfRule type="cellIs" dxfId="2775" priority="2880" operator="lessThan">
      <formula>$C$4</formula>
    </cfRule>
  </conditionalFormatting>
  <conditionalFormatting sqref="L31">
    <cfRule type="cellIs" dxfId="2774" priority="2881" operator="lessThan">
      <formula>$C$4</formula>
    </cfRule>
  </conditionalFormatting>
  <conditionalFormatting sqref="L31">
    <cfRule type="cellIs" dxfId="2773" priority="2882" operator="lessThan">
      <formula>$C$4</formula>
    </cfRule>
  </conditionalFormatting>
  <conditionalFormatting sqref="L32">
    <cfRule type="cellIs" dxfId="2772" priority="2883" operator="lessThan">
      <formula>$C$4</formula>
    </cfRule>
  </conditionalFormatting>
  <conditionalFormatting sqref="L32">
    <cfRule type="cellIs" dxfId="2771" priority="2884" operator="lessThan">
      <formula>$C$4</formula>
    </cfRule>
  </conditionalFormatting>
  <conditionalFormatting sqref="L33">
    <cfRule type="cellIs" dxfId="2770" priority="2885" operator="lessThan">
      <formula>$C$4</formula>
    </cfRule>
  </conditionalFormatting>
  <conditionalFormatting sqref="L33">
    <cfRule type="cellIs" dxfId="2769" priority="2886" operator="lessThan">
      <formula>$C$4</formula>
    </cfRule>
  </conditionalFormatting>
  <conditionalFormatting sqref="L34">
    <cfRule type="cellIs" dxfId="2768" priority="2887" operator="lessThan">
      <formula>$C$4</formula>
    </cfRule>
  </conditionalFormatting>
  <conditionalFormatting sqref="L34">
    <cfRule type="cellIs" dxfId="2767" priority="2888" operator="lessThan">
      <formula>$C$4</formula>
    </cfRule>
  </conditionalFormatting>
  <conditionalFormatting sqref="L35">
    <cfRule type="cellIs" dxfId="2766" priority="2889" operator="lessThan">
      <formula>$C$4</formula>
    </cfRule>
  </conditionalFormatting>
  <conditionalFormatting sqref="L35">
    <cfRule type="cellIs" dxfId="2765" priority="2890" operator="lessThan">
      <formula>$C$4</formula>
    </cfRule>
  </conditionalFormatting>
  <conditionalFormatting sqref="L36">
    <cfRule type="cellIs" dxfId="2764" priority="2891" operator="lessThan">
      <formula>$C$4</formula>
    </cfRule>
  </conditionalFormatting>
  <conditionalFormatting sqref="L36">
    <cfRule type="cellIs" dxfId="2763" priority="2892" operator="lessThan">
      <formula>$C$4</formula>
    </cfRule>
  </conditionalFormatting>
  <conditionalFormatting sqref="L37">
    <cfRule type="cellIs" dxfId="2762" priority="2893" operator="lessThan">
      <formula>$C$4</formula>
    </cfRule>
  </conditionalFormatting>
  <conditionalFormatting sqref="L37">
    <cfRule type="cellIs" dxfId="2761" priority="2894" operator="lessThan">
      <formula>$C$4</formula>
    </cfRule>
  </conditionalFormatting>
  <conditionalFormatting sqref="L38">
    <cfRule type="cellIs" dxfId="2760" priority="2895" operator="lessThan">
      <formula>$C$4</formula>
    </cfRule>
  </conditionalFormatting>
  <conditionalFormatting sqref="L38">
    <cfRule type="cellIs" dxfId="2759" priority="2896" operator="lessThan">
      <formula>$C$4</formula>
    </cfRule>
  </conditionalFormatting>
  <conditionalFormatting sqref="L39">
    <cfRule type="cellIs" dxfId="2758" priority="2897" operator="lessThan">
      <formula>$C$4</formula>
    </cfRule>
  </conditionalFormatting>
  <conditionalFormatting sqref="L39">
    <cfRule type="cellIs" dxfId="2757" priority="2898" operator="lessThan">
      <formula>$C$4</formula>
    </cfRule>
  </conditionalFormatting>
  <conditionalFormatting sqref="L40">
    <cfRule type="cellIs" dxfId="2756" priority="2899" operator="lessThan">
      <formula>$C$4</formula>
    </cfRule>
  </conditionalFormatting>
  <conditionalFormatting sqref="L40">
    <cfRule type="cellIs" dxfId="2755" priority="2900" operator="lessThan">
      <formula>$C$4</formula>
    </cfRule>
  </conditionalFormatting>
  <conditionalFormatting sqref="L41">
    <cfRule type="cellIs" dxfId="2754" priority="2901" operator="lessThan">
      <formula>$C$4</formula>
    </cfRule>
  </conditionalFormatting>
  <conditionalFormatting sqref="L41">
    <cfRule type="cellIs" dxfId="2753" priority="2902" operator="lessThan">
      <formula>$C$4</formula>
    </cfRule>
  </conditionalFormatting>
  <conditionalFormatting sqref="L42">
    <cfRule type="cellIs" dxfId="2752" priority="2903" operator="lessThan">
      <formula>$C$4</formula>
    </cfRule>
  </conditionalFormatting>
  <conditionalFormatting sqref="L42">
    <cfRule type="cellIs" dxfId="2751" priority="2904" operator="lessThan">
      <formula>$C$4</formula>
    </cfRule>
  </conditionalFormatting>
  <conditionalFormatting sqref="L43">
    <cfRule type="cellIs" dxfId="2750" priority="2905" operator="lessThan">
      <formula>$C$4</formula>
    </cfRule>
  </conditionalFormatting>
  <conditionalFormatting sqref="L43">
    <cfRule type="cellIs" dxfId="2749" priority="2906" operator="lessThan">
      <formula>$C$4</formula>
    </cfRule>
  </conditionalFormatting>
  <conditionalFormatting sqref="L44">
    <cfRule type="cellIs" dxfId="2748" priority="2907" operator="lessThan">
      <formula>$C$4</formula>
    </cfRule>
  </conditionalFormatting>
  <conditionalFormatting sqref="L44">
    <cfRule type="cellIs" dxfId="2747" priority="2908" operator="lessThan">
      <formula>$C$4</formula>
    </cfRule>
  </conditionalFormatting>
  <conditionalFormatting sqref="L45">
    <cfRule type="cellIs" dxfId="2746" priority="2909" operator="lessThan">
      <formula>$C$4</formula>
    </cfRule>
  </conditionalFormatting>
  <conditionalFormatting sqref="L45">
    <cfRule type="cellIs" dxfId="2745" priority="2910" operator="lessThan">
      <formula>$C$4</formula>
    </cfRule>
  </conditionalFormatting>
  <conditionalFormatting sqref="L46">
    <cfRule type="cellIs" dxfId="2744" priority="2911" operator="lessThan">
      <formula>$C$4</formula>
    </cfRule>
  </conditionalFormatting>
  <conditionalFormatting sqref="L46">
    <cfRule type="cellIs" dxfId="2743" priority="2912" operator="lessThan">
      <formula>$C$4</formula>
    </cfRule>
  </conditionalFormatting>
  <conditionalFormatting sqref="L47">
    <cfRule type="cellIs" dxfId="2742" priority="2913" operator="lessThan">
      <formula>$C$4</formula>
    </cfRule>
  </conditionalFormatting>
  <conditionalFormatting sqref="L47">
    <cfRule type="cellIs" dxfId="2741" priority="2914" operator="lessThan">
      <formula>$C$4</formula>
    </cfRule>
  </conditionalFormatting>
  <conditionalFormatting sqref="L48">
    <cfRule type="cellIs" dxfId="2740" priority="2915" operator="lessThan">
      <formula>$C$4</formula>
    </cfRule>
  </conditionalFormatting>
  <conditionalFormatting sqref="L48">
    <cfRule type="cellIs" dxfId="2739" priority="2916" operator="lessThan">
      <formula>$C$4</formula>
    </cfRule>
  </conditionalFormatting>
  <conditionalFormatting sqref="L49">
    <cfRule type="cellIs" dxfId="2738" priority="2917" operator="lessThan">
      <formula>$C$4</formula>
    </cfRule>
  </conditionalFormatting>
  <conditionalFormatting sqref="L49">
    <cfRule type="cellIs" dxfId="2737" priority="2918" operator="lessThan">
      <formula>$C$4</formula>
    </cfRule>
  </conditionalFormatting>
  <conditionalFormatting sqref="L50">
    <cfRule type="cellIs" dxfId="2736" priority="2919" operator="lessThan">
      <formula>$C$4</formula>
    </cfRule>
  </conditionalFormatting>
  <conditionalFormatting sqref="L50">
    <cfRule type="cellIs" dxfId="2735" priority="2920" operator="lessThan">
      <formula>$C$4</formula>
    </cfRule>
  </conditionalFormatting>
  <conditionalFormatting sqref="L51">
    <cfRule type="cellIs" dxfId="2734" priority="2921" operator="lessThan">
      <formula>$C$4</formula>
    </cfRule>
  </conditionalFormatting>
  <conditionalFormatting sqref="L51">
    <cfRule type="cellIs" dxfId="2733" priority="2922" operator="lessThan">
      <formula>$C$4</formula>
    </cfRule>
  </conditionalFormatting>
  <conditionalFormatting sqref="L52">
    <cfRule type="cellIs" dxfId="2732" priority="2923" operator="lessThan">
      <formula>$C$4</formula>
    </cfRule>
  </conditionalFormatting>
  <conditionalFormatting sqref="L52">
    <cfRule type="cellIs" dxfId="2731" priority="2924" operator="lessThan">
      <formula>$C$4</formula>
    </cfRule>
  </conditionalFormatting>
  <conditionalFormatting sqref="L53">
    <cfRule type="cellIs" dxfId="2730" priority="2925" operator="lessThan">
      <formula>$C$4</formula>
    </cfRule>
  </conditionalFormatting>
  <conditionalFormatting sqref="L53">
    <cfRule type="cellIs" dxfId="2729" priority="2926" operator="lessThan">
      <formula>$C$4</formula>
    </cfRule>
  </conditionalFormatting>
  <conditionalFormatting sqref="L54">
    <cfRule type="cellIs" dxfId="2728" priority="2927" operator="lessThan">
      <formula>$C$4</formula>
    </cfRule>
  </conditionalFormatting>
  <conditionalFormatting sqref="L54">
    <cfRule type="cellIs" dxfId="2727" priority="2928" operator="lessThan">
      <formula>$C$4</formula>
    </cfRule>
  </conditionalFormatting>
  <conditionalFormatting sqref="L55">
    <cfRule type="cellIs" dxfId="2726" priority="2929" operator="lessThan">
      <formula>$C$4</formula>
    </cfRule>
  </conditionalFormatting>
  <conditionalFormatting sqref="L55">
    <cfRule type="cellIs" dxfId="2725" priority="2930" operator="lessThan">
      <formula>$C$4</formula>
    </cfRule>
  </conditionalFormatting>
  <conditionalFormatting sqref="L56">
    <cfRule type="cellIs" dxfId="2724" priority="2931" operator="lessThan">
      <formula>$C$4</formula>
    </cfRule>
  </conditionalFormatting>
  <conditionalFormatting sqref="L56">
    <cfRule type="cellIs" dxfId="2723" priority="2932" operator="lessThan">
      <formula>$C$4</formula>
    </cfRule>
  </conditionalFormatting>
  <conditionalFormatting sqref="L57">
    <cfRule type="cellIs" dxfId="2722" priority="2933" operator="lessThan">
      <formula>$C$4</formula>
    </cfRule>
  </conditionalFormatting>
  <conditionalFormatting sqref="L57">
    <cfRule type="cellIs" dxfId="2721" priority="2934" operator="lessThan">
      <formula>$C$4</formula>
    </cfRule>
  </conditionalFormatting>
  <conditionalFormatting sqref="L58">
    <cfRule type="cellIs" dxfId="2720" priority="2935" operator="lessThan">
      <formula>$C$4</formula>
    </cfRule>
  </conditionalFormatting>
  <conditionalFormatting sqref="L58">
    <cfRule type="cellIs" dxfId="2719" priority="2936" operator="lessThan">
      <formula>$C$4</formula>
    </cfRule>
  </conditionalFormatting>
  <conditionalFormatting sqref="L59">
    <cfRule type="cellIs" dxfId="2718" priority="2937" operator="lessThan">
      <formula>$C$4</formula>
    </cfRule>
  </conditionalFormatting>
  <conditionalFormatting sqref="L59">
    <cfRule type="cellIs" dxfId="2717" priority="2938" operator="lessThan">
      <formula>$C$4</formula>
    </cfRule>
  </conditionalFormatting>
  <conditionalFormatting sqref="L60">
    <cfRule type="cellIs" dxfId="2716" priority="2939" operator="lessThan">
      <formula>$C$4</formula>
    </cfRule>
  </conditionalFormatting>
  <conditionalFormatting sqref="L60">
    <cfRule type="cellIs" dxfId="2715" priority="2940" operator="lessThan">
      <formula>$C$4</formula>
    </cfRule>
  </conditionalFormatting>
  <conditionalFormatting sqref="M11">
    <cfRule type="cellIs" dxfId="2714" priority="2941" operator="lessThan">
      <formula>$C$4</formula>
    </cfRule>
  </conditionalFormatting>
  <conditionalFormatting sqref="M11">
    <cfRule type="cellIs" dxfId="2713" priority="2942" operator="lessThan">
      <formula>$C$4</formula>
    </cfRule>
  </conditionalFormatting>
  <conditionalFormatting sqref="M12">
    <cfRule type="cellIs" dxfId="2712" priority="2943" operator="lessThan">
      <formula>$C$4</formula>
    </cfRule>
  </conditionalFormatting>
  <conditionalFormatting sqref="M12">
    <cfRule type="cellIs" dxfId="2711" priority="2944" operator="lessThan">
      <formula>$C$4</formula>
    </cfRule>
  </conditionalFormatting>
  <conditionalFormatting sqref="M13">
    <cfRule type="cellIs" dxfId="2710" priority="2945" operator="lessThan">
      <formula>$C$4</formula>
    </cfRule>
  </conditionalFormatting>
  <conditionalFormatting sqref="M13">
    <cfRule type="cellIs" dxfId="2709" priority="2946" operator="lessThan">
      <formula>$C$4</formula>
    </cfRule>
  </conditionalFormatting>
  <conditionalFormatting sqref="M14">
    <cfRule type="cellIs" dxfId="2708" priority="2947" operator="lessThan">
      <formula>$C$4</formula>
    </cfRule>
  </conditionalFormatting>
  <conditionalFormatting sqref="M14">
    <cfRule type="cellIs" dxfId="2707" priority="2948" operator="lessThan">
      <formula>$C$4</formula>
    </cfRule>
  </conditionalFormatting>
  <conditionalFormatting sqref="M15">
    <cfRule type="cellIs" dxfId="2706" priority="2949" operator="lessThan">
      <formula>$C$4</formula>
    </cfRule>
  </conditionalFormatting>
  <conditionalFormatting sqref="M15">
    <cfRule type="cellIs" dxfId="2705" priority="2950" operator="lessThan">
      <formula>$C$4</formula>
    </cfRule>
  </conditionalFormatting>
  <conditionalFormatting sqref="M16">
    <cfRule type="cellIs" dxfId="2704" priority="2951" operator="lessThan">
      <formula>$C$4</formula>
    </cfRule>
  </conditionalFormatting>
  <conditionalFormatting sqref="M16">
    <cfRule type="cellIs" dxfId="2703" priority="2952" operator="lessThan">
      <formula>$C$4</formula>
    </cfRule>
  </conditionalFormatting>
  <conditionalFormatting sqref="M17">
    <cfRule type="cellIs" dxfId="2702" priority="2953" operator="lessThan">
      <formula>$C$4</formula>
    </cfRule>
  </conditionalFormatting>
  <conditionalFormatting sqref="M17">
    <cfRule type="cellIs" dxfId="2701" priority="2954" operator="lessThan">
      <formula>$C$4</formula>
    </cfRule>
  </conditionalFormatting>
  <conditionalFormatting sqref="M18">
    <cfRule type="cellIs" dxfId="2700" priority="2955" operator="lessThan">
      <formula>$C$4</formula>
    </cfRule>
  </conditionalFormatting>
  <conditionalFormatting sqref="M18">
    <cfRule type="cellIs" dxfId="2699" priority="2956" operator="lessThan">
      <formula>$C$4</formula>
    </cfRule>
  </conditionalFormatting>
  <conditionalFormatting sqref="M19">
    <cfRule type="cellIs" dxfId="2698" priority="2957" operator="lessThan">
      <formula>$C$4</formula>
    </cfRule>
  </conditionalFormatting>
  <conditionalFormatting sqref="M19">
    <cfRule type="cellIs" dxfId="2697" priority="2958" operator="lessThan">
      <formula>$C$4</formula>
    </cfRule>
  </conditionalFormatting>
  <conditionalFormatting sqref="M20">
    <cfRule type="cellIs" dxfId="2696" priority="2959" operator="lessThan">
      <formula>$C$4</formula>
    </cfRule>
  </conditionalFormatting>
  <conditionalFormatting sqref="M20">
    <cfRule type="cellIs" dxfId="2695" priority="2960" operator="lessThan">
      <formula>$C$4</formula>
    </cfRule>
  </conditionalFormatting>
  <conditionalFormatting sqref="M21">
    <cfRule type="cellIs" dxfId="2694" priority="2961" operator="lessThan">
      <formula>$C$4</formula>
    </cfRule>
  </conditionalFormatting>
  <conditionalFormatting sqref="M21">
    <cfRule type="cellIs" dxfId="2693" priority="2962" operator="lessThan">
      <formula>$C$4</formula>
    </cfRule>
  </conditionalFormatting>
  <conditionalFormatting sqref="M22">
    <cfRule type="cellIs" dxfId="2692" priority="2963" operator="lessThan">
      <formula>$C$4</formula>
    </cfRule>
  </conditionalFormatting>
  <conditionalFormatting sqref="M22">
    <cfRule type="cellIs" dxfId="2691" priority="2964" operator="lessThan">
      <formula>$C$4</formula>
    </cfRule>
  </conditionalFormatting>
  <conditionalFormatting sqref="M23">
    <cfRule type="cellIs" dxfId="2690" priority="2965" operator="lessThan">
      <formula>$C$4</formula>
    </cfRule>
  </conditionalFormatting>
  <conditionalFormatting sqref="M23">
    <cfRule type="cellIs" dxfId="2689" priority="2966" operator="lessThan">
      <formula>$C$4</formula>
    </cfRule>
  </conditionalFormatting>
  <conditionalFormatting sqref="M24">
    <cfRule type="cellIs" dxfId="2688" priority="2967" operator="lessThan">
      <formula>$C$4</formula>
    </cfRule>
  </conditionalFormatting>
  <conditionalFormatting sqref="M24">
    <cfRule type="cellIs" dxfId="2687" priority="2968" operator="lessThan">
      <formula>$C$4</formula>
    </cfRule>
  </conditionalFormatting>
  <conditionalFormatting sqref="M25">
    <cfRule type="cellIs" dxfId="2686" priority="2969" operator="lessThan">
      <formula>$C$4</formula>
    </cfRule>
  </conditionalFormatting>
  <conditionalFormatting sqref="M25">
    <cfRule type="cellIs" dxfId="2685" priority="2970" operator="lessThan">
      <formula>$C$4</formula>
    </cfRule>
  </conditionalFormatting>
  <conditionalFormatting sqref="M26">
    <cfRule type="cellIs" dxfId="2684" priority="2971" operator="lessThan">
      <formula>$C$4</formula>
    </cfRule>
  </conditionalFormatting>
  <conditionalFormatting sqref="M26">
    <cfRule type="cellIs" dxfId="2683" priority="2972" operator="lessThan">
      <formula>$C$4</formula>
    </cfRule>
  </conditionalFormatting>
  <conditionalFormatting sqref="M27">
    <cfRule type="cellIs" dxfId="2682" priority="2973" operator="lessThan">
      <formula>$C$4</formula>
    </cfRule>
  </conditionalFormatting>
  <conditionalFormatting sqref="M27">
    <cfRule type="cellIs" dxfId="2681" priority="2974" operator="lessThan">
      <formula>$C$4</formula>
    </cfRule>
  </conditionalFormatting>
  <conditionalFormatting sqref="M28">
    <cfRule type="cellIs" dxfId="2680" priority="2975" operator="lessThan">
      <formula>$C$4</formula>
    </cfRule>
  </conditionalFormatting>
  <conditionalFormatting sqref="M28">
    <cfRule type="cellIs" dxfId="2679" priority="2976" operator="lessThan">
      <formula>$C$4</formula>
    </cfRule>
  </conditionalFormatting>
  <conditionalFormatting sqref="M29">
    <cfRule type="cellIs" dxfId="2678" priority="2977" operator="lessThan">
      <formula>$C$4</formula>
    </cfRule>
  </conditionalFormatting>
  <conditionalFormatting sqref="M29">
    <cfRule type="cellIs" dxfId="2677" priority="2978" operator="lessThan">
      <formula>$C$4</formula>
    </cfRule>
  </conditionalFormatting>
  <conditionalFormatting sqref="M30">
    <cfRule type="cellIs" dxfId="2676" priority="2979" operator="lessThan">
      <formula>$C$4</formula>
    </cfRule>
  </conditionalFormatting>
  <conditionalFormatting sqref="M30">
    <cfRule type="cellIs" dxfId="2675" priority="2980" operator="lessThan">
      <formula>$C$4</formula>
    </cfRule>
  </conditionalFormatting>
  <conditionalFormatting sqref="M31">
    <cfRule type="cellIs" dxfId="2674" priority="2981" operator="lessThan">
      <formula>$C$4</formula>
    </cfRule>
  </conditionalFormatting>
  <conditionalFormatting sqref="M31">
    <cfRule type="cellIs" dxfId="2673" priority="2982" operator="lessThan">
      <formula>$C$4</formula>
    </cfRule>
  </conditionalFormatting>
  <conditionalFormatting sqref="M32">
    <cfRule type="cellIs" dxfId="2672" priority="2983" operator="lessThan">
      <formula>$C$4</formula>
    </cfRule>
  </conditionalFormatting>
  <conditionalFormatting sqref="M32">
    <cfRule type="cellIs" dxfId="2671" priority="2984" operator="lessThan">
      <formula>$C$4</formula>
    </cfRule>
  </conditionalFormatting>
  <conditionalFormatting sqref="M33">
    <cfRule type="cellIs" dxfId="2670" priority="2985" operator="lessThan">
      <formula>$C$4</formula>
    </cfRule>
  </conditionalFormatting>
  <conditionalFormatting sqref="M33">
    <cfRule type="cellIs" dxfId="2669" priority="2986" operator="lessThan">
      <formula>$C$4</formula>
    </cfRule>
  </conditionalFormatting>
  <conditionalFormatting sqref="M34">
    <cfRule type="cellIs" dxfId="2668" priority="2987" operator="lessThan">
      <formula>$C$4</formula>
    </cfRule>
  </conditionalFormatting>
  <conditionalFormatting sqref="M34">
    <cfRule type="cellIs" dxfId="2667" priority="2988" operator="lessThan">
      <formula>$C$4</formula>
    </cfRule>
  </conditionalFormatting>
  <conditionalFormatting sqref="M35">
    <cfRule type="cellIs" dxfId="2666" priority="2989" operator="lessThan">
      <formula>$C$4</formula>
    </cfRule>
  </conditionalFormatting>
  <conditionalFormatting sqref="M35">
    <cfRule type="cellIs" dxfId="2665" priority="2990" operator="lessThan">
      <formula>$C$4</formula>
    </cfRule>
  </conditionalFormatting>
  <conditionalFormatting sqref="M36">
    <cfRule type="cellIs" dxfId="2664" priority="2991" operator="lessThan">
      <formula>$C$4</formula>
    </cfRule>
  </conditionalFormatting>
  <conditionalFormatting sqref="M36">
    <cfRule type="cellIs" dxfId="2663" priority="2992" operator="lessThan">
      <formula>$C$4</formula>
    </cfRule>
  </conditionalFormatting>
  <conditionalFormatting sqref="M37">
    <cfRule type="cellIs" dxfId="2662" priority="2993" operator="lessThan">
      <formula>$C$4</formula>
    </cfRule>
  </conditionalFormatting>
  <conditionalFormatting sqref="M37">
    <cfRule type="cellIs" dxfId="2661" priority="2994" operator="lessThan">
      <formula>$C$4</formula>
    </cfRule>
  </conditionalFormatting>
  <conditionalFormatting sqref="M38">
    <cfRule type="cellIs" dxfId="2660" priority="2995" operator="lessThan">
      <formula>$C$4</formula>
    </cfRule>
  </conditionalFormatting>
  <conditionalFormatting sqref="M38">
    <cfRule type="cellIs" dxfId="2659" priority="2996" operator="lessThan">
      <formula>$C$4</formula>
    </cfRule>
  </conditionalFormatting>
  <conditionalFormatting sqref="M39">
    <cfRule type="cellIs" dxfId="2658" priority="2997" operator="lessThan">
      <formula>$C$4</formula>
    </cfRule>
  </conditionalFormatting>
  <conditionalFormatting sqref="M39">
    <cfRule type="cellIs" dxfId="2657" priority="2998" operator="lessThan">
      <formula>$C$4</formula>
    </cfRule>
  </conditionalFormatting>
  <conditionalFormatting sqref="M40">
    <cfRule type="cellIs" dxfId="2656" priority="2999" operator="lessThan">
      <formula>$C$4</formula>
    </cfRule>
  </conditionalFormatting>
  <conditionalFormatting sqref="M40">
    <cfRule type="cellIs" dxfId="2655" priority="3000" operator="lessThan">
      <formula>$C$4</formula>
    </cfRule>
  </conditionalFormatting>
  <conditionalFormatting sqref="M41">
    <cfRule type="cellIs" dxfId="2654" priority="3001" operator="lessThan">
      <formula>$C$4</formula>
    </cfRule>
  </conditionalFormatting>
  <conditionalFormatting sqref="M41">
    <cfRule type="cellIs" dxfId="2653" priority="3002" operator="lessThan">
      <formula>$C$4</formula>
    </cfRule>
  </conditionalFormatting>
  <conditionalFormatting sqref="M42">
    <cfRule type="cellIs" dxfId="2652" priority="3003" operator="lessThan">
      <formula>$C$4</formula>
    </cfRule>
  </conditionalFormatting>
  <conditionalFormatting sqref="M42">
    <cfRule type="cellIs" dxfId="2651" priority="3004" operator="lessThan">
      <formula>$C$4</formula>
    </cfRule>
  </conditionalFormatting>
  <conditionalFormatting sqref="M43">
    <cfRule type="cellIs" dxfId="2650" priority="3005" operator="lessThan">
      <formula>$C$4</formula>
    </cfRule>
  </conditionalFormatting>
  <conditionalFormatting sqref="M43">
    <cfRule type="cellIs" dxfId="2649" priority="3006" operator="lessThan">
      <formula>$C$4</formula>
    </cfRule>
  </conditionalFormatting>
  <conditionalFormatting sqref="M44">
    <cfRule type="cellIs" dxfId="2648" priority="3007" operator="lessThan">
      <formula>$C$4</formula>
    </cfRule>
  </conditionalFormatting>
  <conditionalFormatting sqref="M44">
    <cfRule type="cellIs" dxfId="2647" priority="3008" operator="lessThan">
      <formula>$C$4</formula>
    </cfRule>
  </conditionalFormatting>
  <conditionalFormatting sqref="M45">
    <cfRule type="cellIs" dxfId="2646" priority="3009" operator="lessThan">
      <formula>$C$4</formula>
    </cfRule>
  </conditionalFormatting>
  <conditionalFormatting sqref="M45">
    <cfRule type="cellIs" dxfId="2645" priority="3010" operator="lessThan">
      <formula>$C$4</formula>
    </cfRule>
  </conditionalFormatting>
  <conditionalFormatting sqref="M46">
    <cfRule type="cellIs" dxfId="2644" priority="3011" operator="lessThan">
      <formula>$C$4</formula>
    </cfRule>
  </conditionalFormatting>
  <conditionalFormatting sqref="M46">
    <cfRule type="cellIs" dxfId="2643" priority="3012" operator="lessThan">
      <formula>$C$4</formula>
    </cfRule>
  </conditionalFormatting>
  <conditionalFormatting sqref="M47">
    <cfRule type="cellIs" dxfId="2642" priority="3013" operator="lessThan">
      <formula>$C$4</formula>
    </cfRule>
  </conditionalFormatting>
  <conditionalFormatting sqref="M47">
    <cfRule type="cellIs" dxfId="2641" priority="3014" operator="lessThan">
      <formula>$C$4</formula>
    </cfRule>
  </conditionalFormatting>
  <conditionalFormatting sqref="M48">
    <cfRule type="cellIs" dxfId="2640" priority="3015" operator="lessThan">
      <formula>$C$4</formula>
    </cfRule>
  </conditionalFormatting>
  <conditionalFormatting sqref="M48">
    <cfRule type="cellIs" dxfId="2639" priority="3016" operator="lessThan">
      <formula>$C$4</formula>
    </cfRule>
  </conditionalFormatting>
  <conditionalFormatting sqref="M49">
    <cfRule type="cellIs" dxfId="2638" priority="3017" operator="lessThan">
      <formula>$C$4</formula>
    </cfRule>
  </conditionalFormatting>
  <conditionalFormatting sqref="M49">
    <cfRule type="cellIs" dxfId="2637" priority="3018" operator="lessThan">
      <formula>$C$4</formula>
    </cfRule>
  </conditionalFormatting>
  <conditionalFormatting sqref="M50">
    <cfRule type="cellIs" dxfId="2636" priority="3019" operator="lessThan">
      <formula>$C$4</formula>
    </cfRule>
  </conditionalFormatting>
  <conditionalFormatting sqref="M50">
    <cfRule type="cellIs" dxfId="2635" priority="3020" operator="lessThan">
      <formula>$C$4</formula>
    </cfRule>
  </conditionalFormatting>
  <conditionalFormatting sqref="M51">
    <cfRule type="cellIs" dxfId="2634" priority="3021" operator="lessThan">
      <formula>$C$4</formula>
    </cfRule>
  </conditionalFormatting>
  <conditionalFormatting sqref="M51">
    <cfRule type="cellIs" dxfId="2633" priority="3022" operator="lessThan">
      <formula>$C$4</formula>
    </cfRule>
  </conditionalFormatting>
  <conditionalFormatting sqref="M52">
    <cfRule type="cellIs" dxfId="2632" priority="3023" operator="lessThan">
      <formula>$C$4</formula>
    </cfRule>
  </conditionalFormatting>
  <conditionalFormatting sqref="M52">
    <cfRule type="cellIs" dxfId="2631" priority="3024" operator="lessThan">
      <formula>$C$4</formula>
    </cfRule>
  </conditionalFormatting>
  <conditionalFormatting sqref="M53">
    <cfRule type="cellIs" dxfId="2630" priority="3025" operator="lessThan">
      <formula>$C$4</formula>
    </cfRule>
  </conditionalFormatting>
  <conditionalFormatting sqref="M53">
    <cfRule type="cellIs" dxfId="2629" priority="3026" operator="lessThan">
      <formula>$C$4</formula>
    </cfRule>
  </conditionalFormatting>
  <conditionalFormatting sqref="M54">
    <cfRule type="cellIs" dxfId="2628" priority="3027" operator="lessThan">
      <formula>$C$4</formula>
    </cfRule>
  </conditionalFormatting>
  <conditionalFormatting sqref="M54">
    <cfRule type="cellIs" dxfId="2627" priority="3028" operator="lessThan">
      <formula>$C$4</formula>
    </cfRule>
  </conditionalFormatting>
  <conditionalFormatting sqref="M55">
    <cfRule type="cellIs" dxfId="2626" priority="3029" operator="lessThan">
      <formula>$C$4</formula>
    </cfRule>
  </conditionalFormatting>
  <conditionalFormatting sqref="M55">
    <cfRule type="cellIs" dxfId="2625" priority="3030" operator="lessThan">
      <formula>$C$4</formula>
    </cfRule>
  </conditionalFormatting>
  <conditionalFormatting sqref="M56">
    <cfRule type="cellIs" dxfId="2624" priority="3031" operator="lessThan">
      <formula>$C$4</formula>
    </cfRule>
  </conditionalFormatting>
  <conditionalFormatting sqref="M56">
    <cfRule type="cellIs" dxfId="2623" priority="3032" operator="lessThan">
      <formula>$C$4</formula>
    </cfRule>
  </conditionalFormatting>
  <conditionalFormatting sqref="M57">
    <cfRule type="cellIs" dxfId="2622" priority="3033" operator="lessThan">
      <formula>$C$4</formula>
    </cfRule>
  </conditionalFormatting>
  <conditionalFormatting sqref="M57">
    <cfRule type="cellIs" dxfId="2621" priority="3034" operator="lessThan">
      <formula>$C$4</formula>
    </cfRule>
  </conditionalFormatting>
  <conditionalFormatting sqref="M58">
    <cfRule type="cellIs" dxfId="2620" priority="3035" operator="lessThan">
      <formula>$C$4</formula>
    </cfRule>
  </conditionalFormatting>
  <conditionalFormatting sqref="M58">
    <cfRule type="cellIs" dxfId="2619" priority="3036" operator="lessThan">
      <formula>$C$4</formula>
    </cfRule>
  </conditionalFormatting>
  <conditionalFormatting sqref="M59">
    <cfRule type="cellIs" dxfId="2618" priority="3037" operator="lessThan">
      <formula>$C$4</formula>
    </cfRule>
  </conditionalFormatting>
  <conditionalFormatting sqref="M59">
    <cfRule type="cellIs" dxfId="2617" priority="3038" operator="lessThan">
      <formula>$C$4</formula>
    </cfRule>
  </conditionalFormatting>
  <conditionalFormatting sqref="M60">
    <cfRule type="cellIs" dxfId="2616" priority="3039" operator="lessThan">
      <formula>$C$4</formula>
    </cfRule>
  </conditionalFormatting>
  <conditionalFormatting sqref="M60">
    <cfRule type="cellIs" dxfId="2615" priority="3040" operator="lessThan">
      <formula>$C$4</formula>
    </cfRule>
  </conditionalFormatting>
  <conditionalFormatting sqref="CW10">
    <cfRule type="cellIs" dxfId="2614" priority="3041" operator="lessThan">
      <formula>1</formula>
    </cfRule>
  </conditionalFormatting>
  <conditionalFormatting sqref="CW11">
    <cfRule type="cellIs" dxfId="2613" priority="3042" operator="lessThan">
      <formula>1</formula>
    </cfRule>
  </conditionalFormatting>
  <conditionalFormatting sqref="CW15">
    <cfRule type="cellIs" dxfId="2612" priority="3046" operator="lessThan">
      <formula>1</formula>
    </cfRule>
  </conditionalFormatting>
  <conditionalFormatting sqref="CW16">
    <cfRule type="cellIs" dxfId="2611" priority="3047" operator="lessThan">
      <formula>1</formula>
    </cfRule>
  </conditionalFormatting>
  <conditionalFormatting sqref="CW17">
    <cfRule type="cellIs" dxfId="2610" priority="3048" operator="lessThan">
      <formula>1</formula>
    </cfRule>
  </conditionalFormatting>
  <conditionalFormatting sqref="CW18">
    <cfRule type="cellIs" dxfId="2609" priority="3049" operator="lessThan">
      <formula>1</formula>
    </cfRule>
  </conditionalFormatting>
  <conditionalFormatting sqref="CW19">
    <cfRule type="cellIs" dxfId="2608" priority="3050" operator="lessThan">
      <formula>1</formula>
    </cfRule>
  </conditionalFormatting>
  <conditionalFormatting sqref="CW23">
    <cfRule type="cellIs" dxfId="2607" priority="3051" operator="lessThan">
      <formula>1</formula>
    </cfRule>
  </conditionalFormatting>
  <conditionalFormatting sqref="CW24">
    <cfRule type="cellIs" dxfId="2606" priority="3052" operator="lessThan">
      <formula>1</formula>
    </cfRule>
  </conditionalFormatting>
  <conditionalFormatting sqref="CW27">
    <cfRule type="cellIs" dxfId="2605" priority="3055" operator="lessThan">
      <formula>1</formula>
    </cfRule>
  </conditionalFormatting>
  <conditionalFormatting sqref="CW28">
    <cfRule type="cellIs" dxfId="2604" priority="3056" operator="lessThan">
      <formula>1</formula>
    </cfRule>
  </conditionalFormatting>
  <conditionalFormatting sqref="CW29">
    <cfRule type="cellIs" dxfId="2603" priority="3057" operator="lessThan">
      <formula>1</formula>
    </cfRule>
  </conditionalFormatting>
  <conditionalFormatting sqref="CW30">
    <cfRule type="cellIs" dxfId="2602" priority="3058" operator="lessThan">
      <formula>1</formula>
    </cfRule>
  </conditionalFormatting>
  <conditionalFormatting sqref="CW31">
    <cfRule type="cellIs" dxfId="2601" priority="3059" operator="lessThan">
      <formula>1</formula>
    </cfRule>
  </conditionalFormatting>
  <conditionalFormatting sqref="CW32">
    <cfRule type="cellIs" dxfId="2600" priority="3060" operator="lessThan">
      <formula>1</formula>
    </cfRule>
  </conditionalFormatting>
  <conditionalFormatting sqref="AX11">
    <cfRule type="cellIs" dxfId="2599" priority="3061" operator="lessThan">
      <formula>$C$4</formula>
    </cfRule>
  </conditionalFormatting>
  <conditionalFormatting sqref="AX11">
    <cfRule type="cellIs" dxfId="2598" priority="3062" operator="lessThan">
      <formula>$C$4</formula>
    </cfRule>
  </conditionalFormatting>
  <conditionalFormatting sqref="AX12">
    <cfRule type="cellIs" dxfId="2597" priority="3063" operator="lessThan">
      <formula>$C$4</formula>
    </cfRule>
  </conditionalFormatting>
  <conditionalFormatting sqref="AX12">
    <cfRule type="cellIs" dxfId="2596" priority="3064" operator="lessThan">
      <formula>$C$4</formula>
    </cfRule>
  </conditionalFormatting>
  <conditionalFormatting sqref="AX13">
    <cfRule type="cellIs" dxfId="2595" priority="3065" operator="lessThan">
      <formula>$C$4</formula>
    </cfRule>
  </conditionalFormatting>
  <conditionalFormatting sqref="AX13">
    <cfRule type="cellIs" dxfId="2594" priority="3066" operator="lessThan">
      <formula>$C$4</formula>
    </cfRule>
  </conditionalFormatting>
  <conditionalFormatting sqref="AX14">
    <cfRule type="cellIs" dxfId="2593" priority="3067" operator="lessThan">
      <formula>$C$4</formula>
    </cfRule>
  </conditionalFormatting>
  <conditionalFormatting sqref="AX14">
    <cfRule type="cellIs" dxfId="2592" priority="3068" operator="lessThan">
      <formula>$C$4</formula>
    </cfRule>
  </conditionalFormatting>
  <conditionalFormatting sqref="AX15">
    <cfRule type="cellIs" dxfId="2591" priority="3069" operator="lessThan">
      <formula>$C$4</formula>
    </cfRule>
  </conditionalFormatting>
  <conditionalFormatting sqref="AX15">
    <cfRule type="cellIs" dxfId="2590" priority="3070" operator="lessThan">
      <formula>$C$4</formula>
    </cfRule>
  </conditionalFormatting>
  <conditionalFormatting sqref="AX16">
    <cfRule type="cellIs" dxfId="2589" priority="3071" operator="lessThan">
      <formula>$C$4</formula>
    </cfRule>
  </conditionalFormatting>
  <conditionalFormatting sqref="AX16">
    <cfRule type="cellIs" dxfId="2588" priority="3072" operator="lessThan">
      <formula>$C$4</formula>
    </cfRule>
  </conditionalFormatting>
  <conditionalFormatting sqref="AX17">
    <cfRule type="cellIs" dxfId="2587" priority="3073" operator="lessThan">
      <formula>$C$4</formula>
    </cfRule>
  </conditionalFormatting>
  <conditionalFormatting sqref="AX17">
    <cfRule type="cellIs" dxfId="2586" priority="3074" operator="lessThan">
      <formula>$C$4</formula>
    </cfRule>
  </conditionalFormatting>
  <conditionalFormatting sqref="AX18">
    <cfRule type="cellIs" dxfId="2585" priority="3075" operator="lessThan">
      <formula>$C$4</formula>
    </cfRule>
  </conditionalFormatting>
  <conditionalFormatting sqref="AX18">
    <cfRule type="cellIs" dxfId="2584" priority="3076" operator="lessThan">
      <formula>$C$4</formula>
    </cfRule>
  </conditionalFormatting>
  <conditionalFormatting sqref="AX19">
    <cfRule type="cellIs" dxfId="2583" priority="3077" operator="lessThan">
      <formula>$C$4</formula>
    </cfRule>
  </conditionalFormatting>
  <conditionalFormatting sqref="AX19">
    <cfRule type="cellIs" dxfId="2582" priority="3078" operator="lessThan">
      <formula>$C$4</formula>
    </cfRule>
  </conditionalFormatting>
  <conditionalFormatting sqref="AX20">
    <cfRule type="cellIs" dxfId="2581" priority="3079" operator="lessThan">
      <formula>$C$4</formula>
    </cfRule>
  </conditionalFormatting>
  <conditionalFormatting sqref="AX20">
    <cfRule type="cellIs" dxfId="2580" priority="3080" operator="lessThan">
      <formula>$C$4</formula>
    </cfRule>
  </conditionalFormatting>
  <conditionalFormatting sqref="AX21">
    <cfRule type="cellIs" dxfId="2579" priority="3081" operator="lessThan">
      <formula>$C$4</formula>
    </cfRule>
  </conditionalFormatting>
  <conditionalFormatting sqref="AX21">
    <cfRule type="cellIs" dxfId="2578" priority="3082" operator="lessThan">
      <formula>$C$4</formula>
    </cfRule>
  </conditionalFormatting>
  <conditionalFormatting sqref="AX22">
    <cfRule type="cellIs" dxfId="2577" priority="3083" operator="lessThan">
      <formula>$C$4</formula>
    </cfRule>
  </conditionalFormatting>
  <conditionalFormatting sqref="AX22">
    <cfRule type="cellIs" dxfId="2576" priority="3084" operator="lessThan">
      <formula>$C$4</formula>
    </cfRule>
  </conditionalFormatting>
  <conditionalFormatting sqref="AX23">
    <cfRule type="cellIs" dxfId="2575" priority="3085" operator="lessThan">
      <formula>$C$4</formula>
    </cfRule>
  </conditionalFormatting>
  <conditionalFormatting sqref="AX23">
    <cfRule type="cellIs" dxfId="2574" priority="3086" operator="lessThan">
      <formula>$C$4</formula>
    </cfRule>
  </conditionalFormatting>
  <conditionalFormatting sqref="AX24">
    <cfRule type="cellIs" dxfId="2573" priority="3087" operator="lessThan">
      <formula>$C$4</formula>
    </cfRule>
  </conditionalFormatting>
  <conditionalFormatting sqref="AX24">
    <cfRule type="cellIs" dxfId="2572" priority="3088" operator="lessThan">
      <formula>$C$4</formula>
    </cfRule>
  </conditionalFormatting>
  <conditionalFormatting sqref="AX25">
    <cfRule type="cellIs" dxfId="2571" priority="3089" operator="lessThan">
      <formula>$C$4</formula>
    </cfRule>
  </conditionalFormatting>
  <conditionalFormatting sqref="AX25">
    <cfRule type="cellIs" dxfId="2570" priority="3090" operator="lessThan">
      <formula>$C$4</formula>
    </cfRule>
  </conditionalFormatting>
  <conditionalFormatting sqref="AX26">
    <cfRule type="cellIs" dxfId="2569" priority="3091" operator="lessThan">
      <formula>$C$4</formula>
    </cfRule>
  </conditionalFormatting>
  <conditionalFormatting sqref="AX26">
    <cfRule type="cellIs" dxfId="2568" priority="3092" operator="lessThan">
      <formula>$C$4</formula>
    </cfRule>
  </conditionalFormatting>
  <conditionalFormatting sqref="AX27">
    <cfRule type="cellIs" dxfId="2567" priority="3093" operator="lessThan">
      <formula>$C$4</formula>
    </cfRule>
  </conditionalFormatting>
  <conditionalFormatting sqref="AX27">
    <cfRule type="cellIs" dxfId="2566" priority="3094" operator="lessThan">
      <formula>$C$4</formula>
    </cfRule>
  </conditionalFormatting>
  <conditionalFormatting sqref="AX28">
    <cfRule type="cellIs" dxfId="2565" priority="3095" operator="lessThan">
      <formula>$C$4</formula>
    </cfRule>
  </conditionalFormatting>
  <conditionalFormatting sqref="AX28">
    <cfRule type="cellIs" dxfId="2564" priority="3096" operator="lessThan">
      <formula>$C$4</formula>
    </cfRule>
  </conditionalFormatting>
  <conditionalFormatting sqref="AX29">
    <cfRule type="cellIs" dxfId="2563" priority="3097" operator="lessThan">
      <formula>$C$4</formula>
    </cfRule>
  </conditionalFormatting>
  <conditionalFormatting sqref="AX29">
    <cfRule type="cellIs" dxfId="2562" priority="3098" operator="lessThan">
      <formula>$C$4</formula>
    </cfRule>
  </conditionalFormatting>
  <conditionalFormatting sqref="AX30">
    <cfRule type="cellIs" dxfId="2561" priority="3099" operator="lessThan">
      <formula>$C$4</formula>
    </cfRule>
  </conditionalFormatting>
  <conditionalFormatting sqref="AX30">
    <cfRule type="cellIs" dxfId="2560" priority="3100" operator="lessThan">
      <formula>$C$4</formula>
    </cfRule>
  </conditionalFormatting>
  <conditionalFormatting sqref="AX31">
    <cfRule type="cellIs" dxfId="2559" priority="3101" operator="lessThan">
      <formula>$C$4</formula>
    </cfRule>
  </conditionalFormatting>
  <conditionalFormatting sqref="AX31">
    <cfRule type="cellIs" dxfId="2558" priority="3102" operator="lessThan">
      <formula>$C$4</formula>
    </cfRule>
  </conditionalFormatting>
  <conditionalFormatting sqref="AX32">
    <cfRule type="cellIs" dxfId="2557" priority="3103" operator="lessThan">
      <formula>$C$4</formula>
    </cfRule>
  </conditionalFormatting>
  <conditionalFormatting sqref="AX32">
    <cfRule type="cellIs" dxfId="2556" priority="3104" operator="lessThan">
      <formula>$C$4</formula>
    </cfRule>
  </conditionalFormatting>
  <conditionalFormatting sqref="AX33">
    <cfRule type="cellIs" dxfId="2555" priority="3105" operator="lessThan">
      <formula>$C$4</formula>
    </cfRule>
  </conditionalFormatting>
  <conditionalFormatting sqref="AX33">
    <cfRule type="cellIs" dxfId="2554" priority="3106" operator="lessThan">
      <formula>$C$4</formula>
    </cfRule>
  </conditionalFormatting>
  <conditionalFormatting sqref="AX34">
    <cfRule type="cellIs" dxfId="2553" priority="3107" operator="lessThan">
      <formula>$C$4</formula>
    </cfRule>
  </conditionalFormatting>
  <conditionalFormatting sqref="AX34">
    <cfRule type="cellIs" dxfId="2552" priority="3108" operator="lessThan">
      <formula>$C$4</formula>
    </cfRule>
  </conditionalFormatting>
  <conditionalFormatting sqref="AX35">
    <cfRule type="cellIs" dxfId="2551" priority="3109" operator="lessThan">
      <formula>$C$4</formula>
    </cfRule>
  </conditionalFormatting>
  <conditionalFormatting sqref="AX35">
    <cfRule type="cellIs" dxfId="2550" priority="3110" operator="lessThan">
      <formula>$C$4</formula>
    </cfRule>
  </conditionalFormatting>
  <conditionalFormatting sqref="AX36">
    <cfRule type="cellIs" dxfId="2549" priority="3111" operator="lessThan">
      <formula>$C$4</formula>
    </cfRule>
  </conditionalFormatting>
  <conditionalFormatting sqref="AX36">
    <cfRule type="cellIs" dxfId="2548" priority="3112" operator="lessThan">
      <formula>$C$4</formula>
    </cfRule>
  </conditionalFormatting>
  <conditionalFormatting sqref="AX37">
    <cfRule type="cellIs" dxfId="2547" priority="3113" operator="lessThan">
      <formula>$C$4</formula>
    </cfRule>
  </conditionalFormatting>
  <conditionalFormatting sqref="AX37">
    <cfRule type="cellIs" dxfId="2546" priority="3114" operator="lessThan">
      <formula>$C$4</formula>
    </cfRule>
  </conditionalFormatting>
  <conditionalFormatting sqref="AX38">
    <cfRule type="cellIs" dxfId="2545" priority="3115" operator="lessThan">
      <formula>$C$4</formula>
    </cfRule>
  </conditionalFormatting>
  <conditionalFormatting sqref="AX38">
    <cfRule type="cellIs" dxfId="2544" priority="3116" operator="lessThan">
      <formula>$C$4</formula>
    </cfRule>
  </conditionalFormatting>
  <conditionalFormatting sqref="AX39">
    <cfRule type="cellIs" dxfId="2543" priority="3117" operator="lessThan">
      <formula>$C$4</formula>
    </cfRule>
  </conditionalFormatting>
  <conditionalFormatting sqref="AX39">
    <cfRule type="cellIs" dxfId="2542" priority="3118" operator="lessThan">
      <formula>$C$4</formula>
    </cfRule>
  </conditionalFormatting>
  <conditionalFormatting sqref="AX40">
    <cfRule type="cellIs" dxfId="2541" priority="3119" operator="lessThan">
      <formula>$C$4</formula>
    </cfRule>
  </conditionalFormatting>
  <conditionalFormatting sqref="AX40">
    <cfRule type="cellIs" dxfId="2540" priority="3120" operator="lessThan">
      <formula>$C$4</formula>
    </cfRule>
  </conditionalFormatting>
  <conditionalFormatting sqref="AX41">
    <cfRule type="cellIs" dxfId="2539" priority="3121" operator="lessThan">
      <formula>$C$4</formula>
    </cfRule>
  </conditionalFormatting>
  <conditionalFormatting sqref="AX41">
    <cfRule type="cellIs" dxfId="2538" priority="3122" operator="lessThan">
      <formula>$C$4</formula>
    </cfRule>
  </conditionalFormatting>
  <conditionalFormatting sqref="AX42">
    <cfRule type="cellIs" dxfId="2537" priority="3123" operator="lessThan">
      <formula>$C$4</formula>
    </cfRule>
  </conditionalFormatting>
  <conditionalFormatting sqref="AX42">
    <cfRule type="cellIs" dxfId="2536" priority="3124" operator="lessThan">
      <formula>$C$4</formula>
    </cfRule>
  </conditionalFormatting>
  <conditionalFormatting sqref="AX43">
    <cfRule type="cellIs" dxfId="2535" priority="3125" operator="lessThan">
      <formula>$C$4</formula>
    </cfRule>
  </conditionalFormatting>
  <conditionalFormatting sqref="AX43">
    <cfRule type="cellIs" dxfId="2534" priority="3126" operator="lessThan">
      <formula>$C$4</formula>
    </cfRule>
  </conditionalFormatting>
  <conditionalFormatting sqref="AX44">
    <cfRule type="cellIs" dxfId="2533" priority="3127" operator="lessThan">
      <formula>$C$4</formula>
    </cfRule>
  </conditionalFormatting>
  <conditionalFormatting sqref="AX44">
    <cfRule type="cellIs" dxfId="2532" priority="3128" operator="lessThan">
      <formula>$C$4</formula>
    </cfRule>
  </conditionalFormatting>
  <conditionalFormatting sqref="AX45">
    <cfRule type="cellIs" dxfId="2531" priority="3129" operator="lessThan">
      <formula>$C$4</formula>
    </cfRule>
  </conditionalFormatting>
  <conditionalFormatting sqref="AX45">
    <cfRule type="cellIs" dxfId="2530" priority="3130" operator="lessThan">
      <formula>$C$4</formula>
    </cfRule>
  </conditionalFormatting>
  <conditionalFormatting sqref="AX46">
    <cfRule type="cellIs" dxfId="2529" priority="3131" operator="lessThan">
      <formula>$C$4</formula>
    </cfRule>
  </conditionalFormatting>
  <conditionalFormatting sqref="AX46">
    <cfRule type="cellIs" dxfId="2528" priority="3132" operator="lessThan">
      <formula>$C$4</formula>
    </cfRule>
  </conditionalFormatting>
  <conditionalFormatting sqref="AX47">
    <cfRule type="cellIs" dxfId="2527" priority="3133" operator="lessThan">
      <formula>$C$4</formula>
    </cfRule>
  </conditionalFormatting>
  <conditionalFormatting sqref="AX47">
    <cfRule type="cellIs" dxfId="2526" priority="3134" operator="lessThan">
      <formula>$C$4</formula>
    </cfRule>
  </conditionalFormatting>
  <conditionalFormatting sqref="AX48">
    <cfRule type="cellIs" dxfId="2525" priority="3135" operator="lessThan">
      <formula>$C$4</formula>
    </cfRule>
  </conditionalFormatting>
  <conditionalFormatting sqref="AX48">
    <cfRule type="cellIs" dxfId="2524" priority="3136" operator="lessThan">
      <formula>$C$4</formula>
    </cfRule>
  </conditionalFormatting>
  <conditionalFormatting sqref="AX49">
    <cfRule type="cellIs" dxfId="2523" priority="3137" operator="lessThan">
      <formula>$C$4</formula>
    </cfRule>
  </conditionalFormatting>
  <conditionalFormatting sqref="AX49">
    <cfRule type="cellIs" dxfId="2522" priority="3138" operator="lessThan">
      <formula>$C$4</formula>
    </cfRule>
  </conditionalFormatting>
  <conditionalFormatting sqref="AX50">
    <cfRule type="cellIs" dxfId="2521" priority="3139" operator="lessThan">
      <formula>$C$4</formula>
    </cfRule>
  </conditionalFormatting>
  <conditionalFormatting sqref="AX50">
    <cfRule type="cellIs" dxfId="2520" priority="3140" operator="lessThan">
      <formula>$C$4</formula>
    </cfRule>
  </conditionalFormatting>
  <conditionalFormatting sqref="AX51">
    <cfRule type="cellIs" dxfId="2519" priority="3141" operator="lessThan">
      <formula>$C$4</formula>
    </cfRule>
  </conditionalFormatting>
  <conditionalFormatting sqref="AX51">
    <cfRule type="cellIs" dxfId="2518" priority="3142" operator="lessThan">
      <formula>$C$4</formula>
    </cfRule>
  </conditionalFormatting>
  <conditionalFormatting sqref="AX52">
    <cfRule type="cellIs" dxfId="2517" priority="3143" operator="lessThan">
      <formula>$C$4</formula>
    </cfRule>
  </conditionalFormatting>
  <conditionalFormatting sqref="AX52">
    <cfRule type="cellIs" dxfId="2516" priority="3144" operator="lessThan">
      <formula>$C$4</formula>
    </cfRule>
  </conditionalFormatting>
  <conditionalFormatting sqref="AX53">
    <cfRule type="cellIs" dxfId="2515" priority="3145" operator="lessThan">
      <formula>$C$4</formula>
    </cfRule>
  </conditionalFormatting>
  <conditionalFormatting sqref="AX53">
    <cfRule type="cellIs" dxfId="2514" priority="3146" operator="lessThan">
      <formula>$C$4</formula>
    </cfRule>
  </conditionalFormatting>
  <conditionalFormatting sqref="AX54">
    <cfRule type="cellIs" dxfId="2513" priority="3147" operator="lessThan">
      <formula>$C$4</formula>
    </cfRule>
  </conditionalFormatting>
  <conditionalFormatting sqref="AX54">
    <cfRule type="cellIs" dxfId="2512" priority="3148" operator="lessThan">
      <formula>$C$4</formula>
    </cfRule>
  </conditionalFormatting>
  <conditionalFormatting sqref="AX55">
    <cfRule type="cellIs" dxfId="2511" priority="3149" operator="lessThan">
      <formula>$C$4</formula>
    </cfRule>
  </conditionalFormatting>
  <conditionalFormatting sqref="AX55">
    <cfRule type="cellIs" dxfId="2510" priority="3150" operator="lessThan">
      <formula>$C$4</formula>
    </cfRule>
  </conditionalFormatting>
  <conditionalFormatting sqref="AX56">
    <cfRule type="cellIs" dxfId="2509" priority="3151" operator="lessThan">
      <formula>$C$4</formula>
    </cfRule>
  </conditionalFormatting>
  <conditionalFormatting sqref="AX56">
    <cfRule type="cellIs" dxfId="2508" priority="3152" operator="lessThan">
      <formula>$C$4</formula>
    </cfRule>
  </conditionalFormatting>
  <conditionalFormatting sqref="AX57">
    <cfRule type="cellIs" dxfId="2507" priority="3153" operator="lessThan">
      <formula>$C$4</formula>
    </cfRule>
  </conditionalFormatting>
  <conditionalFormatting sqref="AX57">
    <cfRule type="cellIs" dxfId="2506" priority="3154" operator="lessThan">
      <formula>$C$4</formula>
    </cfRule>
  </conditionalFormatting>
  <conditionalFormatting sqref="AX58">
    <cfRule type="cellIs" dxfId="2505" priority="3155" operator="lessThan">
      <formula>$C$4</formula>
    </cfRule>
  </conditionalFormatting>
  <conditionalFormatting sqref="AX58">
    <cfRule type="cellIs" dxfId="2504" priority="3156" operator="lessThan">
      <formula>$C$4</formula>
    </cfRule>
  </conditionalFormatting>
  <conditionalFormatting sqref="AX59">
    <cfRule type="cellIs" dxfId="2503" priority="3157" operator="lessThan">
      <formula>$C$4</formula>
    </cfRule>
  </conditionalFormatting>
  <conditionalFormatting sqref="AX59">
    <cfRule type="cellIs" dxfId="2502" priority="3158" operator="lessThan">
      <formula>$C$4</formula>
    </cfRule>
  </conditionalFormatting>
  <conditionalFormatting sqref="AX60">
    <cfRule type="cellIs" dxfId="2501" priority="3159" operator="lessThan">
      <formula>$C$4</formula>
    </cfRule>
  </conditionalFormatting>
  <conditionalFormatting sqref="AX60">
    <cfRule type="cellIs" dxfId="2500" priority="3160" operator="lessThan">
      <formula>$C$4</formula>
    </cfRule>
  </conditionalFormatting>
  <conditionalFormatting sqref="AY11">
    <cfRule type="cellIs" dxfId="2499" priority="3161" operator="lessThan">
      <formula>$C$4</formula>
    </cfRule>
  </conditionalFormatting>
  <conditionalFormatting sqref="AY11">
    <cfRule type="cellIs" dxfId="2498" priority="3162" operator="lessThan">
      <formula>$C$4</formula>
    </cfRule>
  </conditionalFormatting>
  <conditionalFormatting sqref="AY12">
    <cfRule type="cellIs" dxfId="2497" priority="3163" operator="lessThan">
      <formula>$C$4</formula>
    </cfRule>
  </conditionalFormatting>
  <conditionalFormatting sqref="AY12">
    <cfRule type="cellIs" dxfId="2496" priority="3164" operator="lessThan">
      <formula>$C$4</formula>
    </cfRule>
  </conditionalFormatting>
  <conditionalFormatting sqref="AY13">
    <cfRule type="cellIs" dxfId="2495" priority="3165" operator="lessThan">
      <formula>$C$4</formula>
    </cfRule>
  </conditionalFormatting>
  <conditionalFormatting sqref="AY13">
    <cfRule type="cellIs" dxfId="2494" priority="3166" operator="lessThan">
      <formula>$C$4</formula>
    </cfRule>
  </conditionalFormatting>
  <conditionalFormatting sqref="AY14">
    <cfRule type="cellIs" dxfId="2493" priority="3167" operator="lessThan">
      <formula>$C$4</formula>
    </cfRule>
  </conditionalFormatting>
  <conditionalFormatting sqref="AY14">
    <cfRule type="cellIs" dxfId="2492" priority="3168" operator="lessThan">
      <formula>$C$4</formula>
    </cfRule>
  </conditionalFormatting>
  <conditionalFormatting sqref="AY15">
    <cfRule type="cellIs" dxfId="2491" priority="3169" operator="lessThan">
      <formula>$C$4</formula>
    </cfRule>
  </conditionalFormatting>
  <conditionalFormatting sqref="AY15">
    <cfRule type="cellIs" dxfId="2490" priority="3170" operator="lessThan">
      <formula>$C$4</formula>
    </cfRule>
  </conditionalFormatting>
  <conditionalFormatting sqref="AY16">
    <cfRule type="cellIs" dxfId="2489" priority="3171" operator="lessThan">
      <formula>$C$4</formula>
    </cfRule>
  </conditionalFormatting>
  <conditionalFormatting sqref="AY16">
    <cfRule type="cellIs" dxfId="2488" priority="3172" operator="lessThan">
      <formula>$C$4</formula>
    </cfRule>
  </conditionalFormatting>
  <conditionalFormatting sqref="AY17">
    <cfRule type="cellIs" dxfId="2487" priority="3173" operator="lessThan">
      <formula>$C$4</formula>
    </cfRule>
  </conditionalFormatting>
  <conditionalFormatting sqref="AY17">
    <cfRule type="cellIs" dxfId="2486" priority="3174" operator="lessThan">
      <formula>$C$4</formula>
    </cfRule>
  </conditionalFormatting>
  <conditionalFormatting sqref="AY18">
    <cfRule type="cellIs" dxfId="2485" priority="3175" operator="lessThan">
      <formula>$C$4</formula>
    </cfRule>
  </conditionalFormatting>
  <conditionalFormatting sqref="AY18">
    <cfRule type="cellIs" dxfId="2484" priority="3176" operator="lessThan">
      <formula>$C$4</formula>
    </cfRule>
  </conditionalFormatting>
  <conditionalFormatting sqref="AY19">
    <cfRule type="cellIs" dxfId="2483" priority="3177" operator="lessThan">
      <formula>$C$4</formula>
    </cfRule>
  </conditionalFormatting>
  <conditionalFormatting sqref="AY19">
    <cfRule type="cellIs" dxfId="2482" priority="3178" operator="lessThan">
      <formula>$C$4</formula>
    </cfRule>
  </conditionalFormatting>
  <conditionalFormatting sqref="AY20">
    <cfRule type="cellIs" dxfId="2481" priority="3179" operator="lessThan">
      <formula>$C$4</formula>
    </cfRule>
  </conditionalFormatting>
  <conditionalFormatting sqref="AY20">
    <cfRule type="cellIs" dxfId="2480" priority="3180" operator="lessThan">
      <formula>$C$4</formula>
    </cfRule>
  </conditionalFormatting>
  <conditionalFormatting sqref="AY21">
    <cfRule type="cellIs" dxfId="2479" priority="3181" operator="lessThan">
      <formula>$C$4</formula>
    </cfRule>
  </conditionalFormatting>
  <conditionalFormatting sqref="AY21">
    <cfRule type="cellIs" dxfId="2478" priority="3182" operator="lessThan">
      <formula>$C$4</formula>
    </cfRule>
  </conditionalFormatting>
  <conditionalFormatting sqref="AY22">
    <cfRule type="cellIs" dxfId="2477" priority="3183" operator="lessThan">
      <formula>$C$4</formula>
    </cfRule>
  </conditionalFormatting>
  <conditionalFormatting sqref="AY22">
    <cfRule type="cellIs" dxfId="2476" priority="3184" operator="lessThan">
      <formula>$C$4</formula>
    </cfRule>
  </conditionalFormatting>
  <conditionalFormatting sqref="AY23">
    <cfRule type="cellIs" dxfId="2475" priority="3185" operator="lessThan">
      <formula>$C$4</formula>
    </cfRule>
  </conditionalFormatting>
  <conditionalFormatting sqref="AY23">
    <cfRule type="cellIs" dxfId="2474" priority="3186" operator="lessThan">
      <formula>$C$4</formula>
    </cfRule>
  </conditionalFormatting>
  <conditionalFormatting sqref="AY24">
    <cfRule type="cellIs" dxfId="2473" priority="3187" operator="lessThan">
      <formula>$C$4</formula>
    </cfRule>
  </conditionalFormatting>
  <conditionalFormatting sqref="AY24">
    <cfRule type="cellIs" dxfId="2472" priority="3188" operator="lessThan">
      <formula>$C$4</formula>
    </cfRule>
  </conditionalFormatting>
  <conditionalFormatting sqref="AY25">
    <cfRule type="cellIs" dxfId="2471" priority="3189" operator="lessThan">
      <formula>$C$4</formula>
    </cfRule>
  </conditionalFormatting>
  <conditionalFormatting sqref="AY25">
    <cfRule type="cellIs" dxfId="2470" priority="3190" operator="lessThan">
      <formula>$C$4</formula>
    </cfRule>
  </conditionalFormatting>
  <conditionalFormatting sqref="AY26">
    <cfRule type="cellIs" dxfId="2469" priority="3191" operator="lessThan">
      <formula>$C$4</formula>
    </cfRule>
  </conditionalFormatting>
  <conditionalFormatting sqref="AY26">
    <cfRule type="cellIs" dxfId="2468" priority="3192" operator="lessThan">
      <formula>$C$4</formula>
    </cfRule>
  </conditionalFormatting>
  <conditionalFormatting sqref="AY27">
    <cfRule type="cellIs" dxfId="2467" priority="3193" operator="lessThan">
      <formula>$C$4</formula>
    </cfRule>
  </conditionalFormatting>
  <conditionalFormatting sqref="AY27">
    <cfRule type="cellIs" dxfId="2466" priority="3194" operator="lessThan">
      <formula>$C$4</formula>
    </cfRule>
  </conditionalFormatting>
  <conditionalFormatting sqref="AY28">
    <cfRule type="cellIs" dxfId="2465" priority="3195" operator="lessThan">
      <formula>$C$4</formula>
    </cfRule>
  </conditionalFormatting>
  <conditionalFormatting sqref="AY28">
    <cfRule type="cellIs" dxfId="2464" priority="3196" operator="lessThan">
      <formula>$C$4</formula>
    </cfRule>
  </conditionalFormatting>
  <conditionalFormatting sqref="AY29">
    <cfRule type="cellIs" dxfId="2463" priority="3197" operator="lessThan">
      <formula>$C$4</formula>
    </cfRule>
  </conditionalFormatting>
  <conditionalFormatting sqref="AY29">
    <cfRule type="cellIs" dxfId="2462" priority="3198" operator="lessThan">
      <formula>$C$4</formula>
    </cfRule>
  </conditionalFormatting>
  <conditionalFormatting sqref="AY30">
    <cfRule type="cellIs" dxfId="2461" priority="3199" operator="lessThan">
      <formula>$C$4</formula>
    </cfRule>
  </conditionalFormatting>
  <conditionalFormatting sqref="AY30">
    <cfRule type="cellIs" dxfId="2460" priority="3200" operator="lessThan">
      <formula>$C$4</formula>
    </cfRule>
  </conditionalFormatting>
  <conditionalFormatting sqref="AY31">
    <cfRule type="cellIs" dxfId="2459" priority="3201" operator="lessThan">
      <formula>$C$4</formula>
    </cfRule>
  </conditionalFormatting>
  <conditionalFormatting sqref="AY31">
    <cfRule type="cellIs" dxfId="2458" priority="3202" operator="lessThan">
      <formula>$C$4</formula>
    </cfRule>
  </conditionalFormatting>
  <conditionalFormatting sqref="AY32">
    <cfRule type="cellIs" dxfId="2457" priority="3203" operator="lessThan">
      <formula>$C$4</formula>
    </cfRule>
  </conditionalFormatting>
  <conditionalFormatting sqref="AY32">
    <cfRule type="cellIs" dxfId="2456" priority="3204" operator="lessThan">
      <formula>$C$4</formula>
    </cfRule>
  </conditionalFormatting>
  <conditionalFormatting sqref="AY33">
    <cfRule type="cellIs" dxfId="2455" priority="3205" operator="lessThan">
      <formula>$C$4</formula>
    </cfRule>
  </conditionalFormatting>
  <conditionalFormatting sqref="AY33">
    <cfRule type="cellIs" dxfId="2454" priority="3206" operator="lessThan">
      <formula>$C$4</formula>
    </cfRule>
  </conditionalFormatting>
  <conditionalFormatting sqref="AY34">
    <cfRule type="cellIs" dxfId="2453" priority="3207" operator="lessThan">
      <formula>$C$4</formula>
    </cfRule>
  </conditionalFormatting>
  <conditionalFormatting sqref="AY34">
    <cfRule type="cellIs" dxfId="2452" priority="3208" operator="lessThan">
      <formula>$C$4</formula>
    </cfRule>
  </conditionalFormatting>
  <conditionalFormatting sqref="AY35">
    <cfRule type="cellIs" dxfId="2451" priority="3209" operator="lessThan">
      <formula>$C$4</formula>
    </cfRule>
  </conditionalFormatting>
  <conditionalFormatting sqref="AY35">
    <cfRule type="cellIs" dxfId="2450" priority="3210" operator="lessThan">
      <formula>$C$4</formula>
    </cfRule>
  </conditionalFormatting>
  <conditionalFormatting sqref="AY36">
    <cfRule type="cellIs" dxfId="2449" priority="3211" operator="lessThan">
      <formula>$C$4</formula>
    </cfRule>
  </conditionalFormatting>
  <conditionalFormatting sqref="AY36">
    <cfRule type="cellIs" dxfId="2448" priority="3212" operator="lessThan">
      <formula>$C$4</formula>
    </cfRule>
  </conditionalFormatting>
  <conditionalFormatting sqref="AY37">
    <cfRule type="cellIs" dxfId="2447" priority="3213" operator="lessThan">
      <formula>$C$4</formula>
    </cfRule>
  </conditionalFormatting>
  <conditionalFormatting sqref="AY37">
    <cfRule type="cellIs" dxfId="2446" priority="3214" operator="lessThan">
      <formula>$C$4</formula>
    </cfRule>
  </conditionalFormatting>
  <conditionalFormatting sqref="AY38">
    <cfRule type="cellIs" dxfId="2445" priority="3215" operator="lessThan">
      <formula>$C$4</formula>
    </cfRule>
  </conditionalFormatting>
  <conditionalFormatting sqref="AY38">
    <cfRule type="cellIs" dxfId="2444" priority="3216" operator="lessThan">
      <formula>$C$4</formula>
    </cfRule>
  </conditionalFormatting>
  <conditionalFormatting sqref="AY39">
    <cfRule type="cellIs" dxfId="2443" priority="3217" operator="lessThan">
      <formula>$C$4</formula>
    </cfRule>
  </conditionalFormatting>
  <conditionalFormatting sqref="AY39">
    <cfRule type="cellIs" dxfId="2442" priority="3218" operator="lessThan">
      <formula>$C$4</formula>
    </cfRule>
  </conditionalFormatting>
  <conditionalFormatting sqref="AY40">
    <cfRule type="cellIs" dxfId="2441" priority="3219" operator="lessThan">
      <formula>$C$4</formula>
    </cfRule>
  </conditionalFormatting>
  <conditionalFormatting sqref="AY40">
    <cfRule type="cellIs" dxfId="2440" priority="3220" operator="lessThan">
      <formula>$C$4</formula>
    </cfRule>
  </conditionalFormatting>
  <conditionalFormatting sqref="AY41">
    <cfRule type="cellIs" dxfId="2439" priority="3221" operator="lessThan">
      <formula>$C$4</formula>
    </cfRule>
  </conditionalFormatting>
  <conditionalFormatting sqref="AY41">
    <cfRule type="cellIs" dxfId="2438" priority="3222" operator="lessThan">
      <formula>$C$4</formula>
    </cfRule>
  </conditionalFormatting>
  <conditionalFormatting sqref="AY42">
    <cfRule type="cellIs" dxfId="2437" priority="3223" operator="lessThan">
      <formula>$C$4</formula>
    </cfRule>
  </conditionalFormatting>
  <conditionalFormatting sqref="AY42">
    <cfRule type="cellIs" dxfId="2436" priority="3224" operator="lessThan">
      <formula>$C$4</formula>
    </cfRule>
  </conditionalFormatting>
  <conditionalFormatting sqref="AY43">
    <cfRule type="cellIs" dxfId="2435" priority="3225" operator="lessThan">
      <formula>$C$4</formula>
    </cfRule>
  </conditionalFormatting>
  <conditionalFormatting sqref="AY43">
    <cfRule type="cellIs" dxfId="2434" priority="3226" operator="lessThan">
      <formula>$C$4</formula>
    </cfRule>
  </conditionalFormatting>
  <conditionalFormatting sqref="AY44">
    <cfRule type="cellIs" dxfId="2433" priority="3227" operator="lessThan">
      <formula>$C$4</formula>
    </cfRule>
  </conditionalFormatting>
  <conditionalFormatting sqref="AY44">
    <cfRule type="cellIs" dxfId="2432" priority="3228" operator="lessThan">
      <formula>$C$4</formula>
    </cfRule>
  </conditionalFormatting>
  <conditionalFormatting sqref="AY45">
    <cfRule type="cellIs" dxfId="2431" priority="3229" operator="lessThan">
      <formula>$C$4</formula>
    </cfRule>
  </conditionalFormatting>
  <conditionalFormatting sqref="AY45">
    <cfRule type="cellIs" dxfId="2430" priority="3230" operator="lessThan">
      <formula>$C$4</formula>
    </cfRule>
  </conditionalFormatting>
  <conditionalFormatting sqref="AY46">
    <cfRule type="cellIs" dxfId="2429" priority="3231" operator="lessThan">
      <formula>$C$4</formula>
    </cfRule>
  </conditionalFormatting>
  <conditionalFormatting sqref="AY46">
    <cfRule type="cellIs" dxfId="2428" priority="3232" operator="lessThan">
      <formula>$C$4</formula>
    </cfRule>
  </conditionalFormatting>
  <conditionalFormatting sqref="AY47">
    <cfRule type="cellIs" dxfId="2427" priority="3233" operator="lessThan">
      <formula>$C$4</formula>
    </cfRule>
  </conditionalFormatting>
  <conditionalFormatting sqref="AY47">
    <cfRule type="cellIs" dxfId="2426" priority="3234" operator="lessThan">
      <formula>$C$4</formula>
    </cfRule>
  </conditionalFormatting>
  <conditionalFormatting sqref="AY48">
    <cfRule type="cellIs" dxfId="2425" priority="3235" operator="lessThan">
      <formula>$C$4</formula>
    </cfRule>
  </conditionalFormatting>
  <conditionalFormatting sqref="AY48">
    <cfRule type="cellIs" dxfId="2424" priority="3236" operator="lessThan">
      <formula>$C$4</formula>
    </cfRule>
  </conditionalFormatting>
  <conditionalFormatting sqref="AY49">
    <cfRule type="cellIs" dxfId="2423" priority="3237" operator="lessThan">
      <formula>$C$4</formula>
    </cfRule>
  </conditionalFormatting>
  <conditionalFormatting sqref="AY49">
    <cfRule type="cellIs" dxfId="2422" priority="3238" operator="lessThan">
      <formula>$C$4</formula>
    </cfRule>
  </conditionalFormatting>
  <conditionalFormatting sqref="AY50">
    <cfRule type="cellIs" dxfId="2421" priority="3239" operator="lessThan">
      <formula>$C$4</formula>
    </cfRule>
  </conditionalFormatting>
  <conditionalFormatting sqref="AY50">
    <cfRule type="cellIs" dxfId="2420" priority="3240" operator="lessThan">
      <formula>$C$4</formula>
    </cfRule>
  </conditionalFormatting>
  <conditionalFormatting sqref="AY51">
    <cfRule type="cellIs" dxfId="2419" priority="3241" operator="lessThan">
      <formula>$C$4</formula>
    </cfRule>
  </conditionalFormatting>
  <conditionalFormatting sqref="AY51">
    <cfRule type="cellIs" dxfId="2418" priority="3242" operator="lessThan">
      <formula>$C$4</formula>
    </cfRule>
  </conditionalFormatting>
  <conditionalFormatting sqref="AY52">
    <cfRule type="cellIs" dxfId="2417" priority="3243" operator="lessThan">
      <formula>$C$4</formula>
    </cfRule>
  </conditionalFormatting>
  <conditionalFormatting sqref="AY52">
    <cfRule type="cellIs" dxfId="2416" priority="3244" operator="lessThan">
      <formula>$C$4</formula>
    </cfRule>
  </conditionalFormatting>
  <conditionalFormatting sqref="AY53">
    <cfRule type="cellIs" dxfId="2415" priority="3245" operator="lessThan">
      <formula>$C$4</formula>
    </cfRule>
  </conditionalFormatting>
  <conditionalFormatting sqref="AY53">
    <cfRule type="cellIs" dxfId="2414" priority="3246" operator="lessThan">
      <formula>$C$4</formula>
    </cfRule>
  </conditionalFormatting>
  <conditionalFormatting sqref="AY54">
    <cfRule type="cellIs" dxfId="2413" priority="3247" operator="lessThan">
      <formula>$C$4</formula>
    </cfRule>
  </conditionalFormatting>
  <conditionalFormatting sqref="AY54">
    <cfRule type="cellIs" dxfId="2412" priority="3248" operator="lessThan">
      <formula>$C$4</formula>
    </cfRule>
  </conditionalFormatting>
  <conditionalFormatting sqref="AY55">
    <cfRule type="cellIs" dxfId="2411" priority="3249" operator="lessThan">
      <formula>$C$4</formula>
    </cfRule>
  </conditionalFormatting>
  <conditionalFormatting sqref="AY55">
    <cfRule type="cellIs" dxfId="2410" priority="3250" operator="lessThan">
      <formula>$C$4</formula>
    </cfRule>
  </conditionalFormatting>
  <conditionalFormatting sqref="AY56">
    <cfRule type="cellIs" dxfId="2409" priority="3251" operator="lessThan">
      <formula>$C$4</formula>
    </cfRule>
  </conditionalFormatting>
  <conditionalFormatting sqref="AY56">
    <cfRule type="cellIs" dxfId="2408" priority="3252" operator="lessThan">
      <formula>$C$4</formula>
    </cfRule>
  </conditionalFormatting>
  <conditionalFormatting sqref="AY57">
    <cfRule type="cellIs" dxfId="2407" priority="3253" operator="lessThan">
      <formula>$C$4</formula>
    </cfRule>
  </conditionalFormatting>
  <conditionalFormatting sqref="AY57">
    <cfRule type="cellIs" dxfId="2406" priority="3254" operator="lessThan">
      <formula>$C$4</formula>
    </cfRule>
  </conditionalFormatting>
  <conditionalFormatting sqref="AY58">
    <cfRule type="cellIs" dxfId="2405" priority="3255" operator="lessThan">
      <formula>$C$4</formula>
    </cfRule>
  </conditionalFormatting>
  <conditionalFormatting sqref="AY58">
    <cfRule type="cellIs" dxfId="2404" priority="3256" operator="lessThan">
      <formula>$C$4</formula>
    </cfRule>
  </conditionalFormatting>
  <conditionalFormatting sqref="AY59">
    <cfRule type="cellIs" dxfId="2403" priority="3257" operator="lessThan">
      <formula>$C$4</formula>
    </cfRule>
  </conditionalFormatting>
  <conditionalFormatting sqref="AY59">
    <cfRule type="cellIs" dxfId="2402" priority="3258" operator="lessThan">
      <formula>$C$4</formula>
    </cfRule>
  </conditionalFormatting>
  <conditionalFormatting sqref="AY60">
    <cfRule type="cellIs" dxfId="2401" priority="3259" operator="lessThan">
      <formula>$C$4</formula>
    </cfRule>
  </conditionalFormatting>
  <conditionalFormatting sqref="AY60">
    <cfRule type="cellIs" dxfId="2400" priority="3260" operator="lessThan">
      <formula>$C$4</formula>
    </cfRule>
  </conditionalFormatting>
  <conditionalFormatting sqref="AZ11">
    <cfRule type="cellIs" dxfId="2399" priority="3261" operator="lessThan">
      <formula>$C$4</formula>
    </cfRule>
  </conditionalFormatting>
  <conditionalFormatting sqref="AZ11">
    <cfRule type="cellIs" dxfId="2398" priority="3262" operator="lessThan">
      <formula>$C$4</formula>
    </cfRule>
  </conditionalFormatting>
  <conditionalFormatting sqref="AZ12">
    <cfRule type="cellIs" dxfId="2397" priority="3263" operator="lessThan">
      <formula>$C$4</formula>
    </cfRule>
  </conditionalFormatting>
  <conditionalFormatting sqref="AZ12">
    <cfRule type="cellIs" dxfId="2396" priority="3264" operator="lessThan">
      <formula>$C$4</formula>
    </cfRule>
  </conditionalFormatting>
  <conditionalFormatting sqref="AZ13">
    <cfRule type="cellIs" dxfId="2395" priority="3265" operator="lessThan">
      <formula>$C$4</formula>
    </cfRule>
  </conditionalFormatting>
  <conditionalFormatting sqref="AZ13">
    <cfRule type="cellIs" dxfId="2394" priority="3266" operator="lessThan">
      <formula>$C$4</formula>
    </cfRule>
  </conditionalFormatting>
  <conditionalFormatting sqref="AZ14">
    <cfRule type="cellIs" dxfId="2393" priority="3267" operator="lessThan">
      <formula>$C$4</formula>
    </cfRule>
  </conditionalFormatting>
  <conditionalFormatting sqref="AZ14">
    <cfRule type="cellIs" dxfId="2392" priority="3268" operator="lessThan">
      <formula>$C$4</formula>
    </cfRule>
  </conditionalFormatting>
  <conditionalFormatting sqref="AZ15">
    <cfRule type="cellIs" dxfId="2391" priority="3269" operator="lessThan">
      <formula>$C$4</formula>
    </cfRule>
  </conditionalFormatting>
  <conditionalFormatting sqref="AZ15">
    <cfRule type="cellIs" dxfId="2390" priority="3270" operator="lessThan">
      <formula>$C$4</formula>
    </cfRule>
  </conditionalFormatting>
  <conditionalFormatting sqref="AZ16">
    <cfRule type="cellIs" dxfId="2389" priority="3271" operator="lessThan">
      <formula>$C$4</formula>
    </cfRule>
  </conditionalFormatting>
  <conditionalFormatting sqref="AZ16">
    <cfRule type="cellIs" dxfId="2388" priority="3272" operator="lessThan">
      <formula>$C$4</formula>
    </cfRule>
  </conditionalFormatting>
  <conditionalFormatting sqref="AZ17">
    <cfRule type="cellIs" dxfId="2387" priority="3273" operator="lessThan">
      <formula>$C$4</formula>
    </cfRule>
  </conditionalFormatting>
  <conditionalFormatting sqref="AZ17">
    <cfRule type="cellIs" dxfId="2386" priority="3274" operator="lessThan">
      <formula>$C$4</formula>
    </cfRule>
  </conditionalFormatting>
  <conditionalFormatting sqref="AZ18">
    <cfRule type="cellIs" dxfId="2385" priority="3275" operator="lessThan">
      <formula>$C$4</formula>
    </cfRule>
  </conditionalFormatting>
  <conditionalFormatting sqref="AZ18">
    <cfRule type="cellIs" dxfId="2384" priority="3276" operator="lessThan">
      <formula>$C$4</formula>
    </cfRule>
  </conditionalFormatting>
  <conditionalFormatting sqref="AZ19">
    <cfRule type="cellIs" dxfId="2383" priority="3277" operator="lessThan">
      <formula>$C$4</formula>
    </cfRule>
  </conditionalFormatting>
  <conditionalFormatting sqref="AZ19">
    <cfRule type="cellIs" dxfId="2382" priority="3278" operator="lessThan">
      <formula>$C$4</formula>
    </cfRule>
  </conditionalFormatting>
  <conditionalFormatting sqref="AZ20">
    <cfRule type="cellIs" dxfId="2381" priority="3279" operator="lessThan">
      <formula>$C$4</formula>
    </cfRule>
  </conditionalFormatting>
  <conditionalFormatting sqref="AZ20">
    <cfRule type="cellIs" dxfId="2380" priority="3280" operator="lessThan">
      <formula>$C$4</formula>
    </cfRule>
  </conditionalFormatting>
  <conditionalFormatting sqref="AZ21">
    <cfRule type="cellIs" dxfId="2379" priority="3281" operator="lessThan">
      <formula>$C$4</formula>
    </cfRule>
  </conditionalFormatting>
  <conditionalFormatting sqref="AZ21">
    <cfRule type="cellIs" dxfId="2378" priority="3282" operator="lessThan">
      <formula>$C$4</formula>
    </cfRule>
  </conditionalFormatting>
  <conditionalFormatting sqref="AZ22">
    <cfRule type="cellIs" dxfId="2377" priority="3283" operator="lessThan">
      <formula>$C$4</formula>
    </cfRule>
  </conditionalFormatting>
  <conditionalFormatting sqref="AZ22">
    <cfRule type="cellIs" dxfId="2376" priority="3284" operator="lessThan">
      <formula>$C$4</formula>
    </cfRule>
  </conditionalFormatting>
  <conditionalFormatting sqref="AZ23">
    <cfRule type="cellIs" dxfId="2375" priority="3285" operator="lessThan">
      <formula>$C$4</formula>
    </cfRule>
  </conditionalFormatting>
  <conditionalFormatting sqref="AZ23">
    <cfRule type="cellIs" dxfId="2374" priority="3286" operator="lessThan">
      <formula>$C$4</formula>
    </cfRule>
  </conditionalFormatting>
  <conditionalFormatting sqref="AZ24">
    <cfRule type="cellIs" dxfId="2373" priority="3287" operator="lessThan">
      <formula>$C$4</formula>
    </cfRule>
  </conditionalFormatting>
  <conditionalFormatting sqref="AZ24">
    <cfRule type="cellIs" dxfId="2372" priority="3288" operator="lessThan">
      <formula>$C$4</formula>
    </cfRule>
  </conditionalFormatting>
  <conditionalFormatting sqref="AZ25">
    <cfRule type="cellIs" dxfId="2371" priority="3289" operator="lessThan">
      <formula>$C$4</formula>
    </cfRule>
  </conditionalFormatting>
  <conditionalFormatting sqref="AZ25">
    <cfRule type="cellIs" dxfId="2370" priority="3290" operator="lessThan">
      <formula>$C$4</formula>
    </cfRule>
  </conditionalFormatting>
  <conditionalFormatting sqref="AZ26">
    <cfRule type="cellIs" dxfId="2369" priority="3291" operator="lessThan">
      <formula>$C$4</formula>
    </cfRule>
  </conditionalFormatting>
  <conditionalFormatting sqref="AZ26">
    <cfRule type="cellIs" dxfId="2368" priority="3292" operator="lessThan">
      <formula>$C$4</formula>
    </cfRule>
  </conditionalFormatting>
  <conditionalFormatting sqref="AZ27">
    <cfRule type="cellIs" dxfId="2367" priority="3293" operator="lessThan">
      <formula>$C$4</formula>
    </cfRule>
  </conditionalFormatting>
  <conditionalFormatting sqref="AZ27">
    <cfRule type="cellIs" dxfId="2366" priority="3294" operator="lessThan">
      <formula>$C$4</formula>
    </cfRule>
  </conditionalFormatting>
  <conditionalFormatting sqref="AZ28">
    <cfRule type="cellIs" dxfId="2365" priority="3295" operator="lessThan">
      <formula>$C$4</formula>
    </cfRule>
  </conditionalFormatting>
  <conditionalFormatting sqref="AZ28">
    <cfRule type="cellIs" dxfId="2364" priority="3296" operator="lessThan">
      <formula>$C$4</formula>
    </cfRule>
  </conditionalFormatting>
  <conditionalFormatting sqref="AZ29">
    <cfRule type="cellIs" dxfId="2363" priority="3297" operator="lessThan">
      <formula>$C$4</formula>
    </cfRule>
  </conditionalFormatting>
  <conditionalFormatting sqref="AZ29">
    <cfRule type="cellIs" dxfId="2362" priority="3298" operator="lessThan">
      <formula>$C$4</formula>
    </cfRule>
  </conditionalFormatting>
  <conditionalFormatting sqref="AZ30">
    <cfRule type="cellIs" dxfId="2361" priority="3299" operator="lessThan">
      <formula>$C$4</formula>
    </cfRule>
  </conditionalFormatting>
  <conditionalFormatting sqref="AZ30">
    <cfRule type="cellIs" dxfId="2360" priority="3300" operator="lessThan">
      <formula>$C$4</formula>
    </cfRule>
  </conditionalFormatting>
  <conditionalFormatting sqref="AZ31">
    <cfRule type="cellIs" dxfId="2359" priority="3301" operator="lessThan">
      <formula>$C$4</formula>
    </cfRule>
  </conditionalFormatting>
  <conditionalFormatting sqref="AZ31">
    <cfRule type="cellIs" dxfId="2358" priority="3302" operator="lessThan">
      <formula>$C$4</formula>
    </cfRule>
  </conditionalFormatting>
  <conditionalFormatting sqref="AZ32">
    <cfRule type="cellIs" dxfId="2357" priority="3303" operator="lessThan">
      <formula>$C$4</formula>
    </cfRule>
  </conditionalFormatting>
  <conditionalFormatting sqref="AZ32">
    <cfRule type="cellIs" dxfId="2356" priority="3304" operator="lessThan">
      <formula>$C$4</formula>
    </cfRule>
  </conditionalFormatting>
  <conditionalFormatting sqref="AZ33">
    <cfRule type="cellIs" dxfId="2355" priority="3305" operator="lessThan">
      <formula>$C$4</formula>
    </cfRule>
  </conditionalFormatting>
  <conditionalFormatting sqref="AZ33">
    <cfRule type="cellIs" dxfId="2354" priority="3306" operator="lessThan">
      <formula>$C$4</formula>
    </cfRule>
  </conditionalFormatting>
  <conditionalFormatting sqref="AZ34">
    <cfRule type="cellIs" dxfId="2353" priority="3307" operator="lessThan">
      <formula>$C$4</formula>
    </cfRule>
  </conditionalFormatting>
  <conditionalFormatting sqref="AZ34">
    <cfRule type="cellIs" dxfId="2352" priority="3308" operator="lessThan">
      <formula>$C$4</formula>
    </cfRule>
  </conditionalFormatting>
  <conditionalFormatting sqref="AZ35">
    <cfRule type="cellIs" dxfId="2351" priority="3309" operator="lessThan">
      <formula>$C$4</formula>
    </cfRule>
  </conditionalFormatting>
  <conditionalFormatting sqref="AZ35">
    <cfRule type="cellIs" dxfId="2350" priority="3310" operator="lessThan">
      <formula>$C$4</formula>
    </cfRule>
  </conditionalFormatting>
  <conditionalFormatting sqref="AZ36">
    <cfRule type="cellIs" dxfId="2349" priority="3311" operator="lessThan">
      <formula>$C$4</formula>
    </cfRule>
  </conditionalFormatting>
  <conditionalFormatting sqref="AZ36">
    <cfRule type="cellIs" dxfId="2348" priority="3312" operator="lessThan">
      <formula>$C$4</formula>
    </cfRule>
  </conditionalFormatting>
  <conditionalFormatting sqref="AZ37">
    <cfRule type="cellIs" dxfId="2347" priority="3313" operator="lessThan">
      <formula>$C$4</formula>
    </cfRule>
  </conditionalFormatting>
  <conditionalFormatting sqref="AZ37">
    <cfRule type="cellIs" dxfId="2346" priority="3314" operator="lessThan">
      <formula>$C$4</formula>
    </cfRule>
  </conditionalFormatting>
  <conditionalFormatting sqref="AZ38">
    <cfRule type="cellIs" dxfId="2345" priority="3315" operator="lessThan">
      <formula>$C$4</formula>
    </cfRule>
  </conditionalFormatting>
  <conditionalFormatting sqref="AZ38">
    <cfRule type="cellIs" dxfId="2344" priority="3316" operator="lessThan">
      <formula>$C$4</formula>
    </cfRule>
  </conditionalFormatting>
  <conditionalFormatting sqref="AZ39">
    <cfRule type="cellIs" dxfId="2343" priority="3317" operator="lessThan">
      <formula>$C$4</formula>
    </cfRule>
  </conditionalFormatting>
  <conditionalFormatting sqref="AZ39">
    <cfRule type="cellIs" dxfId="2342" priority="3318" operator="lessThan">
      <formula>$C$4</formula>
    </cfRule>
  </conditionalFormatting>
  <conditionalFormatting sqref="AZ40">
    <cfRule type="cellIs" dxfId="2341" priority="3319" operator="lessThan">
      <formula>$C$4</formula>
    </cfRule>
  </conditionalFormatting>
  <conditionalFormatting sqref="AZ40">
    <cfRule type="cellIs" dxfId="2340" priority="3320" operator="lessThan">
      <formula>$C$4</formula>
    </cfRule>
  </conditionalFormatting>
  <conditionalFormatting sqref="AZ41">
    <cfRule type="cellIs" dxfId="2339" priority="3321" operator="lessThan">
      <formula>$C$4</formula>
    </cfRule>
  </conditionalFormatting>
  <conditionalFormatting sqref="AZ41">
    <cfRule type="cellIs" dxfId="2338" priority="3322" operator="lessThan">
      <formula>$C$4</formula>
    </cfRule>
  </conditionalFormatting>
  <conditionalFormatting sqref="AZ42">
    <cfRule type="cellIs" dxfId="2337" priority="3323" operator="lessThan">
      <formula>$C$4</formula>
    </cfRule>
  </conditionalFormatting>
  <conditionalFormatting sqref="AZ42">
    <cfRule type="cellIs" dxfId="2336" priority="3324" operator="lessThan">
      <formula>$C$4</formula>
    </cfRule>
  </conditionalFormatting>
  <conditionalFormatting sqref="AZ43">
    <cfRule type="cellIs" dxfId="2335" priority="3325" operator="lessThan">
      <formula>$C$4</formula>
    </cfRule>
  </conditionalFormatting>
  <conditionalFormatting sqref="AZ43">
    <cfRule type="cellIs" dxfId="2334" priority="3326" operator="lessThan">
      <formula>$C$4</formula>
    </cfRule>
  </conditionalFormatting>
  <conditionalFormatting sqref="AZ44">
    <cfRule type="cellIs" dxfId="2333" priority="3327" operator="lessThan">
      <formula>$C$4</formula>
    </cfRule>
  </conditionalFormatting>
  <conditionalFormatting sqref="AZ44">
    <cfRule type="cellIs" dxfId="2332" priority="3328" operator="lessThan">
      <formula>$C$4</formula>
    </cfRule>
  </conditionalFormatting>
  <conditionalFormatting sqref="AZ45">
    <cfRule type="cellIs" dxfId="2331" priority="3329" operator="lessThan">
      <formula>$C$4</formula>
    </cfRule>
  </conditionalFormatting>
  <conditionalFormatting sqref="AZ45">
    <cfRule type="cellIs" dxfId="2330" priority="3330" operator="lessThan">
      <formula>$C$4</formula>
    </cfRule>
  </conditionalFormatting>
  <conditionalFormatting sqref="AZ46">
    <cfRule type="cellIs" dxfId="2329" priority="3331" operator="lessThan">
      <formula>$C$4</formula>
    </cfRule>
  </conditionalFormatting>
  <conditionalFormatting sqref="AZ46">
    <cfRule type="cellIs" dxfId="2328" priority="3332" operator="lessThan">
      <formula>$C$4</formula>
    </cfRule>
  </conditionalFormatting>
  <conditionalFormatting sqref="AZ47">
    <cfRule type="cellIs" dxfId="2327" priority="3333" operator="lessThan">
      <formula>$C$4</formula>
    </cfRule>
  </conditionalFormatting>
  <conditionalFormatting sqref="AZ47">
    <cfRule type="cellIs" dxfId="2326" priority="3334" operator="lessThan">
      <formula>$C$4</formula>
    </cfRule>
  </conditionalFormatting>
  <conditionalFormatting sqref="AZ48">
    <cfRule type="cellIs" dxfId="2325" priority="3335" operator="lessThan">
      <formula>$C$4</formula>
    </cfRule>
  </conditionalFormatting>
  <conditionalFormatting sqref="AZ48">
    <cfRule type="cellIs" dxfId="2324" priority="3336" operator="lessThan">
      <formula>$C$4</formula>
    </cfRule>
  </conditionalFormatting>
  <conditionalFormatting sqref="AZ49">
    <cfRule type="cellIs" dxfId="2323" priority="3337" operator="lessThan">
      <formula>$C$4</formula>
    </cfRule>
  </conditionalFormatting>
  <conditionalFormatting sqref="AZ49">
    <cfRule type="cellIs" dxfId="2322" priority="3338" operator="lessThan">
      <formula>$C$4</formula>
    </cfRule>
  </conditionalFormatting>
  <conditionalFormatting sqref="AZ50">
    <cfRule type="cellIs" dxfId="2321" priority="3339" operator="lessThan">
      <formula>$C$4</formula>
    </cfRule>
  </conditionalFormatting>
  <conditionalFormatting sqref="AZ50">
    <cfRule type="cellIs" dxfId="2320" priority="3340" operator="lessThan">
      <formula>$C$4</formula>
    </cfRule>
  </conditionalFormatting>
  <conditionalFormatting sqref="AZ51">
    <cfRule type="cellIs" dxfId="2319" priority="3341" operator="lessThan">
      <formula>$C$4</formula>
    </cfRule>
  </conditionalFormatting>
  <conditionalFormatting sqref="AZ51">
    <cfRule type="cellIs" dxfId="2318" priority="3342" operator="lessThan">
      <formula>$C$4</formula>
    </cfRule>
  </conditionalFormatting>
  <conditionalFormatting sqref="AZ52">
    <cfRule type="cellIs" dxfId="2317" priority="3343" operator="lessThan">
      <formula>$C$4</formula>
    </cfRule>
  </conditionalFormatting>
  <conditionalFormatting sqref="AZ52">
    <cfRule type="cellIs" dxfId="2316" priority="3344" operator="lessThan">
      <formula>$C$4</formula>
    </cfRule>
  </conditionalFormatting>
  <conditionalFormatting sqref="AZ53">
    <cfRule type="cellIs" dxfId="2315" priority="3345" operator="lessThan">
      <formula>$C$4</formula>
    </cfRule>
  </conditionalFormatting>
  <conditionalFormatting sqref="AZ53">
    <cfRule type="cellIs" dxfId="2314" priority="3346" operator="lessThan">
      <formula>$C$4</formula>
    </cfRule>
  </conditionalFormatting>
  <conditionalFormatting sqref="AZ54">
    <cfRule type="cellIs" dxfId="2313" priority="3347" operator="lessThan">
      <formula>$C$4</formula>
    </cfRule>
  </conditionalFormatting>
  <conditionalFormatting sqref="AZ54">
    <cfRule type="cellIs" dxfId="2312" priority="3348" operator="lessThan">
      <formula>$C$4</formula>
    </cfRule>
  </conditionalFormatting>
  <conditionalFormatting sqref="AZ55">
    <cfRule type="cellIs" dxfId="2311" priority="3349" operator="lessThan">
      <formula>$C$4</formula>
    </cfRule>
  </conditionalFormatting>
  <conditionalFormatting sqref="AZ55">
    <cfRule type="cellIs" dxfId="2310" priority="3350" operator="lessThan">
      <formula>$C$4</formula>
    </cfRule>
  </conditionalFormatting>
  <conditionalFormatting sqref="AZ56">
    <cfRule type="cellIs" dxfId="2309" priority="3351" operator="lessThan">
      <formula>$C$4</formula>
    </cfRule>
  </conditionalFormatting>
  <conditionalFormatting sqref="AZ56">
    <cfRule type="cellIs" dxfId="2308" priority="3352" operator="lessThan">
      <formula>$C$4</formula>
    </cfRule>
  </conditionalFormatting>
  <conditionalFormatting sqref="AZ57">
    <cfRule type="cellIs" dxfId="2307" priority="3353" operator="lessThan">
      <formula>$C$4</formula>
    </cfRule>
  </conditionalFormatting>
  <conditionalFormatting sqref="AZ57">
    <cfRule type="cellIs" dxfId="2306" priority="3354" operator="lessThan">
      <formula>$C$4</formula>
    </cfRule>
  </conditionalFormatting>
  <conditionalFormatting sqref="AZ58">
    <cfRule type="cellIs" dxfId="2305" priority="3355" operator="lessThan">
      <formula>$C$4</formula>
    </cfRule>
  </conditionalFormatting>
  <conditionalFormatting sqref="AZ58">
    <cfRule type="cellIs" dxfId="2304" priority="3356" operator="lessThan">
      <formula>$C$4</formula>
    </cfRule>
  </conditionalFormatting>
  <conditionalFormatting sqref="AZ59">
    <cfRule type="cellIs" dxfId="2303" priority="3357" operator="lessThan">
      <formula>$C$4</formula>
    </cfRule>
  </conditionalFormatting>
  <conditionalFormatting sqref="AZ59">
    <cfRule type="cellIs" dxfId="2302" priority="3358" operator="lessThan">
      <formula>$C$4</formula>
    </cfRule>
  </conditionalFormatting>
  <conditionalFormatting sqref="AZ60">
    <cfRule type="cellIs" dxfId="2301" priority="3359" operator="lessThan">
      <formula>$C$4</formula>
    </cfRule>
  </conditionalFormatting>
  <conditionalFormatting sqref="AZ60">
    <cfRule type="cellIs" dxfId="2300" priority="3360" operator="lessThan">
      <formula>$C$4</formula>
    </cfRule>
  </conditionalFormatting>
  <conditionalFormatting sqref="BA11">
    <cfRule type="cellIs" dxfId="2299" priority="3361" operator="lessThan">
      <formula>$C$4</formula>
    </cfRule>
  </conditionalFormatting>
  <conditionalFormatting sqref="BA11">
    <cfRule type="cellIs" dxfId="2298" priority="3362" operator="lessThan">
      <formula>$C$4</formula>
    </cfRule>
  </conditionalFormatting>
  <conditionalFormatting sqref="BA12">
    <cfRule type="cellIs" dxfId="2297" priority="3363" operator="lessThan">
      <formula>$C$4</formula>
    </cfRule>
  </conditionalFormatting>
  <conditionalFormatting sqref="BA12">
    <cfRule type="cellIs" dxfId="2296" priority="3364" operator="lessThan">
      <formula>$C$4</formula>
    </cfRule>
  </conditionalFormatting>
  <conditionalFormatting sqref="BA13">
    <cfRule type="cellIs" dxfId="2295" priority="3365" operator="lessThan">
      <formula>$C$4</formula>
    </cfRule>
  </conditionalFormatting>
  <conditionalFormatting sqref="BA13">
    <cfRule type="cellIs" dxfId="2294" priority="3366" operator="lessThan">
      <formula>$C$4</formula>
    </cfRule>
  </conditionalFormatting>
  <conditionalFormatting sqref="BA14">
    <cfRule type="cellIs" dxfId="2293" priority="3367" operator="lessThan">
      <formula>$C$4</formula>
    </cfRule>
  </conditionalFormatting>
  <conditionalFormatting sqref="BA14">
    <cfRule type="cellIs" dxfId="2292" priority="3368" operator="lessThan">
      <formula>$C$4</formula>
    </cfRule>
  </conditionalFormatting>
  <conditionalFormatting sqref="BA15">
    <cfRule type="cellIs" dxfId="2291" priority="3369" operator="lessThan">
      <formula>$C$4</formula>
    </cfRule>
  </conditionalFormatting>
  <conditionalFormatting sqref="BA15">
    <cfRule type="cellIs" dxfId="2290" priority="3370" operator="lessThan">
      <formula>$C$4</formula>
    </cfRule>
  </conditionalFormatting>
  <conditionalFormatting sqref="BA16">
    <cfRule type="cellIs" dxfId="2289" priority="3371" operator="lessThan">
      <formula>$C$4</formula>
    </cfRule>
  </conditionalFormatting>
  <conditionalFormatting sqref="BA16">
    <cfRule type="cellIs" dxfId="2288" priority="3372" operator="lessThan">
      <formula>$C$4</formula>
    </cfRule>
  </conditionalFormatting>
  <conditionalFormatting sqref="BA17">
    <cfRule type="cellIs" dxfId="2287" priority="3373" operator="lessThan">
      <formula>$C$4</formula>
    </cfRule>
  </conditionalFormatting>
  <conditionalFormatting sqref="BA17">
    <cfRule type="cellIs" dxfId="2286" priority="3374" operator="lessThan">
      <formula>$C$4</formula>
    </cfRule>
  </conditionalFormatting>
  <conditionalFormatting sqref="BA18">
    <cfRule type="cellIs" dxfId="2285" priority="3375" operator="lessThan">
      <formula>$C$4</formula>
    </cfRule>
  </conditionalFormatting>
  <conditionalFormatting sqref="BA18">
    <cfRule type="cellIs" dxfId="2284" priority="3376" operator="lessThan">
      <formula>$C$4</formula>
    </cfRule>
  </conditionalFormatting>
  <conditionalFormatting sqref="BA19">
    <cfRule type="cellIs" dxfId="2283" priority="3377" operator="lessThan">
      <formula>$C$4</formula>
    </cfRule>
  </conditionalFormatting>
  <conditionalFormatting sqref="BA19">
    <cfRule type="cellIs" dxfId="2282" priority="3378" operator="lessThan">
      <formula>$C$4</formula>
    </cfRule>
  </conditionalFormatting>
  <conditionalFormatting sqref="BA20">
    <cfRule type="cellIs" dxfId="2281" priority="3379" operator="lessThan">
      <formula>$C$4</formula>
    </cfRule>
  </conditionalFormatting>
  <conditionalFormatting sqref="BA20">
    <cfRule type="cellIs" dxfId="2280" priority="3380" operator="lessThan">
      <formula>$C$4</formula>
    </cfRule>
  </conditionalFormatting>
  <conditionalFormatting sqref="BA21">
    <cfRule type="cellIs" dxfId="2279" priority="3381" operator="lessThan">
      <formula>$C$4</formula>
    </cfRule>
  </conditionalFormatting>
  <conditionalFormatting sqref="BA21">
    <cfRule type="cellIs" dxfId="2278" priority="3382" operator="lessThan">
      <formula>$C$4</formula>
    </cfRule>
  </conditionalFormatting>
  <conditionalFormatting sqref="BA22">
    <cfRule type="cellIs" dxfId="2277" priority="3383" operator="lessThan">
      <formula>$C$4</formula>
    </cfRule>
  </conditionalFormatting>
  <conditionalFormatting sqref="BA22">
    <cfRule type="cellIs" dxfId="2276" priority="3384" operator="lessThan">
      <formula>$C$4</formula>
    </cfRule>
  </conditionalFormatting>
  <conditionalFormatting sqref="BA23">
    <cfRule type="cellIs" dxfId="2275" priority="3385" operator="lessThan">
      <formula>$C$4</formula>
    </cfRule>
  </conditionalFormatting>
  <conditionalFormatting sqref="BA23">
    <cfRule type="cellIs" dxfId="2274" priority="3386" operator="lessThan">
      <formula>$C$4</formula>
    </cfRule>
  </conditionalFormatting>
  <conditionalFormatting sqref="BA24">
    <cfRule type="cellIs" dxfId="2273" priority="3387" operator="lessThan">
      <formula>$C$4</formula>
    </cfRule>
  </conditionalFormatting>
  <conditionalFormatting sqref="BA24">
    <cfRule type="cellIs" dxfId="2272" priority="3388" operator="lessThan">
      <formula>$C$4</formula>
    </cfRule>
  </conditionalFormatting>
  <conditionalFormatting sqref="BA25">
    <cfRule type="cellIs" dxfId="2271" priority="3389" operator="lessThan">
      <formula>$C$4</formula>
    </cfRule>
  </conditionalFormatting>
  <conditionalFormatting sqref="BA25">
    <cfRule type="cellIs" dxfId="2270" priority="3390" operator="lessThan">
      <formula>$C$4</formula>
    </cfRule>
  </conditionalFormatting>
  <conditionalFormatting sqref="BA26">
    <cfRule type="cellIs" dxfId="2269" priority="3391" operator="lessThan">
      <formula>$C$4</formula>
    </cfRule>
  </conditionalFormatting>
  <conditionalFormatting sqref="BA26">
    <cfRule type="cellIs" dxfId="2268" priority="3392" operator="lessThan">
      <formula>$C$4</formula>
    </cfRule>
  </conditionalFormatting>
  <conditionalFormatting sqref="BA27">
    <cfRule type="cellIs" dxfId="2267" priority="3393" operator="lessThan">
      <formula>$C$4</formula>
    </cfRule>
  </conditionalFormatting>
  <conditionalFormatting sqref="BA27">
    <cfRule type="cellIs" dxfId="2266" priority="3394" operator="lessThan">
      <formula>$C$4</formula>
    </cfRule>
  </conditionalFormatting>
  <conditionalFormatting sqref="BA28">
    <cfRule type="cellIs" dxfId="2265" priority="3395" operator="lessThan">
      <formula>$C$4</formula>
    </cfRule>
  </conditionalFormatting>
  <conditionalFormatting sqref="BA28">
    <cfRule type="cellIs" dxfId="2264" priority="3396" operator="lessThan">
      <formula>$C$4</formula>
    </cfRule>
  </conditionalFormatting>
  <conditionalFormatting sqref="BA29">
    <cfRule type="cellIs" dxfId="2263" priority="3397" operator="lessThan">
      <formula>$C$4</formula>
    </cfRule>
  </conditionalFormatting>
  <conditionalFormatting sqref="BA29">
    <cfRule type="cellIs" dxfId="2262" priority="3398" operator="lessThan">
      <formula>$C$4</formula>
    </cfRule>
  </conditionalFormatting>
  <conditionalFormatting sqref="BA30">
    <cfRule type="cellIs" dxfId="2261" priority="3399" operator="lessThan">
      <formula>$C$4</formula>
    </cfRule>
  </conditionalFormatting>
  <conditionalFormatting sqref="BA30">
    <cfRule type="cellIs" dxfId="2260" priority="3400" operator="lessThan">
      <formula>$C$4</formula>
    </cfRule>
  </conditionalFormatting>
  <conditionalFormatting sqref="BA31">
    <cfRule type="cellIs" dxfId="2259" priority="3401" operator="lessThan">
      <formula>$C$4</formula>
    </cfRule>
  </conditionalFormatting>
  <conditionalFormatting sqref="BA31">
    <cfRule type="cellIs" dxfId="2258" priority="3402" operator="lessThan">
      <formula>$C$4</formula>
    </cfRule>
  </conditionalFormatting>
  <conditionalFormatting sqref="BA32">
    <cfRule type="cellIs" dxfId="2257" priority="3403" operator="lessThan">
      <formula>$C$4</formula>
    </cfRule>
  </conditionalFormatting>
  <conditionalFormatting sqref="BA32">
    <cfRule type="cellIs" dxfId="2256" priority="3404" operator="lessThan">
      <formula>$C$4</formula>
    </cfRule>
  </conditionalFormatting>
  <conditionalFormatting sqref="BA33">
    <cfRule type="cellIs" dxfId="2255" priority="3405" operator="lessThan">
      <formula>$C$4</formula>
    </cfRule>
  </conditionalFormatting>
  <conditionalFormatting sqref="BA33">
    <cfRule type="cellIs" dxfId="2254" priority="3406" operator="lessThan">
      <formula>$C$4</formula>
    </cfRule>
  </conditionalFormatting>
  <conditionalFormatting sqref="BA34">
    <cfRule type="cellIs" dxfId="2253" priority="3407" operator="lessThan">
      <formula>$C$4</formula>
    </cfRule>
  </conditionalFormatting>
  <conditionalFormatting sqref="BA34">
    <cfRule type="cellIs" dxfId="2252" priority="3408" operator="lessThan">
      <formula>$C$4</formula>
    </cfRule>
  </conditionalFormatting>
  <conditionalFormatting sqref="BA35">
    <cfRule type="cellIs" dxfId="2251" priority="3409" operator="lessThan">
      <formula>$C$4</formula>
    </cfRule>
  </conditionalFormatting>
  <conditionalFormatting sqref="BA35">
    <cfRule type="cellIs" dxfId="2250" priority="3410" operator="lessThan">
      <formula>$C$4</formula>
    </cfRule>
  </conditionalFormatting>
  <conditionalFormatting sqref="BA36">
    <cfRule type="cellIs" dxfId="2249" priority="3411" operator="lessThan">
      <formula>$C$4</formula>
    </cfRule>
  </conditionalFormatting>
  <conditionalFormatting sqref="BA36">
    <cfRule type="cellIs" dxfId="2248" priority="3412" operator="lessThan">
      <formula>$C$4</formula>
    </cfRule>
  </conditionalFormatting>
  <conditionalFormatting sqref="BA37">
    <cfRule type="cellIs" dxfId="2247" priority="3413" operator="lessThan">
      <formula>$C$4</formula>
    </cfRule>
  </conditionalFormatting>
  <conditionalFormatting sqref="BA37">
    <cfRule type="cellIs" dxfId="2246" priority="3414" operator="lessThan">
      <formula>$C$4</formula>
    </cfRule>
  </conditionalFormatting>
  <conditionalFormatting sqref="BA38">
    <cfRule type="cellIs" dxfId="2245" priority="3415" operator="lessThan">
      <formula>$C$4</formula>
    </cfRule>
  </conditionalFormatting>
  <conditionalFormatting sqref="BA38">
    <cfRule type="cellIs" dxfId="2244" priority="3416" operator="lessThan">
      <formula>$C$4</formula>
    </cfRule>
  </conditionalFormatting>
  <conditionalFormatting sqref="BA39">
    <cfRule type="cellIs" dxfId="2243" priority="3417" operator="lessThan">
      <formula>$C$4</formula>
    </cfRule>
  </conditionalFormatting>
  <conditionalFormatting sqref="BA39">
    <cfRule type="cellIs" dxfId="2242" priority="3418" operator="lessThan">
      <formula>$C$4</formula>
    </cfRule>
  </conditionalFormatting>
  <conditionalFormatting sqref="BA40">
    <cfRule type="cellIs" dxfId="2241" priority="3419" operator="lessThan">
      <formula>$C$4</formula>
    </cfRule>
  </conditionalFormatting>
  <conditionalFormatting sqref="BA40">
    <cfRule type="cellIs" dxfId="2240" priority="3420" operator="lessThan">
      <formula>$C$4</formula>
    </cfRule>
  </conditionalFormatting>
  <conditionalFormatting sqref="BA41">
    <cfRule type="cellIs" dxfId="2239" priority="3421" operator="lessThan">
      <formula>$C$4</formula>
    </cfRule>
  </conditionalFormatting>
  <conditionalFormatting sqref="BA41">
    <cfRule type="cellIs" dxfId="2238" priority="3422" operator="lessThan">
      <formula>$C$4</formula>
    </cfRule>
  </conditionalFormatting>
  <conditionalFormatting sqref="BA42">
    <cfRule type="cellIs" dxfId="2237" priority="3423" operator="lessThan">
      <formula>$C$4</formula>
    </cfRule>
  </conditionalFormatting>
  <conditionalFormatting sqref="BA42">
    <cfRule type="cellIs" dxfId="2236" priority="3424" operator="lessThan">
      <formula>$C$4</formula>
    </cfRule>
  </conditionalFormatting>
  <conditionalFormatting sqref="BA43">
    <cfRule type="cellIs" dxfId="2235" priority="3425" operator="lessThan">
      <formula>$C$4</formula>
    </cfRule>
  </conditionalFormatting>
  <conditionalFormatting sqref="BA43">
    <cfRule type="cellIs" dxfId="2234" priority="3426" operator="lessThan">
      <formula>$C$4</formula>
    </cfRule>
  </conditionalFormatting>
  <conditionalFormatting sqref="BA44">
    <cfRule type="cellIs" dxfId="2233" priority="3427" operator="lessThan">
      <formula>$C$4</formula>
    </cfRule>
  </conditionalFormatting>
  <conditionalFormatting sqref="BA44">
    <cfRule type="cellIs" dxfId="2232" priority="3428" operator="lessThan">
      <formula>$C$4</formula>
    </cfRule>
  </conditionalFormatting>
  <conditionalFormatting sqref="BA45">
    <cfRule type="cellIs" dxfId="2231" priority="3429" operator="lessThan">
      <formula>$C$4</formula>
    </cfRule>
  </conditionalFormatting>
  <conditionalFormatting sqref="BA45">
    <cfRule type="cellIs" dxfId="2230" priority="3430" operator="lessThan">
      <formula>$C$4</formula>
    </cfRule>
  </conditionalFormatting>
  <conditionalFormatting sqref="BA46">
    <cfRule type="cellIs" dxfId="2229" priority="3431" operator="lessThan">
      <formula>$C$4</formula>
    </cfRule>
  </conditionalFormatting>
  <conditionalFormatting sqref="BA46">
    <cfRule type="cellIs" dxfId="2228" priority="3432" operator="lessThan">
      <formula>$C$4</formula>
    </cfRule>
  </conditionalFormatting>
  <conditionalFormatting sqref="BA47">
    <cfRule type="cellIs" dxfId="2227" priority="3433" operator="lessThan">
      <formula>$C$4</formula>
    </cfRule>
  </conditionalFormatting>
  <conditionalFormatting sqref="BA47">
    <cfRule type="cellIs" dxfId="2226" priority="3434" operator="lessThan">
      <formula>$C$4</formula>
    </cfRule>
  </conditionalFormatting>
  <conditionalFormatting sqref="BA48">
    <cfRule type="cellIs" dxfId="2225" priority="3435" operator="lessThan">
      <formula>$C$4</formula>
    </cfRule>
  </conditionalFormatting>
  <conditionalFormatting sqref="BA48">
    <cfRule type="cellIs" dxfId="2224" priority="3436" operator="lessThan">
      <formula>$C$4</formula>
    </cfRule>
  </conditionalFormatting>
  <conditionalFormatting sqref="BA49">
    <cfRule type="cellIs" dxfId="2223" priority="3437" operator="lessThan">
      <formula>$C$4</formula>
    </cfRule>
  </conditionalFormatting>
  <conditionalFormatting sqref="BA49">
    <cfRule type="cellIs" dxfId="2222" priority="3438" operator="lessThan">
      <formula>$C$4</formula>
    </cfRule>
  </conditionalFormatting>
  <conditionalFormatting sqref="BA50">
    <cfRule type="cellIs" dxfId="2221" priority="3439" operator="lessThan">
      <formula>$C$4</formula>
    </cfRule>
  </conditionalFormatting>
  <conditionalFormatting sqref="BA50">
    <cfRule type="cellIs" dxfId="2220" priority="3440" operator="lessThan">
      <formula>$C$4</formula>
    </cfRule>
  </conditionalFormatting>
  <conditionalFormatting sqref="BA51">
    <cfRule type="cellIs" dxfId="2219" priority="3441" operator="lessThan">
      <formula>$C$4</formula>
    </cfRule>
  </conditionalFormatting>
  <conditionalFormatting sqref="BA51">
    <cfRule type="cellIs" dxfId="2218" priority="3442" operator="lessThan">
      <formula>$C$4</formula>
    </cfRule>
  </conditionalFormatting>
  <conditionalFormatting sqref="BA52">
    <cfRule type="cellIs" dxfId="2217" priority="3443" operator="lessThan">
      <formula>$C$4</formula>
    </cfRule>
  </conditionalFormatting>
  <conditionalFormatting sqref="BA52">
    <cfRule type="cellIs" dxfId="2216" priority="3444" operator="lessThan">
      <formula>$C$4</formula>
    </cfRule>
  </conditionalFormatting>
  <conditionalFormatting sqref="BA53">
    <cfRule type="cellIs" dxfId="2215" priority="3445" operator="lessThan">
      <formula>$C$4</formula>
    </cfRule>
  </conditionalFormatting>
  <conditionalFormatting sqref="BA53">
    <cfRule type="cellIs" dxfId="2214" priority="3446" operator="lessThan">
      <formula>$C$4</formula>
    </cfRule>
  </conditionalFormatting>
  <conditionalFormatting sqref="BA54">
    <cfRule type="cellIs" dxfId="2213" priority="3447" operator="lessThan">
      <formula>$C$4</formula>
    </cfRule>
  </conditionalFormatting>
  <conditionalFormatting sqref="BA54">
    <cfRule type="cellIs" dxfId="2212" priority="3448" operator="lessThan">
      <formula>$C$4</formula>
    </cfRule>
  </conditionalFormatting>
  <conditionalFormatting sqref="BA55">
    <cfRule type="cellIs" dxfId="2211" priority="3449" operator="lessThan">
      <formula>$C$4</formula>
    </cfRule>
  </conditionalFormatting>
  <conditionalFormatting sqref="BA55">
    <cfRule type="cellIs" dxfId="2210" priority="3450" operator="lessThan">
      <formula>$C$4</formula>
    </cfRule>
  </conditionalFormatting>
  <conditionalFormatting sqref="BA56">
    <cfRule type="cellIs" dxfId="2209" priority="3451" operator="lessThan">
      <formula>$C$4</formula>
    </cfRule>
  </conditionalFormatting>
  <conditionalFormatting sqref="BA56">
    <cfRule type="cellIs" dxfId="2208" priority="3452" operator="lessThan">
      <formula>$C$4</formula>
    </cfRule>
  </conditionalFormatting>
  <conditionalFormatting sqref="BA57">
    <cfRule type="cellIs" dxfId="2207" priority="3453" operator="lessThan">
      <formula>$C$4</formula>
    </cfRule>
  </conditionalFormatting>
  <conditionalFormatting sqref="BA57">
    <cfRule type="cellIs" dxfId="2206" priority="3454" operator="lessThan">
      <formula>$C$4</formula>
    </cfRule>
  </conditionalFormatting>
  <conditionalFormatting sqref="BA58">
    <cfRule type="cellIs" dxfId="2205" priority="3455" operator="lessThan">
      <formula>$C$4</formula>
    </cfRule>
  </conditionalFormatting>
  <conditionalFormatting sqref="BA58">
    <cfRule type="cellIs" dxfId="2204" priority="3456" operator="lessThan">
      <formula>$C$4</formula>
    </cfRule>
  </conditionalFormatting>
  <conditionalFormatting sqref="BA59">
    <cfRule type="cellIs" dxfId="2203" priority="3457" operator="lessThan">
      <formula>$C$4</formula>
    </cfRule>
  </conditionalFormatting>
  <conditionalFormatting sqref="BA59">
    <cfRule type="cellIs" dxfId="2202" priority="3458" operator="lessThan">
      <formula>$C$4</formula>
    </cfRule>
  </conditionalFormatting>
  <conditionalFormatting sqref="BA60">
    <cfRule type="cellIs" dxfId="2201" priority="3459" operator="lessThan">
      <formula>$C$4</formula>
    </cfRule>
  </conditionalFormatting>
  <conditionalFormatting sqref="BA60">
    <cfRule type="cellIs" dxfId="2200" priority="3460" operator="lessThan">
      <formula>$C$4</formula>
    </cfRule>
  </conditionalFormatting>
  <conditionalFormatting sqref="BB11">
    <cfRule type="cellIs" dxfId="2199" priority="3461" operator="lessThan">
      <formula>$C$4</formula>
    </cfRule>
  </conditionalFormatting>
  <conditionalFormatting sqref="BB11">
    <cfRule type="cellIs" dxfId="2198" priority="3462" operator="lessThan">
      <formula>$C$4</formula>
    </cfRule>
  </conditionalFormatting>
  <conditionalFormatting sqref="BB12">
    <cfRule type="cellIs" dxfId="2197" priority="3463" operator="lessThan">
      <formula>$C$4</formula>
    </cfRule>
  </conditionalFormatting>
  <conditionalFormatting sqref="BB12">
    <cfRule type="cellIs" dxfId="2196" priority="3464" operator="lessThan">
      <formula>$C$4</formula>
    </cfRule>
  </conditionalFormatting>
  <conditionalFormatting sqref="BB13">
    <cfRule type="cellIs" dxfId="2195" priority="3465" operator="lessThan">
      <formula>$C$4</formula>
    </cfRule>
  </conditionalFormatting>
  <conditionalFormatting sqref="BB13">
    <cfRule type="cellIs" dxfId="2194" priority="3466" operator="lessThan">
      <formula>$C$4</formula>
    </cfRule>
  </conditionalFormatting>
  <conditionalFormatting sqref="BB14">
    <cfRule type="cellIs" dxfId="2193" priority="3467" operator="lessThan">
      <formula>$C$4</formula>
    </cfRule>
  </conditionalFormatting>
  <conditionalFormatting sqref="BB14">
    <cfRule type="cellIs" dxfId="2192" priority="3468" operator="lessThan">
      <formula>$C$4</formula>
    </cfRule>
  </conditionalFormatting>
  <conditionalFormatting sqref="BB15">
    <cfRule type="cellIs" dxfId="2191" priority="3469" operator="lessThan">
      <formula>$C$4</formula>
    </cfRule>
  </conditionalFormatting>
  <conditionalFormatting sqref="BB15">
    <cfRule type="cellIs" dxfId="2190" priority="3470" operator="lessThan">
      <formula>$C$4</formula>
    </cfRule>
  </conditionalFormatting>
  <conditionalFormatting sqref="BB16">
    <cfRule type="cellIs" dxfId="2189" priority="3471" operator="lessThan">
      <formula>$C$4</formula>
    </cfRule>
  </conditionalFormatting>
  <conditionalFormatting sqref="BB16">
    <cfRule type="cellIs" dxfId="2188" priority="3472" operator="lessThan">
      <formula>$C$4</formula>
    </cfRule>
  </conditionalFormatting>
  <conditionalFormatting sqref="BB17">
    <cfRule type="cellIs" dxfId="2187" priority="3473" operator="lessThan">
      <formula>$C$4</formula>
    </cfRule>
  </conditionalFormatting>
  <conditionalFormatting sqref="BB17">
    <cfRule type="cellIs" dxfId="2186" priority="3474" operator="lessThan">
      <formula>$C$4</formula>
    </cfRule>
  </conditionalFormatting>
  <conditionalFormatting sqref="BB18">
    <cfRule type="cellIs" dxfId="2185" priority="3475" operator="lessThan">
      <formula>$C$4</formula>
    </cfRule>
  </conditionalFormatting>
  <conditionalFormatting sqref="BB18">
    <cfRule type="cellIs" dxfId="2184" priority="3476" operator="lessThan">
      <formula>$C$4</formula>
    </cfRule>
  </conditionalFormatting>
  <conditionalFormatting sqref="BB19">
    <cfRule type="cellIs" dxfId="2183" priority="3477" operator="lessThan">
      <formula>$C$4</formula>
    </cfRule>
  </conditionalFormatting>
  <conditionalFormatting sqref="BB19">
    <cfRule type="cellIs" dxfId="2182" priority="3478" operator="lessThan">
      <formula>$C$4</formula>
    </cfRule>
  </conditionalFormatting>
  <conditionalFormatting sqref="BB20">
    <cfRule type="cellIs" dxfId="2181" priority="3479" operator="lessThan">
      <formula>$C$4</formula>
    </cfRule>
  </conditionalFormatting>
  <conditionalFormatting sqref="BB20">
    <cfRule type="cellIs" dxfId="2180" priority="3480" operator="lessThan">
      <formula>$C$4</formula>
    </cfRule>
  </conditionalFormatting>
  <conditionalFormatting sqref="BB21">
    <cfRule type="cellIs" dxfId="2179" priority="3481" operator="lessThan">
      <formula>$C$4</formula>
    </cfRule>
  </conditionalFormatting>
  <conditionalFormatting sqref="BB21">
    <cfRule type="cellIs" dxfId="2178" priority="3482" operator="lessThan">
      <formula>$C$4</formula>
    </cfRule>
  </conditionalFormatting>
  <conditionalFormatting sqref="BB22">
    <cfRule type="cellIs" dxfId="2177" priority="3483" operator="lessThan">
      <formula>$C$4</formula>
    </cfRule>
  </conditionalFormatting>
  <conditionalFormatting sqref="BB22">
    <cfRule type="cellIs" dxfId="2176" priority="3484" operator="lessThan">
      <formula>$C$4</formula>
    </cfRule>
  </conditionalFormatting>
  <conditionalFormatting sqref="BB23">
    <cfRule type="cellIs" dxfId="2175" priority="3485" operator="lessThan">
      <formula>$C$4</formula>
    </cfRule>
  </conditionalFormatting>
  <conditionalFormatting sqref="BB23">
    <cfRule type="cellIs" dxfId="2174" priority="3486" operator="lessThan">
      <formula>$C$4</formula>
    </cfRule>
  </conditionalFormatting>
  <conditionalFormatting sqref="BB24">
    <cfRule type="cellIs" dxfId="2173" priority="3487" operator="lessThan">
      <formula>$C$4</formula>
    </cfRule>
  </conditionalFormatting>
  <conditionalFormatting sqref="BB24">
    <cfRule type="cellIs" dxfId="2172" priority="3488" operator="lessThan">
      <formula>$C$4</formula>
    </cfRule>
  </conditionalFormatting>
  <conditionalFormatting sqref="BB25">
    <cfRule type="cellIs" dxfId="2171" priority="3489" operator="lessThan">
      <formula>$C$4</formula>
    </cfRule>
  </conditionalFormatting>
  <conditionalFormatting sqref="BB25">
    <cfRule type="cellIs" dxfId="2170" priority="3490" operator="lessThan">
      <formula>$C$4</formula>
    </cfRule>
  </conditionalFormatting>
  <conditionalFormatting sqref="BB26">
    <cfRule type="cellIs" dxfId="2169" priority="3491" operator="lessThan">
      <formula>$C$4</formula>
    </cfRule>
  </conditionalFormatting>
  <conditionalFormatting sqref="BB26">
    <cfRule type="cellIs" dxfId="2168" priority="3492" operator="lessThan">
      <formula>$C$4</formula>
    </cfRule>
  </conditionalFormatting>
  <conditionalFormatting sqref="BB27">
    <cfRule type="cellIs" dxfId="2167" priority="3493" operator="lessThan">
      <formula>$C$4</formula>
    </cfRule>
  </conditionalFormatting>
  <conditionalFormatting sqref="BB27">
    <cfRule type="cellIs" dxfId="2166" priority="3494" operator="lessThan">
      <formula>$C$4</formula>
    </cfRule>
  </conditionalFormatting>
  <conditionalFormatting sqref="BB28">
    <cfRule type="cellIs" dxfId="2165" priority="3495" operator="lessThan">
      <formula>$C$4</formula>
    </cfRule>
  </conditionalFormatting>
  <conditionalFormatting sqref="BB28">
    <cfRule type="cellIs" dxfId="2164" priority="3496" operator="lessThan">
      <formula>$C$4</formula>
    </cfRule>
  </conditionalFormatting>
  <conditionalFormatting sqref="BB29">
    <cfRule type="cellIs" dxfId="2163" priority="3497" operator="lessThan">
      <formula>$C$4</formula>
    </cfRule>
  </conditionalFormatting>
  <conditionalFormatting sqref="BB29">
    <cfRule type="cellIs" dxfId="2162" priority="3498" operator="lessThan">
      <formula>$C$4</formula>
    </cfRule>
  </conditionalFormatting>
  <conditionalFormatting sqref="BB30">
    <cfRule type="cellIs" dxfId="2161" priority="3499" operator="lessThan">
      <formula>$C$4</formula>
    </cfRule>
  </conditionalFormatting>
  <conditionalFormatting sqref="BB30">
    <cfRule type="cellIs" dxfId="2160" priority="3500" operator="lessThan">
      <formula>$C$4</formula>
    </cfRule>
  </conditionalFormatting>
  <conditionalFormatting sqref="BB31">
    <cfRule type="cellIs" dxfId="2159" priority="3501" operator="lessThan">
      <formula>$C$4</formula>
    </cfRule>
  </conditionalFormatting>
  <conditionalFormatting sqref="BB31">
    <cfRule type="cellIs" dxfId="2158" priority="3502" operator="lessThan">
      <formula>$C$4</formula>
    </cfRule>
  </conditionalFormatting>
  <conditionalFormatting sqref="BB32">
    <cfRule type="cellIs" dxfId="2157" priority="3503" operator="lessThan">
      <formula>$C$4</formula>
    </cfRule>
  </conditionalFormatting>
  <conditionalFormatting sqref="BB32">
    <cfRule type="cellIs" dxfId="2156" priority="3504" operator="lessThan">
      <formula>$C$4</formula>
    </cfRule>
  </conditionalFormatting>
  <conditionalFormatting sqref="BB33">
    <cfRule type="cellIs" dxfId="2155" priority="3505" operator="lessThan">
      <formula>$C$4</formula>
    </cfRule>
  </conditionalFormatting>
  <conditionalFormatting sqref="BB33">
    <cfRule type="cellIs" dxfId="2154" priority="3506" operator="lessThan">
      <formula>$C$4</formula>
    </cfRule>
  </conditionalFormatting>
  <conditionalFormatting sqref="BB34">
    <cfRule type="cellIs" dxfId="2153" priority="3507" operator="lessThan">
      <formula>$C$4</formula>
    </cfRule>
  </conditionalFormatting>
  <conditionalFormatting sqref="BB34">
    <cfRule type="cellIs" dxfId="2152" priority="3508" operator="lessThan">
      <formula>$C$4</formula>
    </cfRule>
  </conditionalFormatting>
  <conditionalFormatting sqref="BB35">
    <cfRule type="cellIs" dxfId="2151" priority="3509" operator="lessThan">
      <formula>$C$4</formula>
    </cfRule>
  </conditionalFormatting>
  <conditionalFormatting sqref="BB35">
    <cfRule type="cellIs" dxfId="2150" priority="3510" operator="lessThan">
      <formula>$C$4</formula>
    </cfRule>
  </conditionalFormatting>
  <conditionalFormatting sqref="BB36">
    <cfRule type="cellIs" dxfId="2149" priority="3511" operator="lessThan">
      <formula>$C$4</formula>
    </cfRule>
  </conditionalFormatting>
  <conditionalFormatting sqref="BB36">
    <cfRule type="cellIs" dxfId="2148" priority="3512" operator="lessThan">
      <formula>$C$4</formula>
    </cfRule>
  </conditionalFormatting>
  <conditionalFormatting sqref="BB37">
    <cfRule type="cellIs" dxfId="2147" priority="3513" operator="lessThan">
      <formula>$C$4</formula>
    </cfRule>
  </conditionalFormatting>
  <conditionalFormatting sqref="BB37">
    <cfRule type="cellIs" dxfId="2146" priority="3514" operator="lessThan">
      <formula>$C$4</formula>
    </cfRule>
  </conditionalFormatting>
  <conditionalFormatting sqref="BB38">
    <cfRule type="cellIs" dxfId="2145" priority="3515" operator="lessThan">
      <formula>$C$4</formula>
    </cfRule>
  </conditionalFormatting>
  <conditionalFormatting sqref="BB38">
    <cfRule type="cellIs" dxfId="2144" priority="3516" operator="lessThan">
      <formula>$C$4</formula>
    </cfRule>
  </conditionalFormatting>
  <conditionalFormatting sqref="BB39">
    <cfRule type="cellIs" dxfId="2143" priority="3517" operator="lessThan">
      <formula>$C$4</formula>
    </cfRule>
  </conditionalFormatting>
  <conditionalFormatting sqref="BB39">
    <cfRule type="cellIs" dxfId="2142" priority="3518" operator="lessThan">
      <formula>$C$4</formula>
    </cfRule>
  </conditionalFormatting>
  <conditionalFormatting sqref="BB40">
    <cfRule type="cellIs" dxfId="2141" priority="3519" operator="lessThan">
      <formula>$C$4</formula>
    </cfRule>
  </conditionalFormatting>
  <conditionalFormatting sqref="BB40">
    <cfRule type="cellIs" dxfId="2140" priority="3520" operator="lessThan">
      <formula>$C$4</formula>
    </cfRule>
  </conditionalFormatting>
  <conditionalFormatting sqref="BB41">
    <cfRule type="cellIs" dxfId="2139" priority="3521" operator="lessThan">
      <formula>$C$4</formula>
    </cfRule>
  </conditionalFormatting>
  <conditionalFormatting sqref="BB41">
    <cfRule type="cellIs" dxfId="2138" priority="3522" operator="lessThan">
      <formula>$C$4</formula>
    </cfRule>
  </conditionalFormatting>
  <conditionalFormatting sqref="BB42">
    <cfRule type="cellIs" dxfId="2137" priority="3523" operator="lessThan">
      <formula>$C$4</formula>
    </cfRule>
  </conditionalFormatting>
  <conditionalFormatting sqref="BB42">
    <cfRule type="cellIs" dxfId="2136" priority="3524" operator="lessThan">
      <formula>$C$4</formula>
    </cfRule>
  </conditionalFormatting>
  <conditionalFormatting sqref="BB43">
    <cfRule type="cellIs" dxfId="2135" priority="3525" operator="lessThan">
      <formula>$C$4</formula>
    </cfRule>
  </conditionalFormatting>
  <conditionalFormatting sqref="BB43">
    <cfRule type="cellIs" dxfId="2134" priority="3526" operator="lessThan">
      <formula>$C$4</formula>
    </cfRule>
  </conditionalFormatting>
  <conditionalFormatting sqref="BB44">
    <cfRule type="cellIs" dxfId="2133" priority="3527" operator="lessThan">
      <formula>$C$4</formula>
    </cfRule>
  </conditionalFormatting>
  <conditionalFormatting sqref="BB44">
    <cfRule type="cellIs" dxfId="2132" priority="3528" operator="lessThan">
      <formula>$C$4</formula>
    </cfRule>
  </conditionalFormatting>
  <conditionalFormatting sqref="BB45">
    <cfRule type="cellIs" dxfId="2131" priority="3529" operator="lessThan">
      <formula>$C$4</formula>
    </cfRule>
  </conditionalFormatting>
  <conditionalFormatting sqref="BB45">
    <cfRule type="cellIs" dxfId="2130" priority="3530" operator="lessThan">
      <formula>$C$4</formula>
    </cfRule>
  </conditionalFormatting>
  <conditionalFormatting sqref="BB46">
    <cfRule type="cellIs" dxfId="2129" priority="3531" operator="lessThan">
      <formula>$C$4</formula>
    </cfRule>
  </conditionalFormatting>
  <conditionalFormatting sqref="BB46">
    <cfRule type="cellIs" dxfId="2128" priority="3532" operator="lessThan">
      <formula>$C$4</formula>
    </cfRule>
  </conditionalFormatting>
  <conditionalFormatting sqref="BB47">
    <cfRule type="cellIs" dxfId="2127" priority="3533" operator="lessThan">
      <formula>$C$4</formula>
    </cfRule>
  </conditionalFormatting>
  <conditionalFormatting sqref="BB47">
    <cfRule type="cellIs" dxfId="2126" priority="3534" operator="lessThan">
      <formula>$C$4</formula>
    </cfRule>
  </conditionalFormatting>
  <conditionalFormatting sqref="BB48">
    <cfRule type="cellIs" dxfId="2125" priority="3535" operator="lessThan">
      <formula>$C$4</formula>
    </cfRule>
  </conditionalFormatting>
  <conditionalFormatting sqref="BB48">
    <cfRule type="cellIs" dxfId="2124" priority="3536" operator="lessThan">
      <formula>$C$4</formula>
    </cfRule>
  </conditionalFormatting>
  <conditionalFormatting sqref="BB49">
    <cfRule type="cellIs" dxfId="2123" priority="3537" operator="lessThan">
      <formula>$C$4</formula>
    </cfRule>
  </conditionalFormatting>
  <conditionalFormatting sqref="BB49">
    <cfRule type="cellIs" dxfId="2122" priority="3538" operator="lessThan">
      <formula>$C$4</formula>
    </cfRule>
  </conditionalFormatting>
  <conditionalFormatting sqref="BB50">
    <cfRule type="cellIs" dxfId="2121" priority="3539" operator="lessThan">
      <formula>$C$4</formula>
    </cfRule>
  </conditionalFormatting>
  <conditionalFormatting sqref="BB50">
    <cfRule type="cellIs" dxfId="2120" priority="3540" operator="lessThan">
      <formula>$C$4</formula>
    </cfRule>
  </conditionalFormatting>
  <conditionalFormatting sqref="BB51">
    <cfRule type="cellIs" dxfId="2119" priority="3541" operator="lessThan">
      <formula>$C$4</formula>
    </cfRule>
  </conditionalFormatting>
  <conditionalFormatting sqref="BB51">
    <cfRule type="cellIs" dxfId="2118" priority="3542" operator="lessThan">
      <formula>$C$4</formula>
    </cfRule>
  </conditionalFormatting>
  <conditionalFormatting sqref="BB52">
    <cfRule type="cellIs" dxfId="2117" priority="3543" operator="lessThan">
      <formula>$C$4</formula>
    </cfRule>
  </conditionalFormatting>
  <conditionalFormatting sqref="BB52">
    <cfRule type="cellIs" dxfId="2116" priority="3544" operator="lessThan">
      <formula>$C$4</formula>
    </cfRule>
  </conditionalFormatting>
  <conditionalFormatting sqref="BB53">
    <cfRule type="cellIs" dxfId="2115" priority="3545" operator="lessThan">
      <formula>$C$4</formula>
    </cfRule>
  </conditionalFormatting>
  <conditionalFormatting sqref="BB53">
    <cfRule type="cellIs" dxfId="2114" priority="3546" operator="lessThan">
      <formula>$C$4</formula>
    </cfRule>
  </conditionalFormatting>
  <conditionalFormatting sqref="BB54">
    <cfRule type="cellIs" dxfId="2113" priority="3547" operator="lessThan">
      <formula>$C$4</formula>
    </cfRule>
  </conditionalFormatting>
  <conditionalFormatting sqref="BB54">
    <cfRule type="cellIs" dxfId="2112" priority="3548" operator="lessThan">
      <formula>$C$4</formula>
    </cfRule>
  </conditionalFormatting>
  <conditionalFormatting sqref="BB55">
    <cfRule type="cellIs" dxfId="2111" priority="3549" operator="lessThan">
      <formula>$C$4</formula>
    </cfRule>
  </conditionalFormatting>
  <conditionalFormatting sqref="BB55">
    <cfRule type="cellIs" dxfId="2110" priority="3550" operator="lessThan">
      <formula>$C$4</formula>
    </cfRule>
  </conditionalFormatting>
  <conditionalFormatting sqref="BB56">
    <cfRule type="cellIs" dxfId="2109" priority="3551" operator="lessThan">
      <formula>$C$4</formula>
    </cfRule>
  </conditionalFormatting>
  <conditionalFormatting sqref="BB56">
    <cfRule type="cellIs" dxfId="2108" priority="3552" operator="lessThan">
      <formula>$C$4</formula>
    </cfRule>
  </conditionalFormatting>
  <conditionalFormatting sqref="BB57">
    <cfRule type="cellIs" dxfId="2107" priority="3553" operator="lessThan">
      <formula>$C$4</formula>
    </cfRule>
  </conditionalFormatting>
  <conditionalFormatting sqref="BB57">
    <cfRule type="cellIs" dxfId="2106" priority="3554" operator="lessThan">
      <formula>$C$4</formula>
    </cfRule>
  </conditionalFormatting>
  <conditionalFormatting sqref="BB58">
    <cfRule type="cellIs" dxfId="2105" priority="3555" operator="lessThan">
      <formula>$C$4</formula>
    </cfRule>
  </conditionalFormatting>
  <conditionalFormatting sqref="BB58">
    <cfRule type="cellIs" dxfId="2104" priority="3556" operator="lessThan">
      <formula>$C$4</formula>
    </cfRule>
  </conditionalFormatting>
  <conditionalFormatting sqref="BB59">
    <cfRule type="cellIs" dxfId="2103" priority="3557" operator="lessThan">
      <formula>$C$4</formula>
    </cfRule>
  </conditionalFormatting>
  <conditionalFormatting sqref="BB59">
    <cfRule type="cellIs" dxfId="2102" priority="3558" operator="lessThan">
      <formula>$C$4</formula>
    </cfRule>
  </conditionalFormatting>
  <conditionalFormatting sqref="BB60">
    <cfRule type="cellIs" dxfId="2101" priority="3559" operator="lessThan">
      <formula>$C$4</formula>
    </cfRule>
  </conditionalFormatting>
  <conditionalFormatting sqref="BB60">
    <cfRule type="cellIs" dxfId="2100" priority="3560" operator="lessThan">
      <formula>$C$4</formula>
    </cfRule>
  </conditionalFormatting>
  <conditionalFormatting sqref="BC11">
    <cfRule type="cellIs" dxfId="2099" priority="3561" operator="lessThan">
      <formula>$C$4</formula>
    </cfRule>
  </conditionalFormatting>
  <conditionalFormatting sqref="BC11">
    <cfRule type="cellIs" dxfId="2098" priority="3562" operator="lessThan">
      <formula>$C$4</formula>
    </cfRule>
  </conditionalFormatting>
  <conditionalFormatting sqref="BC12">
    <cfRule type="cellIs" dxfId="2097" priority="3563" operator="lessThan">
      <formula>$C$4</formula>
    </cfRule>
  </conditionalFormatting>
  <conditionalFormatting sqref="BC12">
    <cfRule type="cellIs" dxfId="2096" priority="3564" operator="lessThan">
      <formula>$C$4</formula>
    </cfRule>
  </conditionalFormatting>
  <conditionalFormatting sqref="BC13">
    <cfRule type="cellIs" dxfId="2095" priority="3565" operator="lessThan">
      <formula>$C$4</formula>
    </cfRule>
  </conditionalFormatting>
  <conditionalFormatting sqref="BC13">
    <cfRule type="cellIs" dxfId="2094" priority="3566" operator="lessThan">
      <formula>$C$4</formula>
    </cfRule>
  </conditionalFormatting>
  <conditionalFormatting sqref="BC14">
    <cfRule type="cellIs" dxfId="2093" priority="3567" operator="lessThan">
      <formula>$C$4</formula>
    </cfRule>
  </conditionalFormatting>
  <conditionalFormatting sqref="BC14">
    <cfRule type="cellIs" dxfId="2092" priority="3568" operator="lessThan">
      <formula>$C$4</formula>
    </cfRule>
  </conditionalFormatting>
  <conditionalFormatting sqref="BC15">
    <cfRule type="cellIs" dxfId="2091" priority="3569" operator="lessThan">
      <formula>$C$4</formula>
    </cfRule>
  </conditionalFormatting>
  <conditionalFormatting sqref="BC15">
    <cfRule type="cellIs" dxfId="2090" priority="3570" operator="lessThan">
      <formula>$C$4</formula>
    </cfRule>
  </conditionalFormatting>
  <conditionalFormatting sqref="BC16">
    <cfRule type="cellIs" dxfId="2089" priority="3571" operator="lessThan">
      <formula>$C$4</formula>
    </cfRule>
  </conditionalFormatting>
  <conditionalFormatting sqref="BC16">
    <cfRule type="cellIs" dxfId="2088" priority="3572" operator="lessThan">
      <formula>$C$4</formula>
    </cfRule>
  </conditionalFormatting>
  <conditionalFormatting sqref="BC17">
    <cfRule type="cellIs" dxfId="2087" priority="3573" operator="lessThan">
      <formula>$C$4</formula>
    </cfRule>
  </conditionalFormatting>
  <conditionalFormatting sqref="BC17">
    <cfRule type="cellIs" dxfId="2086" priority="3574" operator="lessThan">
      <formula>$C$4</formula>
    </cfRule>
  </conditionalFormatting>
  <conditionalFormatting sqref="BC18">
    <cfRule type="cellIs" dxfId="2085" priority="3575" operator="lessThan">
      <formula>$C$4</formula>
    </cfRule>
  </conditionalFormatting>
  <conditionalFormatting sqref="BC18">
    <cfRule type="cellIs" dxfId="2084" priority="3576" operator="lessThan">
      <formula>$C$4</formula>
    </cfRule>
  </conditionalFormatting>
  <conditionalFormatting sqref="BC19">
    <cfRule type="cellIs" dxfId="2083" priority="3577" operator="lessThan">
      <formula>$C$4</formula>
    </cfRule>
  </conditionalFormatting>
  <conditionalFormatting sqref="BC19">
    <cfRule type="cellIs" dxfId="2082" priority="3578" operator="lessThan">
      <formula>$C$4</formula>
    </cfRule>
  </conditionalFormatting>
  <conditionalFormatting sqref="BC20">
    <cfRule type="cellIs" dxfId="2081" priority="3579" operator="lessThan">
      <formula>$C$4</formula>
    </cfRule>
  </conditionalFormatting>
  <conditionalFormatting sqref="BC20">
    <cfRule type="cellIs" dxfId="2080" priority="3580" operator="lessThan">
      <formula>$C$4</formula>
    </cfRule>
  </conditionalFormatting>
  <conditionalFormatting sqref="BC21">
    <cfRule type="cellIs" dxfId="2079" priority="3581" operator="lessThan">
      <formula>$C$4</formula>
    </cfRule>
  </conditionalFormatting>
  <conditionalFormatting sqref="BC21">
    <cfRule type="cellIs" dxfId="2078" priority="3582" operator="lessThan">
      <formula>$C$4</formula>
    </cfRule>
  </conditionalFormatting>
  <conditionalFormatting sqref="BC22">
    <cfRule type="cellIs" dxfId="2077" priority="3583" operator="lessThan">
      <formula>$C$4</formula>
    </cfRule>
  </conditionalFormatting>
  <conditionalFormatting sqref="BC22">
    <cfRule type="cellIs" dxfId="2076" priority="3584" operator="lessThan">
      <formula>$C$4</formula>
    </cfRule>
  </conditionalFormatting>
  <conditionalFormatting sqref="BC23">
    <cfRule type="cellIs" dxfId="2075" priority="3585" operator="lessThan">
      <formula>$C$4</formula>
    </cfRule>
  </conditionalFormatting>
  <conditionalFormatting sqref="BC23">
    <cfRule type="cellIs" dxfId="2074" priority="3586" operator="lessThan">
      <formula>$C$4</formula>
    </cfRule>
  </conditionalFormatting>
  <conditionalFormatting sqref="BC24">
    <cfRule type="cellIs" dxfId="2073" priority="3587" operator="lessThan">
      <formula>$C$4</formula>
    </cfRule>
  </conditionalFormatting>
  <conditionalFormatting sqref="BC24">
    <cfRule type="cellIs" dxfId="2072" priority="3588" operator="lessThan">
      <formula>$C$4</formula>
    </cfRule>
  </conditionalFormatting>
  <conditionalFormatting sqref="BC25">
    <cfRule type="cellIs" dxfId="2071" priority="3589" operator="lessThan">
      <formula>$C$4</formula>
    </cfRule>
  </conditionalFormatting>
  <conditionalFormatting sqref="BC25">
    <cfRule type="cellIs" dxfId="2070" priority="3590" operator="lessThan">
      <formula>$C$4</formula>
    </cfRule>
  </conditionalFormatting>
  <conditionalFormatting sqref="BC26">
    <cfRule type="cellIs" dxfId="2069" priority="3591" operator="lessThan">
      <formula>$C$4</formula>
    </cfRule>
  </conditionalFormatting>
  <conditionalFormatting sqref="BC26">
    <cfRule type="cellIs" dxfId="2068" priority="3592" operator="lessThan">
      <formula>$C$4</formula>
    </cfRule>
  </conditionalFormatting>
  <conditionalFormatting sqref="BC27">
    <cfRule type="cellIs" dxfId="2067" priority="3593" operator="lessThan">
      <formula>$C$4</formula>
    </cfRule>
  </conditionalFormatting>
  <conditionalFormatting sqref="BC27">
    <cfRule type="cellIs" dxfId="2066" priority="3594" operator="lessThan">
      <formula>$C$4</formula>
    </cfRule>
  </conditionalFormatting>
  <conditionalFormatting sqref="BC28">
    <cfRule type="cellIs" dxfId="2065" priority="3595" operator="lessThan">
      <formula>$C$4</formula>
    </cfRule>
  </conditionalFormatting>
  <conditionalFormatting sqref="BC28">
    <cfRule type="cellIs" dxfId="2064" priority="3596" operator="lessThan">
      <formula>$C$4</formula>
    </cfRule>
  </conditionalFormatting>
  <conditionalFormatting sqref="BC29">
    <cfRule type="cellIs" dxfId="2063" priority="3597" operator="lessThan">
      <formula>$C$4</formula>
    </cfRule>
  </conditionalFormatting>
  <conditionalFormatting sqref="BC29">
    <cfRule type="cellIs" dxfId="2062" priority="3598" operator="lessThan">
      <formula>$C$4</formula>
    </cfRule>
  </conditionalFormatting>
  <conditionalFormatting sqref="BC30">
    <cfRule type="cellIs" dxfId="2061" priority="3599" operator="lessThan">
      <formula>$C$4</formula>
    </cfRule>
  </conditionalFormatting>
  <conditionalFormatting sqref="BC30">
    <cfRule type="cellIs" dxfId="2060" priority="3600" operator="lessThan">
      <formula>$C$4</formula>
    </cfRule>
  </conditionalFormatting>
  <conditionalFormatting sqref="BC31">
    <cfRule type="cellIs" dxfId="2059" priority="3601" operator="lessThan">
      <formula>$C$4</formula>
    </cfRule>
  </conditionalFormatting>
  <conditionalFormatting sqref="BC31">
    <cfRule type="cellIs" dxfId="2058" priority="3602" operator="lessThan">
      <formula>$C$4</formula>
    </cfRule>
  </conditionalFormatting>
  <conditionalFormatting sqref="BC32">
    <cfRule type="cellIs" dxfId="2057" priority="3603" operator="lessThan">
      <formula>$C$4</formula>
    </cfRule>
  </conditionalFormatting>
  <conditionalFormatting sqref="BC32">
    <cfRule type="cellIs" dxfId="2056" priority="3604" operator="lessThan">
      <formula>$C$4</formula>
    </cfRule>
  </conditionalFormatting>
  <conditionalFormatting sqref="BC33">
    <cfRule type="cellIs" dxfId="2055" priority="3605" operator="lessThan">
      <formula>$C$4</formula>
    </cfRule>
  </conditionalFormatting>
  <conditionalFormatting sqref="BC33">
    <cfRule type="cellIs" dxfId="2054" priority="3606" operator="lessThan">
      <formula>$C$4</formula>
    </cfRule>
  </conditionalFormatting>
  <conditionalFormatting sqref="BC34">
    <cfRule type="cellIs" dxfId="2053" priority="3607" operator="lessThan">
      <formula>$C$4</formula>
    </cfRule>
  </conditionalFormatting>
  <conditionalFormatting sqref="BC34">
    <cfRule type="cellIs" dxfId="2052" priority="3608" operator="lessThan">
      <formula>$C$4</formula>
    </cfRule>
  </conditionalFormatting>
  <conditionalFormatting sqref="BC35">
    <cfRule type="cellIs" dxfId="2051" priority="3609" operator="lessThan">
      <formula>$C$4</formula>
    </cfRule>
  </conditionalFormatting>
  <conditionalFormatting sqref="BC35">
    <cfRule type="cellIs" dxfId="2050" priority="3610" operator="lessThan">
      <formula>$C$4</formula>
    </cfRule>
  </conditionalFormatting>
  <conditionalFormatting sqref="BC36">
    <cfRule type="cellIs" dxfId="2049" priority="3611" operator="lessThan">
      <formula>$C$4</formula>
    </cfRule>
  </conditionalFormatting>
  <conditionalFormatting sqref="BC36">
    <cfRule type="cellIs" dxfId="2048" priority="3612" operator="lessThan">
      <formula>$C$4</formula>
    </cfRule>
  </conditionalFormatting>
  <conditionalFormatting sqref="BC37">
    <cfRule type="cellIs" dxfId="2047" priority="3613" operator="lessThan">
      <formula>$C$4</formula>
    </cfRule>
  </conditionalFormatting>
  <conditionalFormatting sqref="BC37">
    <cfRule type="cellIs" dxfId="2046" priority="3614" operator="lessThan">
      <formula>$C$4</formula>
    </cfRule>
  </conditionalFormatting>
  <conditionalFormatting sqref="BC38">
    <cfRule type="cellIs" dxfId="2045" priority="3615" operator="lessThan">
      <formula>$C$4</formula>
    </cfRule>
  </conditionalFormatting>
  <conditionalFormatting sqref="BC38">
    <cfRule type="cellIs" dxfId="2044" priority="3616" operator="lessThan">
      <formula>$C$4</formula>
    </cfRule>
  </conditionalFormatting>
  <conditionalFormatting sqref="BC39">
    <cfRule type="cellIs" dxfId="2043" priority="3617" operator="lessThan">
      <formula>$C$4</formula>
    </cfRule>
  </conditionalFormatting>
  <conditionalFormatting sqref="BC39">
    <cfRule type="cellIs" dxfId="2042" priority="3618" operator="lessThan">
      <formula>$C$4</formula>
    </cfRule>
  </conditionalFormatting>
  <conditionalFormatting sqref="BC40">
    <cfRule type="cellIs" dxfId="2041" priority="3619" operator="lessThan">
      <formula>$C$4</formula>
    </cfRule>
  </conditionalFormatting>
  <conditionalFormatting sqref="BC40">
    <cfRule type="cellIs" dxfId="2040" priority="3620" operator="lessThan">
      <formula>$C$4</formula>
    </cfRule>
  </conditionalFormatting>
  <conditionalFormatting sqref="BC41">
    <cfRule type="cellIs" dxfId="2039" priority="3621" operator="lessThan">
      <formula>$C$4</formula>
    </cfRule>
  </conditionalFormatting>
  <conditionalFormatting sqref="BC41">
    <cfRule type="cellIs" dxfId="2038" priority="3622" operator="lessThan">
      <formula>$C$4</formula>
    </cfRule>
  </conditionalFormatting>
  <conditionalFormatting sqref="BC42">
    <cfRule type="cellIs" dxfId="2037" priority="3623" operator="lessThan">
      <formula>$C$4</formula>
    </cfRule>
  </conditionalFormatting>
  <conditionalFormatting sqref="BC42">
    <cfRule type="cellIs" dxfId="2036" priority="3624" operator="lessThan">
      <formula>$C$4</formula>
    </cfRule>
  </conditionalFormatting>
  <conditionalFormatting sqref="BC43">
    <cfRule type="cellIs" dxfId="2035" priority="3625" operator="lessThan">
      <formula>$C$4</formula>
    </cfRule>
  </conditionalFormatting>
  <conditionalFormatting sqref="BC43">
    <cfRule type="cellIs" dxfId="2034" priority="3626" operator="lessThan">
      <formula>$C$4</formula>
    </cfRule>
  </conditionalFormatting>
  <conditionalFormatting sqref="BC44">
    <cfRule type="cellIs" dxfId="2033" priority="3627" operator="lessThan">
      <formula>$C$4</formula>
    </cfRule>
  </conditionalFormatting>
  <conditionalFormatting sqref="BC44">
    <cfRule type="cellIs" dxfId="2032" priority="3628" operator="lessThan">
      <formula>$C$4</formula>
    </cfRule>
  </conditionalFormatting>
  <conditionalFormatting sqref="BC45">
    <cfRule type="cellIs" dxfId="2031" priority="3629" operator="lessThan">
      <formula>$C$4</formula>
    </cfRule>
  </conditionalFormatting>
  <conditionalFormatting sqref="BC45">
    <cfRule type="cellIs" dxfId="2030" priority="3630" operator="lessThan">
      <formula>$C$4</formula>
    </cfRule>
  </conditionalFormatting>
  <conditionalFormatting sqref="BC46">
    <cfRule type="cellIs" dxfId="2029" priority="3631" operator="lessThan">
      <formula>$C$4</formula>
    </cfRule>
  </conditionalFormatting>
  <conditionalFormatting sqref="BC46">
    <cfRule type="cellIs" dxfId="2028" priority="3632" operator="lessThan">
      <formula>$C$4</formula>
    </cfRule>
  </conditionalFormatting>
  <conditionalFormatting sqref="BC47">
    <cfRule type="cellIs" dxfId="2027" priority="3633" operator="lessThan">
      <formula>$C$4</formula>
    </cfRule>
  </conditionalFormatting>
  <conditionalFormatting sqref="BC47">
    <cfRule type="cellIs" dxfId="2026" priority="3634" operator="lessThan">
      <formula>$C$4</formula>
    </cfRule>
  </conditionalFormatting>
  <conditionalFormatting sqref="BC48">
    <cfRule type="cellIs" dxfId="2025" priority="3635" operator="lessThan">
      <formula>$C$4</formula>
    </cfRule>
  </conditionalFormatting>
  <conditionalFormatting sqref="BC48">
    <cfRule type="cellIs" dxfId="2024" priority="3636" operator="lessThan">
      <formula>$C$4</formula>
    </cfRule>
  </conditionalFormatting>
  <conditionalFormatting sqref="BC49">
    <cfRule type="cellIs" dxfId="2023" priority="3637" operator="lessThan">
      <formula>$C$4</formula>
    </cfRule>
  </conditionalFormatting>
  <conditionalFormatting sqref="BC49">
    <cfRule type="cellIs" dxfId="2022" priority="3638" operator="lessThan">
      <formula>$C$4</formula>
    </cfRule>
  </conditionalFormatting>
  <conditionalFormatting sqref="BC50">
    <cfRule type="cellIs" dxfId="2021" priority="3639" operator="lessThan">
      <formula>$C$4</formula>
    </cfRule>
  </conditionalFormatting>
  <conditionalFormatting sqref="BC50">
    <cfRule type="cellIs" dxfId="2020" priority="3640" operator="lessThan">
      <formula>$C$4</formula>
    </cfRule>
  </conditionalFormatting>
  <conditionalFormatting sqref="BC51">
    <cfRule type="cellIs" dxfId="2019" priority="3641" operator="lessThan">
      <formula>$C$4</formula>
    </cfRule>
  </conditionalFormatting>
  <conditionalFormatting sqref="BC51">
    <cfRule type="cellIs" dxfId="2018" priority="3642" operator="lessThan">
      <formula>$C$4</formula>
    </cfRule>
  </conditionalFormatting>
  <conditionalFormatting sqref="BC52">
    <cfRule type="cellIs" dxfId="2017" priority="3643" operator="lessThan">
      <formula>$C$4</formula>
    </cfRule>
  </conditionalFormatting>
  <conditionalFormatting sqref="BC52">
    <cfRule type="cellIs" dxfId="2016" priority="3644" operator="lessThan">
      <formula>$C$4</formula>
    </cfRule>
  </conditionalFormatting>
  <conditionalFormatting sqref="BC53">
    <cfRule type="cellIs" dxfId="2015" priority="3645" operator="lessThan">
      <formula>$C$4</formula>
    </cfRule>
  </conditionalFormatting>
  <conditionalFormatting sqref="BC53">
    <cfRule type="cellIs" dxfId="2014" priority="3646" operator="lessThan">
      <formula>$C$4</formula>
    </cfRule>
  </conditionalFormatting>
  <conditionalFormatting sqref="BC54">
    <cfRule type="cellIs" dxfId="2013" priority="3647" operator="lessThan">
      <formula>$C$4</formula>
    </cfRule>
  </conditionalFormatting>
  <conditionalFormatting sqref="BC54">
    <cfRule type="cellIs" dxfId="2012" priority="3648" operator="lessThan">
      <formula>$C$4</formula>
    </cfRule>
  </conditionalFormatting>
  <conditionalFormatting sqref="BC55">
    <cfRule type="cellIs" dxfId="2011" priority="3649" operator="lessThan">
      <formula>$C$4</formula>
    </cfRule>
  </conditionalFormatting>
  <conditionalFormatting sqref="BC55">
    <cfRule type="cellIs" dxfId="2010" priority="3650" operator="lessThan">
      <formula>$C$4</formula>
    </cfRule>
  </conditionalFormatting>
  <conditionalFormatting sqref="BC56">
    <cfRule type="cellIs" dxfId="2009" priority="3651" operator="lessThan">
      <formula>$C$4</formula>
    </cfRule>
  </conditionalFormatting>
  <conditionalFormatting sqref="BC56">
    <cfRule type="cellIs" dxfId="2008" priority="3652" operator="lessThan">
      <formula>$C$4</formula>
    </cfRule>
  </conditionalFormatting>
  <conditionalFormatting sqref="BC57">
    <cfRule type="cellIs" dxfId="2007" priority="3653" operator="lessThan">
      <formula>$C$4</formula>
    </cfRule>
  </conditionalFormatting>
  <conditionalFormatting sqref="BC57">
    <cfRule type="cellIs" dxfId="2006" priority="3654" operator="lessThan">
      <formula>$C$4</formula>
    </cfRule>
  </conditionalFormatting>
  <conditionalFormatting sqref="BC58">
    <cfRule type="cellIs" dxfId="2005" priority="3655" operator="lessThan">
      <formula>$C$4</formula>
    </cfRule>
  </conditionalFormatting>
  <conditionalFormatting sqref="BC58">
    <cfRule type="cellIs" dxfId="2004" priority="3656" operator="lessThan">
      <formula>$C$4</formula>
    </cfRule>
  </conditionalFormatting>
  <conditionalFormatting sqref="BC59">
    <cfRule type="cellIs" dxfId="2003" priority="3657" operator="lessThan">
      <formula>$C$4</formula>
    </cfRule>
  </conditionalFormatting>
  <conditionalFormatting sqref="BC59">
    <cfRule type="cellIs" dxfId="2002" priority="3658" operator="lessThan">
      <formula>$C$4</formula>
    </cfRule>
  </conditionalFormatting>
  <conditionalFormatting sqref="BC60">
    <cfRule type="cellIs" dxfId="2001" priority="3659" operator="lessThan">
      <formula>$C$4</formula>
    </cfRule>
  </conditionalFormatting>
  <conditionalFormatting sqref="BC60">
    <cfRule type="cellIs" dxfId="2000" priority="3660" operator="lessThan">
      <formula>$C$4</formula>
    </cfRule>
  </conditionalFormatting>
  <conditionalFormatting sqref="BD11">
    <cfRule type="cellIs" dxfId="1999" priority="3661" operator="lessThan">
      <formula>$C$4</formula>
    </cfRule>
  </conditionalFormatting>
  <conditionalFormatting sqref="BD11">
    <cfRule type="cellIs" dxfId="1998" priority="3662" operator="lessThan">
      <formula>$C$4</formula>
    </cfRule>
  </conditionalFormatting>
  <conditionalFormatting sqref="BD12">
    <cfRule type="cellIs" dxfId="1997" priority="3663" operator="lessThan">
      <formula>$C$4</formula>
    </cfRule>
  </conditionalFormatting>
  <conditionalFormatting sqref="BD12">
    <cfRule type="cellIs" dxfId="1996" priority="3664" operator="lessThan">
      <formula>$C$4</formula>
    </cfRule>
  </conditionalFormatting>
  <conditionalFormatting sqref="BD13">
    <cfRule type="cellIs" dxfId="1995" priority="3665" operator="lessThan">
      <formula>$C$4</formula>
    </cfRule>
  </conditionalFormatting>
  <conditionalFormatting sqref="BD13">
    <cfRule type="cellIs" dxfId="1994" priority="3666" operator="lessThan">
      <formula>$C$4</formula>
    </cfRule>
  </conditionalFormatting>
  <conditionalFormatting sqref="BD14">
    <cfRule type="cellIs" dxfId="1993" priority="3667" operator="lessThan">
      <formula>$C$4</formula>
    </cfRule>
  </conditionalFormatting>
  <conditionalFormatting sqref="BD14">
    <cfRule type="cellIs" dxfId="1992" priority="3668" operator="lessThan">
      <formula>$C$4</formula>
    </cfRule>
  </conditionalFormatting>
  <conditionalFormatting sqref="BD15">
    <cfRule type="cellIs" dxfId="1991" priority="3669" operator="lessThan">
      <formula>$C$4</formula>
    </cfRule>
  </conditionalFormatting>
  <conditionalFormatting sqref="BD15">
    <cfRule type="cellIs" dxfId="1990" priority="3670" operator="lessThan">
      <formula>$C$4</formula>
    </cfRule>
  </conditionalFormatting>
  <conditionalFormatting sqref="BD16">
    <cfRule type="cellIs" dxfId="1989" priority="3671" operator="lessThan">
      <formula>$C$4</formula>
    </cfRule>
  </conditionalFormatting>
  <conditionalFormatting sqref="BD16">
    <cfRule type="cellIs" dxfId="1988" priority="3672" operator="lessThan">
      <formula>$C$4</formula>
    </cfRule>
  </conditionalFormatting>
  <conditionalFormatting sqref="BD17">
    <cfRule type="cellIs" dxfId="1987" priority="3673" operator="lessThan">
      <formula>$C$4</formula>
    </cfRule>
  </conditionalFormatting>
  <conditionalFormatting sqref="BD17">
    <cfRule type="cellIs" dxfId="1986" priority="3674" operator="lessThan">
      <formula>$C$4</formula>
    </cfRule>
  </conditionalFormatting>
  <conditionalFormatting sqref="BD18">
    <cfRule type="cellIs" dxfId="1985" priority="3675" operator="lessThan">
      <formula>$C$4</formula>
    </cfRule>
  </conditionalFormatting>
  <conditionalFormatting sqref="BD18">
    <cfRule type="cellIs" dxfId="1984" priority="3676" operator="lessThan">
      <formula>$C$4</formula>
    </cfRule>
  </conditionalFormatting>
  <conditionalFormatting sqref="BD19">
    <cfRule type="cellIs" dxfId="1983" priority="3677" operator="lessThan">
      <formula>$C$4</formula>
    </cfRule>
  </conditionalFormatting>
  <conditionalFormatting sqref="BD19">
    <cfRule type="cellIs" dxfId="1982" priority="3678" operator="lessThan">
      <formula>$C$4</formula>
    </cfRule>
  </conditionalFormatting>
  <conditionalFormatting sqref="BD20">
    <cfRule type="cellIs" dxfId="1981" priority="3679" operator="lessThan">
      <formula>$C$4</formula>
    </cfRule>
  </conditionalFormatting>
  <conditionalFormatting sqref="BD20">
    <cfRule type="cellIs" dxfId="1980" priority="3680" operator="lessThan">
      <formula>$C$4</formula>
    </cfRule>
  </conditionalFormatting>
  <conditionalFormatting sqref="BD21">
    <cfRule type="cellIs" dxfId="1979" priority="3681" operator="lessThan">
      <formula>$C$4</formula>
    </cfRule>
  </conditionalFormatting>
  <conditionalFormatting sqref="BD21">
    <cfRule type="cellIs" dxfId="1978" priority="3682" operator="lessThan">
      <formula>$C$4</formula>
    </cfRule>
  </conditionalFormatting>
  <conditionalFormatting sqref="BD22">
    <cfRule type="cellIs" dxfId="1977" priority="3683" operator="lessThan">
      <formula>$C$4</formula>
    </cfRule>
  </conditionalFormatting>
  <conditionalFormatting sqref="BD22">
    <cfRule type="cellIs" dxfId="1976" priority="3684" operator="lessThan">
      <formula>$C$4</formula>
    </cfRule>
  </conditionalFormatting>
  <conditionalFormatting sqref="BD23">
    <cfRule type="cellIs" dxfId="1975" priority="3685" operator="lessThan">
      <formula>$C$4</formula>
    </cfRule>
  </conditionalFormatting>
  <conditionalFormatting sqref="BD23">
    <cfRule type="cellIs" dxfId="1974" priority="3686" operator="lessThan">
      <formula>$C$4</formula>
    </cfRule>
  </conditionalFormatting>
  <conditionalFormatting sqref="BD24">
    <cfRule type="cellIs" dxfId="1973" priority="3687" operator="lessThan">
      <formula>$C$4</formula>
    </cfRule>
  </conditionalFormatting>
  <conditionalFormatting sqref="BD24">
    <cfRule type="cellIs" dxfId="1972" priority="3688" operator="lessThan">
      <formula>$C$4</formula>
    </cfRule>
  </conditionalFormatting>
  <conditionalFormatting sqref="BD25">
    <cfRule type="cellIs" dxfId="1971" priority="3689" operator="lessThan">
      <formula>$C$4</formula>
    </cfRule>
  </conditionalFormatting>
  <conditionalFormatting sqref="BD25">
    <cfRule type="cellIs" dxfId="1970" priority="3690" operator="lessThan">
      <formula>$C$4</formula>
    </cfRule>
  </conditionalFormatting>
  <conditionalFormatting sqref="BD26">
    <cfRule type="cellIs" dxfId="1969" priority="3691" operator="lessThan">
      <formula>$C$4</formula>
    </cfRule>
  </conditionalFormatting>
  <conditionalFormatting sqref="BD26">
    <cfRule type="cellIs" dxfId="1968" priority="3692" operator="lessThan">
      <formula>$C$4</formula>
    </cfRule>
  </conditionalFormatting>
  <conditionalFormatting sqref="BD27">
    <cfRule type="cellIs" dxfId="1967" priority="3693" operator="lessThan">
      <formula>$C$4</formula>
    </cfRule>
  </conditionalFormatting>
  <conditionalFormatting sqref="BD27">
    <cfRule type="cellIs" dxfId="1966" priority="3694" operator="lessThan">
      <formula>$C$4</formula>
    </cfRule>
  </conditionalFormatting>
  <conditionalFormatting sqref="BD28">
    <cfRule type="cellIs" dxfId="1965" priority="3695" operator="lessThan">
      <formula>$C$4</formula>
    </cfRule>
  </conditionalFormatting>
  <conditionalFormatting sqref="BD28">
    <cfRule type="cellIs" dxfId="1964" priority="3696" operator="lessThan">
      <formula>$C$4</formula>
    </cfRule>
  </conditionalFormatting>
  <conditionalFormatting sqref="BD29">
    <cfRule type="cellIs" dxfId="1963" priority="3697" operator="lessThan">
      <formula>$C$4</formula>
    </cfRule>
  </conditionalFormatting>
  <conditionalFormatting sqref="BD29">
    <cfRule type="cellIs" dxfId="1962" priority="3698" operator="lessThan">
      <formula>$C$4</formula>
    </cfRule>
  </conditionalFormatting>
  <conditionalFormatting sqref="BD30">
    <cfRule type="cellIs" dxfId="1961" priority="3699" operator="lessThan">
      <formula>$C$4</formula>
    </cfRule>
  </conditionalFormatting>
  <conditionalFormatting sqref="BD30">
    <cfRule type="cellIs" dxfId="1960" priority="3700" operator="lessThan">
      <formula>$C$4</formula>
    </cfRule>
  </conditionalFormatting>
  <conditionalFormatting sqref="BD31">
    <cfRule type="cellIs" dxfId="1959" priority="3701" operator="lessThan">
      <formula>$C$4</formula>
    </cfRule>
  </conditionalFormatting>
  <conditionalFormatting sqref="BD31">
    <cfRule type="cellIs" dxfId="1958" priority="3702" operator="lessThan">
      <formula>$C$4</formula>
    </cfRule>
  </conditionalFormatting>
  <conditionalFormatting sqref="BD32">
    <cfRule type="cellIs" dxfId="1957" priority="3703" operator="lessThan">
      <formula>$C$4</formula>
    </cfRule>
  </conditionalFormatting>
  <conditionalFormatting sqref="BD32">
    <cfRule type="cellIs" dxfId="1956" priority="3704" operator="lessThan">
      <formula>$C$4</formula>
    </cfRule>
  </conditionalFormatting>
  <conditionalFormatting sqref="BD33">
    <cfRule type="cellIs" dxfId="1955" priority="3705" operator="lessThan">
      <formula>$C$4</formula>
    </cfRule>
  </conditionalFormatting>
  <conditionalFormatting sqref="BD33">
    <cfRule type="cellIs" dxfId="1954" priority="3706" operator="lessThan">
      <formula>$C$4</formula>
    </cfRule>
  </conditionalFormatting>
  <conditionalFormatting sqref="BD34">
    <cfRule type="cellIs" dxfId="1953" priority="3707" operator="lessThan">
      <formula>$C$4</formula>
    </cfRule>
  </conditionalFormatting>
  <conditionalFormatting sqref="BD34">
    <cfRule type="cellIs" dxfId="1952" priority="3708" operator="lessThan">
      <formula>$C$4</formula>
    </cfRule>
  </conditionalFormatting>
  <conditionalFormatting sqref="BD35">
    <cfRule type="cellIs" dxfId="1951" priority="3709" operator="lessThan">
      <formula>$C$4</formula>
    </cfRule>
  </conditionalFormatting>
  <conditionalFormatting sqref="BD35">
    <cfRule type="cellIs" dxfId="1950" priority="3710" operator="lessThan">
      <formula>$C$4</formula>
    </cfRule>
  </conditionalFormatting>
  <conditionalFormatting sqref="BD36">
    <cfRule type="cellIs" dxfId="1949" priority="3711" operator="lessThan">
      <formula>$C$4</formula>
    </cfRule>
  </conditionalFormatting>
  <conditionalFormatting sqref="BD36">
    <cfRule type="cellIs" dxfId="1948" priority="3712" operator="lessThan">
      <formula>$C$4</formula>
    </cfRule>
  </conditionalFormatting>
  <conditionalFormatting sqref="BD37">
    <cfRule type="cellIs" dxfId="1947" priority="3713" operator="lessThan">
      <formula>$C$4</formula>
    </cfRule>
  </conditionalFormatting>
  <conditionalFormatting sqref="BD37">
    <cfRule type="cellIs" dxfId="1946" priority="3714" operator="lessThan">
      <formula>$C$4</formula>
    </cfRule>
  </conditionalFormatting>
  <conditionalFormatting sqref="BD38">
    <cfRule type="cellIs" dxfId="1945" priority="3715" operator="lessThan">
      <formula>$C$4</formula>
    </cfRule>
  </conditionalFormatting>
  <conditionalFormatting sqref="BD38">
    <cfRule type="cellIs" dxfId="1944" priority="3716" operator="lessThan">
      <formula>$C$4</formula>
    </cfRule>
  </conditionalFormatting>
  <conditionalFormatting sqref="BD39">
    <cfRule type="cellIs" dxfId="1943" priority="3717" operator="lessThan">
      <formula>$C$4</formula>
    </cfRule>
  </conditionalFormatting>
  <conditionalFormatting sqref="BD39">
    <cfRule type="cellIs" dxfId="1942" priority="3718" operator="lessThan">
      <formula>$C$4</formula>
    </cfRule>
  </conditionalFormatting>
  <conditionalFormatting sqref="BD40">
    <cfRule type="cellIs" dxfId="1941" priority="3719" operator="lessThan">
      <formula>$C$4</formula>
    </cfRule>
  </conditionalFormatting>
  <conditionalFormatting sqref="BD40">
    <cfRule type="cellIs" dxfId="1940" priority="3720" operator="lessThan">
      <formula>$C$4</formula>
    </cfRule>
  </conditionalFormatting>
  <conditionalFormatting sqref="BD41">
    <cfRule type="cellIs" dxfId="1939" priority="3721" operator="lessThan">
      <formula>$C$4</formula>
    </cfRule>
  </conditionalFormatting>
  <conditionalFormatting sqref="BD41">
    <cfRule type="cellIs" dxfId="1938" priority="3722" operator="lessThan">
      <formula>$C$4</formula>
    </cfRule>
  </conditionalFormatting>
  <conditionalFormatting sqref="BD42">
    <cfRule type="cellIs" dxfId="1937" priority="3723" operator="lessThan">
      <formula>$C$4</formula>
    </cfRule>
  </conditionalFormatting>
  <conditionalFormatting sqref="BD42">
    <cfRule type="cellIs" dxfId="1936" priority="3724" operator="lessThan">
      <formula>$C$4</formula>
    </cfRule>
  </conditionalFormatting>
  <conditionalFormatting sqref="BD43">
    <cfRule type="cellIs" dxfId="1935" priority="3725" operator="lessThan">
      <formula>$C$4</formula>
    </cfRule>
  </conditionalFormatting>
  <conditionalFormatting sqref="BD43">
    <cfRule type="cellIs" dxfId="1934" priority="3726" operator="lessThan">
      <formula>$C$4</formula>
    </cfRule>
  </conditionalFormatting>
  <conditionalFormatting sqref="BD44">
    <cfRule type="cellIs" dxfId="1933" priority="3727" operator="lessThan">
      <formula>$C$4</formula>
    </cfRule>
  </conditionalFormatting>
  <conditionalFormatting sqref="BD44">
    <cfRule type="cellIs" dxfId="1932" priority="3728" operator="lessThan">
      <formula>$C$4</formula>
    </cfRule>
  </conditionalFormatting>
  <conditionalFormatting sqref="BD45">
    <cfRule type="cellIs" dxfId="1931" priority="3729" operator="lessThan">
      <formula>$C$4</formula>
    </cfRule>
  </conditionalFormatting>
  <conditionalFormatting sqref="BD45">
    <cfRule type="cellIs" dxfId="1930" priority="3730" operator="lessThan">
      <formula>$C$4</formula>
    </cfRule>
  </conditionalFormatting>
  <conditionalFormatting sqref="BD46">
    <cfRule type="cellIs" dxfId="1929" priority="3731" operator="lessThan">
      <formula>$C$4</formula>
    </cfRule>
  </conditionalFormatting>
  <conditionalFormatting sqref="BD46">
    <cfRule type="cellIs" dxfId="1928" priority="3732" operator="lessThan">
      <formula>$C$4</formula>
    </cfRule>
  </conditionalFormatting>
  <conditionalFormatting sqref="BD47">
    <cfRule type="cellIs" dxfId="1927" priority="3733" operator="lessThan">
      <formula>$C$4</formula>
    </cfRule>
  </conditionalFormatting>
  <conditionalFormatting sqref="BD47">
    <cfRule type="cellIs" dxfId="1926" priority="3734" operator="lessThan">
      <formula>$C$4</formula>
    </cfRule>
  </conditionalFormatting>
  <conditionalFormatting sqref="BD48">
    <cfRule type="cellIs" dxfId="1925" priority="3735" operator="lessThan">
      <formula>$C$4</formula>
    </cfRule>
  </conditionalFormatting>
  <conditionalFormatting sqref="BD48">
    <cfRule type="cellIs" dxfId="1924" priority="3736" operator="lessThan">
      <formula>$C$4</formula>
    </cfRule>
  </conditionalFormatting>
  <conditionalFormatting sqref="BD49">
    <cfRule type="cellIs" dxfId="1923" priority="3737" operator="lessThan">
      <formula>$C$4</formula>
    </cfRule>
  </conditionalFormatting>
  <conditionalFormatting sqref="BD49">
    <cfRule type="cellIs" dxfId="1922" priority="3738" operator="lessThan">
      <formula>$C$4</formula>
    </cfRule>
  </conditionalFormatting>
  <conditionalFormatting sqref="BD50">
    <cfRule type="cellIs" dxfId="1921" priority="3739" operator="lessThan">
      <formula>$C$4</formula>
    </cfRule>
  </conditionalFormatting>
  <conditionalFormatting sqref="BD50">
    <cfRule type="cellIs" dxfId="1920" priority="3740" operator="lessThan">
      <formula>$C$4</formula>
    </cfRule>
  </conditionalFormatting>
  <conditionalFormatting sqref="BD51">
    <cfRule type="cellIs" dxfId="1919" priority="3741" operator="lessThan">
      <formula>$C$4</formula>
    </cfRule>
  </conditionalFormatting>
  <conditionalFormatting sqref="BD51">
    <cfRule type="cellIs" dxfId="1918" priority="3742" operator="lessThan">
      <formula>$C$4</formula>
    </cfRule>
  </conditionalFormatting>
  <conditionalFormatting sqref="BD52">
    <cfRule type="cellIs" dxfId="1917" priority="3743" operator="lessThan">
      <formula>$C$4</formula>
    </cfRule>
  </conditionalFormatting>
  <conditionalFormatting sqref="BD52">
    <cfRule type="cellIs" dxfId="1916" priority="3744" operator="lessThan">
      <formula>$C$4</formula>
    </cfRule>
  </conditionalFormatting>
  <conditionalFormatting sqref="BD53">
    <cfRule type="cellIs" dxfId="1915" priority="3745" operator="lessThan">
      <formula>$C$4</formula>
    </cfRule>
  </conditionalFormatting>
  <conditionalFormatting sqref="BD53">
    <cfRule type="cellIs" dxfId="1914" priority="3746" operator="lessThan">
      <formula>$C$4</formula>
    </cfRule>
  </conditionalFormatting>
  <conditionalFormatting sqref="BD54">
    <cfRule type="cellIs" dxfId="1913" priority="3747" operator="lessThan">
      <formula>$C$4</formula>
    </cfRule>
  </conditionalFormatting>
  <conditionalFormatting sqref="BD54">
    <cfRule type="cellIs" dxfId="1912" priority="3748" operator="lessThan">
      <formula>$C$4</formula>
    </cfRule>
  </conditionalFormatting>
  <conditionalFormatting sqref="BD55">
    <cfRule type="cellIs" dxfId="1911" priority="3749" operator="lessThan">
      <formula>$C$4</formula>
    </cfRule>
  </conditionalFormatting>
  <conditionalFormatting sqref="BD55">
    <cfRule type="cellIs" dxfId="1910" priority="3750" operator="lessThan">
      <formula>$C$4</formula>
    </cfRule>
  </conditionalFormatting>
  <conditionalFormatting sqref="BD56">
    <cfRule type="cellIs" dxfId="1909" priority="3751" operator="lessThan">
      <formula>$C$4</formula>
    </cfRule>
  </conditionalFormatting>
  <conditionalFormatting sqref="BD56">
    <cfRule type="cellIs" dxfId="1908" priority="3752" operator="lessThan">
      <formula>$C$4</formula>
    </cfRule>
  </conditionalFormatting>
  <conditionalFormatting sqref="BD57">
    <cfRule type="cellIs" dxfId="1907" priority="3753" operator="lessThan">
      <formula>$C$4</formula>
    </cfRule>
  </conditionalFormatting>
  <conditionalFormatting sqref="BD57">
    <cfRule type="cellIs" dxfId="1906" priority="3754" operator="lessThan">
      <formula>$C$4</formula>
    </cfRule>
  </conditionalFormatting>
  <conditionalFormatting sqref="BD58">
    <cfRule type="cellIs" dxfId="1905" priority="3755" operator="lessThan">
      <formula>$C$4</formula>
    </cfRule>
  </conditionalFormatting>
  <conditionalFormatting sqref="BD58">
    <cfRule type="cellIs" dxfId="1904" priority="3756" operator="lessThan">
      <formula>$C$4</formula>
    </cfRule>
  </conditionalFormatting>
  <conditionalFormatting sqref="BD59">
    <cfRule type="cellIs" dxfId="1903" priority="3757" operator="lessThan">
      <formula>$C$4</formula>
    </cfRule>
  </conditionalFormatting>
  <conditionalFormatting sqref="BD59">
    <cfRule type="cellIs" dxfId="1902" priority="3758" operator="lessThan">
      <formula>$C$4</formula>
    </cfRule>
  </conditionalFormatting>
  <conditionalFormatting sqref="BD60">
    <cfRule type="cellIs" dxfId="1901" priority="3759" operator="lessThan">
      <formula>$C$4</formula>
    </cfRule>
  </conditionalFormatting>
  <conditionalFormatting sqref="BD60">
    <cfRule type="cellIs" dxfId="1900" priority="3760" operator="lessThan">
      <formula>$C$4</formula>
    </cfRule>
  </conditionalFormatting>
  <conditionalFormatting sqref="BE11">
    <cfRule type="cellIs" dxfId="1899" priority="3761" operator="lessThan">
      <formula>$C$4</formula>
    </cfRule>
  </conditionalFormatting>
  <conditionalFormatting sqref="BE11">
    <cfRule type="cellIs" dxfId="1898" priority="3762" operator="lessThan">
      <formula>$C$4</formula>
    </cfRule>
  </conditionalFormatting>
  <conditionalFormatting sqref="BE12">
    <cfRule type="cellIs" dxfId="1897" priority="3763" operator="lessThan">
      <formula>$C$4</formula>
    </cfRule>
  </conditionalFormatting>
  <conditionalFormatting sqref="BE12">
    <cfRule type="cellIs" dxfId="1896" priority="3764" operator="lessThan">
      <formula>$C$4</formula>
    </cfRule>
  </conditionalFormatting>
  <conditionalFormatting sqref="BE13">
    <cfRule type="cellIs" dxfId="1895" priority="3765" operator="lessThan">
      <formula>$C$4</formula>
    </cfRule>
  </conditionalFormatting>
  <conditionalFormatting sqref="BE13">
    <cfRule type="cellIs" dxfId="1894" priority="3766" operator="lessThan">
      <formula>$C$4</formula>
    </cfRule>
  </conditionalFormatting>
  <conditionalFormatting sqref="BE14">
    <cfRule type="cellIs" dxfId="1893" priority="3767" operator="lessThan">
      <formula>$C$4</formula>
    </cfRule>
  </conditionalFormatting>
  <conditionalFormatting sqref="BE14">
    <cfRule type="cellIs" dxfId="1892" priority="3768" operator="lessThan">
      <formula>$C$4</formula>
    </cfRule>
  </conditionalFormatting>
  <conditionalFormatting sqref="BE15">
    <cfRule type="cellIs" dxfId="1891" priority="3769" operator="lessThan">
      <formula>$C$4</formula>
    </cfRule>
  </conditionalFormatting>
  <conditionalFormatting sqref="BE15">
    <cfRule type="cellIs" dxfId="1890" priority="3770" operator="lessThan">
      <formula>$C$4</formula>
    </cfRule>
  </conditionalFormatting>
  <conditionalFormatting sqref="BE16">
    <cfRule type="cellIs" dxfId="1889" priority="3771" operator="lessThan">
      <formula>$C$4</formula>
    </cfRule>
  </conditionalFormatting>
  <conditionalFormatting sqref="BE16">
    <cfRule type="cellIs" dxfId="1888" priority="3772" operator="lessThan">
      <formula>$C$4</formula>
    </cfRule>
  </conditionalFormatting>
  <conditionalFormatting sqref="BE17">
    <cfRule type="cellIs" dxfId="1887" priority="3773" operator="lessThan">
      <formula>$C$4</formula>
    </cfRule>
  </conditionalFormatting>
  <conditionalFormatting sqref="BE17">
    <cfRule type="cellIs" dxfId="1886" priority="3774" operator="lessThan">
      <formula>$C$4</formula>
    </cfRule>
  </conditionalFormatting>
  <conditionalFormatting sqref="BE18">
    <cfRule type="cellIs" dxfId="1885" priority="3775" operator="lessThan">
      <formula>$C$4</formula>
    </cfRule>
  </conditionalFormatting>
  <conditionalFormatting sqref="BE18">
    <cfRule type="cellIs" dxfId="1884" priority="3776" operator="lessThan">
      <formula>$C$4</formula>
    </cfRule>
  </conditionalFormatting>
  <conditionalFormatting sqref="BE19">
    <cfRule type="cellIs" dxfId="1883" priority="3777" operator="lessThan">
      <formula>$C$4</formula>
    </cfRule>
  </conditionalFormatting>
  <conditionalFormatting sqref="BE19">
    <cfRule type="cellIs" dxfId="1882" priority="3778" operator="lessThan">
      <formula>$C$4</formula>
    </cfRule>
  </conditionalFormatting>
  <conditionalFormatting sqref="BE20">
    <cfRule type="cellIs" dxfId="1881" priority="3779" operator="lessThan">
      <formula>$C$4</formula>
    </cfRule>
  </conditionalFormatting>
  <conditionalFormatting sqref="BE20">
    <cfRule type="cellIs" dxfId="1880" priority="3780" operator="lessThan">
      <formula>$C$4</formula>
    </cfRule>
  </conditionalFormatting>
  <conditionalFormatting sqref="BE21">
    <cfRule type="cellIs" dxfId="1879" priority="3781" operator="lessThan">
      <formula>$C$4</formula>
    </cfRule>
  </conditionalFormatting>
  <conditionalFormatting sqref="BE21">
    <cfRule type="cellIs" dxfId="1878" priority="3782" operator="lessThan">
      <formula>$C$4</formula>
    </cfRule>
  </conditionalFormatting>
  <conditionalFormatting sqref="BE22">
    <cfRule type="cellIs" dxfId="1877" priority="3783" operator="lessThan">
      <formula>$C$4</formula>
    </cfRule>
  </conditionalFormatting>
  <conditionalFormatting sqref="BE22">
    <cfRule type="cellIs" dxfId="1876" priority="3784" operator="lessThan">
      <formula>$C$4</formula>
    </cfRule>
  </conditionalFormatting>
  <conditionalFormatting sqref="BE23">
    <cfRule type="cellIs" dxfId="1875" priority="3785" operator="lessThan">
      <formula>$C$4</formula>
    </cfRule>
  </conditionalFormatting>
  <conditionalFormatting sqref="BE23">
    <cfRule type="cellIs" dxfId="1874" priority="3786" operator="lessThan">
      <formula>$C$4</formula>
    </cfRule>
  </conditionalFormatting>
  <conditionalFormatting sqref="BE24">
    <cfRule type="cellIs" dxfId="1873" priority="3787" operator="lessThan">
      <formula>$C$4</formula>
    </cfRule>
  </conditionalFormatting>
  <conditionalFormatting sqref="BE24">
    <cfRule type="cellIs" dxfId="1872" priority="3788" operator="lessThan">
      <formula>$C$4</formula>
    </cfRule>
  </conditionalFormatting>
  <conditionalFormatting sqref="BE25">
    <cfRule type="cellIs" dxfId="1871" priority="3789" operator="lessThan">
      <formula>$C$4</formula>
    </cfRule>
  </conditionalFormatting>
  <conditionalFormatting sqref="BE25">
    <cfRule type="cellIs" dxfId="1870" priority="3790" operator="lessThan">
      <formula>$C$4</formula>
    </cfRule>
  </conditionalFormatting>
  <conditionalFormatting sqref="BE26">
    <cfRule type="cellIs" dxfId="1869" priority="3791" operator="lessThan">
      <formula>$C$4</formula>
    </cfRule>
  </conditionalFormatting>
  <conditionalFormatting sqref="BE26">
    <cfRule type="cellIs" dxfId="1868" priority="3792" operator="lessThan">
      <formula>$C$4</formula>
    </cfRule>
  </conditionalFormatting>
  <conditionalFormatting sqref="BE27">
    <cfRule type="cellIs" dxfId="1867" priority="3793" operator="lessThan">
      <formula>$C$4</formula>
    </cfRule>
  </conditionalFormatting>
  <conditionalFormatting sqref="BE27">
    <cfRule type="cellIs" dxfId="1866" priority="3794" operator="lessThan">
      <formula>$C$4</formula>
    </cfRule>
  </conditionalFormatting>
  <conditionalFormatting sqref="BE28">
    <cfRule type="cellIs" dxfId="1865" priority="3795" operator="lessThan">
      <formula>$C$4</formula>
    </cfRule>
  </conditionalFormatting>
  <conditionalFormatting sqref="BE28">
    <cfRule type="cellIs" dxfId="1864" priority="3796" operator="lessThan">
      <formula>$C$4</formula>
    </cfRule>
  </conditionalFormatting>
  <conditionalFormatting sqref="BE29">
    <cfRule type="cellIs" dxfId="1863" priority="3797" operator="lessThan">
      <formula>$C$4</formula>
    </cfRule>
  </conditionalFormatting>
  <conditionalFormatting sqref="BE29">
    <cfRule type="cellIs" dxfId="1862" priority="3798" operator="lessThan">
      <formula>$C$4</formula>
    </cfRule>
  </conditionalFormatting>
  <conditionalFormatting sqref="BE30">
    <cfRule type="cellIs" dxfId="1861" priority="3799" operator="lessThan">
      <formula>$C$4</formula>
    </cfRule>
  </conditionalFormatting>
  <conditionalFormatting sqref="BE30">
    <cfRule type="cellIs" dxfId="1860" priority="3800" operator="lessThan">
      <formula>$C$4</formula>
    </cfRule>
  </conditionalFormatting>
  <conditionalFormatting sqref="BE31">
    <cfRule type="cellIs" dxfId="1859" priority="3801" operator="lessThan">
      <formula>$C$4</formula>
    </cfRule>
  </conditionalFormatting>
  <conditionalFormatting sqref="BE31">
    <cfRule type="cellIs" dxfId="1858" priority="3802" operator="lessThan">
      <formula>$C$4</formula>
    </cfRule>
  </conditionalFormatting>
  <conditionalFormatting sqref="BE32">
    <cfRule type="cellIs" dxfId="1857" priority="3803" operator="lessThan">
      <formula>$C$4</formula>
    </cfRule>
  </conditionalFormatting>
  <conditionalFormatting sqref="BE32">
    <cfRule type="cellIs" dxfId="1856" priority="3804" operator="lessThan">
      <formula>$C$4</formula>
    </cfRule>
  </conditionalFormatting>
  <conditionalFormatting sqref="BE33">
    <cfRule type="cellIs" dxfId="1855" priority="3805" operator="lessThan">
      <formula>$C$4</formula>
    </cfRule>
  </conditionalFormatting>
  <conditionalFormatting sqref="BE33">
    <cfRule type="cellIs" dxfId="1854" priority="3806" operator="lessThan">
      <formula>$C$4</formula>
    </cfRule>
  </conditionalFormatting>
  <conditionalFormatting sqref="BE34">
    <cfRule type="cellIs" dxfId="1853" priority="3807" operator="lessThan">
      <formula>$C$4</formula>
    </cfRule>
  </conditionalFormatting>
  <conditionalFormatting sqref="BE34">
    <cfRule type="cellIs" dxfId="1852" priority="3808" operator="lessThan">
      <formula>$C$4</formula>
    </cfRule>
  </conditionalFormatting>
  <conditionalFormatting sqref="BE35">
    <cfRule type="cellIs" dxfId="1851" priority="3809" operator="lessThan">
      <formula>$C$4</formula>
    </cfRule>
  </conditionalFormatting>
  <conditionalFormatting sqref="BE35">
    <cfRule type="cellIs" dxfId="1850" priority="3810" operator="lessThan">
      <formula>$C$4</formula>
    </cfRule>
  </conditionalFormatting>
  <conditionalFormatting sqref="BE36">
    <cfRule type="cellIs" dxfId="1849" priority="3811" operator="lessThan">
      <formula>$C$4</formula>
    </cfRule>
  </conditionalFormatting>
  <conditionalFormatting sqref="BE36">
    <cfRule type="cellIs" dxfId="1848" priority="3812" operator="lessThan">
      <formula>$C$4</formula>
    </cfRule>
  </conditionalFormatting>
  <conditionalFormatting sqref="BE37">
    <cfRule type="cellIs" dxfId="1847" priority="3813" operator="lessThan">
      <formula>$C$4</formula>
    </cfRule>
  </conditionalFormatting>
  <conditionalFormatting sqref="BE37">
    <cfRule type="cellIs" dxfId="1846" priority="3814" operator="lessThan">
      <formula>$C$4</formula>
    </cfRule>
  </conditionalFormatting>
  <conditionalFormatting sqref="BE38">
    <cfRule type="cellIs" dxfId="1845" priority="3815" operator="lessThan">
      <formula>$C$4</formula>
    </cfRule>
  </conditionalFormatting>
  <conditionalFormatting sqref="BE38">
    <cfRule type="cellIs" dxfId="1844" priority="3816" operator="lessThan">
      <formula>$C$4</formula>
    </cfRule>
  </conditionalFormatting>
  <conditionalFormatting sqref="BE39">
    <cfRule type="cellIs" dxfId="1843" priority="3817" operator="lessThan">
      <formula>$C$4</formula>
    </cfRule>
  </conditionalFormatting>
  <conditionalFormatting sqref="BE39">
    <cfRule type="cellIs" dxfId="1842" priority="3818" operator="lessThan">
      <formula>$C$4</formula>
    </cfRule>
  </conditionalFormatting>
  <conditionalFormatting sqref="BE40">
    <cfRule type="cellIs" dxfId="1841" priority="3819" operator="lessThan">
      <formula>$C$4</formula>
    </cfRule>
  </conditionalFormatting>
  <conditionalFormatting sqref="BE40">
    <cfRule type="cellIs" dxfId="1840" priority="3820" operator="lessThan">
      <formula>$C$4</formula>
    </cfRule>
  </conditionalFormatting>
  <conditionalFormatting sqref="BE41">
    <cfRule type="cellIs" dxfId="1839" priority="3821" operator="lessThan">
      <formula>$C$4</formula>
    </cfRule>
  </conditionalFormatting>
  <conditionalFormatting sqref="BE41">
    <cfRule type="cellIs" dxfId="1838" priority="3822" operator="lessThan">
      <formula>$C$4</formula>
    </cfRule>
  </conditionalFormatting>
  <conditionalFormatting sqref="BE42">
    <cfRule type="cellIs" dxfId="1837" priority="3823" operator="lessThan">
      <formula>$C$4</formula>
    </cfRule>
  </conditionalFormatting>
  <conditionalFormatting sqref="BE42">
    <cfRule type="cellIs" dxfId="1836" priority="3824" operator="lessThan">
      <formula>$C$4</formula>
    </cfRule>
  </conditionalFormatting>
  <conditionalFormatting sqref="BE43">
    <cfRule type="cellIs" dxfId="1835" priority="3825" operator="lessThan">
      <formula>$C$4</formula>
    </cfRule>
  </conditionalFormatting>
  <conditionalFormatting sqref="BE43">
    <cfRule type="cellIs" dxfId="1834" priority="3826" operator="lessThan">
      <formula>$C$4</formula>
    </cfRule>
  </conditionalFormatting>
  <conditionalFormatting sqref="BE44">
    <cfRule type="cellIs" dxfId="1833" priority="3827" operator="lessThan">
      <formula>$C$4</formula>
    </cfRule>
  </conditionalFormatting>
  <conditionalFormatting sqref="BE44">
    <cfRule type="cellIs" dxfId="1832" priority="3828" operator="lessThan">
      <formula>$C$4</formula>
    </cfRule>
  </conditionalFormatting>
  <conditionalFormatting sqref="BE45">
    <cfRule type="cellIs" dxfId="1831" priority="3829" operator="lessThan">
      <formula>$C$4</formula>
    </cfRule>
  </conditionalFormatting>
  <conditionalFormatting sqref="BE45">
    <cfRule type="cellIs" dxfId="1830" priority="3830" operator="lessThan">
      <formula>$C$4</formula>
    </cfRule>
  </conditionalFormatting>
  <conditionalFormatting sqref="BE46">
    <cfRule type="cellIs" dxfId="1829" priority="3831" operator="lessThan">
      <formula>$C$4</formula>
    </cfRule>
  </conditionalFormatting>
  <conditionalFormatting sqref="BE46">
    <cfRule type="cellIs" dxfId="1828" priority="3832" operator="lessThan">
      <formula>$C$4</formula>
    </cfRule>
  </conditionalFormatting>
  <conditionalFormatting sqref="BE47">
    <cfRule type="cellIs" dxfId="1827" priority="3833" operator="lessThan">
      <formula>$C$4</formula>
    </cfRule>
  </conditionalFormatting>
  <conditionalFormatting sqref="BE47">
    <cfRule type="cellIs" dxfId="1826" priority="3834" operator="lessThan">
      <formula>$C$4</formula>
    </cfRule>
  </conditionalFormatting>
  <conditionalFormatting sqref="BE48">
    <cfRule type="cellIs" dxfId="1825" priority="3835" operator="lessThan">
      <formula>$C$4</formula>
    </cfRule>
  </conditionalFormatting>
  <conditionalFormatting sqref="BE48">
    <cfRule type="cellIs" dxfId="1824" priority="3836" operator="lessThan">
      <formula>$C$4</formula>
    </cfRule>
  </conditionalFormatting>
  <conditionalFormatting sqref="BE49">
    <cfRule type="cellIs" dxfId="1823" priority="3837" operator="lessThan">
      <formula>$C$4</formula>
    </cfRule>
  </conditionalFormatting>
  <conditionalFormatting sqref="BE49">
    <cfRule type="cellIs" dxfId="1822" priority="3838" operator="lessThan">
      <formula>$C$4</formula>
    </cfRule>
  </conditionalFormatting>
  <conditionalFormatting sqref="BE50">
    <cfRule type="cellIs" dxfId="1821" priority="3839" operator="lessThan">
      <formula>$C$4</formula>
    </cfRule>
  </conditionalFormatting>
  <conditionalFormatting sqref="BE50">
    <cfRule type="cellIs" dxfId="1820" priority="3840" operator="lessThan">
      <formula>$C$4</formula>
    </cfRule>
  </conditionalFormatting>
  <conditionalFormatting sqref="BE51">
    <cfRule type="cellIs" dxfId="1819" priority="3841" operator="lessThan">
      <formula>$C$4</formula>
    </cfRule>
  </conditionalFormatting>
  <conditionalFormatting sqref="BE51">
    <cfRule type="cellIs" dxfId="1818" priority="3842" operator="lessThan">
      <formula>$C$4</formula>
    </cfRule>
  </conditionalFormatting>
  <conditionalFormatting sqref="BE52">
    <cfRule type="cellIs" dxfId="1817" priority="3843" operator="lessThan">
      <formula>$C$4</formula>
    </cfRule>
  </conditionalFormatting>
  <conditionalFormatting sqref="BE52">
    <cfRule type="cellIs" dxfId="1816" priority="3844" operator="lessThan">
      <formula>$C$4</formula>
    </cfRule>
  </conditionalFormatting>
  <conditionalFormatting sqref="BE53">
    <cfRule type="cellIs" dxfId="1815" priority="3845" operator="lessThan">
      <formula>$C$4</formula>
    </cfRule>
  </conditionalFormatting>
  <conditionalFormatting sqref="BE53">
    <cfRule type="cellIs" dxfId="1814" priority="3846" operator="lessThan">
      <formula>$C$4</formula>
    </cfRule>
  </conditionalFormatting>
  <conditionalFormatting sqref="BE54">
    <cfRule type="cellIs" dxfId="1813" priority="3847" operator="lessThan">
      <formula>$C$4</formula>
    </cfRule>
  </conditionalFormatting>
  <conditionalFormatting sqref="BE54">
    <cfRule type="cellIs" dxfId="1812" priority="3848" operator="lessThan">
      <formula>$C$4</formula>
    </cfRule>
  </conditionalFormatting>
  <conditionalFormatting sqref="BE55">
    <cfRule type="cellIs" dxfId="1811" priority="3849" operator="lessThan">
      <formula>$C$4</formula>
    </cfRule>
  </conditionalFormatting>
  <conditionalFormatting sqref="BE55">
    <cfRule type="cellIs" dxfId="1810" priority="3850" operator="lessThan">
      <formula>$C$4</formula>
    </cfRule>
  </conditionalFormatting>
  <conditionalFormatting sqref="BE56">
    <cfRule type="cellIs" dxfId="1809" priority="3851" operator="lessThan">
      <formula>$C$4</formula>
    </cfRule>
  </conditionalFormatting>
  <conditionalFormatting sqref="BE56">
    <cfRule type="cellIs" dxfId="1808" priority="3852" operator="lessThan">
      <formula>$C$4</formula>
    </cfRule>
  </conditionalFormatting>
  <conditionalFormatting sqref="BE57">
    <cfRule type="cellIs" dxfId="1807" priority="3853" operator="lessThan">
      <formula>$C$4</formula>
    </cfRule>
  </conditionalFormatting>
  <conditionalFormatting sqref="BE57">
    <cfRule type="cellIs" dxfId="1806" priority="3854" operator="lessThan">
      <formula>$C$4</formula>
    </cfRule>
  </conditionalFormatting>
  <conditionalFormatting sqref="BE58">
    <cfRule type="cellIs" dxfId="1805" priority="3855" operator="lessThan">
      <formula>$C$4</formula>
    </cfRule>
  </conditionalFormatting>
  <conditionalFormatting sqref="BE58">
    <cfRule type="cellIs" dxfId="1804" priority="3856" operator="lessThan">
      <formula>$C$4</formula>
    </cfRule>
  </conditionalFormatting>
  <conditionalFormatting sqref="BE59">
    <cfRule type="cellIs" dxfId="1803" priority="3857" operator="lessThan">
      <formula>$C$4</formula>
    </cfRule>
  </conditionalFormatting>
  <conditionalFormatting sqref="BE59">
    <cfRule type="cellIs" dxfId="1802" priority="3858" operator="lessThan">
      <formula>$C$4</formula>
    </cfRule>
  </conditionalFormatting>
  <conditionalFormatting sqref="BE60">
    <cfRule type="cellIs" dxfId="1801" priority="3859" operator="lessThan">
      <formula>$C$4</formula>
    </cfRule>
  </conditionalFormatting>
  <conditionalFormatting sqref="BE60">
    <cfRule type="cellIs" dxfId="1800" priority="3860" operator="lessThan">
      <formula>$C$4</formula>
    </cfRule>
  </conditionalFormatting>
  <conditionalFormatting sqref="BF11">
    <cfRule type="cellIs" dxfId="1799" priority="3861" operator="lessThan">
      <formula>$C$4</formula>
    </cfRule>
  </conditionalFormatting>
  <conditionalFormatting sqref="BF11">
    <cfRule type="cellIs" dxfId="1798" priority="3862" operator="lessThan">
      <formula>$C$4</formula>
    </cfRule>
  </conditionalFormatting>
  <conditionalFormatting sqref="BF12">
    <cfRule type="cellIs" dxfId="1797" priority="3863" operator="lessThan">
      <formula>$C$4</formula>
    </cfRule>
  </conditionalFormatting>
  <conditionalFormatting sqref="BF12">
    <cfRule type="cellIs" dxfId="1796" priority="3864" operator="lessThan">
      <formula>$C$4</formula>
    </cfRule>
  </conditionalFormatting>
  <conditionalFormatting sqref="BF13">
    <cfRule type="cellIs" dxfId="1795" priority="3865" operator="lessThan">
      <formula>$C$4</formula>
    </cfRule>
  </conditionalFormatting>
  <conditionalFormatting sqref="BF13">
    <cfRule type="cellIs" dxfId="1794" priority="3866" operator="lessThan">
      <formula>$C$4</formula>
    </cfRule>
  </conditionalFormatting>
  <conditionalFormatting sqref="BF14">
    <cfRule type="cellIs" dxfId="1793" priority="3867" operator="lessThan">
      <formula>$C$4</formula>
    </cfRule>
  </conditionalFormatting>
  <conditionalFormatting sqref="BF14">
    <cfRule type="cellIs" dxfId="1792" priority="3868" operator="lessThan">
      <formula>$C$4</formula>
    </cfRule>
  </conditionalFormatting>
  <conditionalFormatting sqref="BF15">
    <cfRule type="cellIs" dxfId="1791" priority="3869" operator="lessThan">
      <formula>$C$4</formula>
    </cfRule>
  </conditionalFormatting>
  <conditionalFormatting sqref="BF15">
    <cfRule type="cellIs" dxfId="1790" priority="3870" operator="lessThan">
      <formula>$C$4</formula>
    </cfRule>
  </conditionalFormatting>
  <conditionalFormatting sqref="BF16">
    <cfRule type="cellIs" dxfId="1789" priority="3871" operator="lessThan">
      <formula>$C$4</formula>
    </cfRule>
  </conditionalFormatting>
  <conditionalFormatting sqref="BF16">
    <cfRule type="cellIs" dxfId="1788" priority="3872" operator="lessThan">
      <formula>$C$4</formula>
    </cfRule>
  </conditionalFormatting>
  <conditionalFormatting sqref="BF17">
    <cfRule type="cellIs" dxfId="1787" priority="3873" operator="lessThan">
      <formula>$C$4</formula>
    </cfRule>
  </conditionalFormatting>
  <conditionalFormatting sqref="BF17">
    <cfRule type="cellIs" dxfId="1786" priority="3874" operator="lessThan">
      <formula>$C$4</formula>
    </cfRule>
  </conditionalFormatting>
  <conditionalFormatting sqref="BF18">
    <cfRule type="cellIs" dxfId="1785" priority="3875" operator="lessThan">
      <formula>$C$4</formula>
    </cfRule>
  </conditionalFormatting>
  <conditionalFormatting sqref="BF18">
    <cfRule type="cellIs" dxfId="1784" priority="3876" operator="lessThan">
      <formula>$C$4</formula>
    </cfRule>
  </conditionalFormatting>
  <conditionalFormatting sqref="BF19">
    <cfRule type="cellIs" dxfId="1783" priority="3877" operator="lessThan">
      <formula>$C$4</formula>
    </cfRule>
  </conditionalFormatting>
  <conditionalFormatting sqref="BF19">
    <cfRule type="cellIs" dxfId="1782" priority="3878" operator="lessThan">
      <formula>$C$4</formula>
    </cfRule>
  </conditionalFormatting>
  <conditionalFormatting sqref="BF20">
    <cfRule type="cellIs" dxfId="1781" priority="3879" operator="lessThan">
      <formula>$C$4</formula>
    </cfRule>
  </conditionalFormatting>
  <conditionalFormatting sqref="BF20">
    <cfRule type="cellIs" dxfId="1780" priority="3880" operator="lessThan">
      <formula>$C$4</formula>
    </cfRule>
  </conditionalFormatting>
  <conditionalFormatting sqref="BF21">
    <cfRule type="cellIs" dxfId="1779" priority="3881" operator="lessThan">
      <formula>$C$4</formula>
    </cfRule>
  </conditionalFormatting>
  <conditionalFormatting sqref="BF21">
    <cfRule type="cellIs" dxfId="1778" priority="3882" operator="lessThan">
      <formula>$C$4</formula>
    </cfRule>
  </conditionalFormatting>
  <conditionalFormatting sqref="BF22">
    <cfRule type="cellIs" dxfId="1777" priority="3883" operator="lessThan">
      <formula>$C$4</formula>
    </cfRule>
  </conditionalFormatting>
  <conditionalFormatting sqref="BF22">
    <cfRule type="cellIs" dxfId="1776" priority="3884" operator="lessThan">
      <formula>$C$4</formula>
    </cfRule>
  </conditionalFormatting>
  <conditionalFormatting sqref="BF23">
    <cfRule type="cellIs" dxfId="1775" priority="3885" operator="lessThan">
      <formula>$C$4</formula>
    </cfRule>
  </conditionalFormatting>
  <conditionalFormatting sqref="BF23">
    <cfRule type="cellIs" dxfId="1774" priority="3886" operator="lessThan">
      <formula>$C$4</formula>
    </cfRule>
  </conditionalFormatting>
  <conditionalFormatting sqref="BF24">
    <cfRule type="cellIs" dxfId="1773" priority="3887" operator="lessThan">
      <formula>$C$4</formula>
    </cfRule>
  </conditionalFormatting>
  <conditionalFormatting sqref="BF24">
    <cfRule type="cellIs" dxfId="1772" priority="3888" operator="lessThan">
      <formula>$C$4</formula>
    </cfRule>
  </conditionalFormatting>
  <conditionalFormatting sqref="BF25">
    <cfRule type="cellIs" dxfId="1771" priority="3889" operator="lessThan">
      <formula>$C$4</formula>
    </cfRule>
  </conditionalFormatting>
  <conditionalFormatting sqref="BF25">
    <cfRule type="cellIs" dxfId="1770" priority="3890" operator="lessThan">
      <formula>$C$4</formula>
    </cfRule>
  </conditionalFormatting>
  <conditionalFormatting sqref="BF26">
    <cfRule type="cellIs" dxfId="1769" priority="3891" operator="lessThan">
      <formula>$C$4</formula>
    </cfRule>
  </conditionalFormatting>
  <conditionalFormatting sqref="BF26">
    <cfRule type="cellIs" dxfId="1768" priority="3892" operator="lessThan">
      <formula>$C$4</formula>
    </cfRule>
  </conditionalFormatting>
  <conditionalFormatting sqref="BF27">
    <cfRule type="cellIs" dxfId="1767" priority="3893" operator="lessThan">
      <formula>$C$4</formula>
    </cfRule>
  </conditionalFormatting>
  <conditionalFormatting sqref="BF27">
    <cfRule type="cellIs" dxfId="1766" priority="3894" operator="lessThan">
      <formula>$C$4</formula>
    </cfRule>
  </conditionalFormatting>
  <conditionalFormatting sqref="BF28">
    <cfRule type="cellIs" dxfId="1765" priority="3895" operator="lessThan">
      <formula>$C$4</formula>
    </cfRule>
  </conditionalFormatting>
  <conditionalFormatting sqref="BF28">
    <cfRule type="cellIs" dxfId="1764" priority="3896" operator="lessThan">
      <formula>$C$4</formula>
    </cfRule>
  </conditionalFormatting>
  <conditionalFormatting sqref="BF29">
    <cfRule type="cellIs" dxfId="1763" priority="3897" operator="lessThan">
      <formula>$C$4</formula>
    </cfRule>
  </conditionalFormatting>
  <conditionalFormatting sqref="BF29">
    <cfRule type="cellIs" dxfId="1762" priority="3898" operator="lessThan">
      <formula>$C$4</formula>
    </cfRule>
  </conditionalFormatting>
  <conditionalFormatting sqref="BF30">
    <cfRule type="cellIs" dxfId="1761" priority="3899" operator="lessThan">
      <formula>$C$4</formula>
    </cfRule>
  </conditionalFormatting>
  <conditionalFormatting sqref="BF30">
    <cfRule type="cellIs" dxfId="1760" priority="3900" operator="lessThan">
      <formula>$C$4</formula>
    </cfRule>
  </conditionalFormatting>
  <conditionalFormatting sqref="BF31">
    <cfRule type="cellIs" dxfId="1759" priority="3901" operator="lessThan">
      <formula>$C$4</formula>
    </cfRule>
  </conditionalFormatting>
  <conditionalFormatting sqref="BF31">
    <cfRule type="cellIs" dxfId="1758" priority="3902" operator="lessThan">
      <formula>$C$4</formula>
    </cfRule>
  </conditionalFormatting>
  <conditionalFormatting sqref="BF32">
    <cfRule type="cellIs" dxfId="1757" priority="3903" operator="lessThan">
      <formula>$C$4</formula>
    </cfRule>
  </conditionalFormatting>
  <conditionalFormatting sqref="BF32">
    <cfRule type="cellIs" dxfId="1756" priority="3904" operator="lessThan">
      <formula>$C$4</formula>
    </cfRule>
  </conditionalFormatting>
  <conditionalFormatting sqref="BF33">
    <cfRule type="cellIs" dxfId="1755" priority="3905" operator="lessThan">
      <formula>$C$4</formula>
    </cfRule>
  </conditionalFormatting>
  <conditionalFormatting sqref="BF33">
    <cfRule type="cellIs" dxfId="1754" priority="3906" operator="lessThan">
      <formula>$C$4</formula>
    </cfRule>
  </conditionalFormatting>
  <conditionalFormatting sqref="BF34">
    <cfRule type="cellIs" dxfId="1753" priority="3907" operator="lessThan">
      <formula>$C$4</formula>
    </cfRule>
  </conditionalFormatting>
  <conditionalFormatting sqref="BF34">
    <cfRule type="cellIs" dxfId="1752" priority="3908" operator="lessThan">
      <formula>$C$4</formula>
    </cfRule>
  </conditionalFormatting>
  <conditionalFormatting sqref="BF35">
    <cfRule type="cellIs" dxfId="1751" priority="3909" operator="lessThan">
      <formula>$C$4</formula>
    </cfRule>
  </conditionalFormatting>
  <conditionalFormatting sqref="BF35">
    <cfRule type="cellIs" dxfId="1750" priority="3910" operator="lessThan">
      <formula>$C$4</formula>
    </cfRule>
  </conditionalFormatting>
  <conditionalFormatting sqref="BF36">
    <cfRule type="cellIs" dxfId="1749" priority="3911" operator="lessThan">
      <formula>$C$4</formula>
    </cfRule>
  </conditionalFormatting>
  <conditionalFormatting sqref="BF36">
    <cfRule type="cellIs" dxfId="1748" priority="3912" operator="lessThan">
      <formula>$C$4</formula>
    </cfRule>
  </conditionalFormatting>
  <conditionalFormatting sqref="BF37">
    <cfRule type="cellIs" dxfId="1747" priority="3913" operator="lessThan">
      <formula>$C$4</formula>
    </cfRule>
  </conditionalFormatting>
  <conditionalFormatting sqref="BF37">
    <cfRule type="cellIs" dxfId="1746" priority="3914" operator="lessThan">
      <formula>$C$4</formula>
    </cfRule>
  </conditionalFormatting>
  <conditionalFormatting sqref="BF38">
    <cfRule type="cellIs" dxfId="1745" priority="3915" operator="lessThan">
      <formula>$C$4</formula>
    </cfRule>
  </conditionalFormatting>
  <conditionalFormatting sqref="BF38">
    <cfRule type="cellIs" dxfId="1744" priority="3916" operator="lessThan">
      <formula>$C$4</formula>
    </cfRule>
  </conditionalFormatting>
  <conditionalFormatting sqref="BF39">
    <cfRule type="cellIs" dxfId="1743" priority="3917" operator="lessThan">
      <formula>$C$4</formula>
    </cfRule>
  </conditionalFormatting>
  <conditionalFormatting sqref="BF39">
    <cfRule type="cellIs" dxfId="1742" priority="3918" operator="lessThan">
      <formula>$C$4</formula>
    </cfRule>
  </conditionalFormatting>
  <conditionalFormatting sqref="BF40">
    <cfRule type="cellIs" dxfId="1741" priority="3919" operator="lessThan">
      <formula>$C$4</formula>
    </cfRule>
  </conditionalFormatting>
  <conditionalFormatting sqref="BF40">
    <cfRule type="cellIs" dxfId="1740" priority="3920" operator="lessThan">
      <formula>$C$4</formula>
    </cfRule>
  </conditionalFormatting>
  <conditionalFormatting sqref="BF41">
    <cfRule type="cellIs" dxfId="1739" priority="3921" operator="lessThan">
      <formula>$C$4</formula>
    </cfRule>
  </conditionalFormatting>
  <conditionalFormatting sqref="BF41">
    <cfRule type="cellIs" dxfId="1738" priority="3922" operator="lessThan">
      <formula>$C$4</formula>
    </cfRule>
  </conditionalFormatting>
  <conditionalFormatting sqref="BF42">
    <cfRule type="cellIs" dxfId="1737" priority="3923" operator="lessThan">
      <formula>$C$4</formula>
    </cfRule>
  </conditionalFormatting>
  <conditionalFormatting sqref="BF42">
    <cfRule type="cellIs" dxfId="1736" priority="3924" operator="lessThan">
      <formula>$C$4</formula>
    </cfRule>
  </conditionalFormatting>
  <conditionalFormatting sqref="BF43">
    <cfRule type="cellIs" dxfId="1735" priority="3925" operator="lessThan">
      <formula>$C$4</formula>
    </cfRule>
  </conditionalFormatting>
  <conditionalFormatting sqref="BF43">
    <cfRule type="cellIs" dxfId="1734" priority="3926" operator="lessThan">
      <formula>$C$4</formula>
    </cfRule>
  </conditionalFormatting>
  <conditionalFormatting sqref="BF44">
    <cfRule type="cellIs" dxfId="1733" priority="3927" operator="lessThan">
      <formula>$C$4</formula>
    </cfRule>
  </conditionalFormatting>
  <conditionalFormatting sqref="BF44">
    <cfRule type="cellIs" dxfId="1732" priority="3928" operator="lessThan">
      <formula>$C$4</formula>
    </cfRule>
  </conditionalFormatting>
  <conditionalFormatting sqref="BF45">
    <cfRule type="cellIs" dxfId="1731" priority="3929" operator="lessThan">
      <formula>$C$4</formula>
    </cfRule>
  </conditionalFormatting>
  <conditionalFormatting sqref="BF45">
    <cfRule type="cellIs" dxfId="1730" priority="3930" operator="lessThan">
      <formula>$C$4</formula>
    </cfRule>
  </conditionalFormatting>
  <conditionalFormatting sqref="BF46">
    <cfRule type="cellIs" dxfId="1729" priority="3931" operator="lessThan">
      <formula>$C$4</formula>
    </cfRule>
  </conditionalFormatting>
  <conditionalFormatting sqref="BF46">
    <cfRule type="cellIs" dxfId="1728" priority="3932" operator="lessThan">
      <formula>$C$4</formula>
    </cfRule>
  </conditionalFormatting>
  <conditionalFormatting sqref="BF47">
    <cfRule type="cellIs" dxfId="1727" priority="3933" operator="lessThan">
      <formula>$C$4</formula>
    </cfRule>
  </conditionalFormatting>
  <conditionalFormatting sqref="BF47">
    <cfRule type="cellIs" dxfId="1726" priority="3934" operator="lessThan">
      <formula>$C$4</formula>
    </cfRule>
  </conditionalFormatting>
  <conditionalFormatting sqref="BF48">
    <cfRule type="cellIs" dxfId="1725" priority="3935" operator="lessThan">
      <formula>$C$4</formula>
    </cfRule>
  </conditionalFormatting>
  <conditionalFormatting sqref="BF48">
    <cfRule type="cellIs" dxfId="1724" priority="3936" operator="lessThan">
      <formula>$C$4</formula>
    </cfRule>
  </conditionalFormatting>
  <conditionalFormatting sqref="BF49">
    <cfRule type="cellIs" dxfId="1723" priority="3937" operator="lessThan">
      <formula>$C$4</formula>
    </cfRule>
  </conditionalFormatting>
  <conditionalFormatting sqref="BF49">
    <cfRule type="cellIs" dxfId="1722" priority="3938" operator="lessThan">
      <formula>$C$4</formula>
    </cfRule>
  </conditionalFormatting>
  <conditionalFormatting sqref="BF50">
    <cfRule type="cellIs" dxfId="1721" priority="3939" operator="lessThan">
      <formula>$C$4</formula>
    </cfRule>
  </conditionalFormatting>
  <conditionalFormatting sqref="BF50">
    <cfRule type="cellIs" dxfId="1720" priority="3940" operator="lessThan">
      <formula>$C$4</formula>
    </cfRule>
  </conditionalFormatting>
  <conditionalFormatting sqref="BF51">
    <cfRule type="cellIs" dxfId="1719" priority="3941" operator="lessThan">
      <formula>$C$4</formula>
    </cfRule>
  </conditionalFormatting>
  <conditionalFormatting sqref="BF51">
    <cfRule type="cellIs" dxfId="1718" priority="3942" operator="lessThan">
      <formula>$C$4</formula>
    </cfRule>
  </conditionalFormatting>
  <conditionalFormatting sqref="BF52">
    <cfRule type="cellIs" dxfId="1717" priority="3943" operator="lessThan">
      <formula>$C$4</formula>
    </cfRule>
  </conditionalFormatting>
  <conditionalFormatting sqref="BF52">
    <cfRule type="cellIs" dxfId="1716" priority="3944" operator="lessThan">
      <formula>$C$4</formula>
    </cfRule>
  </conditionalFormatting>
  <conditionalFormatting sqref="BF53">
    <cfRule type="cellIs" dxfId="1715" priority="3945" operator="lessThan">
      <formula>$C$4</formula>
    </cfRule>
  </conditionalFormatting>
  <conditionalFormatting sqref="BF53">
    <cfRule type="cellIs" dxfId="1714" priority="3946" operator="lessThan">
      <formula>$C$4</formula>
    </cfRule>
  </conditionalFormatting>
  <conditionalFormatting sqref="BF54">
    <cfRule type="cellIs" dxfId="1713" priority="3947" operator="lessThan">
      <formula>$C$4</formula>
    </cfRule>
  </conditionalFormatting>
  <conditionalFormatting sqref="BF54">
    <cfRule type="cellIs" dxfId="1712" priority="3948" operator="lessThan">
      <formula>$C$4</formula>
    </cfRule>
  </conditionalFormatting>
  <conditionalFormatting sqref="BF55">
    <cfRule type="cellIs" dxfId="1711" priority="3949" operator="lessThan">
      <formula>$C$4</formula>
    </cfRule>
  </conditionalFormatting>
  <conditionalFormatting sqref="BF55">
    <cfRule type="cellIs" dxfId="1710" priority="3950" operator="lessThan">
      <formula>$C$4</formula>
    </cfRule>
  </conditionalFormatting>
  <conditionalFormatting sqref="BF56">
    <cfRule type="cellIs" dxfId="1709" priority="3951" operator="lessThan">
      <formula>$C$4</formula>
    </cfRule>
  </conditionalFormatting>
  <conditionalFormatting sqref="BF56">
    <cfRule type="cellIs" dxfId="1708" priority="3952" operator="lessThan">
      <formula>$C$4</formula>
    </cfRule>
  </conditionalFormatting>
  <conditionalFormatting sqref="BF57">
    <cfRule type="cellIs" dxfId="1707" priority="3953" operator="lessThan">
      <formula>$C$4</formula>
    </cfRule>
  </conditionalFormatting>
  <conditionalFormatting sqref="BF57">
    <cfRule type="cellIs" dxfId="1706" priority="3954" operator="lessThan">
      <formula>$C$4</formula>
    </cfRule>
  </conditionalFormatting>
  <conditionalFormatting sqref="BF58">
    <cfRule type="cellIs" dxfId="1705" priority="3955" operator="lessThan">
      <formula>$C$4</formula>
    </cfRule>
  </conditionalFormatting>
  <conditionalFormatting sqref="BF58">
    <cfRule type="cellIs" dxfId="1704" priority="3956" operator="lessThan">
      <formula>$C$4</formula>
    </cfRule>
  </conditionalFormatting>
  <conditionalFormatting sqref="BF59">
    <cfRule type="cellIs" dxfId="1703" priority="3957" operator="lessThan">
      <formula>$C$4</formula>
    </cfRule>
  </conditionalFormatting>
  <conditionalFormatting sqref="BF59">
    <cfRule type="cellIs" dxfId="1702" priority="3958" operator="lessThan">
      <formula>$C$4</formula>
    </cfRule>
  </conditionalFormatting>
  <conditionalFormatting sqref="BF60">
    <cfRule type="cellIs" dxfId="1701" priority="3959" operator="lessThan">
      <formula>$C$4</formula>
    </cfRule>
  </conditionalFormatting>
  <conditionalFormatting sqref="BF60">
    <cfRule type="cellIs" dxfId="1700" priority="3960" operator="lessThan">
      <formula>$C$4</formula>
    </cfRule>
  </conditionalFormatting>
  <conditionalFormatting sqref="BG11">
    <cfRule type="cellIs" dxfId="1699" priority="3961" operator="lessThan">
      <formula>$C$4</formula>
    </cfRule>
  </conditionalFormatting>
  <conditionalFormatting sqref="BG11">
    <cfRule type="cellIs" dxfId="1698" priority="3962" operator="lessThan">
      <formula>$C$4</formula>
    </cfRule>
  </conditionalFormatting>
  <conditionalFormatting sqref="BG12">
    <cfRule type="cellIs" dxfId="1697" priority="3963" operator="lessThan">
      <formula>$C$4</formula>
    </cfRule>
  </conditionalFormatting>
  <conditionalFormatting sqref="BG12">
    <cfRule type="cellIs" dxfId="1696" priority="3964" operator="lessThan">
      <formula>$C$4</formula>
    </cfRule>
  </conditionalFormatting>
  <conditionalFormatting sqref="BG13">
    <cfRule type="cellIs" dxfId="1695" priority="3965" operator="lessThan">
      <formula>$C$4</formula>
    </cfRule>
  </conditionalFormatting>
  <conditionalFormatting sqref="BG13">
    <cfRule type="cellIs" dxfId="1694" priority="3966" operator="lessThan">
      <formula>$C$4</formula>
    </cfRule>
  </conditionalFormatting>
  <conditionalFormatting sqref="BG14">
    <cfRule type="cellIs" dxfId="1693" priority="3967" operator="lessThan">
      <formula>$C$4</formula>
    </cfRule>
  </conditionalFormatting>
  <conditionalFormatting sqref="BG14">
    <cfRule type="cellIs" dxfId="1692" priority="3968" operator="lessThan">
      <formula>$C$4</formula>
    </cfRule>
  </conditionalFormatting>
  <conditionalFormatting sqref="BG15">
    <cfRule type="cellIs" dxfId="1691" priority="3969" operator="lessThan">
      <formula>$C$4</formula>
    </cfRule>
  </conditionalFormatting>
  <conditionalFormatting sqref="BG15">
    <cfRule type="cellIs" dxfId="1690" priority="3970" operator="lessThan">
      <formula>$C$4</formula>
    </cfRule>
  </conditionalFormatting>
  <conditionalFormatting sqref="BG16">
    <cfRule type="cellIs" dxfId="1689" priority="3971" operator="lessThan">
      <formula>$C$4</formula>
    </cfRule>
  </conditionalFormatting>
  <conditionalFormatting sqref="BG16">
    <cfRule type="cellIs" dxfId="1688" priority="3972" operator="lessThan">
      <formula>$C$4</formula>
    </cfRule>
  </conditionalFormatting>
  <conditionalFormatting sqref="BG17">
    <cfRule type="cellIs" dxfId="1687" priority="3973" operator="lessThan">
      <formula>$C$4</formula>
    </cfRule>
  </conditionalFormatting>
  <conditionalFormatting sqref="BG17">
    <cfRule type="cellIs" dxfId="1686" priority="3974" operator="lessThan">
      <formula>$C$4</formula>
    </cfRule>
  </conditionalFormatting>
  <conditionalFormatting sqref="BG18">
    <cfRule type="cellIs" dxfId="1685" priority="3975" operator="lessThan">
      <formula>$C$4</formula>
    </cfRule>
  </conditionalFormatting>
  <conditionalFormatting sqref="BG18">
    <cfRule type="cellIs" dxfId="1684" priority="3976" operator="lessThan">
      <formula>$C$4</formula>
    </cfRule>
  </conditionalFormatting>
  <conditionalFormatting sqref="BG19">
    <cfRule type="cellIs" dxfId="1683" priority="3977" operator="lessThan">
      <formula>$C$4</formula>
    </cfRule>
  </conditionalFormatting>
  <conditionalFormatting sqref="BG19">
    <cfRule type="cellIs" dxfId="1682" priority="3978" operator="lessThan">
      <formula>$C$4</formula>
    </cfRule>
  </conditionalFormatting>
  <conditionalFormatting sqref="BG20">
    <cfRule type="cellIs" dxfId="1681" priority="3979" operator="lessThan">
      <formula>$C$4</formula>
    </cfRule>
  </conditionalFormatting>
  <conditionalFormatting sqref="BG20">
    <cfRule type="cellIs" dxfId="1680" priority="3980" operator="lessThan">
      <formula>$C$4</formula>
    </cfRule>
  </conditionalFormatting>
  <conditionalFormatting sqref="BG21">
    <cfRule type="cellIs" dxfId="1679" priority="3981" operator="lessThan">
      <formula>$C$4</formula>
    </cfRule>
  </conditionalFormatting>
  <conditionalFormatting sqref="BG21">
    <cfRule type="cellIs" dxfId="1678" priority="3982" operator="lessThan">
      <formula>$C$4</formula>
    </cfRule>
  </conditionalFormatting>
  <conditionalFormatting sqref="BG22">
    <cfRule type="cellIs" dxfId="1677" priority="3983" operator="lessThan">
      <formula>$C$4</formula>
    </cfRule>
  </conditionalFormatting>
  <conditionalFormatting sqref="BG22">
    <cfRule type="cellIs" dxfId="1676" priority="3984" operator="lessThan">
      <formula>$C$4</formula>
    </cfRule>
  </conditionalFormatting>
  <conditionalFormatting sqref="BG23">
    <cfRule type="cellIs" dxfId="1675" priority="3985" operator="lessThan">
      <formula>$C$4</formula>
    </cfRule>
  </conditionalFormatting>
  <conditionalFormatting sqref="BG23">
    <cfRule type="cellIs" dxfId="1674" priority="3986" operator="lessThan">
      <formula>$C$4</formula>
    </cfRule>
  </conditionalFormatting>
  <conditionalFormatting sqref="BG24">
    <cfRule type="cellIs" dxfId="1673" priority="3987" operator="lessThan">
      <formula>$C$4</formula>
    </cfRule>
  </conditionalFormatting>
  <conditionalFormatting sqref="BG24">
    <cfRule type="cellIs" dxfId="1672" priority="3988" operator="lessThan">
      <formula>$C$4</formula>
    </cfRule>
  </conditionalFormatting>
  <conditionalFormatting sqref="BG25">
    <cfRule type="cellIs" dxfId="1671" priority="3989" operator="lessThan">
      <formula>$C$4</formula>
    </cfRule>
  </conditionalFormatting>
  <conditionalFormatting sqref="BG25">
    <cfRule type="cellIs" dxfId="1670" priority="3990" operator="lessThan">
      <formula>$C$4</formula>
    </cfRule>
  </conditionalFormatting>
  <conditionalFormatting sqref="BG26">
    <cfRule type="cellIs" dxfId="1669" priority="3991" operator="lessThan">
      <formula>$C$4</formula>
    </cfRule>
  </conditionalFormatting>
  <conditionalFormatting sqref="BG26">
    <cfRule type="cellIs" dxfId="1668" priority="3992" operator="lessThan">
      <formula>$C$4</formula>
    </cfRule>
  </conditionalFormatting>
  <conditionalFormatting sqref="BG27">
    <cfRule type="cellIs" dxfId="1667" priority="3993" operator="lessThan">
      <formula>$C$4</formula>
    </cfRule>
  </conditionalFormatting>
  <conditionalFormatting sqref="BG27">
    <cfRule type="cellIs" dxfId="1666" priority="3994" operator="lessThan">
      <formula>$C$4</formula>
    </cfRule>
  </conditionalFormatting>
  <conditionalFormatting sqref="BG28">
    <cfRule type="cellIs" dxfId="1665" priority="3995" operator="lessThan">
      <formula>$C$4</formula>
    </cfRule>
  </conditionalFormatting>
  <conditionalFormatting sqref="BG28">
    <cfRule type="cellIs" dxfId="1664" priority="3996" operator="lessThan">
      <formula>$C$4</formula>
    </cfRule>
  </conditionalFormatting>
  <conditionalFormatting sqref="BG29">
    <cfRule type="cellIs" dxfId="1663" priority="3997" operator="lessThan">
      <formula>$C$4</formula>
    </cfRule>
  </conditionalFormatting>
  <conditionalFormatting sqref="BG29">
    <cfRule type="cellIs" dxfId="1662" priority="3998" operator="lessThan">
      <formula>$C$4</formula>
    </cfRule>
  </conditionalFormatting>
  <conditionalFormatting sqref="BG30">
    <cfRule type="cellIs" dxfId="1661" priority="3999" operator="lessThan">
      <formula>$C$4</formula>
    </cfRule>
  </conditionalFormatting>
  <conditionalFormatting sqref="BG30">
    <cfRule type="cellIs" dxfId="1660" priority="4000" operator="lessThan">
      <formula>$C$4</formula>
    </cfRule>
  </conditionalFormatting>
  <conditionalFormatting sqref="BG31">
    <cfRule type="cellIs" dxfId="1659" priority="4001" operator="lessThan">
      <formula>$C$4</formula>
    </cfRule>
  </conditionalFormatting>
  <conditionalFormatting sqref="BG31">
    <cfRule type="cellIs" dxfId="1658" priority="4002" operator="lessThan">
      <formula>$C$4</formula>
    </cfRule>
  </conditionalFormatting>
  <conditionalFormatting sqref="BG32">
    <cfRule type="cellIs" dxfId="1657" priority="4003" operator="lessThan">
      <formula>$C$4</formula>
    </cfRule>
  </conditionalFormatting>
  <conditionalFormatting sqref="BG32">
    <cfRule type="cellIs" dxfId="1656" priority="4004" operator="lessThan">
      <formula>$C$4</formula>
    </cfRule>
  </conditionalFormatting>
  <conditionalFormatting sqref="BG33">
    <cfRule type="cellIs" dxfId="1655" priority="4005" operator="lessThan">
      <formula>$C$4</formula>
    </cfRule>
  </conditionalFormatting>
  <conditionalFormatting sqref="BG33">
    <cfRule type="cellIs" dxfId="1654" priority="4006" operator="lessThan">
      <formula>$C$4</formula>
    </cfRule>
  </conditionalFormatting>
  <conditionalFormatting sqref="BG34">
    <cfRule type="cellIs" dxfId="1653" priority="4007" operator="lessThan">
      <formula>$C$4</formula>
    </cfRule>
  </conditionalFormatting>
  <conditionalFormatting sqref="BG34">
    <cfRule type="cellIs" dxfId="1652" priority="4008" operator="lessThan">
      <formula>$C$4</formula>
    </cfRule>
  </conditionalFormatting>
  <conditionalFormatting sqref="BG35">
    <cfRule type="cellIs" dxfId="1651" priority="4009" operator="lessThan">
      <formula>$C$4</formula>
    </cfRule>
  </conditionalFormatting>
  <conditionalFormatting sqref="BG35">
    <cfRule type="cellIs" dxfId="1650" priority="4010" operator="lessThan">
      <formula>$C$4</formula>
    </cfRule>
  </conditionalFormatting>
  <conditionalFormatting sqref="BG36">
    <cfRule type="cellIs" dxfId="1649" priority="4011" operator="lessThan">
      <formula>$C$4</formula>
    </cfRule>
  </conditionalFormatting>
  <conditionalFormatting sqref="BG36">
    <cfRule type="cellIs" dxfId="1648" priority="4012" operator="lessThan">
      <formula>$C$4</formula>
    </cfRule>
  </conditionalFormatting>
  <conditionalFormatting sqref="BG37">
    <cfRule type="cellIs" dxfId="1647" priority="4013" operator="lessThan">
      <formula>$C$4</formula>
    </cfRule>
  </conditionalFormatting>
  <conditionalFormatting sqref="BG37">
    <cfRule type="cellIs" dxfId="1646" priority="4014" operator="lessThan">
      <formula>$C$4</formula>
    </cfRule>
  </conditionalFormatting>
  <conditionalFormatting sqref="BG38">
    <cfRule type="cellIs" dxfId="1645" priority="4015" operator="lessThan">
      <formula>$C$4</formula>
    </cfRule>
  </conditionalFormatting>
  <conditionalFormatting sqref="BG38">
    <cfRule type="cellIs" dxfId="1644" priority="4016" operator="lessThan">
      <formula>$C$4</formula>
    </cfRule>
  </conditionalFormatting>
  <conditionalFormatting sqref="BG39">
    <cfRule type="cellIs" dxfId="1643" priority="4017" operator="lessThan">
      <formula>$C$4</formula>
    </cfRule>
  </conditionalFormatting>
  <conditionalFormatting sqref="BG39">
    <cfRule type="cellIs" dxfId="1642" priority="4018" operator="lessThan">
      <formula>$C$4</formula>
    </cfRule>
  </conditionalFormatting>
  <conditionalFormatting sqref="BG40">
    <cfRule type="cellIs" dxfId="1641" priority="4019" operator="lessThan">
      <formula>$C$4</formula>
    </cfRule>
  </conditionalFormatting>
  <conditionalFormatting sqref="BG40">
    <cfRule type="cellIs" dxfId="1640" priority="4020" operator="lessThan">
      <formula>$C$4</formula>
    </cfRule>
  </conditionalFormatting>
  <conditionalFormatting sqref="BG41">
    <cfRule type="cellIs" dxfId="1639" priority="4021" operator="lessThan">
      <formula>$C$4</formula>
    </cfRule>
  </conditionalFormatting>
  <conditionalFormatting sqref="BG41">
    <cfRule type="cellIs" dxfId="1638" priority="4022" operator="lessThan">
      <formula>$C$4</formula>
    </cfRule>
  </conditionalFormatting>
  <conditionalFormatting sqref="BG42">
    <cfRule type="cellIs" dxfId="1637" priority="4023" operator="lessThan">
      <formula>$C$4</formula>
    </cfRule>
  </conditionalFormatting>
  <conditionalFormatting sqref="BG42">
    <cfRule type="cellIs" dxfId="1636" priority="4024" operator="lessThan">
      <formula>$C$4</formula>
    </cfRule>
  </conditionalFormatting>
  <conditionalFormatting sqref="BG43">
    <cfRule type="cellIs" dxfId="1635" priority="4025" operator="lessThan">
      <formula>$C$4</formula>
    </cfRule>
  </conditionalFormatting>
  <conditionalFormatting sqref="BG43">
    <cfRule type="cellIs" dxfId="1634" priority="4026" operator="lessThan">
      <formula>$C$4</formula>
    </cfRule>
  </conditionalFormatting>
  <conditionalFormatting sqref="BG44">
    <cfRule type="cellIs" dxfId="1633" priority="4027" operator="lessThan">
      <formula>$C$4</formula>
    </cfRule>
  </conditionalFormatting>
  <conditionalFormatting sqref="BG44">
    <cfRule type="cellIs" dxfId="1632" priority="4028" operator="lessThan">
      <formula>$C$4</formula>
    </cfRule>
  </conditionalFormatting>
  <conditionalFormatting sqref="BG45">
    <cfRule type="cellIs" dxfId="1631" priority="4029" operator="lessThan">
      <formula>$C$4</formula>
    </cfRule>
  </conditionalFormatting>
  <conditionalFormatting sqref="BG45">
    <cfRule type="cellIs" dxfId="1630" priority="4030" operator="lessThan">
      <formula>$C$4</formula>
    </cfRule>
  </conditionalFormatting>
  <conditionalFormatting sqref="BG46">
    <cfRule type="cellIs" dxfId="1629" priority="4031" operator="lessThan">
      <formula>$C$4</formula>
    </cfRule>
  </conditionalFormatting>
  <conditionalFormatting sqref="BG46">
    <cfRule type="cellIs" dxfId="1628" priority="4032" operator="lessThan">
      <formula>$C$4</formula>
    </cfRule>
  </conditionalFormatting>
  <conditionalFormatting sqref="BG47">
    <cfRule type="cellIs" dxfId="1627" priority="4033" operator="lessThan">
      <formula>$C$4</formula>
    </cfRule>
  </conditionalFormatting>
  <conditionalFormatting sqref="BG47">
    <cfRule type="cellIs" dxfId="1626" priority="4034" operator="lessThan">
      <formula>$C$4</formula>
    </cfRule>
  </conditionalFormatting>
  <conditionalFormatting sqref="BG48">
    <cfRule type="cellIs" dxfId="1625" priority="4035" operator="lessThan">
      <formula>$C$4</formula>
    </cfRule>
  </conditionalFormatting>
  <conditionalFormatting sqref="BG48">
    <cfRule type="cellIs" dxfId="1624" priority="4036" operator="lessThan">
      <formula>$C$4</formula>
    </cfRule>
  </conditionalFormatting>
  <conditionalFormatting sqref="BG49">
    <cfRule type="cellIs" dxfId="1623" priority="4037" operator="lessThan">
      <formula>$C$4</formula>
    </cfRule>
  </conditionalFormatting>
  <conditionalFormatting sqref="BG49">
    <cfRule type="cellIs" dxfId="1622" priority="4038" operator="lessThan">
      <formula>$C$4</formula>
    </cfRule>
  </conditionalFormatting>
  <conditionalFormatting sqref="BG50">
    <cfRule type="cellIs" dxfId="1621" priority="4039" operator="lessThan">
      <formula>$C$4</formula>
    </cfRule>
  </conditionalFormatting>
  <conditionalFormatting sqref="BG50">
    <cfRule type="cellIs" dxfId="1620" priority="4040" operator="lessThan">
      <formula>$C$4</formula>
    </cfRule>
  </conditionalFormatting>
  <conditionalFormatting sqref="BG51">
    <cfRule type="cellIs" dxfId="1619" priority="4041" operator="lessThan">
      <formula>$C$4</formula>
    </cfRule>
  </conditionalFormatting>
  <conditionalFormatting sqref="BG51">
    <cfRule type="cellIs" dxfId="1618" priority="4042" operator="lessThan">
      <formula>$C$4</formula>
    </cfRule>
  </conditionalFormatting>
  <conditionalFormatting sqref="BG52">
    <cfRule type="cellIs" dxfId="1617" priority="4043" operator="lessThan">
      <formula>$C$4</formula>
    </cfRule>
  </conditionalFormatting>
  <conditionalFormatting sqref="BG52">
    <cfRule type="cellIs" dxfId="1616" priority="4044" operator="lessThan">
      <formula>$C$4</formula>
    </cfRule>
  </conditionalFormatting>
  <conditionalFormatting sqref="BG53">
    <cfRule type="cellIs" dxfId="1615" priority="4045" operator="lessThan">
      <formula>$C$4</formula>
    </cfRule>
  </conditionalFormatting>
  <conditionalFormatting sqref="BG53">
    <cfRule type="cellIs" dxfId="1614" priority="4046" operator="lessThan">
      <formula>$C$4</formula>
    </cfRule>
  </conditionalFormatting>
  <conditionalFormatting sqref="BG54">
    <cfRule type="cellIs" dxfId="1613" priority="4047" operator="lessThan">
      <formula>$C$4</formula>
    </cfRule>
  </conditionalFormatting>
  <conditionalFormatting sqref="BG54">
    <cfRule type="cellIs" dxfId="1612" priority="4048" operator="lessThan">
      <formula>$C$4</formula>
    </cfRule>
  </conditionalFormatting>
  <conditionalFormatting sqref="BG55">
    <cfRule type="cellIs" dxfId="1611" priority="4049" operator="lessThan">
      <formula>$C$4</formula>
    </cfRule>
  </conditionalFormatting>
  <conditionalFormatting sqref="BG55">
    <cfRule type="cellIs" dxfId="1610" priority="4050" operator="lessThan">
      <formula>$C$4</formula>
    </cfRule>
  </conditionalFormatting>
  <conditionalFormatting sqref="BG56">
    <cfRule type="cellIs" dxfId="1609" priority="4051" operator="lessThan">
      <formula>$C$4</formula>
    </cfRule>
  </conditionalFormatting>
  <conditionalFormatting sqref="BG56">
    <cfRule type="cellIs" dxfId="1608" priority="4052" operator="lessThan">
      <formula>$C$4</formula>
    </cfRule>
  </conditionalFormatting>
  <conditionalFormatting sqref="BG57">
    <cfRule type="cellIs" dxfId="1607" priority="4053" operator="lessThan">
      <formula>$C$4</formula>
    </cfRule>
  </conditionalFormatting>
  <conditionalFormatting sqref="BG57">
    <cfRule type="cellIs" dxfId="1606" priority="4054" operator="lessThan">
      <formula>$C$4</formula>
    </cfRule>
  </conditionalFormatting>
  <conditionalFormatting sqref="BG58">
    <cfRule type="cellIs" dxfId="1605" priority="4055" operator="lessThan">
      <formula>$C$4</formula>
    </cfRule>
  </conditionalFormatting>
  <conditionalFormatting sqref="BG58">
    <cfRule type="cellIs" dxfId="1604" priority="4056" operator="lessThan">
      <formula>$C$4</formula>
    </cfRule>
  </conditionalFormatting>
  <conditionalFormatting sqref="BG59">
    <cfRule type="cellIs" dxfId="1603" priority="4057" operator="lessThan">
      <formula>$C$4</formula>
    </cfRule>
  </conditionalFormatting>
  <conditionalFormatting sqref="BG59">
    <cfRule type="cellIs" dxfId="1602" priority="4058" operator="lessThan">
      <formula>$C$4</formula>
    </cfRule>
  </conditionalFormatting>
  <conditionalFormatting sqref="BG60">
    <cfRule type="cellIs" dxfId="1601" priority="4059" operator="lessThan">
      <formula>$C$4</formula>
    </cfRule>
  </conditionalFormatting>
  <conditionalFormatting sqref="BG60">
    <cfRule type="cellIs" dxfId="1600" priority="4060" operator="lessThan">
      <formula>$C$4</formula>
    </cfRule>
  </conditionalFormatting>
  <conditionalFormatting sqref="BH11">
    <cfRule type="cellIs" dxfId="1599" priority="4061" operator="lessThan">
      <formula>$C$4</formula>
    </cfRule>
  </conditionalFormatting>
  <conditionalFormatting sqref="BH11">
    <cfRule type="cellIs" dxfId="1598" priority="4062" operator="lessThan">
      <formula>$C$4</formula>
    </cfRule>
  </conditionalFormatting>
  <conditionalFormatting sqref="BH12">
    <cfRule type="cellIs" dxfId="1597" priority="4063" operator="lessThan">
      <formula>$C$4</formula>
    </cfRule>
  </conditionalFormatting>
  <conditionalFormatting sqref="BH12">
    <cfRule type="cellIs" dxfId="1596" priority="4064" operator="lessThan">
      <formula>$C$4</formula>
    </cfRule>
  </conditionalFormatting>
  <conditionalFormatting sqref="BH13">
    <cfRule type="cellIs" dxfId="1595" priority="4065" operator="lessThan">
      <formula>$C$4</formula>
    </cfRule>
  </conditionalFormatting>
  <conditionalFormatting sqref="BH13">
    <cfRule type="cellIs" dxfId="1594" priority="4066" operator="lessThan">
      <formula>$C$4</formula>
    </cfRule>
  </conditionalFormatting>
  <conditionalFormatting sqref="BH14">
    <cfRule type="cellIs" dxfId="1593" priority="4067" operator="lessThan">
      <formula>$C$4</formula>
    </cfRule>
  </conditionalFormatting>
  <conditionalFormatting sqref="BH14">
    <cfRule type="cellIs" dxfId="1592" priority="4068" operator="lessThan">
      <formula>$C$4</formula>
    </cfRule>
  </conditionalFormatting>
  <conditionalFormatting sqref="BH15">
    <cfRule type="cellIs" dxfId="1591" priority="4069" operator="lessThan">
      <formula>$C$4</formula>
    </cfRule>
  </conditionalFormatting>
  <conditionalFormatting sqref="BH15">
    <cfRule type="cellIs" dxfId="1590" priority="4070" operator="lessThan">
      <formula>$C$4</formula>
    </cfRule>
  </conditionalFormatting>
  <conditionalFormatting sqref="BH16">
    <cfRule type="cellIs" dxfId="1589" priority="4071" operator="lessThan">
      <formula>$C$4</formula>
    </cfRule>
  </conditionalFormatting>
  <conditionalFormatting sqref="BH16">
    <cfRule type="cellIs" dxfId="1588" priority="4072" operator="lessThan">
      <formula>$C$4</formula>
    </cfRule>
  </conditionalFormatting>
  <conditionalFormatting sqref="BH17">
    <cfRule type="cellIs" dxfId="1587" priority="4073" operator="lessThan">
      <formula>$C$4</formula>
    </cfRule>
  </conditionalFormatting>
  <conditionalFormatting sqref="BH17">
    <cfRule type="cellIs" dxfId="1586" priority="4074" operator="lessThan">
      <formula>$C$4</formula>
    </cfRule>
  </conditionalFormatting>
  <conditionalFormatting sqref="BH18">
    <cfRule type="cellIs" dxfId="1585" priority="4075" operator="lessThan">
      <formula>$C$4</formula>
    </cfRule>
  </conditionalFormatting>
  <conditionalFormatting sqref="BH18">
    <cfRule type="cellIs" dxfId="1584" priority="4076" operator="lessThan">
      <formula>$C$4</formula>
    </cfRule>
  </conditionalFormatting>
  <conditionalFormatting sqref="BH19">
    <cfRule type="cellIs" dxfId="1583" priority="4077" operator="lessThan">
      <formula>$C$4</formula>
    </cfRule>
  </conditionalFormatting>
  <conditionalFormatting sqref="BH19">
    <cfRule type="cellIs" dxfId="1582" priority="4078" operator="lessThan">
      <formula>$C$4</formula>
    </cfRule>
  </conditionalFormatting>
  <conditionalFormatting sqref="BH20">
    <cfRule type="cellIs" dxfId="1581" priority="4079" operator="lessThan">
      <formula>$C$4</formula>
    </cfRule>
  </conditionalFormatting>
  <conditionalFormatting sqref="BH20">
    <cfRule type="cellIs" dxfId="1580" priority="4080" operator="lessThan">
      <formula>$C$4</formula>
    </cfRule>
  </conditionalFormatting>
  <conditionalFormatting sqref="BH21">
    <cfRule type="cellIs" dxfId="1579" priority="4081" operator="lessThan">
      <formula>$C$4</formula>
    </cfRule>
  </conditionalFormatting>
  <conditionalFormatting sqref="BH21">
    <cfRule type="cellIs" dxfId="1578" priority="4082" operator="lessThan">
      <formula>$C$4</formula>
    </cfRule>
  </conditionalFormatting>
  <conditionalFormatting sqref="BH22">
    <cfRule type="cellIs" dxfId="1577" priority="4083" operator="lessThan">
      <formula>$C$4</formula>
    </cfRule>
  </conditionalFormatting>
  <conditionalFormatting sqref="BH22">
    <cfRule type="cellIs" dxfId="1576" priority="4084" operator="lessThan">
      <formula>$C$4</formula>
    </cfRule>
  </conditionalFormatting>
  <conditionalFormatting sqref="BH23">
    <cfRule type="cellIs" dxfId="1575" priority="4085" operator="lessThan">
      <formula>$C$4</formula>
    </cfRule>
  </conditionalFormatting>
  <conditionalFormatting sqref="BH23">
    <cfRule type="cellIs" dxfId="1574" priority="4086" operator="lessThan">
      <formula>$C$4</formula>
    </cfRule>
  </conditionalFormatting>
  <conditionalFormatting sqref="BH24">
    <cfRule type="cellIs" dxfId="1573" priority="4087" operator="lessThan">
      <formula>$C$4</formula>
    </cfRule>
  </conditionalFormatting>
  <conditionalFormatting sqref="BH24">
    <cfRule type="cellIs" dxfId="1572" priority="4088" operator="lessThan">
      <formula>$C$4</formula>
    </cfRule>
  </conditionalFormatting>
  <conditionalFormatting sqref="BH25">
    <cfRule type="cellIs" dxfId="1571" priority="4089" operator="lessThan">
      <formula>$C$4</formula>
    </cfRule>
  </conditionalFormatting>
  <conditionalFormatting sqref="BH25">
    <cfRule type="cellIs" dxfId="1570" priority="4090" operator="lessThan">
      <formula>$C$4</formula>
    </cfRule>
  </conditionalFormatting>
  <conditionalFormatting sqref="BH26">
    <cfRule type="cellIs" dxfId="1569" priority="4091" operator="lessThan">
      <formula>$C$4</formula>
    </cfRule>
  </conditionalFormatting>
  <conditionalFormatting sqref="BH26">
    <cfRule type="cellIs" dxfId="1568" priority="4092" operator="lessThan">
      <formula>$C$4</formula>
    </cfRule>
  </conditionalFormatting>
  <conditionalFormatting sqref="BH27">
    <cfRule type="cellIs" dxfId="1567" priority="4093" operator="lessThan">
      <formula>$C$4</formula>
    </cfRule>
  </conditionalFormatting>
  <conditionalFormatting sqref="BH27">
    <cfRule type="cellIs" dxfId="1566" priority="4094" operator="lessThan">
      <formula>$C$4</formula>
    </cfRule>
  </conditionalFormatting>
  <conditionalFormatting sqref="BH28">
    <cfRule type="cellIs" dxfId="1565" priority="4095" operator="lessThan">
      <formula>$C$4</formula>
    </cfRule>
  </conditionalFormatting>
  <conditionalFormatting sqref="BH28">
    <cfRule type="cellIs" dxfId="1564" priority="4096" operator="lessThan">
      <formula>$C$4</formula>
    </cfRule>
  </conditionalFormatting>
  <conditionalFormatting sqref="BH29">
    <cfRule type="cellIs" dxfId="1563" priority="4097" operator="lessThan">
      <formula>$C$4</formula>
    </cfRule>
  </conditionalFormatting>
  <conditionalFormatting sqref="BH29">
    <cfRule type="cellIs" dxfId="1562" priority="4098" operator="lessThan">
      <formula>$C$4</formula>
    </cfRule>
  </conditionalFormatting>
  <conditionalFormatting sqref="BH30">
    <cfRule type="cellIs" dxfId="1561" priority="4099" operator="lessThan">
      <formula>$C$4</formula>
    </cfRule>
  </conditionalFormatting>
  <conditionalFormatting sqref="BH30">
    <cfRule type="cellIs" dxfId="1560" priority="4100" operator="lessThan">
      <formula>$C$4</formula>
    </cfRule>
  </conditionalFormatting>
  <conditionalFormatting sqref="BH31">
    <cfRule type="cellIs" dxfId="1559" priority="4101" operator="lessThan">
      <formula>$C$4</formula>
    </cfRule>
  </conditionalFormatting>
  <conditionalFormatting sqref="BH31">
    <cfRule type="cellIs" dxfId="1558" priority="4102" operator="lessThan">
      <formula>$C$4</formula>
    </cfRule>
  </conditionalFormatting>
  <conditionalFormatting sqref="BH32">
    <cfRule type="cellIs" dxfId="1557" priority="4103" operator="lessThan">
      <formula>$C$4</formula>
    </cfRule>
  </conditionalFormatting>
  <conditionalFormatting sqref="BH32">
    <cfRule type="cellIs" dxfId="1556" priority="4104" operator="lessThan">
      <formula>$C$4</formula>
    </cfRule>
  </conditionalFormatting>
  <conditionalFormatting sqref="BH33">
    <cfRule type="cellIs" dxfId="1555" priority="4105" operator="lessThan">
      <formula>$C$4</formula>
    </cfRule>
  </conditionalFormatting>
  <conditionalFormatting sqref="BH33">
    <cfRule type="cellIs" dxfId="1554" priority="4106" operator="lessThan">
      <formula>$C$4</formula>
    </cfRule>
  </conditionalFormatting>
  <conditionalFormatting sqref="BH34">
    <cfRule type="cellIs" dxfId="1553" priority="4107" operator="lessThan">
      <formula>$C$4</formula>
    </cfRule>
  </conditionalFormatting>
  <conditionalFormatting sqref="BH34">
    <cfRule type="cellIs" dxfId="1552" priority="4108" operator="lessThan">
      <formula>$C$4</formula>
    </cfRule>
  </conditionalFormatting>
  <conditionalFormatting sqref="BH35">
    <cfRule type="cellIs" dxfId="1551" priority="4109" operator="lessThan">
      <formula>$C$4</formula>
    </cfRule>
  </conditionalFormatting>
  <conditionalFormatting sqref="BH35">
    <cfRule type="cellIs" dxfId="1550" priority="4110" operator="lessThan">
      <formula>$C$4</formula>
    </cfRule>
  </conditionalFormatting>
  <conditionalFormatting sqref="BH36">
    <cfRule type="cellIs" dxfId="1549" priority="4111" operator="lessThan">
      <formula>$C$4</formula>
    </cfRule>
  </conditionalFormatting>
  <conditionalFormatting sqref="BH36">
    <cfRule type="cellIs" dxfId="1548" priority="4112" operator="lessThan">
      <formula>$C$4</formula>
    </cfRule>
  </conditionalFormatting>
  <conditionalFormatting sqref="BH37">
    <cfRule type="cellIs" dxfId="1547" priority="4113" operator="lessThan">
      <formula>$C$4</formula>
    </cfRule>
  </conditionalFormatting>
  <conditionalFormatting sqref="BH37">
    <cfRule type="cellIs" dxfId="1546" priority="4114" operator="lessThan">
      <formula>$C$4</formula>
    </cfRule>
  </conditionalFormatting>
  <conditionalFormatting sqref="BH38">
    <cfRule type="cellIs" dxfId="1545" priority="4115" operator="lessThan">
      <formula>$C$4</formula>
    </cfRule>
  </conditionalFormatting>
  <conditionalFormatting sqref="BH38">
    <cfRule type="cellIs" dxfId="1544" priority="4116" operator="lessThan">
      <formula>$C$4</formula>
    </cfRule>
  </conditionalFormatting>
  <conditionalFormatting sqref="BH39">
    <cfRule type="cellIs" dxfId="1543" priority="4117" operator="lessThan">
      <formula>$C$4</formula>
    </cfRule>
  </conditionalFormatting>
  <conditionalFormatting sqref="BH39">
    <cfRule type="cellIs" dxfId="1542" priority="4118" operator="lessThan">
      <formula>$C$4</formula>
    </cfRule>
  </conditionalFormatting>
  <conditionalFormatting sqref="BH40">
    <cfRule type="cellIs" dxfId="1541" priority="4119" operator="lessThan">
      <formula>$C$4</formula>
    </cfRule>
  </conditionalFormatting>
  <conditionalFormatting sqref="BH40">
    <cfRule type="cellIs" dxfId="1540" priority="4120" operator="lessThan">
      <formula>$C$4</formula>
    </cfRule>
  </conditionalFormatting>
  <conditionalFormatting sqref="BH41">
    <cfRule type="cellIs" dxfId="1539" priority="4121" operator="lessThan">
      <formula>$C$4</formula>
    </cfRule>
  </conditionalFormatting>
  <conditionalFormatting sqref="BH41">
    <cfRule type="cellIs" dxfId="1538" priority="4122" operator="lessThan">
      <formula>$C$4</formula>
    </cfRule>
  </conditionalFormatting>
  <conditionalFormatting sqref="BH42">
    <cfRule type="cellIs" dxfId="1537" priority="4123" operator="lessThan">
      <formula>$C$4</formula>
    </cfRule>
  </conditionalFormatting>
  <conditionalFormatting sqref="BH42">
    <cfRule type="cellIs" dxfId="1536" priority="4124" operator="lessThan">
      <formula>$C$4</formula>
    </cfRule>
  </conditionalFormatting>
  <conditionalFormatting sqref="BH43">
    <cfRule type="cellIs" dxfId="1535" priority="4125" operator="lessThan">
      <formula>$C$4</formula>
    </cfRule>
  </conditionalFormatting>
  <conditionalFormatting sqref="BH43">
    <cfRule type="cellIs" dxfId="1534" priority="4126" operator="lessThan">
      <formula>$C$4</formula>
    </cfRule>
  </conditionalFormatting>
  <conditionalFormatting sqref="BH44">
    <cfRule type="cellIs" dxfId="1533" priority="4127" operator="lessThan">
      <formula>$C$4</formula>
    </cfRule>
  </conditionalFormatting>
  <conditionalFormatting sqref="BH44">
    <cfRule type="cellIs" dxfId="1532" priority="4128" operator="lessThan">
      <formula>$C$4</formula>
    </cfRule>
  </conditionalFormatting>
  <conditionalFormatting sqref="BH45">
    <cfRule type="cellIs" dxfId="1531" priority="4129" operator="lessThan">
      <formula>$C$4</formula>
    </cfRule>
  </conditionalFormatting>
  <conditionalFormatting sqref="BH45">
    <cfRule type="cellIs" dxfId="1530" priority="4130" operator="lessThan">
      <formula>$C$4</formula>
    </cfRule>
  </conditionalFormatting>
  <conditionalFormatting sqref="BH46">
    <cfRule type="cellIs" dxfId="1529" priority="4131" operator="lessThan">
      <formula>$C$4</formula>
    </cfRule>
  </conditionalFormatting>
  <conditionalFormatting sqref="BH46">
    <cfRule type="cellIs" dxfId="1528" priority="4132" operator="lessThan">
      <formula>$C$4</formula>
    </cfRule>
  </conditionalFormatting>
  <conditionalFormatting sqref="BH47">
    <cfRule type="cellIs" dxfId="1527" priority="4133" operator="lessThan">
      <formula>$C$4</formula>
    </cfRule>
  </conditionalFormatting>
  <conditionalFormatting sqref="BH47">
    <cfRule type="cellIs" dxfId="1526" priority="4134" operator="lessThan">
      <formula>$C$4</formula>
    </cfRule>
  </conditionalFormatting>
  <conditionalFormatting sqref="BH48">
    <cfRule type="cellIs" dxfId="1525" priority="4135" operator="lessThan">
      <formula>$C$4</formula>
    </cfRule>
  </conditionalFormatting>
  <conditionalFormatting sqref="BH48">
    <cfRule type="cellIs" dxfId="1524" priority="4136" operator="lessThan">
      <formula>$C$4</formula>
    </cfRule>
  </conditionalFormatting>
  <conditionalFormatting sqref="BH49">
    <cfRule type="cellIs" dxfId="1523" priority="4137" operator="lessThan">
      <formula>$C$4</formula>
    </cfRule>
  </conditionalFormatting>
  <conditionalFormatting sqref="BH49">
    <cfRule type="cellIs" dxfId="1522" priority="4138" operator="lessThan">
      <formula>$C$4</formula>
    </cfRule>
  </conditionalFormatting>
  <conditionalFormatting sqref="BH50">
    <cfRule type="cellIs" dxfId="1521" priority="4139" operator="lessThan">
      <formula>$C$4</formula>
    </cfRule>
  </conditionalFormatting>
  <conditionalFormatting sqref="BH50">
    <cfRule type="cellIs" dxfId="1520" priority="4140" operator="lessThan">
      <formula>$C$4</formula>
    </cfRule>
  </conditionalFormatting>
  <conditionalFormatting sqref="BH51">
    <cfRule type="cellIs" dxfId="1519" priority="4141" operator="lessThan">
      <formula>$C$4</formula>
    </cfRule>
  </conditionalFormatting>
  <conditionalFormatting sqref="BH51">
    <cfRule type="cellIs" dxfId="1518" priority="4142" operator="lessThan">
      <formula>$C$4</formula>
    </cfRule>
  </conditionalFormatting>
  <conditionalFormatting sqref="BH52">
    <cfRule type="cellIs" dxfId="1517" priority="4143" operator="lessThan">
      <formula>$C$4</formula>
    </cfRule>
  </conditionalFormatting>
  <conditionalFormatting sqref="BH52">
    <cfRule type="cellIs" dxfId="1516" priority="4144" operator="lessThan">
      <formula>$C$4</formula>
    </cfRule>
  </conditionalFormatting>
  <conditionalFormatting sqref="BH53">
    <cfRule type="cellIs" dxfId="1515" priority="4145" operator="lessThan">
      <formula>$C$4</formula>
    </cfRule>
  </conditionalFormatting>
  <conditionalFormatting sqref="BH53">
    <cfRule type="cellIs" dxfId="1514" priority="4146" operator="lessThan">
      <formula>$C$4</formula>
    </cfRule>
  </conditionalFormatting>
  <conditionalFormatting sqref="BH54">
    <cfRule type="cellIs" dxfId="1513" priority="4147" operator="lessThan">
      <formula>$C$4</formula>
    </cfRule>
  </conditionalFormatting>
  <conditionalFormatting sqref="BH54">
    <cfRule type="cellIs" dxfId="1512" priority="4148" operator="lessThan">
      <formula>$C$4</formula>
    </cfRule>
  </conditionalFormatting>
  <conditionalFormatting sqref="BH55">
    <cfRule type="cellIs" dxfId="1511" priority="4149" operator="lessThan">
      <formula>$C$4</formula>
    </cfRule>
  </conditionalFormatting>
  <conditionalFormatting sqref="BH55">
    <cfRule type="cellIs" dxfId="1510" priority="4150" operator="lessThan">
      <formula>$C$4</formula>
    </cfRule>
  </conditionalFormatting>
  <conditionalFormatting sqref="BH56">
    <cfRule type="cellIs" dxfId="1509" priority="4151" operator="lessThan">
      <formula>$C$4</formula>
    </cfRule>
  </conditionalFormatting>
  <conditionalFormatting sqref="BH56">
    <cfRule type="cellIs" dxfId="1508" priority="4152" operator="lessThan">
      <formula>$C$4</formula>
    </cfRule>
  </conditionalFormatting>
  <conditionalFormatting sqref="BH57">
    <cfRule type="cellIs" dxfId="1507" priority="4153" operator="lessThan">
      <formula>$C$4</formula>
    </cfRule>
  </conditionalFormatting>
  <conditionalFormatting sqref="BH57">
    <cfRule type="cellIs" dxfId="1506" priority="4154" operator="lessThan">
      <formula>$C$4</formula>
    </cfRule>
  </conditionalFormatting>
  <conditionalFormatting sqref="BH58">
    <cfRule type="cellIs" dxfId="1505" priority="4155" operator="lessThan">
      <formula>$C$4</formula>
    </cfRule>
  </conditionalFormatting>
  <conditionalFormatting sqref="BH58">
    <cfRule type="cellIs" dxfId="1504" priority="4156" operator="lessThan">
      <formula>$C$4</formula>
    </cfRule>
  </conditionalFormatting>
  <conditionalFormatting sqref="BH59">
    <cfRule type="cellIs" dxfId="1503" priority="4157" operator="lessThan">
      <formula>$C$4</formula>
    </cfRule>
  </conditionalFormatting>
  <conditionalFormatting sqref="BH59">
    <cfRule type="cellIs" dxfId="1502" priority="4158" operator="lessThan">
      <formula>$C$4</formula>
    </cfRule>
  </conditionalFormatting>
  <conditionalFormatting sqref="BH60">
    <cfRule type="cellIs" dxfId="1501" priority="4159" operator="lessThan">
      <formula>$C$4</formula>
    </cfRule>
  </conditionalFormatting>
  <conditionalFormatting sqref="BH60">
    <cfRule type="cellIs" dxfId="1500" priority="4160" operator="lessThan">
      <formula>$C$4</formula>
    </cfRule>
  </conditionalFormatting>
  <conditionalFormatting sqref="BI11">
    <cfRule type="cellIs" dxfId="1499" priority="4161" operator="lessThan">
      <formula>$C$4</formula>
    </cfRule>
  </conditionalFormatting>
  <conditionalFormatting sqref="BI11">
    <cfRule type="cellIs" dxfId="1498" priority="4162" operator="lessThan">
      <formula>$C$4</formula>
    </cfRule>
  </conditionalFormatting>
  <conditionalFormatting sqref="BI12">
    <cfRule type="cellIs" dxfId="1497" priority="4163" operator="lessThan">
      <formula>$C$4</formula>
    </cfRule>
  </conditionalFormatting>
  <conditionalFormatting sqref="BI12">
    <cfRule type="cellIs" dxfId="1496" priority="4164" operator="lessThan">
      <formula>$C$4</formula>
    </cfRule>
  </conditionalFormatting>
  <conditionalFormatting sqref="BI13">
    <cfRule type="cellIs" dxfId="1495" priority="4165" operator="lessThan">
      <formula>$C$4</formula>
    </cfRule>
  </conditionalFormatting>
  <conditionalFormatting sqref="BI13">
    <cfRule type="cellIs" dxfId="1494" priority="4166" operator="lessThan">
      <formula>$C$4</formula>
    </cfRule>
  </conditionalFormatting>
  <conditionalFormatting sqref="BI14">
    <cfRule type="cellIs" dxfId="1493" priority="4167" operator="lessThan">
      <formula>$C$4</formula>
    </cfRule>
  </conditionalFormatting>
  <conditionalFormatting sqref="BI14">
    <cfRule type="cellIs" dxfId="1492" priority="4168" operator="lessThan">
      <formula>$C$4</formula>
    </cfRule>
  </conditionalFormatting>
  <conditionalFormatting sqref="BI15">
    <cfRule type="cellIs" dxfId="1491" priority="4169" operator="lessThan">
      <formula>$C$4</formula>
    </cfRule>
  </conditionalFormatting>
  <conditionalFormatting sqref="BI15">
    <cfRule type="cellIs" dxfId="1490" priority="4170" operator="lessThan">
      <formula>$C$4</formula>
    </cfRule>
  </conditionalFormatting>
  <conditionalFormatting sqref="BI16">
    <cfRule type="cellIs" dxfId="1489" priority="4171" operator="lessThan">
      <formula>$C$4</formula>
    </cfRule>
  </conditionalFormatting>
  <conditionalFormatting sqref="BI16">
    <cfRule type="cellIs" dxfId="1488" priority="4172" operator="lessThan">
      <formula>$C$4</formula>
    </cfRule>
  </conditionalFormatting>
  <conditionalFormatting sqref="BI17">
    <cfRule type="cellIs" dxfId="1487" priority="4173" operator="lessThan">
      <formula>$C$4</formula>
    </cfRule>
  </conditionalFormatting>
  <conditionalFormatting sqref="BI17">
    <cfRule type="cellIs" dxfId="1486" priority="4174" operator="lessThan">
      <formula>$C$4</formula>
    </cfRule>
  </conditionalFormatting>
  <conditionalFormatting sqref="BI18">
    <cfRule type="cellIs" dxfId="1485" priority="4175" operator="lessThan">
      <formula>$C$4</formula>
    </cfRule>
  </conditionalFormatting>
  <conditionalFormatting sqref="BI18">
    <cfRule type="cellIs" dxfId="1484" priority="4176" operator="lessThan">
      <formula>$C$4</formula>
    </cfRule>
  </conditionalFormatting>
  <conditionalFormatting sqref="BI19">
    <cfRule type="cellIs" dxfId="1483" priority="4177" operator="lessThan">
      <formula>$C$4</formula>
    </cfRule>
  </conditionalFormatting>
  <conditionalFormatting sqref="BI19">
    <cfRule type="cellIs" dxfId="1482" priority="4178" operator="lessThan">
      <formula>$C$4</formula>
    </cfRule>
  </conditionalFormatting>
  <conditionalFormatting sqref="BI20">
    <cfRule type="cellIs" dxfId="1481" priority="4179" operator="lessThan">
      <formula>$C$4</formula>
    </cfRule>
  </conditionalFormatting>
  <conditionalFormatting sqref="BI20">
    <cfRule type="cellIs" dxfId="1480" priority="4180" operator="lessThan">
      <formula>$C$4</formula>
    </cfRule>
  </conditionalFormatting>
  <conditionalFormatting sqref="BI21">
    <cfRule type="cellIs" dxfId="1479" priority="4181" operator="lessThan">
      <formula>$C$4</formula>
    </cfRule>
  </conditionalFormatting>
  <conditionalFormatting sqref="BI21">
    <cfRule type="cellIs" dxfId="1478" priority="4182" operator="lessThan">
      <formula>$C$4</formula>
    </cfRule>
  </conditionalFormatting>
  <conditionalFormatting sqref="BI22">
    <cfRule type="cellIs" dxfId="1477" priority="4183" operator="lessThan">
      <formula>$C$4</formula>
    </cfRule>
  </conditionalFormatting>
  <conditionalFormatting sqref="BI22">
    <cfRule type="cellIs" dxfId="1476" priority="4184" operator="lessThan">
      <formula>$C$4</formula>
    </cfRule>
  </conditionalFormatting>
  <conditionalFormatting sqref="BI23">
    <cfRule type="cellIs" dxfId="1475" priority="4185" operator="lessThan">
      <formula>$C$4</formula>
    </cfRule>
  </conditionalFormatting>
  <conditionalFormatting sqref="BI23">
    <cfRule type="cellIs" dxfId="1474" priority="4186" operator="lessThan">
      <formula>$C$4</formula>
    </cfRule>
  </conditionalFormatting>
  <conditionalFormatting sqref="BI24">
    <cfRule type="cellIs" dxfId="1473" priority="4187" operator="lessThan">
      <formula>$C$4</formula>
    </cfRule>
  </conditionalFormatting>
  <conditionalFormatting sqref="BI24">
    <cfRule type="cellIs" dxfId="1472" priority="4188" operator="lessThan">
      <formula>$C$4</formula>
    </cfRule>
  </conditionalFormatting>
  <conditionalFormatting sqref="BI25">
    <cfRule type="cellIs" dxfId="1471" priority="4189" operator="lessThan">
      <formula>$C$4</formula>
    </cfRule>
  </conditionalFormatting>
  <conditionalFormatting sqref="BI25">
    <cfRule type="cellIs" dxfId="1470" priority="4190" operator="lessThan">
      <formula>$C$4</formula>
    </cfRule>
  </conditionalFormatting>
  <conditionalFormatting sqref="BI26">
    <cfRule type="cellIs" dxfId="1469" priority="4191" operator="lessThan">
      <formula>$C$4</formula>
    </cfRule>
  </conditionalFormatting>
  <conditionalFormatting sqref="BI26">
    <cfRule type="cellIs" dxfId="1468" priority="4192" operator="lessThan">
      <formula>$C$4</formula>
    </cfRule>
  </conditionalFormatting>
  <conditionalFormatting sqref="BI27">
    <cfRule type="cellIs" dxfId="1467" priority="4193" operator="lessThan">
      <formula>$C$4</formula>
    </cfRule>
  </conditionalFormatting>
  <conditionalFormatting sqref="BI27">
    <cfRule type="cellIs" dxfId="1466" priority="4194" operator="lessThan">
      <formula>$C$4</formula>
    </cfRule>
  </conditionalFormatting>
  <conditionalFormatting sqref="BI28">
    <cfRule type="cellIs" dxfId="1465" priority="4195" operator="lessThan">
      <formula>$C$4</formula>
    </cfRule>
  </conditionalFormatting>
  <conditionalFormatting sqref="BI28">
    <cfRule type="cellIs" dxfId="1464" priority="4196" operator="lessThan">
      <formula>$C$4</formula>
    </cfRule>
  </conditionalFormatting>
  <conditionalFormatting sqref="BI29">
    <cfRule type="cellIs" dxfId="1463" priority="4197" operator="lessThan">
      <formula>$C$4</formula>
    </cfRule>
  </conditionalFormatting>
  <conditionalFormatting sqref="BI29">
    <cfRule type="cellIs" dxfId="1462" priority="4198" operator="lessThan">
      <formula>$C$4</formula>
    </cfRule>
  </conditionalFormatting>
  <conditionalFormatting sqref="BI30">
    <cfRule type="cellIs" dxfId="1461" priority="4199" operator="lessThan">
      <formula>$C$4</formula>
    </cfRule>
  </conditionalFormatting>
  <conditionalFormatting sqref="BI30">
    <cfRule type="cellIs" dxfId="1460" priority="4200" operator="lessThan">
      <formula>$C$4</formula>
    </cfRule>
  </conditionalFormatting>
  <conditionalFormatting sqref="BI31">
    <cfRule type="cellIs" dxfId="1459" priority="4201" operator="lessThan">
      <formula>$C$4</formula>
    </cfRule>
  </conditionalFormatting>
  <conditionalFormatting sqref="BI31">
    <cfRule type="cellIs" dxfId="1458" priority="4202" operator="lessThan">
      <formula>$C$4</formula>
    </cfRule>
  </conditionalFormatting>
  <conditionalFormatting sqref="BI32">
    <cfRule type="cellIs" dxfId="1457" priority="4203" operator="lessThan">
      <formula>$C$4</formula>
    </cfRule>
  </conditionalFormatting>
  <conditionalFormatting sqref="BI32">
    <cfRule type="cellIs" dxfId="1456" priority="4204" operator="lessThan">
      <formula>$C$4</formula>
    </cfRule>
  </conditionalFormatting>
  <conditionalFormatting sqref="BI33">
    <cfRule type="cellIs" dxfId="1455" priority="4205" operator="lessThan">
      <formula>$C$4</formula>
    </cfRule>
  </conditionalFormatting>
  <conditionalFormatting sqref="BI33">
    <cfRule type="cellIs" dxfId="1454" priority="4206" operator="lessThan">
      <formula>$C$4</formula>
    </cfRule>
  </conditionalFormatting>
  <conditionalFormatting sqref="BI34">
    <cfRule type="cellIs" dxfId="1453" priority="4207" operator="lessThan">
      <formula>$C$4</formula>
    </cfRule>
  </conditionalFormatting>
  <conditionalFormatting sqref="BI34">
    <cfRule type="cellIs" dxfId="1452" priority="4208" operator="lessThan">
      <formula>$C$4</formula>
    </cfRule>
  </conditionalFormatting>
  <conditionalFormatting sqref="BI35">
    <cfRule type="cellIs" dxfId="1451" priority="4209" operator="lessThan">
      <formula>$C$4</formula>
    </cfRule>
  </conditionalFormatting>
  <conditionalFormatting sqref="BI35">
    <cfRule type="cellIs" dxfId="1450" priority="4210" operator="lessThan">
      <formula>$C$4</formula>
    </cfRule>
  </conditionalFormatting>
  <conditionalFormatting sqref="BI36">
    <cfRule type="cellIs" dxfId="1449" priority="4211" operator="lessThan">
      <formula>$C$4</formula>
    </cfRule>
  </conditionalFormatting>
  <conditionalFormatting sqref="BI36">
    <cfRule type="cellIs" dxfId="1448" priority="4212" operator="lessThan">
      <formula>$C$4</formula>
    </cfRule>
  </conditionalFormatting>
  <conditionalFormatting sqref="BI37">
    <cfRule type="cellIs" dxfId="1447" priority="4213" operator="lessThan">
      <formula>$C$4</formula>
    </cfRule>
  </conditionalFormatting>
  <conditionalFormatting sqref="BI37">
    <cfRule type="cellIs" dxfId="1446" priority="4214" operator="lessThan">
      <formula>$C$4</formula>
    </cfRule>
  </conditionalFormatting>
  <conditionalFormatting sqref="BI38">
    <cfRule type="cellIs" dxfId="1445" priority="4215" operator="lessThan">
      <formula>$C$4</formula>
    </cfRule>
  </conditionalFormatting>
  <conditionalFormatting sqref="BI38">
    <cfRule type="cellIs" dxfId="1444" priority="4216" operator="lessThan">
      <formula>$C$4</formula>
    </cfRule>
  </conditionalFormatting>
  <conditionalFormatting sqref="BI39">
    <cfRule type="cellIs" dxfId="1443" priority="4217" operator="lessThan">
      <formula>$C$4</formula>
    </cfRule>
  </conditionalFormatting>
  <conditionalFormatting sqref="BI39">
    <cfRule type="cellIs" dxfId="1442" priority="4218" operator="lessThan">
      <formula>$C$4</formula>
    </cfRule>
  </conditionalFormatting>
  <conditionalFormatting sqref="BI40">
    <cfRule type="cellIs" dxfId="1441" priority="4219" operator="lessThan">
      <formula>$C$4</formula>
    </cfRule>
  </conditionalFormatting>
  <conditionalFormatting sqref="BI40">
    <cfRule type="cellIs" dxfId="1440" priority="4220" operator="lessThan">
      <formula>$C$4</formula>
    </cfRule>
  </conditionalFormatting>
  <conditionalFormatting sqref="BI41">
    <cfRule type="cellIs" dxfId="1439" priority="4221" operator="lessThan">
      <formula>$C$4</formula>
    </cfRule>
  </conditionalFormatting>
  <conditionalFormatting sqref="BI41">
    <cfRule type="cellIs" dxfId="1438" priority="4222" operator="lessThan">
      <formula>$C$4</formula>
    </cfRule>
  </conditionalFormatting>
  <conditionalFormatting sqref="BI42">
    <cfRule type="cellIs" dxfId="1437" priority="4223" operator="lessThan">
      <formula>$C$4</formula>
    </cfRule>
  </conditionalFormatting>
  <conditionalFormatting sqref="BI42">
    <cfRule type="cellIs" dxfId="1436" priority="4224" operator="lessThan">
      <formula>$C$4</formula>
    </cfRule>
  </conditionalFormatting>
  <conditionalFormatting sqref="BI43">
    <cfRule type="cellIs" dxfId="1435" priority="4225" operator="lessThan">
      <formula>$C$4</formula>
    </cfRule>
  </conditionalFormatting>
  <conditionalFormatting sqref="BI43">
    <cfRule type="cellIs" dxfId="1434" priority="4226" operator="lessThan">
      <formula>$C$4</formula>
    </cfRule>
  </conditionalFormatting>
  <conditionalFormatting sqref="BI44">
    <cfRule type="cellIs" dxfId="1433" priority="4227" operator="lessThan">
      <formula>$C$4</formula>
    </cfRule>
  </conditionalFormatting>
  <conditionalFormatting sqref="BI44">
    <cfRule type="cellIs" dxfId="1432" priority="4228" operator="lessThan">
      <formula>$C$4</formula>
    </cfRule>
  </conditionalFormatting>
  <conditionalFormatting sqref="BI45">
    <cfRule type="cellIs" dxfId="1431" priority="4229" operator="lessThan">
      <formula>$C$4</formula>
    </cfRule>
  </conditionalFormatting>
  <conditionalFormatting sqref="BI45">
    <cfRule type="cellIs" dxfId="1430" priority="4230" operator="lessThan">
      <formula>$C$4</formula>
    </cfRule>
  </conditionalFormatting>
  <conditionalFormatting sqref="BI46">
    <cfRule type="cellIs" dxfId="1429" priority="4231" operator="lessThan">
      <formula>$C$4</formula>
    </cfRule>
  </conditionalFormatting>
  <conditionalFormatting sqref="BI46">
    <cfRule type="cellIs" dxfId="1428" priority="4232" operator="lessThan">
      <formula>$C$4</formula>
    </cfRule>
  </conditionalFormatting>
  <conditionalFormatting sqref="BI47">
    <cfRule type="cellIs" dxfId="1427" priority="4233" operator="lessThan">
      <formula>$C$4</formula>
    </cfRule>
  </conditionalFormatting>
  <conditionalFormatting sqref="BI47">
    <cfRule type="cellIs" dxfId="1426" priority="4234" operator="lessThan">
      <formula>$C$4</formula>
    </cfRule>
  </conditionalFormatting>
  <conditionalFormatting sqref="BI48">
    <cfRule type="cellIs" dxfId="1425" priority="4235" operator="lessThan">
      <formula>$C$4</formula>
    </cfRule>
  </conditionalFormatting>
  <conditionalFormatting sqref="BI48">
    <cfRule type="cellIs" dxfId="1424" priority="4236" operator="lessThan">
      <formula>$C$4</formula>
    </cfRule>
  </conditionalFormatting>
  <conditionalFormatting sqref="BI49">
    <cfRule type="cellIs" dxfId="1423" priority="4237" operator="lessThan">
      <formula>$C$4</formula>
    </cfRule>
  </conditionalFormatting>
  <conditionalFormatting sqref="BI49">
    <cfRule type="cellIs" dxfId="1422" priority="4238" operator="lessThan">
      <formula>$C$4</formula>
    </cfRule>
  </conditionalFormatting>
  <conditionalFormatting sqref="BI50">
    <cfRule type="cellIs" dxfId="1421" priority="4239" operator="lessThan">
      <formula>$C$4</formula>
    </cfRule>
  </conditionalFormatting>
  <conditionalFormatting sqref="BI50">
    <cfRule type="cellIs" dxfId="1420" priority="4240" operator="lessThan">
      <formula>$C$4</formula>
    </cfRule>
  </conditionalFormatting>
  <conditionalFormatting sqref="BI51">
    <cfRule type="cellIs" dxfId="1419" priority="4241" operator="lessThan">
      <formula>$C$4</formula>
    </cfRule>
  </conditionalFormatting>
  <conditionalFormatting sqref="BI51">
    <cfRule type="cellIs" dxfId="1418" priority="4242" operator="lessThan">
      <formula>$C$4</formula>
    </cfRule>
  </conditionalFormatting>
  <conditionalFormatting sqref="BI52">
    <cfRule type="cellIs" dxfId="1417" priority="4243" operator="lessThan">
      <formula>$C$4</formula>
    </cfRule>
  </conditionalFormatting>
  <conditionalFormatting sqref="BI52">
    <cfRule type="cellIs" dxfId="1416" priority="4244" operator="lessThan">
      <formula>$C$4</formula>
    </cfRule>
  </conditionalFormatting>
  <conditionalFormatting sqref="BI53">
    <cfRule type="cellIs" dxfId="1415" priority="4245" operator="lessThan">
      <formula>$C$4</formula>
    </cfRule>
  </conditionalFormatting>
  <conditionalFormatting sqref="BI53">
    <cfRule type="cellIs" dxfId="1414" priority="4246" operator="lessThan">
      <formula>$C$4</formula>
    </cfRule>
  </conditionalFormatting>
  <conditionalFormatting sqref="BI54">
    <cfRule type="cellIs" dxfId="1413" priority="4247" operator="lessThan">
      <formula>$C$4</formula>
    </cfRule>
  </conditionalFormatting>
  <conditionalFormatting sqref="BI54">
    <cfRule type="cellIs" dxfId="1412" priority="4248" operator="lessThan">
      <formula>$C$4</formula>
    </cfRule>
  </conditionalFormatting>
  <conditionalFormatting sqref="BI55">
    <cfRule type="cellIs" dxfId="1411" priority="4249" operator="lessThan">
      <formula>$C$4</formula>
    </cfRule>
  </conditionalFormatting>
  <conditionalFormatting sqref="BI55">
    <cfRule type="cellIs" dxfId="1410" priority="4250" operator="lessThan">
      <formula>$C$4</formula>
    </cfRule>
  </conditionalFormatting>
  <conditionalFormatting sqref="BI56">
    <cfRule type="cellIs" dxfId="1409" priority="4251" operator="lessThan">
      <formula>$C$4</formula>
    </cfRule>
  </conditionalFormatting>
  <conditionalFormatting sqref="BI56">
    <cfRule type="cellIs" dxfId="1408" priority="4252" operator="lessThan">
      <formula>$C$4</formula>
    </cfRule>
  </conditionalFormatting>
  <conditionalFormatting sqref="BI57">
    <cfRule type="cellIs" dxfId="1407" priority="4253" operator="lessThan">
      <formula>$C$4</formula>
    </cfRule>
  </conditionalFormatting>
  <conditionalFormatting sqref="BI57">
    <cfRule type="cellIs" dxfId="1406" priority="4254" operator="lessThan">
      <formula>$C$4</formula>
    </cfRule>
  </conditionalFormatting>
  <conditionalFormatting sqref="BI58">
    <cfRule type="cellIs" dxfId="1405" priority="4255" operator="lessThan">
      <formula>$C$4</formula>
    </cfRule>
  </conditionalFormatting>
  <conditionalFormatting sqref="BI58">
    <cfRule type="cellIs" dxfId="1404" priority="4256" operator="lessThan">
      <formula>$C$4</formula>
    </cfRule>
  </conditionalFormatting>
  <conditionalFormatting sqref="BI59">
    <cfRule type="cellIs" dxfId="1403" priority="4257" operator="lessThan">
      <formula>$C$4</formula>
    </cfRule>
  </conditionalFormatting>
  <conditionalFormatting sqref="BI59">
    <cfRule type="cellIs" dxfId="1402" priority="4258" operator="lessThan">
      <formula>$C$4</formula>
    </cfRule>
  </conditionalFormatting>
  <conditionalFormatting sqref="BI60">
    <cfRule type="cellIs" dxfId="1401" priority="4259" operator="lessThan">
      <formula>$C$4</formula>
    </cfRule>
  </conditionalFormatting>
  <conditionalFormatting sqref="BI60">
    <cfRule type="cellIs" dxfId="1400" priority="4260" operator="lessThan">
      <formula>$C$4</formula>
    </cfRule>
  </conditionalFormatting>
  <conditionalFormatting sqref="BJ11">
    <cfRule type="cellIs" dxfId="1399" priority="4261" operator="lessThan">
      <formula>$C$4</formula>
    </cfRule>
  </conditionalFormatting>
  <conditionalFormatting sqref="BJ11">
    <cfRule type="cellIs" dxfId="1398" priority="4262" operator="lessThan">
      <formula>$C$4</formula>
    </cfRule>
  </conditionalFormatting>
  <conditionalFormatting sqref="BJ12">
    <cfRule type="cellIs" dxfId="1397" priority="4263" operator="lessThan">
      <formula>$C$4</formula>
    </cfRule>
  </conditionalFormatting>
  <conditionalFormatting sqref="BJ12">
    <cfRule type="cellIs" dxfId="1396" priority="4264" operator="lessThan">
      <formula>$C$4</formula>
    </cfRule>
  </conditionalFormatting>
  <conditionalFormatting sqref="BJ13">
    <cfRule type="cellIs" dxfId="1395" priority="4265" operator="lessThan">
      <formula>$C$4</formula>
    </cfRule>
  </conditionalFormatting>
  <conditionalFormatting sqref="BJ13">
    <cfRule type="cellIs" dxfId="1394" priority="4266" operator="lessThan">
      <formula>$C$4</formula>
    </cfRule>
  </conditionalFormatting>
  <conditionalFormatting sqref="BJ14">
    <cfRule type="cellIs" dxfId="1393" priority="4267" operator="lessThan">
      <formula>$C$4</formula>
    </cfRule>
  </conditionalFormatting>
  <conditionalFormatting sqref="BJ14">
    <cfRule type="cellIs" dxfId="1392" priority="4268" operator="lessThan">
      <formula>$C$4</formula>
    </cfRule>
  </conditionalFormatting>
  <conditionalFormatting sqref="BJ15">
    <cfRule type="cellIs" dxfId="1391" priority="4269" operator="lessThan">
      <formula>$C$4</formula>
    </cfRule>
  </conditionalFormatting>
  <conditionalFormatting sqref="BJ15">
    <cfRule type="cellIs" dxfId="1390" priority="4270" operator="lessThan">
      <formula>$C$4</formula>
    </cfRule>
  </conditionalFormatting>
  <conditionalFormatting sqref="BJ16">
    <cfRule type="cellIs" dxfId="1389" priority="4271" operator="lessThan">
      <formula>$C$4</formula>
    </cfRule>
  </conditionalFormatting>
  <conditionalFormatting sqref="BJ16">
    <cfRule type="cellIs" dxfId="1388" priority="4272" operator="lessThan">
      <formula>$C$4</formula>
    </cfRule>
  </conditionalFormatting>
  <conditionalFormatting sqref="BJ17">
    <cfRule type="cellIs" dxfId="1387" priority="4273" operator="lessThan">
      <formula>$C$4</formula>
    </cfRule>
  </conditionalFormatting>
  <conditionalFormatting sqref="BJ17">
    <cfRule type="cellIs" dxfId="1386" priority="4274" operator="lessThan">
      <formula>$C$4</formula>
    </cfRule>
  </conditionalFormatting>
  <conditionalFormatting sqref="BJ18">
    <cfRule type="cellIs" dxfId="1385" priority="4275" operator="lessThan">
      <formula>$C$4</formula>
    </cfRule>
  </conditionalFormatting>
  <conditionalFormatting sqref="BJ18">
    <cfRule type="cellIs" dxfId="1384" priority="4276" operator="lessThan">
      <formula>$C$4</formula>
    </cfRule>
  </conditionalFormatting>
  <conditionalFormatting sqref="BJ19">
    <cfRule type="cellIs" dxfId="1383" priority="4277" operator="lessThan">
      <formula>$C$4</formula>
    </cfRule>
  </conditionalFormatting>
  <conditionalFormatting sqref="BJ19">
    <cfRule type="cellIs" dxfId="1382" priority="4278" operator="lessThan">
      <formula>$C$4</formula>
    </cfRule>
  </conditionalFormatting>
  <conditionalFormatting sqref="BJ20">
    <cfRule type="cellIs" dxfId="1381" priority="4279" operator="lessThan">
      <formula>$C$4</formula>
    </cfRule>
  </conditionalFormatting>
  <conditionalFormatting sqref="BJ20">
    <cfRule type="cellIs" dxfId="1380" priority="4280" operator="lessThan">
      <formula>$C$4</formula>
    </cfRule>
  </conditionalFormatting>
  <conditionalFormatting sqref="BJ21">
    <cfRule type="cellIs" dxfId="1379" priority="4281" operator="lessThan">
      <formula>$C$4</formula>
    </cfRule>
  </conditionalFormatting>
  <conditionalFormatting sqref="BJ21">
    <cfRule type="cellIs" dxfId="1378" priority="4282" operator="lessThan">
      <formula>$C$4</formula>
    </cfRule>
  </conditionalFormatting>
  <conditionalFormatting sqref="BJ22">
    <cfRule type="cellIs" dxfId="1377" priority="4283" operator="lessThan">
      <formula>$C$4</formula>
    </cfRule>
  </conditionalFormatting>
  <conditionalFormatting sqref="BJ22">
    <cfRule type="cellIs" dxfId="1376" priority="4284" operator="lessThan">
      <formula>$C$4</formula>
    </cfRule>
  </conditionalFormatting>
  <conditionalFormatting sqref="BJ23">
    <cfRule type="cellIs" dxfId="1375" priority="4285" operator="lessThan">
      <formula>$C$4</formula>
    </cfRule>
  </conditionalFormatting>
  <conditionalFormatting sqref="BJ23">
    <cfRule type="cellIs" dxfId="1374" priority="4286" operator="lessThan">
      <formula>$C$4</formula>
    </cfRule>
  </conditionalFormatting>
  <conditionalFormatting sqref="BJ24">
    <cfRule type="cellIs" dxfId="1373" priority="4287" operator="lessThan">
      <formula>$C$4</formula>
    </cfRule>
  </conditionalFormatting>
  <conditionalFormatting sqref="BJ24">
    <cfRule type="cellIs" dxfId="1372" priority="4288" operator="lessThan">
      <formula>$C$4</formula>
    </cfRule>
  </conditionalFormatting>
  <conditionalFormatting sqref="BJ25">
    <cfRule type="cellIs" dxfId="1371" priority="4289" operator="lessThan">
      <formula>$C$4</formula>
    </cfRule>
  </conditionalFormatting>
  <conditionalFormatting sqref="BJ25">
    <cfRule type="cellIs" dxfId="1370" priority="4290" operator="lessThan">
      <formula>$C$4</formula>
    </cfRule>
  </conditionalFormatting>
  <conditionalFormatting sqref="BJ26">
    <cfRule type="cellIs" dxfId="1369" priority="4291" operator="lessThan">
      <formula>$C$4</formula>
    </cfRule>
  </conditionalFormatting>
  <conditionalFormatting sqref="BJ26">
    <cfRule type="cellIs" dxfId="1368" priority="4292" operator="lessThan">
      <formula>$C$4</formula>
    </cfRule>
  </conditionalFormatting>
  <conditionalFormatting sqref="BJ27">
    <cfRule type="cellIs" dxfId="1367" priority="4293" operator="lessThan">
      <formula>$C$4</formula>
    </cfRule>
  </conditionalFormatting>
  <conditionalFormatting sqref="BJ27">
    <cfRule type="cellIs" dxfId="1366" priority="4294" operator="lessThan">
      <formula>$C$4</formula>
    </cfRule>
  </conditionalFormatting>
  <conditionalFormatting sqref="BJ28">
    <cfRule type="cellIs" dxfId="1365" priority="4295" operator="lessThan">
      <formula>$C$4</formula>
    </cfRule>
  </conditionalFormatting>
  <conditionalFormatting sqref="BJ28">
    <cfRule type="cellIs" dxfId="1364" priority="4296" operator="lessThan">
      <formula>$C$4</formula>
    </cfRule>
  </conditionalFormatting>
  <conditionalFormatting sqref="BJ29">
    <cfRule type="cellIs" dxfId="1363" priority="4297" operator="lessThan">
      <formula>$C$4</formula>
    </cfRule>
  </conditionalFormatting>
  <conditionalFormatting sqref="BJ29">
    <cfRule type="cellIs" dxfId="1362" priority="4298" operator="lessThan">
      <formula>$C$4</formula>
    </cfRule>
  </conditionalFormatting>
  <conditionalFormatting sqref="BJ30">
    <cfRule type="cellIs" dxfId="1361" priority="4299" operator="lessThan">
      <formula>$C$4</formula>
    </cfRule>
  </conditionalFormatting>
  <conditionalFormatting sqref="BJ30">
    <cfRule type="cellIs" dxfId="1360" priority="4300" operator="lessThan">
      <formula>$C$4</formula>
    </cfRule>
  </conditionalFormatting>
  <conditionalFormatting sqref="BJ31">
    <cfRule type="cellIs" dxfId="1359" priority="4301" operator="lessThan">
      <formula>$C$4</formula>
    </cfRule>
  </conditionalFormatting>
  <conditionalFormatting sqref="BJ31">
    <cfRule type="cellIs" dxfId="1358" priority="4302" operator="lessThan">
      <formula>$C$4</formula>
    </cfRule>
  </conditionalFormatting>
  <conditionalFormatting sqref="BJ32">
    <cfRule type="cellIs" dxfId="1357" priority="4303" operator="lessThan">
      <formula>$C$4</formula>
    </cfRule>
  </conditionalFormatting>
  <conditionalFormatting sqref="BJ32">
    <cfRule type="cellIs" dxfId="1356" priority="4304" operator="lessThan">
      <formula>$C$4</formula>
    </cfRule>
  </conditionalFormatting>
  <conditionalFormatting sqref="BJ33">
    <cfRule type="cellIs" dxfId="1355" priority="4305" operator="lessThan">
      <formula>$C$4</formula>
    </cfRule>
  </conditionalFormatting>
  <conditionalFormatting sqref="BJ33">
    <cfRule type="cellIs" dxfId="1354" priority="4306" operator="lessThan">
      <formula>$C$4</formula>
    </cfRule>
  </conditionalFormatting>
  <conditionalFormatting sqref="BJ34">
    <cfRule type="cellIs" dxfId="1353" priority="4307" operator="lessThan">
      <formula>$C$4</formula>
    </cfRule>
  </conditionalFormatting>
  <conditionalFormatting sqref="BJ34">
    <cfRule type="cellIs" dxfId="1352" priority="4308" operator="lessThan">
      <formula>$C$4</formula>
    </cfRule>
  </conditionalFormatting>
  <conditionalFormatting sqref="BJ35">
    <cfRule type="cellIs" dxfId="1351" priority="4309" operator="lessThan">
      <formula>$C$4</formula>
    </cfRule>
  </conditionalFormatting>
  <conditionalFormatting sqref="BJ35">
    <cfRule type="cellIs" dxfId="1350" priority="4310" operator="lessThan">
      <formula>$C$4</formula>
    </cfRule>
  </conditionalFormatting>
  <conditionalFormatting sqref="BJ36">
    <cfRule type="cellIs" dxfId="1349" priority="4311" operator="lessThan">
      <formula>$C$4</formula>
    </cfRule>
  </conditionalFormatting>
  <conditionalFormatting sqref="BJ36">
    <cfRule type="cellIs" dxfId="1348" priority="4312" operator="lessThan">
      <formula>$C$4</formula>
    </cfRule>
  </conditionalFormatting>
  <conditionalFormatting sqref="BJ37">
    <cfRule type="cellIs" dxfId="1347" priority="4313" operator="lessThan">
      <formula>$C$4</formula>
    </cfRule>
  </conditionalFormatting>
  <conditionalFormatting sqref="BJ37">
    <cfRule type="cellIs" dxfId="1346" priority="4314" operator="lessThan">
      <formula>$C$4</formula>
    </cfRule>
  </conditionalFormatting>
  <conditionalFormatting sqref="BJ38">
    <cfRule type="cellIs" dxfId="1345" priority="4315" operator="lessThan">
      <formula>$C$4</formula>
    </cfRule>
  </conditionalFormatting>
  <conditionalFormatting sqref="BJ38">
    <cfRule type="cellIs" dxfId="1344" priority="4316" operator="lessThan">
      <formula>$C$4</formula>
    </cfRule>
  </conditionalFormatting>
  <conditionalFormatting sqref="BJ39">
    <cfRule type="cellIs" dxfId="1343" priority="4317" operator="lessThan">
      <formula>$C$4</formula>
    </cfRule>
  </conditionalFormatting>
  <conditionalFormatting sqref="BJ39">
    <cfRule type="cellIs" dxfId="1342" priority="4318" operator="lessThan">
      <formula>$C$4</formula>
    </cfRule>
  </conditionalFormatting>
  <conditionalFormatting sqref="BJ40">
    <cfRule type="cellIs" dxfId="1341" priority="4319" operator="lessThan">
      <formula>$C$4</formula>
    </cfRule>
  </conditionalFormatting>
  <conditionalFormatting sqref="BJ40">
    <cfRule type="cellIs" dxfId="1340" priority="4320" operator="lessThan">
      <formula>$C$4</formula>
    </cfRule>
  </conditionalFormatting>
  <conditionalFormatting sqref="BJ41">
    <cfRule type="cellIs" dxfId="1339" priority="4321" operator="lessThan">
      <formula>$C$4</formula>
    </cfRule>
  </conditionalFormatting>
  <conditionalFormatting sqref="BJ41">
    <cfRule type="cellIs" dxfId="1338" priority="4322" operator="lessThan">
      <formula>$C$4</formula>
    </cfRule>
  </conditionalFormatting>
  <conditionalFormatting sqref="BJ42">
    <cfRule type="cellIs" dxfId="1337" priority="4323" operator="lessThan">
      <formula>$C$4</formula>
    </cfRule>
  </conditionalFormatting>
  <conditionalFormatting sqref="BJ42">
    <cfRule type="cellIs" dxfId="1336" priority="4324" operator="lessThan">
      <formula>$C$4</formula>
    </cfRule>
  </conditionalFormatting>
  <conditionalFormatting sqref="BJ43">
    <cfRule type="cellIs" dxfId="1335" priority="4325" operator="lessThan">
      <formula>$C$4</formula>
    </cfRule>
  </conditionalFormatting>
  <conditionalFormatting sqref="BJ43">
    <cfRule type="cellIs" dxfId="1334" priority="4326" operator="lessThan">
      <formula>$C$4</formula>
    </cfRule>
  </conditionalFormatting>
  <conditionalFormatting sqref="BJ44">
    <cfRule type="cellIs" dxfId="1333" priority="4327" operator="lessThan">
      <formula>$C$4</formula>
    </cfRule>
  </conditionalFormatting>
  <conditionalFormatting sqref="BJ44">
    <cfRule type="cellIs" dxfId="1332" priority="4328" operator="lessThan">
      <formula>$C$4</formula>
    </cfRule>
  </conditionalFormatting>
  <conditionalFormatting sqref="BJ45">
    <cfRule type="cellIs" dxfId="1331" priority="4329" operator="lessThan">
      <formula>$C$4</formula>
    </cfRule>
  </conditionalFormatting>
  <conditionalFormatting sqref="BJ45">
    <cfRule type="cellIs" dxfId="1330" priority="4330" operator="lessThan">
      <formula>$C$4</formula>
    </cfRule>
  </conditionalFormatting>
  <conditionalFormatting sqref="BJ46">
    <cfRule type="cellIs" dxfId="1329" priority="4331" operator="lessThan">
      <formula>$C$4</formula>
    </cfRule>
  </conditionalFormatting>
  <conditionalFormatting sqref="BJ46">
    <cfRule type="cellIs" dxfId="1328" priority="4332" operator="lessThan">
      <formula>$C$4</formula>
    </cfRule>
  </conditionalFormatting>
  <conditionalFormatting sqref="BJ47">
    <cfRule type="cellIs" dxfId="1327" priority="4333" operator="lessThan">
      <formula>$C$4</formula>
    </cfRule>
  </conditionalFormatting>
  <conditionalFormatting sqref="BJ47">
    <cfRule type="cellIs" dxfId="1326" priority="4334" operator="lessThan">
      <formula>$C$4</formula>
    </cfRule>
  </conditionalFormatting>
  <conditionalFormatting sqref="BJ48">
    <cfRule type="cellIs" dxfId="1325" priority="4335" operator="lessThan">
      <formula>$C$4</formula>
    </cfRule>
  </conditionalFormatting>
  <conditionalFormatting sqref="BJ48">
    <cfRule type="cellIs" dxfId="1324" priority="4336" operator="lessThan">
      <formula>$C$4</formula>
    </cfRule>
  </conditionalFormatting>
  <conditionalFormatting sqref="BJ49">
    <cfRule type="cellIs" dxfId="1323" priority="4337" operator="lessThan">
      <formula>$C$4</formula>
    </cfRule>
  </conditionalFormatting>
  <conditionalFormatting sqref="BJ49">
    <cfRule type="cellIs" dxfId="1322" priority="4338" operator="lessThan">
      <formula>$C$4</formula>
    </cfRule>
  </conditionalFormatting>
  <conditionalFormatting sqref="BJ50">
    <cfRule type="cellIs" dxfId="1321" priority="4339" operator="lessThan">
      <formula>$C$4</formula>
    </cfRule>
  </conditionalFormatting>
  <conditionalFormatting sqref="BJ50">
    <cfRule type="cellIs" dxfId="1320" priority="4340" operator="lessThan">
      <formula>$C$4</formula>
    </cfRule>
  </conditionalFormatting>
  <conditionalFormatting sqref="BJ51">
    <cfRule type="cellIs" dxfId="1319" priority="4341" operator="lessThan">
      <formula>$C$4</formula>
    </cfRule>
  </conditionalFormatting>
  <conditionalFormatting sqref="BJ51">
    <cfRule type="cellIs" dxfId="1318" priority="4342" operator="lessThan">
      <formula>$C$4</formula>
    </cfRule>
  </conditionalFormatting>
  <conditionalFormatting sqref="BJ52">
    <cfRule type="cellIs" dxfId="1317" priority="4343" operator="lessThan">
      <formula>$C$4</formula>
    </cfRule>
  </conditionalFormatting>
  <conditionalFormatting sqref="BJ52">
    <cfRule type="cellIs" dxfId="1316" priority="4344" operator="lessThan">
      <formula>$C$4</formula>
    </cfRule>
  </conditionalFormatting>
  <conditionalFormatting sqref="BJ53">
    <cfRule type="cellIs" dxfId="1315" priority="4345" operator="lessThan">
      <formula>$C$4</formula>
    </cfRule>
  </conditionalFormatting>
  <conditionalFormatting sqref="BJ53">
    <cfRule type="cellIs" dxfId="1314" priority="4346" operator="lessThan">
      <formula>$C$4</formula>
    </cfRule>
  </conditionalFormatting>
  <conditionalFormatting sqref="BJ54">
    <cfRule type="cellIs" dxfId="1313" priority="4347" operator="lessThan">
      <formula>$C$4</formula>
    </cfRule>
  </conditionalFormatting>
  <conditionalFormatting sqref="BJ54">
    <cfRule type="cellIs" dxfId="1312" priority="4348" operator="lessThan">
      <formula>$C$4</formula>
    </cfRule>
  </conditionalFormatting>
  <conditionalFormatting sqref="BJ55">
    <cfRule type="cellIs" dxfId="1311" priority="4349" operator="lessThan">
      <formula>$C$4</formula>
    </cfRule>
  </conditionalFormatting>
  <conditionalFormatting sqref="BJ55">
    <cfRule type="cellIs" dxfId="1310" priority="4350" operator="lessThan">
      <formula>$C$4</formula>
    </cfRule>
  </conditionalFormatting>
  <conditionalFormatting sqref="BJ56">
    <cfRule type="cellIs" dxfId="1309" priority="4351" operator="lessThan">
      <formula>$C$4</formula>
    </cfRule>
  </conditionalFormatting>
  <conditionalFormatting sqref="BJ56">
    <cfRule type="cellIs" dxfId="1308" priority="4352" operator="lessThan">
      <formula>$C$4</formula>
    </cfRule>
  </conditionalFormatting>
  <conditionalFormatting sqref="BJ57">
    <cfRule type="cellIs" dxfId="1307" priority="4353" operator="lessThan">
      <formula>$C$4</formula>
    </cfRule>
  </conditionalFormatting>
  <conditionalFormatting sqref="BJ57">
    <cfRule type="cellIs" dxfId="1306" priority="4354" operator="lessThan">
      <formula>$C$4</formula>
    </cfRule>
  </conditionalFormatting>
  <conditionalFormatting sqref="BJ58">
    <cfRule type="cellIs" dxfId="1305" priority="4355" operator="lessThan">
      <formula>$C$4</formula>
    </cfRule>
  </conditionalFormatting>
  <conditionalFormatting sqref="BJ58">
    <cfRule type="cellIs" dxfId="1304" priority="4356" operator="lessThan">
      <formula>$C$4</formula>
    </cfRule>
  </conditionalFormatting>
  <conditionalFormatting sqref="BJ59">
    <cfRule type="cellIs" dxfId="1303" priority="4357" operator="lessThan">
      <formula>$C$4</formula>
    </cfRule>
  </conditionalFormatting>
  <conditionalFormatting sqref="BJ59">
    <cfRule type="cellIs" dxfId="1302" priority="4358" operator="lessThan">
      <formula>$C$4</formula>
    </cfRule>
  </conditionalFormatting>
  <conditionalFormatting sqref="BJ60">
    <cfRule type="cellIs" dxfId="1301" priority="4359" operator="lessThan">
      <formula>$C$4</formula>
    </cfRule>
  </conditionalFormatting>
  <conditionalFormatting sqref="BJ60">
    <cfRule type="cellIs" dxfId="1300" priority="4360" operator="lessThan">
      <formula>$C$4</formula>
    </cfRule>
  </conditionalFormatting>
  <conditionalFormatting sqref="BK11">
    <cfRule type="cellIs" dxfId="1299" priority="4361" operator="lessThan">
      <formula>$C$4</formula>
    </cfRule>
  </conditionalFormatting>
  <conditionalFormatting sqref="BK11">
    <cfRule type="cellIs" dxfId="1298" priority="4362" operator="lessThan">
      <formula>$C$4</formula>
    </cfRule>
  </conditionalFormatting>
  <conditionalFormatting sqref="BK12">
    <cfRule type="cellIs" dxfId="1297" priority="4363" operator="lessThan">
      <formula>$C$4</formula>
    </cfRule>
  </conditionalFormatting>
  <conditionalFormatting sqref="BK12">
    <cfRule type="cellIs" dxfId="1296" priority="4364" operator="lessThan">
      <formula>$C$4</formula>
    </cfRule>
  </conditionalFormatting>
  <conditionalFormatting sqref="BK13">
    <cfRule type="cellIs" dxfId="1295" priority="4365" operator="lessThan">
      <formula>$C$4</formula>
    </cfRule>
  </conditionalFormatting>
  <conditionalFormatting sqref="BK13">
    <cfRule type="cellIs" dxfId="1294" priority="4366" operator="lessThan">
      <formula>$C$4</formula>
    </cfRule>
  </conditionalFormatting>
  <conditionalFormatting sqref="BK14">
    <cfRule type="cellIs" dxfId="1293" priority="4367" operator="lessThan">
      <formula>$C$4</formula>
    </cfRule>
  </conditionalFormatting>
  <conditionalFormatting sqref="BK14">
    <cfRule type="cellIs" dxfId="1292" priority="4368" operator="lessThan">
      <formula>$C$4</formula>
    </cfRule>
  </conditionalFormatting>
  <conditionalFormatting sqref="BK15">
    <cfRule type="cellIs" dxfId="1291" priority="4369" operator="lessThan">
      <formula>$C$4</formula>
    </cfRule>
  </conditionalFormatting>
  <conditionalFormatting sqref="BK15">
    <cfRule type="cellIs" dxfId="1290" priority="4370" operator="lessThan">
      <formula>$C$4</formula>
    </cfRule>
  </conditionalFormatting>
  <conditionalFormatting sqref="BK16">
    <cfRule type="cellIs" dxfId="1289" priority="4371" operator="lessThan">
      <formula>$C$4</formula>
    </cfRule>
  </conditionalFormatting>
  <conditionalFormatting sqref="BK16">
    <cfRule type="cellIs" dxfId="1288" priority="4372" operator="lessThan">
      <formula>$C$4</formula>
    </cfRule>
  </conditionalFormatting>
  <conditionalFormatting sqref="BK17">
    <cfRule type="cellIs" dxfId="1287" priority="4373" operator="lessThan">
      <formula>$C$4</formula>
    </cfRule>
  </conditionalFormatting>
  <conditionalFormatting sqref="BK17">
    <cfRule type="cellIs" dxfId="1286" priority="4374" operator="lessThan">
      <formula>$C$4</formula>
    </cfRule>
  </conditionalFormatting>
  <conditionalFormatting sqref="BK18">
    <cfRule type="cellIs" dxfId="1285" priority="4375" operator="lessThan">
      <formula>$C$4</formula>
    </cfRule>
  </conditionalFormatting>
  <conditionalFormatting sqref="BK18">
    <cfRule type="cellIs" dxfId="1284" priority="4376" operator="lessThan">
      <formula>$C$4</formula>
    </cfRule>
  </conditionalFormatting>
  <conditionalFormatting sqref="BK19">
    <cfRule type="cellIs" dxfId="1283" priority="4377" operator="lessThan">
      <formula>$C$4</formula>
    </cfRule>
  </conditionalFormatting>
  <conditionalFormatting sqref="BK19">
    <cfRule type="cellIs" dxfId="1282" priority="4378" operator="lessThan">
      <formula>$C$4</formula>
    </cfRule>
  </conditionalFormatting>
  <conditionalFormatting sqref="BK20">
    <cfRule type="cellIs" dxfId="1281" priority="4379" operator="lessThan">
      <formula>$C$4</formula>
    </cfRule>
  </conditionalFormatting>
  <conditionalFormatting sqref="BK20">
    <cfRule type="cellIs" dxfId="1280" priority="4380" operator="lessThan">
      <formula>$C$4</formula>
    </cfRule>
  </conditionalFormatting>
  <conditionalFormatting sqref="BK21">
    <cfRule type="cellIs" dxfId="1279" priority="4381" operator="lessThan">
      <formula>$C$4</formula>
    </cfRule>
  </conditionalFormatting>
  <conditionalFormatting sqref="BK21">
    <cfRule type="cellIs" dxfId="1278" priority="4382" operator="lessThan">
      <formula>$C$4</formula>
    </cfRule>
  </conditionalFormatting>
  <conditionalFormatting sqref="BK22">
    <cfRule type="cellIs" dxfId="1277" priority="4383" operator="lessThan">
      <formula>$C$4</formula>
    </cfRule>
  </conditionalFormatting>
  <conditionalFormatting sqref="BK22">
    <cfRule type="cellIs" dxfId="1276" priority="4384" operator="lessThan">
      <formula>$C$4</formula>
    </cfRule>
  </conditionalFormatting>
  <conditionalFormatting sqref="BK23">
    <cfRule type="cellIs" dxfId="1275" priority="4385" operator="lessThan">
      <formula>$C$4</formula>
    </cfRule>
  </conditionalFormatting>
  <conditionalFormatting sqref="BK23">
    <cfRule type="cellIs" dxfId="1274" priority="4386" operator="lessThan">
      <formula>$C$4</formula>
    </cfRule>
  </conditionalFormatting>
  <conditionalFormatting sqref="BK24">
    <cfRule type="cellIs" dxfId="1273" priority="4387" operator="lessThan">
      <formula>$C$4</formula>
    </cfRule>
  </conditionalFormatting>
  <conditionalFormatting sqref="BK24">
    <cfRule type="cellIs" dxfId="1272" priority="4388" operator="lessThan">
      <formula>$C$4</formula>
    </cfRule>
  </conditionalFormatting>
  <conditionalFormatting sqref="BK25">
    <cfRule type="cellIs" dxfId="1271" priority="4389" operator="lessThan">
      <formula>$C$4</formula>
    </cfRule>
  </conditionalFormatting>
  <conditionalFormatting sqref="BK25">
    <cfRule type="cellIs" dxfId="1270" priority="4390" operator="lessThan">
      <formula>$C$4</formula>
    </cfRule>
  </conditionalFormatting>
  <conditionalFormatting sqref="BK26">
    <cfRule type="cellIs" dxfId="1269" priority="4391" operator="lessThan">
      <formula>$C$4</formula>
    </cfRule>
  </conditionalFormatting>
  <conditionalFormatting sqref="BK26">
    <cfRule type="cellIs" dxfId="1268" priority="4392" operator="lessThan">
      <formula>$C$4</formula>
    </cfRule>
  </conditionalFormatting>
  <conditionalFormatting sqref="BK27">
    <cfRule type="cellIs" dxfId="1267" priority="4393" operator="lessThan">
      <formula>$C$4</formula>
    </cfRule>
  </conditionalFormatting>
  <conditionalFormatting sqref="BK27">
    <cfRule type="cellIs" dxfId="1266" priority="4394" operator="lessThan">
      <formula>$C$4</formula>
    </cfRule>
  </conditionalFormatting>
  <conditionalFormatting sqref="BK28">
    <cfRule type="cellIs" dxfId="1265" priority="4395" operator="lessThan">
      <formula>$C$4</formula>
    </cfRule>
  </conditionalFormatting>
  <conditionalFormatting sqref="BK28">
    <cfRule type="cellIs" dxfId="1264" priority="4396" operator="lessThan">
      <formula>$C$4</formula>
    </cfRule>
  </conditionalFormatting>
  <conditionalFormatting sqref="BK29">
    <cfRule type="cellIs" dxfId="1263" priority="4397" operator="lessThan">
      <formula>$C$4</formula>
    </cfRule>
  </conditionalFormatting>
  <conditionalFormatting sqref="BK29">
    <cfRule type="cellIs" dxfId="1262" priority="4398" operator="lessThan">
      <formula>$C$4</formula>
    </cfRule>
  </conditionalFormatting>
  <conditionalFormatting sqref="BK30">
    <cfRule type="cellIs" dxfId="1261" priority="4399" operator="lessThan">
      <formula>$C$4</formula>
    </cfRule>
  </conditionalFormatting>
  <conditionalFormatting sqref="BK30">
    <cfRule type="cellIs" dxfId="1260" priority="4400" operator="lessThan">
      <formula>$C$4</formula>
    </cfRule>
  </conditionalFormatting>
  <conditionalFormatting sqref="BK31">
    <cfRule type="cellIs" dxfId="1259" priority="4401" operator="lessThan">
      <formula>$C$4</formula>
    </cfRule>
  </conditionalFormatting>
  <conditionalFormatting sqref="BK31">
    <cfRule type="cellIs" dxfId="1258" priority="4402" operator="lessThan">
      <formula>$C$4</formula>
    </cfRule>
  </conditionalFormatting>
  <conditionalFormatting sqref="BK32">
    <cfRule type="cellIs" dxfId="1257" priority="4403" operator="lessThan">
      <formula>$C$4</formula>
    </cfRule>
  </conditionalFormatting>
  <conditionalFormatting sqref="BK32">
    <cfRule type="cellIs" dxfId="1256" priority="4404" operator="lessThan">
      <formula>$C$4</formula>
    </cfRule>
  </conditionalFormatting>
  <conditionalFormatting sqref="BK33">
    <cfRule type="cellIs" dxfId="1255" priority="4405" operator="lessThan">
      <formula>$C$4</formula>
    </cfRule>
  </conditionalFormatting>
  <conditionalFormatting sqref="BK33">
    <cfRule type="cellIs" dxfId="1254" priority="4406" operator="lessThan">
      <formula>$C$4</formula>
    </cfRule>
  </conditionalFormatting>
  <conditionalFormatting sqref="BK34">
    <cfRule type="cellIs" dxfId="1253" priority="4407" operator="lessThan">
      <formula>$C$4</formula>
    </cfRule>
  </conditionalFormatting>
  <conditionalFormatting sqref="BK34">
    <cfRule type="cellIs" dxfId="1252" priority="4408" operator="lessThan">
      <formula>$C$4</formula>
    </cfRule>
  </conditionalFormatting>
  <conditionalFormatting sqref="BK35">
    <cfRule type="cellIs" dxfId="1251" priority="4409" operator="lessThan">
      <formula>$C$4</formula>
    </cfRule>
  </conditionalFormatting>
  <conditionalFormatting sqref="BK35">
    <cfRule type="cellIs" dxfId="1250" priority="4410" operator="lessThan">
      <formula>$C$4</formula>
    </cfRule>
  </conditionalFormatting>
  <conditionalFormatting sqref="BK36">
    <cfRule type="cellIs" dxfId="1249" priority="4411" operator="lessThan">
      <formula>$C$4</formula>
    </cfRule>
  </conditionalFormatting>
  <conditionalFormatting sqref="BK36">
    <cfRule type="cellIs" dxfId="1248" priority="4412" operator="lessThan">
      <formula>$C$4</formula>
    </cfRule>
  </conditionalFormatting>
  <conditionalFormatting sqref="BK37">
    <cfRule type="cellIs" dxfId="1247" priority="4413" operator="lessThan">
      <formula>$C$4</formula>
    </cfRule>
  </conditionalFormatting>
  <conditionalFormatting sqref="BK37">
    <cfRule type="cellIs" dxfId="1246" priority="4414" operator="lessThan">
      <formula>$C$4</formula>
    </cfRule>
  </conditionalFormatting>
  <conditionalFormatting sqref="BK38">
    <cfRule type="cellIs" dxfId="1245" priority="4415" operator="lessThan">
      <formula>$C$4</formula>
    </cfRule>
  </conditionalFormatting>
  <conditionalFormatting sqref="BK38">
    <cfRule type="cellIs" dxfId="1244" priority="4416" operator="lessThan">
      <formula>$C$4</formula>
    </cfRule>
  </conditionalFormatting>
  <conditionalFormatting sqref="BK39">
    <cfRule type="cellIs" dxfId="1243" priority="4417" operator="lessThan">
      <formula>$C$4</formula>
    </cfRule>
  </conditionalFormatting>
  <conditionalFormatting sqref="BK39">
    <cfRule type="cellIs" dxfId="1242" priority="4418" operator="lessThan">
      <formula>$C$4</formula>
    </cfRule>
  </conditionalFormatting>
  <conditionalFormatting sqref="BK40">
    <cfRule type="cellIs" dxfId="1241" priority="4419" operator="lessThan">
      <formula>$C$4</formula>
    </cfRule>
  </conditionalFormatting>
  <conditionalFormatting sqref="BK40">
    <cfRule type="cellIs" dxfId="1240" priority="4420" operator="lessThan">
      <formula>$C$4</formula>
    </cfRule>
  </conditionalFormatting>
  <conditionalFormatting sqref="BK41">
    <cfRule type="cellIs" dxfId="1239" priority="4421" operator="lessThan">
      <formula>$C$4</formula>
    </cfRule>
  </conditionalFormatting>
  <conditionalFormatting sqref="BK41">
    <cfRule type="cellIs" dxfId="1238" priority="4422" operator="lessThan">
      <formula>$C$4</formula>
    </cfRule>
  </conditionalFormatting>
  <conditionalFormatting sqref="BK42">
    <cfRule type="cellIs" dxfId="1237" priority="4423" operator="lessThan">
      <formula>$C$4</formula>
    </cfRule>
  </conditionalFormatting>
  <conditionalFormatting sqref="BK42">
    <cfRule type="cellIs" dxfId="1236" priority="4424" operator="lessThan">
      <formula>$C$4</formula>
    </cfRule>
  </conditionalFormatting>
  <conditionalFormatting sqref="BK43">
    <cfRule type="cellIs" dxfId="1235" priority="4425" operator="lessThan">
      <formula>$C$4</formula>
    </cfRule>
  </conditionalFormatting>
  <conditionalFormatting sqref="BK43">
    <cfRule type="cellIs" dxfId="1234" priority="4426" operator="lessThan">
      <formula>$C$4</formula>
    </cfRule>
  </conditionalFormatting>
  <conditionalFormatting sqref="BK44">
    <cfRule type="cellIs" dxfId="1233" priority="4427" operator="lessThan">
      <formula>$C$4</formula>
    </cfRule>
  </conditionalFormatting>
  <conditionalFormatting sqref="BK44">
    <cfRule type="cellIs" dxfId="1232" priority="4428" operator="lessThan">
      <formula>$C$4</formula>
    </cfRule>
  </conditionalFormatting>
  <conditionalFormatting sqref="BK45">
    <cfRule type="cellIs" dxfId="1231" priority="4429" operator="lessThan">
      <formula>$C$4</formula>
    </cfRule>
  </conditionalFormatting>
  <conditionalFormatting sqref="BK45">
    <cfRule type="cellIs" dxfId="1230" priority="4430" operator="lessThan">
      <formula>$C$4</formula>
    </cfRule>
  </conditionalFormatting>
  <conditionalFormatting sqref="BK46">
    <cfRule type="cellIs" dxfId="1229" priority="4431" operator="lessThan">
      <formula>$C$4</formula>
    </cfRule>
  </conditionalFormatting>
  <conditionalFormatting sqref="BK46">
    <cfRule type="cellIs" dxfId="1228" priority="4432" operator="lessThan">
      <formula>$C$4</formula>
    </cfRule>
  </conditionalFormatting>
  <conditionalFormatting sqref="BK47">
    <cfRule type="cellIs" dxfId="1227" priority="4433" operator="lessThan">
      <formula>$C$4</formula>
    </cfRule>
  </conditionalFormatting>
  <conditionalFormatting sqref="BK47">
    <cfRule type="cellIs" dxfId="1226" priority="4434" operator="lessThan">
      <formula>$C$4</formula>
    </cfRule>
  </conditionalFormatting>
  <conditionalFormatting sqref="BK48">
    <cfRule type="cellIs" dxfId="1225" priority="4435" operator="lessThan">
      <formula>$C$4</formula>
    </cfRule>
  </conditionalFormatting>
  <conditionalFormatting sqref="BK48">
    <cfRule type="cellIs" dxfId="1224" priority="4436" operator="lessThan">
      <formula>$C$4</formula>
    </cfRule>
  </conditionalFormatting>
  <conditionalFormatting sqref="BK49">
    <cfRule type="cellIs" dxfId="1223" priority="4437" operator="lessThan">
      <formula>$C$4</formula>
    </cfRule>
  </conditionalFormatting>
  <conditionalFormatting sqref="BK49">
    <cfRule type="cellIs" dxfId="1222" priority="4438" operator="lessThan">
      <formula>$C$4</formula>
    </cfRule>
  </conditionalFormatting>
  <conditionalFormatting sqref="BK50">
    <cfRule type="cellIs" dxfId="1221" priority="4439" operator="lessThan">
      <formula>$C$4</formula>
    </cfRule>
  </conditionalFormatting>
  <conditionalFormatting sqref="BK50">
    <cfRule type="cellIs" dxfId="1220" priority="4440" operator="lessThan">
      <formula>$C$4</formula>
    </cfRule>
  </conditionalFormatting>
  <conditionalFormatting sqref="BK51">
    <cfRule type="cellIs" dxfId="1219" priority="4441" operator="lessThan">
      <formula>$C$4</formula>
    </cfRule>
  </conditionalFormatting>
  <conditionalFormatting sqref="BK51">
    <cfRule type="cellIs" dxfId="1218" priority="4442" operator="lessThan">
      <formula>$C$4</formula>
    </cfRule>
  </conditionalFormatting>
  <conditionalFormatting sqref="BK52">
    <cfRule type="cellIs" dxfId="1217" priority="4443" operator="lessThan">
      <formula>$C$4</formula>
    </cfRule>
  </conditionalFormatting>
  <conditionalFormatting sqref="BK52">
    <cfRule type="cellIs" dxfId="1216" priority="4444" operator="lessThan">
      <formula>$C$4</formula>
    </cfRule>
  </conditionalFormatting>
  <conditionalFormatting sqref="BK53">
    <cfRule type="cellIs" dxfId="1215" priority="4445" operator="lessThan">
      <formula>$C$4</formula>
    </cfRule>
  </conditionalFormatting>
  <conditionalFormatting sqref="BK53">
    <cfRule type="cellIs" dxfId="1214" priority="4446" operator="lessThan">
      <formula>$C$4</formula>
    </cfRule>
  </conditionalFormatting>
  <conditionalFormatting sqref="BK54">
    <cfRule type="cellIs" dxfId="1213" priority="4447" operator="lessThan">
      <formula>$C$4</formula>
    </cfRule>
  </conditionalFormatting>
  <conditionalFormatting sqref="BK54">
    <cfRule type="cellIs" dxfId="1212" priority="4448" operator="lessThan">
      <formula>$C$4</formula>
    </cfRule>
  </conditionalFormatting>
  <conditionalFormatting sqref="BK55">
    <cfRule type="cellIs" dxfId="1211" priority="4449" operator="lessThan">
      <formula>$C$4</formula>
    </cfRule>
  </conditionalFormatting>
  <conditionalFormatting sqref="BK55">
    <cfRule type="cellIs" dxfId="1210" priority="4450" operator="lessThan">
      <formula>$C$4</formula>
    </cfRule>
  </conditionalFormatting>
  <conditionalFormatting sqref="BK56">
    <cfRule type="cellIs" dxfId="1209" priority="4451" operator="lessThan">
      <formula>$C$4</formula>
    </cfRule>
  </conditionalFormatting>
  <conditionalFormatting sqref="BK56">
    <cfRule type="cellIs" dxfId="1208" priority="4452" operator="lessThan">
      <formula>$C$4</formula>
    </cfRule>
  </conditionalFormatting>
  <conditionalFormatting sqref="BK57">
    <cfRule type="cellIs" dxfId="1207" priority="4453" operator="lessThan">
      <formula>$C$4</formula>
    </cfRule>
  </conditionalFormatting>
  <conditionalFormatting sqref="BK57">
    <cfRule type="cellIs" dxfId="1206" priority="4454" operator="lessThan">
      <formula>$C$4</formula>
    </cfRule>
  </conditionalFormatting>
  <conditionalFormatting sqref="BK58">
    <cfRule type="cellIs" dxfId="1205" priority="4455" operator="lessThan">
      <formula>$C$4</formula>
    </cfRule>
  </conditionalFormatting>
  <conditionalFormatting sqref="BK58">
    <cfRule type="cellIs" dxfId="1204" priority="4456" operator="lessThan">
      <formula>$C$4</formula>
    </cfRule>
  </conditionalFormatting>
  <conditionalFormatting sqref="BK59">
    <cfRule type="cellIs" dxfId="1203" priority="4457" operator="lessThan">
      <formula>$C$4</formula>
    </cfRule>
  </conditionalFormatting>
  <conditionalFormatting sqref="BK59">
    <cfRule type="cellIs" dxfId="1202" priority="4458" operator="lessThan">
      <formula>$C$4</formula>
    </cfRule>
  </conditionalFormatting>
  <conditionalFormatting sqref="BK60">
    <cfRule type="cellIs" dxfId="1201" priority="4459" operator="lessThan">
      <formula>$C$4</formula>
    </cfRule>
  </conditionalFormatting>
  <conditionalFormatting sqref="BK60">
    <cfRule type="cellIs" dxfId="1200" priority="4460" operator="lessThan">
      <formula>$C$4</formula>
    </cfRule>
  </conditionalFormatting>
  <conditionalFormatting sqref="BL11">
    <cfRule type="cellIs" dxfId="1199" priority="4461" operator="lessThan">
      <formula>$C$4</formula>
    </cfRule>
  </conditionalFormatting>
  <conditionalFormatting sqref="BL11">
    <cfRule type="cellIs" dxfId="1198" priority="4462" operator="lessThan">
      <formula>$C$4</formula>
    </cfRule>
  </conditionalFormatting>
  <conditionalFormatting sqref="BL12">
    <cfRule type="cellIs" dxfId="1197" priority="4463" operator="lessThan">
      <formula>$C$4</formula>
    </cfRule>
  </conditionalFormatting>
  <conditionalFormatting sqref="BL12">
    <cfRule type="cellIs" dxfId="1196" priority="4464" operator="lessThan">
      <formula>$C$4</formula>
    </cfRule>
  </conditionalFormatting>
  <conditionalFormatting sqref="BL13">
    <cfRule type="cellIs" dxfId="1195" priority="4465" operator="lessThan">
      <formula>$C$4</formula>
    </cfRule>
  </conditionalFormatting>
  <conditionalFormatting sqref="BL13">
    <cfRule type="cellIs" dxfId="1194" priority="4466" operator="lessThan">
      <formula>$C$4</formula>
    </cfRule>
  </conditionalFormatting>
  <conditionalFormatting sqref="BL14">
    <cfRule type="cellIs" dxfId="1193" priority="4467" operator="lessThan">
      <formula>$C$4</formula>
    </cfRule>
  </conditionalFormatting>
  <conditionalFormatting sqref="BL14">
    <cfRule type="cellIs" dxfId="1192" priority="4468" operator="lessThan">
      <formula>$C$4</formula>
    </cfRule>
  </conditionalFormatting>
  <conditionalFormatting sqref="BL15">
    <cfRule type="cellIs" dxfId="1191" priority="4469" operator="lessThan">
      <formula>$C$4</formula>
    </cfRule>
  </conditionalFormatting>
  <conditionalFormatting sqref="BL15">
    <cfRule type="cellIs" dxfId="1190" priority="4470" operator="lessThan">
      <formula>$C$4</formula>
    </cfRule>
  </conditionalFormatting>
  <conditionalFormatting sqref="BL16">
    <cfRule type="cellIs" dxfId="1189" priority="4471" operator="lessThan">
      <formula>$C$4</formula>
    </cfRule>
  </conditionalFormatting>
  <conditionalFormatting sqref="BL16">
    <cfRule type="cellIs" dxfId="1188" priority="4472" operator="lessThan">
      <formula>$C$4</formula>
    </cfRule>
  </conditionalFormatting>
  <conditionalFormatting sqref="BL17">
    <cfRule type="cellIs" dxfId="1187" priority="4473" operator="lessThan">
      <formula>$C$4</formula>
    </cfRule>
  </conditionalFormatting>
  <conditionalFormatting sqref="BL17">
    <cfRule type="cellIs" dxfId="1186" priority="4474" operator="lessThan">
      <formula>$C$4</formula>
    </cfRule>
  </conditionalFormatting>
  <conditionalFormatting sqref="BL18">
    <cfRule type="cellIs" dxfId="1185" priority="4475" operator="lessThan">
      <formula>$C$4</formula>
    </cfRule>
  </conditionalFormatting>
  <conditionalFormatting sqref="BL18">
    <cfRule type="cellIs" dxfId="1184" priority="4476" operator="lessThan">
      <formula>$C$4</formula>
    </cfRule>
  </conditionalFormatting>
  <conditionalFormatting sqref="BL19">
    <cfRule type="cellIs" dxfId="1183" priority="4477" operator="lessThan">
      <formula>$C$4</formula>
    </cfRule>
  </conditionalFormatting>
  <conditionalFormatting sqref="BL19">
    <cfRule type="cellIs" dxfId="1182" priority="4478" operator="lessThan">
      <formula>$C$4</formula>
    </cfRule>
  </conditionalFormatting>
  <conditionalFormatting sqref="BL20">
    <cfRule type="cellIs" dxfId="1181" priority="4479" operator="lessThan">
      <formula>$C$4</formula>
    </cfRule>
  </conditionalFormatting>
  <conditionalFormatting sqref="BL20">
    <cfRule type="cellIs" dxfId="1180" priority="4480" operator="lessThan">
      <formula>$C$4</formula>
    </cfRule>
  </conditionalFormatting>
  <conditionalFormatting sqref="BL21">
    <cfRule type="cellIs" dxfId="1179" priority="4481" operator="lessThan">
      <formula>$C$4</formula>
    </cfRule>
  </conditionalFormatting>
  <conditionalFormatting sqref="BL21">
    <cfRule type="cellIs" dxfId="1178" priority="4482" operator="lessThan">
      <formula>$C$4</formula>
    </cfRule>
  </conditionalFormatting>
  <conditionalFormatting sqref="BL22">
    <cfRule type="cellIs" dxfId="1177" priority="4483" operator="lessThan">
      <formula>$C$4</formula>
    </cfRule>
  </conditionalFormatting>
  <conditionalFormatting sqref="BL22">
    <cfRule type="cellIs" dxfId="1176" priority="4484" operator="lessThan">
      <formula>$C$4</formula>
    </cfRule>
  </conditionalFormatting>
  <conditionalFormatting sqref="BL23">
    <cfRule type="cellIs" dxfId="1175" priority="4485" operator="lessThan">
      <formula>$C$4</formula>
    </cfRule>
  </conditionalFormatting>
  <conditionalFormatting sqref="BL23">
    <cfRule type="cellIs" dxfId="1174" priority="4486" operator="lessThan">
      <formula>$C$4</formula>
    </cfRule>
  </conditionalFormatting>
  <conditionalFormatting sqref="BL24">
    <cfRule type="cellIs" dxfId="1173" priority="4487" operator="lessThan">
      <formula>$C$4</formula>
    </cfRule>
  </conditionalFormatting>
  <conditionalFormatting sqref="BL24">
    <cfRule type="cellIs" dxfId="1172" priority="4488" operator="lessThan">
      <formula>$C$4</formula>
    </cfRule>
  </conditionalFormatting>
  <conditionalFormatting sqref="BL25">
    <cfRule type="cellIs" dxfId="1171" priority="4489" operator="lessThan">
      <formula>$C$4</formula>
    </cfRule>
  </conditionalFormatting>
  <conditionalFormatting sqref="BL25">
    <cfRule type="cellIs" dxfId="1170" priority="4490" operator="lessThan">
      <formula>$C$4</formula>
    </cfRule>
  </conditionalFormatting>
  <conditionalFormatting sqref="BL26">
    <cfRule type="cellIs" dxfId="1169" priority="4491" operator="lessThan">
      <formula>$C$4</formula>
    </cfRule>
  </conditionalFormatting>
  <conditionalFormatting sqref="BL26">
    <cfRule type="cellIs" dxfId="1168" priority="4492" operator="lessThan">
      <formula>$C$4</formula>
    </cfRule>
  </conditionalFormatting>
  <conditionalFormatting sqref="BL27">
    <cfRule type="cellIs" dxfId="1167" priority="4493" operator="lessThan">
      <formula>$C$4</formula>
    </cfRule>
  </conditionalFormatting>
  <conditionalFormatting sqref="BL27">
    <cfRule type="cellIs" dxfId="1166" priority="4494" operator="lessThan">
      <formula>$C$4</formula>
    </cfRule>
  </conditionalFormatting>
  <conditionalFormatting sqref="BL28">
    <cfRule type="cellIs" dxfId="1165" priority="4495" operator="lessThan">
      <formula>$C$4</formula>
    </cfRule>
  </conditionalFormatting>
  <conditionalFormatting sqref="BL28">
    <cfRule type="cellIs" dxfId="1164" priority="4496" operator="lessThan">
      <formula>$C$4</formula>
    </cfRule>
  </conditionalFormatting>
  <conditionalFormatting sqref="BL29">
    <cfRule type="cellIs" dxfId="1163" priority="4497" operator="lessThan">
      <formula>$C$4</formula>
    </cfRule>
  </conditionalFormatting>
  <conditionalFormatting sqref="BL29">
    <cfRule type="cellIs" dxfId="1162" priority="4498" operator="lessThan">
      <formula>$C$4</formula>
    </cfRule>
  </conditionalFormatting>
  <conditionalFormatting sqref="BL30">
    <cfRule type="cellIs" dxfId="1161" priority="4499" operator="lessThan">
      <formula>$C$4</formula>
    </cfRule>
  </conditionalFormatting>
  <conditionalFormatting sqref="BL30">
    <cfRule type="cellIs" dxfId="1160" priority="4500" operator="lessThan">
      <formula>$C$4</formula>
    </cfRule>
  </conditionalFormatting>
  <conditionalFormatting sqref="BL31">
    <cfRule type="cellIs" dxfId="1159" priority="4501" operator="lessThan">
      <formula>$C$4</formula>
    </cfRule>
  </conditionalFormatting>
  <conditionalFormatting sqref="BL31">
    <cfRule type="cellIs" dxfId="1158" priority="4502" operator="lessThan">
      <formula>$C$4</formula>
    </cfRule>
  </conditionalFormatting>
  <conditionalFormatting sqref="BL32">
    <cfRule type="cellIs" dxfId="1157" priority="4503" operator="lessThan">
      <formula>$C$4</formula>
    </cfRule>
  </conditionalFormatting>
  <conditionalFormatting sqref="BL32">
    <cfRule type="cellIs" dxfId="1156" priority="4504" operator="lessThan">
      <formula>$C$4</formula>
    </cfRule>
  </conditionalFormatting>
  <conditionalFormatting sqref="BL33">
    <cfRule type="cellIs" dxfId="1155" priority="4505" operator="lessThan">
      <formula>$C$4</formula>
    </cfRule>
  </conditionalFormatting>
  <conditionalFormatting sqref="BL33">
    <cfRule type="cellIs" dxfId="1154" priority="4506" operator="lessThan">
      <formula>$C$4</formula>
    </cfRule>
  </conditionalFormatting>
  <conditionalFormatting sqref="BL34">
    <cfRule type="cellIs" dxfId="1153" priority="4507" operator="lessThan">
      <formula>$C$4</formula>
    </cfRule>
  </conditionalFormatting>
  <conditionalFormatting sqref="BL34">
    <cfRule type="cellIs" dxfId="1152" priority="4508" operator="lessThan">
      <formula>$C$4</formula>
    </cfRule>
  </conditionalFormatting>
  <conditionalFormatting sqref="BL35">
    <cfRule type="cellIs" dxfId="1151" priority="4509" operator="lessThan">
      <formula>$C$4</formula>
    </cfRule>
  </conditionalFormatting>
  <conditionalFormatting sqref="BL35">
    <cfRule type="cellIs" dxfId="1150" priority="4510" operator="lessThan">
      <formula>$C$4</formula>
    </cfRule>
  </conditionalFormatting>
  <conditionalFormatting sqref="BL36">
    <cfRule type="cellIs" dxfId="1149" priority="4511" operator="lessThan">
      <formula>$C$4</formula>
    </cfRule>
  </conditionalFormatting>
  <conditionalFormatting sqref="BL36">
    <cfRule type="cellIs" dxfId="1148" priority="4512" operator="lessThan">
      <formula>$C$4</formula>
    </cfRule>
  </conditionalFormatting>
  <conditionalFormatting sqref="BL37">
    <cfRule type="cellIs" dxfId="1147" priority="4513" operator="lessThan">
      <formula>$C$4</formula>
    </cfRule>
  </conditionalFormatting>
  <conditionalFormatting sqref="BL37">
    <cfRule type="cellIs" dxfId="1146" priority="4514" operator="lessThan">
      <formula>$C$4</formula>
    </cfRule>
  </conditionalFormatting>
  <conditionalFormatting sqref="BL38">
    <cfRule type="cellIs" dxfId="1145" priority="4515" operator="lessThan">
      <formula>$C$4</formula>
    </cfRule>
  </conditionalFormatting>
  <conditionalFormatting sqref="BL38">
    <cfRule type="cellIs" dxfId="1144" priority="4516" operator="lessThan">
      <formula>$C$4</formula>
    </cfRule>
  </conditionalFormatting>
  <conditionalFormatting sqref="BL39">
    <cfRule type="cellIs" dxfId="1143" priority="4517" operator="lessThan">
      <formula>$C$4</formula>
    </cfRule>
  </conditionalFormatting>
  <conditionalFormatting sqref="BL39">
    <cfRule type="cellIs" dxfId="1142" priority="4518" operator="lessThan">
      <formula>$C$4</formula>
    </cfRule>
  </conditionalFormatting>
  <conditionalFormatting sqref="BL40">
    <cfRule type="cellIs" dxfId="1141" priority="4519" operator="lessThan">
      <formula>$C$4</formula>
    </cfRule>
  </conditionalFormatting>
  <conditionalFormatting sqref="BL40">
    <cfRule type="cellIs" dxfId="1140" priority="4520" operator="lessThan">
      <formula>$C$4</formula>
    </cfRule>
  </conditionalFormatting>
  <conditionalFormatting sqref="BL41">
    <cfRule type="cellIs" dxfId="1139" priority="4521" operator="lessThan">
      <formula>$C$4</formula>
    </cfRule>
  </conditionalFormatting>
  <conditionalFormatting sqref="BL41">
    <cfRule type="cellIs" dxfId="1138" priority="4522" operator="lessThan">
      <formula>$C$4</formula>
    </cfRule>
  </conditionalFormatting>
  <conditionalFormatting sqref="BL42">
    <cfRule type="cellIs" dxfId="1137" priority="4523" operator="lessThan">
      <formula>$C$4</formula>
    </cfRule>
  </conditionalFormatting>
  <conditionalFormatting sqref="BL42">
    <cfRule type="cellIs" dxfId="1136" priority="4524" operator="lessThan">
      <formula>$C$4</formula>
    </cfRule>
  </conditionalFormatting>
  <conditionalFormatting sqref="BL43">
    <cfRule type="cellIs" dxfId="1135" priority="4525" operator="lessThan">
      <formula>$C$4</formula>
    </cfRule>
  </conditionalFormatting>
  <conditionalFormatting sqref="BL43">
    <cfRule type="cellIs" dxfId="1134" priority="4526" operator="lessThan">
      <formula>$C$4</formula>
    </cfRule>
  </conditionalFormatting>
  <conditionalFormatting sqref="BL44">
    <cfRule type="cellIs" dxfId="1133" priority="4527" operator="lessThan">
      <formula>$C$4</formula>
    </cfRule>
  </conditionalFormatting>
  <conditionalFormatting sqref="BL44">
    <cfRule type="cellIs" dxfId="1132" priority="4528" operator="lessThan">
      <formula>$C$4</formula>
    </cfRule>
  </conditionalFormatting>
  <conditionalFormatting sqref="BL45">
    <cfRule type="cellIs" dxfId="1131" priority="4529" operator="lessThan">
      <formula>$C$4</formula>
    </cfRule>
  </conditionalFormatting>
  <conditionalFormatting sqref="BL45">
    <cfRule type="cellIs" dxfId="1130" priority="4530" operator="lessThan">
      <formula>$C$4</formula>
    </cfRule>
  </conditionalFormatting>
  <conditionalFormatting sqref="BL46">
    <cfRule type="cellIs" dxfId="1129" priority="4531" operator="lessThan">
      <formula>$C$4</formula>
    </cfRule>
  </conditionalFormatting>
  <conditionalFormatting sqref="BL46">
    <cfRule type="cellIs" dxfId="1128" priority="4532" operator="lessThan">
      <formula>$C$4</formula>
    </cfRule>
  </conditionalFormatting>
  <conditionalFormatting sqref="BL47">
    <cfRule type="cellIs" dxfId="1127" priority="4533" operator="lessThan">
      <formula>$C$4</formula>
    </cfRule>
  </conditionalFormatting>
  <conditionalFormatting sqref="BL47">
    <cfRule type="cellIs" dxfId="1126" priority="4534" operator="lessThan">
      <formula>$C$4</formula>
    </cfRule>
  </conditionalFormatting>
  <conditionalFormatting sqref="BL48">
    <cfRule type="cellIs" dxfId="1125" priority="4535" operator="lessThan">
      <formula>$C$4</formula>
    </cfRule>
  </conditionalFormatting>
  <conditionalFormatting sqref="BL48">
    <cfRule type="cellIs" dxfId="1124" priority="4536" operator="lessThan">
      <formula>$C$4</formula>
    </cfRule>
  </conditionalFormatting>
  <conditionalFormatting sqref="BL49">
    <cfRule type="cellIs" dxfId="1123" priority="4537" operator="lessThan">
      <formula>$C$4</formula>
    </cfRule>
  </conditionalFormatting>
  <conditionalFormatting sqref="BL49">
    <cfRule type="cellIs" dxfId="1122" priority="4538" operator="lessThan">
      <formula>$C$4</formula>
    </cfRule>
  </conditionalFormatting>
  <conditionalFormatting sqref="BL50">
    <cfRule type="cellIs" dxfId="1121" priority="4539" operator="lessThan">
      <formula>$C$4</formula>
    </cfRule>
  </conditionalFormatting>
  <conditionalFormatting sqref="BL50">
    <cfRule type="cellIs" dxfId="1120" priority="4540" operator="lessThan">
      <formula>$C$4</formula>
    </cfRule>
  </conditionalFormatting>
  <conditionalFormatting sqref="BL51">
    <cfRule type="cellIs" dxfId="1119" priority="4541" operator="lessThan">
      <formula>$C$4</formula>
    </cfRule>
  </conditionalFormatting>
  <conditionalFormatting sqref="BL51">
    <cfRule type="cellIs" dxfId="1118" priority="4542" operator="lessThan">
      <formula>$C$4</formula>
    </cfRule>
  </conditionalFormatting>
  <conditionalFormatting sqref="BL52">
    <cfRule type="cellIs" dxfId="1117" priority="4543" operator="lessThan">
      <formula>$C$4</formula>
    </cfRule>
  </conditionalFormatting>
  <conditionalFormatting sqref="BL52">
    <cfRule type="cellIs" dxfId="1116" priority="4544" operator="lessThan">
      <formula>$C$4</formula>
    </cfRule>
  </conditionalFormatting>
  <conditionalFormatting sqref="BL53">
    <cfRule type="cellIs" dxfId="1115" priority="4545" operator="lessThan">
      <formula>$C$4</formula>
    </cfRule>
  </conditionalFormatting>
  <conditionalFormatting sqref="BL53">
    <cfRule type="cellIs" dxfId="1114" priority="4546" operator="lessThan">
      <formula>$C$4</formula>
    </cfRule>
  </conditionalFormatting>
  <conditionalFormatting sqref="BL54">
    <cfRule type="cellIs" dxfId="1113" priority="4547" operator="lessThan">
      <formula>$C$4</formula>
    </cfRule>
  </conditionalFormatting>
  <conditionalFormatting sqref="BL54">
    <cfRule type="cellIs" dxfId="1112" priority="4548" operator="lessThan">
      <formula>$C$4</formula>
    </cfRule>
  </conditionalFormatting>
  <conditionalFormatting sqref="BL55">
    <cfRule type="cellIs" dxfId="1111" priority="4549" operator="lessThan">
      <formula>$C$4</formula>
    </cfRule>
  </conditionalFormatting>
  <conditionalFormatting sqref="BL55">
    <cfRule type="cellIs" dxfId="1110" priority="4550" operator="lessThan">
      <formula>$C$4</formula>
    </cfRule>
  </conditionalFormatting>
  <conditionalFormatting sqref="BL56">
    <cfRule type="cellIs" dxfId="1109" priority="4551" operator="lessThan">
      <formula>$C$4</formula>
    </cfRule>
  </conditionalFormatting>
  <conditionalFormatting sqref="BL56">
    <cfRule type="cellIs" dxfId="1108" priority="4552" operator="lessThan">
      <formula>$C$4</formula>
    </cfRule>
  </conditionalFormatting>
  <conditionalFormatting sqref="BL57">
    <cfRule type="cellIs" dxfId="1107" priority="4553" operator="lessThan">
      <formula>$C$4</formula>
    </cfRule>
  </conditionalFormatting>
  <conditionalFormatting sqref="BL57">
    <cfRule type="cellIs" dxfId="1106" priority="4554" operator="lessThan">
      <formula>$C$4</formula>
    </cfRule>
  </conditionalFormatting>
  <conditionalFormatting sqref="BL58">
    <cfRule type="cellIs" dxfId="1105" priority="4555" operator="lessThan">
      <formula>$C$4</formula>
    </cfRule>
  </conditionalFormatting>
  <conditionalFormatting sqref="BL58">
    <cfRule type="cellIs" dxfId="1104" priority="4556" operator="lessThan">
      <formula>$C$4</formula>
    </cfRule>
  </conditionalFormatting>
  <conditionalFormatting sqref="BL59">
    <cfRule type="cellIs" dxfId="1103" priority="4557" operator="lessThan">
      <formula>$C$4</formula>
    </cfRule>
  </conditionalFormatting>
  <conditionalFormatting sqref="BL59">
    <cfRule type="cellIs" dxfId="1102" priority="4558" operator="lessThan">
      <formula>$C$4</formula>
    </cfRule>
  </conditionalFormatting>
  <conditionalFormatting sqref="BL60">
    <cfRule type="cellIs" dxfId="1101" priority="4559" operator="lessThan">
      <formula>$C$4</formula>
    </cfRule>
  </conditionalFormatting>
  <conditionalFormatting sqref="BL60">
    <cfRule type="cellIs" dxfId="1100" priority="4560" operator="lessThan">
      <formula>$C$4</formula>
    </cfRule>
  </conditionalFormatting>
  <conditionalFormatting sqref="BM11">
    <cfRule type="cellIs" dxfId="1099" priority="4561" operator="lessThan">
      <formula>$C$4</formula>
    </cfRule>
  </conditionalFormatting>
  <conditionalFormatting sqref="BM11">
    <cfRule type="cellIs" dxfId="1098" priority="4562" operator="lessThan">
      <formula>$C$4</formula>
    </cfRule>
  </conditionalFormatting>
  <conditionalFormatting sqref="BM12">
    <cfRule type="cellIs" dxfId="1097" priority="4563" operator="lessThan">
      <formula>$C$4</formula>
    </cfRule>
  </conditionalFormatting>
  <conditionalFormatting sqref="BM12">
    <cfRule type="cellIs" dxfId="1096" priority="4564" operator="lessThan">
      <formula>$C$4</formula>
    </cfRule>
  </conditionalFormatting>
  <conditionalFormatting sqref="BM13">
    <cfRule type="cellIs" dxfId="1095" priority="4565" operator="lessThan">
      <formula>$C$4</formula>
    </cfRule>
  </conditionalFormatting>
  <conditionalFormatting sqref="BM13">
    <cfRule type="cellIs" dxfId="1094" priority="4566" operator="lessThan">
      <formula>$C$4</formula>
    </cfRule>
  </conditionalFormatting>
  <conditionalFormatting sqref="BM14">
    <cfRule type="cellIs" dxfId="1093" priority="4567" operator="lessThan">
      <formula>$C$4</formula>
    </cfRule>
  </conditionalFormatting>
  <conditionalFormatting sqref="BM14">
    <cfRule type="cellIs" dxfId="1092" priority="4568" operator="lessThan">
      <formula>$C$4</formula>
    </cfRule>
  </conditionalFormatting>
  <conditionalFormatting sqref="BM15">
    <cfRule type="cellIs" dxfId="1091" priority="4569" operator="lessThan">
      <formula>$C$4</formula>
    </cfRule>
  </conditionalFormatting>
  <conditionalFormatting sqref="BM15">
    <cfRule type="cellIs" dxfId="1090" priority="4570" operator="lessThan">
      <formula>$C$4</formula>
    </cfRule>
  </conditionalFormatting>
  <conditionalFormatting sqref="BM16">
    <cfRule type="cellIs" dxfId="1089" priority="4571" operator="lessThan">
      <formula>$C$4</formula>
    </cfRule>
  </conditionalFormatting>
  <conditionalFormatting sqref="BM16">
    <cfRule type="cellIs" dxfId="1088" priority="4572" operator="lessThan">
      <formula>$C$4</formula>
    </cfRule>
  </conditionalFormatting>
  <conditionalFormatting sqref="BM17">
    <cfRule type="cellIs" dxfId="1087" priority="4573" operator="lessThan">
      <formula>$C$4</formula>
    </cfRule>
  </conditionalFormatting>
  <conditionalFormatting sqref="BM17">
    <cfRule type="cellIs" dxfId="1086" priority="4574" operator="lessThan">
      <formula>$C$4</formula>
    </cfRule>
  </conditionalFormatting>
  <conditionalFormatting sqref="BM18">
    <cfRule type="cellIs" dxfId="1085" priority="4575" operator="lessThan">
      <formula>$C$4</formula>
    </cfRule>
  </conditionalFormatting>
  <conditionalFormatting sqref="BM18">
    <cfRule type="cellIs" dxfId="1084" priority="4576" operator="lessThan">
      <formula>$C$4</formula>
    </cfRule>
  </conditionalFormatting>
  <conditionalFormatting sqref="BM19">
    <cfRule type="cellIs" dxfId="1083" priority="4577" operator="lessThan">
      <formula>$C$4</formula>
    </cfRule>
  </conditionalFormatting>
  <conditionalFormatting sqref="BM19">
    <cfRule type="cellIs" dxfId="1082" priority="4578" operator="lessThan">
      <formula>$C$4</formula>
    </cfRule>
  </conditionalFormatting>
  <conditionalFormatting sqref="BM20">
    <cfRule type="cellIs" dxfId="1081" priority="4579" operator="lessThan">
      <formula>$C$4</formula>
    </cfRule>
  </conditionalFormatting>
  <conditionalFormatting sqref="BM20">
    <cfRule type="cellIs" dxfId="1080" priority="4580" operator="lessThan">
      <formula>$C$4</formula>
    </cfRule>
  </conditionalFormatting>
  <conditionalFormatting sqref="BM21">
    <cfRule type="cellIs" dxfId="1079" priority="4581" operator="lessThan">
      <formula>$C$4</formula>
    </cfRule>
  </conditionalFormatting>
  <conditionalFormatting sqref="BM21">
    <cfRule type="cellIs" dxfId="1078" priority="4582" operator="lessThan">
      <formula>$C$4</formula>
    </cfRule>
  </conditionalFormatting>
  <conditionalFormatting sqref="BM22">
    <cfRule type="cellIs" dxfId="1077" priority="4583" operator="lessThan">
      <formula>$C$4</formula>
    </cfRule>
  </conditionalFormatting>
  <conditionalFormatting sqref="BM22">
    <cfRule type="cellIs" dxfId="1076" priority="4584" operator="lessThan">
      <formula>$C$4</formula>
    </cfRule>
  </conditionalFormatting>
  <conditionalFormatting sqref="BM23">
    <cfRule type="cellIs" dxfId="1075" priority="4585" operator="lessThan">
      <formula>$C$4</formula>
    </cfRule>
  </conditionalFormatting>
  <conditionalFormatting sqref="BM23">
    <cfRule type="cellIs" dxfId="1074" priority="4586" operator="lessThan">
      <formula>$C$4</formula>
    </cfRule>
  </conditionalFormatting>
  <conditionalFormatting sqref="BM24">
    <cfRule type="cellIs" dxfId="1073" priority="4587" operator="lessThan">
      <formula>$C$4</formula>
    </cfRule>
  </conditionalFormatting>
  <conditionalFormatting sqref="BM24">
    <cfRule type="cellIs" dxfId="1072" priority="4588" operator="lessThan">
      <formula>$C$4</formula>
    </cfRule>
  </conditionalFormatting>
  <conditionalFormatting sqref="BM25">
    <cfRule type="cellIs" dxfId="1071" priority="4589" operator="lessThan">
      <formula>$C$4</formula>
    </cfRule>
  </conditionalFormatting>
  <conditionalFormatting sqref="BM25">
    <cfRule type="cellIs" dxfId="1070" priority="4590" operator="lessThan">
      <formula>$C$4</formula>
    </cfRule>
  </conditionalFormatting>
  <conditionalFormatting sqref="BM26">
    <cfRule type="cellIs" dxfId="1069" priority="4591" operator="lessThan">
      <formula>$C$4</formula>
    </cfRule>
  </conditionalFormatting>
  <conditionalFormatting sqref="BM26">
    <cfRule type="cellIs" dxfId="1068" priority="4592" operator="lessThan">
      <formula>$C$4</formula>
    </cfRule>
  </conditionalFormatting>
  <conditionalFormatting sqref="BM27">
    <cfRule type="cellIs" dxfId="1067" priority="4593" operator="lessThan">
      <formula>$C$4</formula>
    </cfRule>
  </conditionalFormatting>
  <conditionalFormatting sqref="BM27">
    <cfRule type="cellIs" dxfId="1066" priority="4594" operator="lessThan">
      <formula>$C$4</formula>
    </cfRule>
  </conditionalFormatting>
  <conditionalFormatting sqref="BM28">
    <cfRule type="cellIs" dxfId="1065" priority="4595" operator="lessThan">
      <formula>$C$4</formula>
    </cfRule>
  </conditionalFormatting>
  <conditionalFormatting sqref="BM28">
    <cfRule type="cellIs" dxfId="1064" priority="4596" operator="lessThan">
      <formula>$C$4</formula>
    </cfRule>
  </conditionalFormatting>
  <conditionalFormatting sqref="BM29">
    <cfRule type="cellIs" dxfId="1063" priority="4597" operator="lessThan">
      <formula>$C$4</formula>
    </cfRule>
  </conditionalFormatting>
  <conditionalFormatting sqref="BM29">
    <cfRule type="cellIs" dxfId="1062" priority="4598" operator="lessThan">
      <formula>$C$4</formula>
    </cfRule>
  </conditionalFormatting>
  <conditionalFormatting sqref="BM30">
    <cfRule type="cellIs" dxfId="1061" priority="4599" operator="lessThan">
      <formula>$C$4</formula>
    </cfRule>
  </conditionalFormatting>
  <conditionalFormatting sqref="BM30">
    <cfRule type="cellIs" dxfId="1060" priority="4600" operator="lessThan">
      <formula>$C$4</formula>
    </cfRule>
  </conditionalFormatting>
  <conditionalFormatting sqref="BM31">
    <cfRule type="cellIs" dxfId="1059" priority="4601" operator="lessThan">
      <formula>$C$4</formula>
    </cfRule>
  </conditionalFormatting>
  <conditionalFormatting sqref="BM31">
    <cfRule type="cellIs" dxfId="1058" priority="4602" operator="lessThan">
      <formula>$C$4</formula>
    </cfRule>
  </conditionalFormatting>
  <conditionalFormatting sqref="BM32">
    <cfRule type="cellIs" dxfId="1057" priority="4603" operator="lessThan">
      <formula>$C$4</formula>
    </cfRule>
  </conditionalFormatting>
  <conditionalFormatting sqref="BM32">
    <cfRule type="cellIs" dxfId="1056" priority="4604" operator="lessThan">
      <formula>$C$4</formula>
    </cfRule>
  </conditionalFormatting>
  <conditionalFormatting sqref="BM33">
    <cfRule type="cellIs" dxfId="1055" priority="4605" operator="lessThan">
      <formula>$C$4</formula>
    </cfRule>
  </conditionalFormatting>
  <conditionalFormatting sqref="BM33">
    <cfRule type="cellIs" dxfId="1054" priority="4606" operator="lessThan">
      <formula>$C$4</formula>
    </cfRule>
  </conditionalFormatting>
  <conditionalFormatting sqref="BM34">
    <cfRule type="cellIs" dxfId="1053" priority="4607" operator="lessThan">
      <formula>$C$4</formula>
    </cfRule>
  </conditionalFormatting>
  <conditionalFormatting sqref="BM34">
    <cfRule type="cellIs" dxfId="1052" priority="4608" operator="lessThan">
      <formula>$C$4</formula>
    </cfRule>
  </conditionalFormatting>
  <conditionalFormatting sqref="BM35">
    <cfRule type="cellIs" dxfId="1051" priority="4609" operator="lessThan">
      <formula>$C$4</formula>
    </cfRule>
  </conditionalFormatting>
  <conditionalFormatting sqref="BM35">
    <cfRule type="cellIs" dxfId="1050" priority="4610" operator="lessThan">
      <formula>$C$4</formula>
    </cfRule>
  </conditionalFormatting>
  <conditionalFormatting sqref="BM36">
    <cfRule type="cellIs" dxfId="1049" priority="4611" operator="lessThan">
      <formula>$C$4</formula>
    </cfRule>
  </conditionalFormatting>
  <conditionalFormatting sqref="BM36">
    <cfRule type="cellIs" dxfId="1048" priority="4612" operator="lessThan">
      <formula>$C$4</formula>
    </cfRule>
  </conditionalFormatting>
  <conditionalFormatting sqref="BM37">
    <cfRule type="cellIs" dxfId="1047" priority="4613" operator="lessThan">
      <formula>$C$4</formula>
    </cfRule>
  </conditionalFormatting>
  <conditionalFormatting sqref="BM37">
    <cfRule type="cellIs" dxfId="1046" priority="4614" operator="lessThan">
      <formula>$C$4</formula>
    </cfRule>
  </conditionalFormatting>
  <conditionalFormatting sqref="BM38">
    <cfRule type="cellIs" dxfId="1045" priority="4615" operator="lessThan">
      <formula>$C$4</formula>
    </cfRule>
  </conditionalFormatting>
  <conditionalFormatting sqref="BM38">
    <cfRule type="cellIs" dxfId="1044" priority="4616" operator="lessThan">
      <formula>$C$4</formula>
    </cfRule>
  </conditionalFormatting>
  <conditionalFormatting sqref="BM39">
    <cfRule type="cellIs" dxfId="1043" priority="4617" operator="lessThan">
      <formula>$C$4</formula>
    </cfRule>
  </conditionalFormatting>
  <conditionalFormatting sqref="BM39">
    <cfRule type="cellIs" dxfId="1042" priority="4618" operator="lessThan">
      <formula>$C$4</formula>
    </cfRule>
  </conditionalFormatting>
  <conditionalFormatting sqref="BM40">
    <cfRule type="cellIs" dxfId="1041" priority="4619" operator="lessThan">
      <formula>$C$4</formula>
    </cfRule>
  </conditionalFormatting>
  <conditionalFormatting sqref="BM40">
    <cfRule type="cellIs" dxfId="1040" priority="4620" operator="lessThan">
      <formula>$C$4</formula>
    </cfRule>
  </conditionalFormatting>
  <conditionalFormatting sqref="BM41">
    <cfRule type="cellIs" dxfId="1039" priority="4621" operator="lessThan">
      <formula>$C$4</formula>
    </cfRule>
  </conditionalFormatting>
  <conditionalFormatting sqref="BM41">
    <cfRule type="cellIs" dxfId="1038" priority="4622" operator="lessThan">
      <formula>$C$4</formula>
    </cfRule>
  </conditionalFormatting>
  <conditionalFormatting sqref="BM42">
    <cfRule type="cellIs" dxfId="1037" priority="4623" operator="lessThan">
      <formula>$C$4</formula>
    </cfRule>
  </conditionalFormatting>
  <conditionalFormatting sqref="BM42">
    <cfRule type="cellIs" dxfId="1036" priority="4624" operator="lessThan">
      <formula>$C$4</formula>
    </cfRule>
  </conditionalFormatting>
  <conditionalFormatting sqref="BM43">
    <cfRule type="cellIs" dxfId="1035" priority="4625" operator="lessThan">
      <formula>$C$4</formula>
    </cfRule>
  </conditionalFormatting>
  <conditionalFormatting sqref="BM43">
    <cfRule type="cellIs" dxfId="1034" priority="4626" operator="lessThan">
      <formula>$C$4</formula>
    </cfRule>
  </conditionalFormatting>
  <conditionalFormatting sqref="BM44">
    <cfRule type="cellIs" dxfId="1033" priority="4627" operator="lessThan">
      <formula>$C$4</formula>
    </cfRule>
  </conditionalFormatting>
  <conditionalFormatting sqref="BM44">
    <cfRule type="cellIs" dxfId="1032" priority="4628" operator="lessThan">
      <formula>$C$4</formula>
    </cfRule>
  </conditionalFormatting>
  <conditionalFormatting sqref="BM45">
    <cfRule type="cellIs" dxfId="1031" priority="4629" operator="lessThan">
      <formula>$C$4</formula>
    </cfRule>
  </conditionalFormatting>
  <conditionalFormatting sqref="BM45">
    <cfRule type="cellIs" dxfId="1030" priority="4630" operator="lessThan">
      <formula>$C$4</formula>
    </cfRule>
  </conditionalFormatting>
  <conditionalFormatting sqref="BM46">
    <cfRule type="cellIs" dxfId="1029" priority="4631" operator="lessThan">
      <formula>$C$4</formula>
    </cfRule>
  </conditionalFormatting>
  <conditionalFormatting sqref="BM46">
    <cfRule type="cellIs" dxfId="1028" priority="4632" operator="lessThan">
      <formula>$C$4</formula>
    </cfRule>
  </conditionalFormatting>
  <conditionalFormatting sqref="BM47">
    <cfRule type="cellIs" dxfId="1027" priority="4633" operator="lessThan">
      <formula>$C$4</formula>
    </cfRule>
  </conditionalFormatting>
  <conditionalFormatting sqref="BM47">
    <cfRule type="cellIs" dxfId="1026" priority="4634" operator="lessThan">
      <formula>$C$4</formula>
    </cfRule>
  </conditionalFormatting>
  <conditionalFormatting sqref="BM48">
    <cfRule type="cellIs" dxfId="1025" priority="4635" operator="lessThan">
      <formula>$C$4</formula>
    </cfRule>
  </conditionalFormatting>
  <conditionalFormatting sqref="BM48">
    <cfRule type="cellIs" dxfId="1024" priority="4636" operator="lessThan">
      <formula>$C$4</formula>
    </cfRule>
  </conditionalFormatting>
  <conditionalFormatting sqref="BM49">
    <cfRule type="cellIs" dxfId="1023" priority="4637" operator="lessThan">
      <formula>$C$4</formula>
    </cfRule>
  </conditionalFormatting>
  <conditionalFormatting sqref="BM49">
    <cfRule type="cellIs" dxfId="1022" priority="4638" operator="lessThan">
      <formula>$C$4</formula>
    </cfRule>
  </conditionalFormatting>
  <conditionalFormatting sqref="BM50">
    <cfRule type="cellIs" dxfId="1021" priority="4639" operator="lessThan">
      <formula>$C$4</formula>
    </cfRule>
  </conditionalFormatting>
  <conditionalFormatting sqref="BM50">
    <cfRule type="cellIs" dxfId="1020" priority="4640" operator="lessThan">
      <formula>$C$4</formula>
    </cfRule>
  </conditionalFormatting>
  <conditionalFormatting sqref="BM51">
    <cfRule type="cellIs" dxfId="1019" priority="4641" operator="lessThan">
      <formula>$C$4</formula>
    </cfRule>
  </conditionalFormatting>
  <conditionalFormatting sqref="BM51">
    <cfRule type="cellIs" dxfId="1018" priority="4642" operator="lessThan">
      <formula>$C$4</formula>
    </cfRule>
  </conditionalFormatting>
  <conditionalFormatting sqref="BM52">
    <cfRule type="cellIs" dxfId="1017" priority="4643" operator="lessThan">
      <formula>$C$4</formula>
    </cfRule>
  </conditionalFormatting>
  <conditionalFormatting sqref="BM52">
    <cfRule type="cellIs" dxfId="1016" priority="4644" operator="lessThan">
      <formula>$C$4</formula>
    </cfRule>
  </conditionalFormatting>
  <conditionalFormatting sqref="BM53">
    <cfRule type="cellIs" dxfId="1015" priority="4645" operator="lessThan">
      <formula>$C$4</formula>
    </cfRule>
  </conditionalFormatting>
  <conditionalFormatting sqref="BM53">
    <cfRule type="cellIs" dxfId="1014" priority="4646" operator="lessThan">
      <formula>$C$4</formula>
    </cfRule>
  </conditionalFormatting>
  <conditionalFormatting sqref="BM54">
    <cfRule type="cellIs" dxfId="1013" priority="4647" operator="lessThan">
      <formula>$C$4</formula>
    </cfRule>
  </conditionalFormatting>
  <conditionalFormatting sqref="BM54">
    <cfRule type="cellIs" dxfId="1012" priority="4648" operator="lessThan">
      <formula>$C$4</formula>
    </cfRule>
  </conditionalFormatting>
  <conditionalFormatting sqref="BM55">
    <cfRule type="cellIs" dxfId="1011" priority="4649" operator="lessThan">
      <formula>$C$4</formula>
    </cfRule>
  </conditionalFormatting>
  <conditionalFormatting sqref="BM55">
    <cfRule type="cellIs" dxfId="1010" priority="4650" operator="lessThan">
      <formula>$C$4</formula>
    </cfRule>
  </conditionalFormatting>
  <conditionalFormatting sqref="BM56">
    <cfRule type="cellIs" dxfId="1009" priority="4651" operator="lessThan">
      <formula>$C$4</formula>
    </cfRule>
  </conditionalFormatting>
  <conditionalFormatting sqref="BM56">
    <cfRule type="cellIs" dxfId="1008" priority="4652" operator="lessThan">
      <formula>$C$4</formula>
    </cfRule>
  </conditionalFormatting>
  <conditionalFormatting sqref="BM57">
    <cfRule type="cellIs" dxfId="1007" priority="4653" operator="lessThan">
      <formula>$C$4</formula>
    </cfRule>
  </conditionalFormatting>
  <conditionalFormatting sqref="BM57">
    <cfRule type="cellIs" dxfId="1006" priority="4654" operator="lessThan">
      <formula>$C$4</formula>
    </cfRule>
  </conditionalFormatting>
  <conditionalFormatting sqref="BM58">
    <cfRule type="cellIs" dxfId="1005" priority="4655" operator="lessThan">
      <formula>$C$4</formula>
    </cfRule>
  </conditionalFormatting>
  <conditionalFormatting sqref="BM58">
    <cfRule type="cellIs" dxfId="1004" priority="4656" operator="lessThan">
      <formula>$C$4</formula>
    </cfRule>
  </conditionalFormatting>
  <conditionalFormatting sqref="BM59">
    <cfRule type="cellIs" dxfId="1003" priority="4657" operator="lessThan">
      <formula>$C$4</formula>
    </cfRule>
  </conditionalFormatting>
  <conditionalFormatting sqref="BM59">
    <cfRule type="cellIs" dxfId="1002" priority="4658" operator="lessThan">
      <formula>$C$4</formula>
    </cfRule>
  </conditionalFormatting>
  <conditionalFormatting sqref="BM60">
    <cfRule type="cellIs" dxfId="1001" priority="4659" operator="lessThan">
      <formula>$C$4</formula>
    </cfRule>
  </conditionalFormatting>
  <conditionalFormatting sqref="BM60">
    <cfRule type="cellIs" dxfId="1000" priority="4660" operator="lessThan">
      <formula>$C$4</formula>
    </cfRule>
  </conditionalFormatting>
  <conditionalFormatting sqref="BN11">
    <cfRule type="cellIs" dxfId="999" priority="4661" operator="lessThan">
      <formula>$C$4</formula>
    </cfRule>
  </conditionalFormatting>
  <conditionalFormatting sqref="BN11">
    <cfRule type="cellIs" dxfId="998" priority="4662" operator="lessThan">
      <formula>$C$4</formula>
    </cfRule>
  </conditionalFormatting>
  <conditionalFormatting sqref="BN12">
    <cfRule type="cellIs" dxfId="997" priority="4663" operator="lessThan">
      <formula>$C$4</formula>
    </cfRule>
  </conditionalFormatting>
  <conditionalFormatting sqref="BN12">
    <cfRule type="cellIs" dxfId="996" priority="4664" operator="lessThan">
      <formula>$C$4</formula>
    </cfRule>
  </conditionalFormatting>
  <conditionalFormatting sqref="BN13">
    <cfRule type="cellIs" dxfId="995" priority="4665" operator="lessThan">
      <formula>$C$4</formula>
    </cfRule>
  </conditionalFormatting>
  <conditionalFormatting sqref="BN13">
    <cfRule type="cellIs" dxfId="994" priority="4666" operator="lessThan">
      <formula>$C$4</formula>
    </cfRule>
  </conditionalFormatting>
  <conditionalFormatting sqref="BN14">
    <cfRule type="cellIs" dxfId="993" priority="4667" operator="lessThan">
      <formula>$C$4</formula>
    </cfRule>
  </conditionalFormatting>
  <conditionalFormatting sqref="BN14">
    <cfRule type="cellIs" dxfId="992" priority="4668" operator="lessThan">
      <formula>$C$4</formula>
    </cfRule>
  </conditionalFormatting>
  <conditionalFormatting sqref="BN15">
    <cfRule type="cellIs" dxfId="991" priority="4669" operator="lessThan">
      <formula>$C$4</formula>
    </cfRule>
  </conditionalFormatting>
  <conditionalFormatting sqref="BN15">
    <cfRule type="cellIs" dxfId="990" priority="4670" operator="lessThan">
      <formula>$C$4</formula>
    </cfRule>
  </conditionalFormatting>
  <conditionalFormatting sqref="BN16">
    <cfRule type="cellIs" dxfId="989" priority="4671" operator="lessThan">
      <formula>$C$4</formula>
    </cfRule>
  </conditionalFormatting>
  <conditionalFormatting sqref="BN16">
    <cfRule type="cellIs" dxfId="988" priority="4672" operator="lessThan">
      <formula>$C$4</formula>
    </cfRule>
  </conditionalFormatting>
  <conditionalFormatting sqref="BN17">
    <cfRule type="cellIs" dxfId="987" priority="4673" operator="lessThan">
      <formula>$C$4</formula>
    </cfRule>
  </conditionalFormatting>
  <conditionalFormatting sqref="BN17">
    <cfRule type="cellIs" dxfId="986" priority="4674" operator="lessThan">
      <formula>$C$4</formula>
    </cfRule>
  </conditionalFormatting>
  <conditionalFormatting sqref="BN18">
    <cfRule type="cellIs" dxfId="985" priority="4675" operator="lessThan">
      <formula>$C$4</formula>
    </cfRule>
  </conditionalFormatting>
  <conditionalFormatting sqref="BN18">
    <cfRule type="cellIs" dxfId="984" priority="4676" operator="lessThan">
      <formula>$C$4</formula>
    </cfRule>
  </conditionalFormatting>
  <conditionalFormatting sqref="BN19">
    <cfRule type="cellIs" dxfId="983" priority="4677" operator="lessThan">
      <formula>$C$4</formula>
    </cfRule>
  </conditionalFormatting>
  <conditionalFormatting sqref="BN19">
    <cfRule type="cellIs" dxfId="982" priority="4678" operator="lessThan">
      <formula>$C$4</formula>
    </cfRule>
  </conditionalFormatting>
  <conditionalFormatting sqref="BN20">
    <cfRule type="cellIs" dxfId="981" priority="4679" operator="lessThan">
      <formula>$C$4</formula>
    </cfRule>
  </conditionalFormatting>
  <conditionalFormatting sqref="BN20">
    <cfRule type="cellIs" dxfId="980" priority="4680" operator="lessThan">
      <formula>$C$4</formula>
    </cfRule>
  </conditionalFormatting>
  <conditionalFormatting sqref="BN21">
    <cfRule type="cellIs" dxfId="979" priority="4681" operator="lessThan">
      <formula>$C$4</formula>
    </cfRule>
  </conditionalFormatting>
  <conditionalFormatting sqref="BN21">
    <cfRule type="cellIs" dxfId="978" priority="4682" operator="lessThan">
      <formula>$C$4</formula>
    </cfRule>
  </conditionalFormatting>
  <conditionalFormatting sqref="BN22">
    <cfRule type="cellIs" dxfId="977" priority="4683" operator="lessThan">
      <formula>$C$4</formula>
    </cfRule>
  </conditionalFormatting>
  <conditionalFormatting sqref="BN22">
    <cfRule type="cellIs" dxfId="976" priority="4684" operator="lessThan">
      <formula>$C$4</formula>
    </cfRule>
  </conditionalFormatting>
  <conditionalFormatting sqref="BN23">
    <cfRule type="cellIs" dxfId="975" priority="4685" operator="lessThan">
      <formula>$C$4</formula>
    </cfRule>
  </conditionalFormatting>
  <conditionalFormatting sqref="BN23">
    <cfRule type="cellIs" dxfId="974" priority="4686" operator="lessThan">
      <formula>$C$4</formula>
    </cfRule>
  </conditionalFormatting>
  <conditionalFormatting sqref="BN24">
    <cfRule type="cellIs" dxfId="973" priority="4687" operator="lessThan">
      <formula>$C$4</formula>
    </cfRule>
  </conditionalFormatting>
  <conditionalFormatting sqref="BN24">
    <cfRule type="cellIs" dxfId="972" priority="4688" operator="lessThan">
      <formula>$C$4</formula>
    </cfRule>
  </conditionalFormatting>
  <conditionalFormatting sqref="BN25">
    <cfRule type="cellIs" dxfId="971" priority="4689" operator="lessThan">
      <formula>$C$4</formula>
    </cfRule>
  </conditionalFormatting>
  <conditionalFormatting sqref="BN25">
    <cfRule type="cellIs" dxfId="970" priority="4690" operator="lessThan">
      <formula>$C$4</formula>
    </cfRule>
  </conditionalFormatting>
  <conditionalFormatting sqref="BN26">
    <cfRule type="cellIs" dxfId="969" priority="4691" operator="lessThan">
      <formula>$C$4</formula>
    </cfRule>
  </conditionalFormatting>
  <conditionalFormatting sqref="BN26">
    <cfRule type="cellIs" dxfId="968" priority="4692" operator="lessThan">
      <formula>$C$4</formula>
    </cfRule>
  </conditionalFormatting>
  <conditionalFormatting sqref="BN27">
    <cfRule type="cellIs" dxfId="967" priority="4693" operator="lessThan">
      <formula>$C$4</formula>
    </cfRule>
  </conditionalFormatting>
  <conditionalFormatting sqref="BN27">
    <cfRule type="cellIs" dxfId="966" priority="4694" operator="lessThan">
      <formula>$C$4</formula>
    </cfRule>
  </conditionalFormatting>
  <conditionalFormatting sqref="BN28">
    <cfRule type="cellIs" dxfId="965" priority="4695" operator="lessThan">
      <formula>$C$4</formula>
    </cfRule>
  </conditionalFormatting>
  <conditionalFormatting sqref="BN28">
    <cfRule type="cellIs" dxfId="964" priority="4696" operator="lessThan">
      <formula>$C$4</formula>
    </cfRule>
  </conditionalFormatting>
  <conditionalFormatting sqref="BN29">
    <cfRule type="cellIs" dxfId="963" priority="4697" operator="lessThan">
      <formula>$C$4</formula>
    </cfRule>
  </conditionalFormatting>
  <conditionalFormatting sqref="BN29">
    <cfRule type="cellIs" dxfId="962" priority="4698" operator="lessThan">
      <formula>$C$4</formula>
    </cfRule>
  </conditionalFormatting>
  <conditionalFormatting sqref="BN30">
    <cfRule type="cellIs" dxfId="961" priority="4699" operator="lessThan">
      <formula>$C$4</formula>
    </cfRule>
  </conditionalFormatting>
  <conditionalFormatting sqref="BN30">
    <cfRule type="cellIs" dxfId="960" priority="4700" operator="lessThan">
      <formula>$C$4</formula>
    </cfRule>
  </conditionalFormatting>
  <conditionalFormatting sqref="BN31">
    <cfRule type="cellIs" dxfId="959" priority="4701" operator="lessThan">
      <formula>$C$4</formula>
    </cfRule>
  </conditionalFormatting>
  <conditionalFormatting sqref="BN31">
    <cfRule type="cellIs" dxfId="958" priority="4702" operator="lessThan">
      <formula>$C$4</formula>
    </cfRule>
  </conditionalFormatting>
  <conditionalFormatting sqref="BN32">
    <cfRule type="cellIs" dxfId="957" priority="4703" operator="lessThan">
      <formula>$C$4</formula>
    </cfRule>
  </conditionalFormatting>
  <conditionalFormatting sqref="BN32">
    <cfRule type="cellIs" dxfId="956" priority="4704" operator="lessThan">
      <formula>$C$4</formula>
    </cfRule>
  </conditionalFormatting>
  <conditionalFormatting sqref="BN33">
    <cfRule type="cellIs" dxfId="955" priority="4705" operator="lessThan">
      <formula>$C$4</formula>
    </cfRule>
  </conditionalFormatting>
  <conditionalFormatting sqref="BN33">
    <cfRule type="cellIs" dxfId="954" priority="4706" operator="lessThan">
      <formula>$C$4</formula>
    </cfRule>
  </conditionalFormatting>
  <conditionalFormatting sqref="BN34">
    <cfRule type="cellIs" dxfId="953" priority="4707" operator="lessThan">
      <formula>$C$4</formula>
    </cfRule>
  </conditionalFormatting>
  <conditionalFormatting sqref="BN34">
    <cfRule type="cellIs" dxfId="952" priority="4708" operator="lessThan">
      <formula>$C$4</formula>
    </cfRule>
  </conditionalFormatting>
  <conditionalFormatting sqref="BN35">
    <cfRule type="cellIs" dxfId="951" priority="4709" operator="lessThan">
      <formula>$C$4</formula>
    </cfRule>
  </conditionalFormatting>
  <conditionalFormatting sqref="BN35">
    <cfRule type="cellIs" dxfId="950" priority="4710" operator="lessThan">
      <formula>$C$4</formula>
    </cfRule>
  </conditionalFormatting>
  <conditionalFormatting sqref="BN36">
    <cfRule type="cellIs" dxfId="949" priority="4711" operator="lessThan">
      <formula>$C$4</formula>
    </cfRule>
  </conditionalFormatting>
  <conditionalFormatting sqref="BN36">
    <cfRule type="cellIs" dxfId="948" priority="4712" operator="lessThan">
      <formula>$C$4</formula>
    </cfRule>
  </conditionalFormatting>
  <conditionalFormatting sqref="BN37">
    <cfRule type="cellIs" dxfId="947" priority="4713" operator="lessThan">
      <formula>$C$4</formula>
    </cfRule>
  </conditionalFormatting>
  <conditionalFormatting sqref="BN37">
    <cfRule type="cellIs" dxfId="946" priority="4714" operator="lessThan">
      <formula>$C$4</formula>
    </cfRule>
  </conditionalFormatting>
  <conditionalFormatting sqref="BN38">
    <cfRule type="cellIs" dxfId="945" priority="4715" operator="lessThan">
      <formula>$C$4</formula>
    </cfRule>
  </conditionalFormatting>
  <conditionalFormatting sqref="BN38">
    <cfRule type="cellIs" dxfId="944" priority="4716" operator="lessThan">
      <formula>$C$4</formula>
    </cfRule>
  </conditionalFormatting>
  <conditionalFormatting sqref="BN39">
    <cfRule type="cellIs" dxfId="943" priority="4717" operator="lessThan">
      <formula>$C$4</formula>
    </cfRule>
  </conditionalFormatting>
  <conditionalFormatting sqref="BN39">
    <cfRule type="cellIs" dxfId="942" priority="4718" operator="lessThan">
      <formula>$C$4</formula>
    </cfRule>
  </conditionalFormatting>
  <conditionalFormatting sqref="BN40">
    <cfRule type="cellIs" dxfId="941" priority="4719" operator="lessThan">
      <formula>$C$4</formula>
    </cfRule>
  </conditionalFormatting>
  <conditionalFormatting sqref="BN40">
    <cfRule type="cellIs" dxfId="940" priority="4720" operator="lessThan">
      <formula>$C$4</formula>
    </cfRule>
  </conditionalFormatting>
  <conditionalFormatting sqref="BN41">
    <cfRule type="cellIs" dxfId="939" priority="4721" operator="lessThan">
      <formula>$C$4</formula>
    </cfRule>
  </conditionalFormatting>
  <conditionalFormatting sqref="BN41">
    <cfRule type="cellIs" dxfId="938" priority="4722" operator="lessThan">
      <formula>$C$4</formula>
    </cfRule>
  </conditionalFormatting>
  <conditionalFormatting sqref="BN42">
    <cfRule type="cellIs" dxfId="937" priority="4723" operator="lessThan">
      <formula>$C$4</formula>
    </cfRule>
  </conditionalFormatting>
  <conditionalFormatting sqref="BN42">
    <cfRule type="cellIs" dxfId="936" priority="4724" operator="lessThan">
      <formula>$C$4</formula>
    </cfRule>
  </conditionalFormatting>
  <conditionalFormatting sqref="BN43">
    <cfRule type="cellIs" dxfId="935" priority="4725" operator="lessThan">
      <formula>$C$4</formula>
    </cfRule>
  </conditionalFormatting>
  <conditionalFormatting sqref="BN43">
    <cfRule type="cellIs" dxfId="934" priority="4726" operator="lessThan">
      <formula>$C$4</formula>
    </cfRule>
  </conditionalFormatting>
  <conditionalFormatting sqref="BN44">
    <cfRule type="cellIs" dxfId="933" priority="4727" operator="lessThan">
      <formula>$C$4</formula>
    </cfRule>
  </conditionalFormatting>
  <conditionalFormatting sqref="BN44">
    <cfRule type="cellIs" dxfId="932" priority="4728" operator="lessThan">
      <formula>$C$4</formula>
    </cfRule>
  </conditionalFormatting>
  <conditionalFormatting sqref="BN45">
    <cfRule type="cellIs" dxfId="931" priority="4729" operator="lessThan">
      <formula>$C$4</formula>
    </cfRule>
  </conditionalFormatting>
  <conditionalFormatting sqref="BN45">
    <cfRule type="cellIs" dxfId="930" priority="4730" operator="lessThan">
      <formula>$C$4</formula>
    </cfRule>
  </conditionalFormatting>
  <conditionalFormatting sqref="BN46">
    <cfRule type="cellIs" dxfId="929" priority="4731" operator="lessThan">
      <formula>$C$4</formula>
    </cfRule>
  </conditionalFormatting>
  <conditionalFormatting sqref="BN46">
    <cfRule type="cellIs" dxfId="928" priority="4732" operator="lessThan">
      <formula>$C$4</formula>
    </cfRule>
  </conditionalFormatting>
  <conditionalFormatting sqref="BN47">
    <cfRule type="cellIs" dxfId="927" priority="4733" operator="lessThan">
      <formula>$C$4</formula>
    </cfRule>
  </conditionalFormatting>
  <conditionalFormatting sqref="BN47">
    <cfRule type="cellIs" dxfId="926" priority="4734" operator="lessThan">
      <formula>$C$4</formula>
    </cfRule>
  </conditionalFormatting>
  <conditionalFormatting sqref="BN48">
    <cfRule type="cellIs" dxfId="925" priority="4735" operator="lessThan">
      <formula>$C$4</formula>
    </cfRule>
  </conditionalFormatting>
  <conditionalFormatting sqref="BN48">
    <cfRule type="cellIs" dxfId="924" priority="4736" operator="lessThan">
      <formula>$C$4</formula>
    </cfRule>
  </conditionalFormatting>
  <conditionalFormatting sqref="BN49">
    <cfRule type="cellIs" dxfId="923" priority="4737" operator="lessThan">
      <formula>$C$4</formula>
    </cfRule>
  </conditionalFormatting>
  <conditionalFormatting sqref="BN49">
    <cfRule type="cellIs" dxfId="922" priority="4738" operator="lessThan">
      <formula>$C$4</formula>
    </cfRule>
  </conditionalFormatting>
  <conditionalFormatting sqref="BN50">
    <cfRule type="cellIs" dxfId="921" priority="4739" operator="lessThan">
      <formula>$C$4</formula>
    </cfRule>
  </conditionalFormatting>
  <conditionalFormatting sqref="BN50">
    <cfRule type="cellIs" dxfId="920" priority="4740" operator="lessThan">
      <formula>$C$4</formula>
    </cfRule>
  </conditionalFormatting>
  <conditionalFormatting sqref="BN51">
    <cfRule type="cellIs" dxfId="919" priority="4741" operator="lessThan">
      <formula>$C$4</formula>
    </cfRule>
  </conditionalFormatting>
  <conditionalFormatting sqref="BN51">
    <cfRule type="cellIs" dxfId="918" priority="4742" operator="lessThan">
      <formula>$C$4</formula>
    </cfRule>
  </conditionalFormatting>
  <conditionalFormatting sqref="BN52">
    <cfRule type="cellIs" dxfId="917" priority="4743" operator="lessThan">
      <formula>$C$4</formula>
    </cfRule>
  </conditionalFormatting>
  <conditionalFormatting sqref="BN52">
    <cfRule type="cellIs" dxfId="916" priority="4744" operator="lessThan">
      <formula>$C$4</formula>
    </cfRule>
  </conditionalFormatting>
  <conditionalFormatting sqref="BN53">
    <cfRule type="cellIs" dxfId="915" priority="4745" operator="lessThan">
      <formula>$C$4</formula>
    </cfRule>
  </conditionalFormatting>
  <conditionalFormatting sqref="BN53">
    <cfRule type="cellIs" dxfId="914" priority="4746" operator="lessThan">
      <formula>$C$4</formula>
    </cfRule>
  </conditionalFormatting>
  <conditionalFormatting sqref="BN54">
    <cfRule type="cellIs" dxfId="913" priority="4747" operator="lessThan">
      <formula>$C$4</formula>
    </cfRule>
  </conditionalFormatting>
  <conditionalFormatting sqref="BN54">
    <cfRule type="cellIs" dxfId="912" priority="4748" operator="lessThan">
      <formula>$C$4</formula>
    </cfRule>
  </conditionalFormatting>
  <conditionalFormatting sqref="BN55">
    <cfRule type="cellIs" dxfId="911" priority="4749" operator="lessThan">
      <formula>$C$4</formula>
    </cfRule>
  </conditionalFormatting>
  <conditionalFormatting sqref="BN55">
    <cfRule type="cellIs" dxfId="910" priority="4750" operator="lessThan">
      <formula>$C$4</formula>
    </cfRule>
  </conditionalFormatting>
  <conditionalFormatting sqref="BN56">
    <cfRule type="cellIs" dxfId="909" priority="4751" operator="lessThan">
      <formula>$C$4</formula>
    </cfRule>
  </conditionalFormatting>
  <conditionalFormatting sqref="BN56">
    <cfRule type="cellIs" dxfId="908" priority="4752" operator="lessThan">
      <formula>$C$4</formula>
    </cfRule>
  </conditionalFormatting>
  <conditionalFormatting sqref="BN57">
    <cfRule type="cellIs" dxfId="907" priority="4753" operator="lessThan">
      <formula>$C$4</formula>
    </cfRule>
  </conditionalFormatting>
  <conditionalFormatting sqref="BN57">
    <cfRule type="cellIs" dxfId="906" priority="4754" operator="lessThan">
      <formula>$C$4</formula>
    </cfRule>
  </conditionalFormatting>
  <conditionalFormatting sqref="BN58">
    <cfRule type="cellIs" dxfId="905" priority="4755" operator="lessThan">
      <formula>$C$4</formula>
    </cfRule>
  </conditionalFormatting>
  <conditionalFormatting sqref="BN58">
    <cfRule type="cellIs" dxfId="904" priority="4756" operator="lessThan">
      <formula>$C$4</formula>
    </cfRule>
  </conditionalFormatting>
  <conditionalFormatting sqref="BN59">
    <cfRule type="cellIs" dxfId="903" priority="4757" operator="lessThan">
      <formula>$C$4</formula>
    </cfRule>
  </conditionalFormatting>
  <conditionalFormatting sqref="BN59">
    <cfRule type="cellIs" dxfId="902" priority="4758" operator="lessThan">
      <formula>$C$4</formula>
    </cfRule>
  </conditionalFormatting>
  <conditionalFormatting sqref="BN60">
    <cfRule type="cellIs" dxfId="901" priority="4759" operator="lessThan">
      <formula>$C$4</formula>
    </cfRule>
  </conditionalFormatting>
  <conditionalFormatting sqref="BN60">
    <cfRule type="cellIs" dxfId="900" priority="4760" operator="lessThan">
      <formula>$C$4</formula>
    </cfRule>
  </conditionalFormatting>
  <conditionalFormatting sqref="BO11">
    <cfRule type="cellIs" dxfId="899" priority="4761" operator="lessThan">
      <formula>$C$4</formula>
    </cfRule>
  </conditionalFormatting>
  <conditionalFormatting sqref="BO11">
    <cfRule type="cellIs" dxfId="898" priority="4762" operator="lessThan">
      <formula>$C$4</formula>
    </cfRule>
  </conditionalFormatting>
  <conditionalFormatting sqref="BO12">
    <cfRule type="cellIs" dxfId="897" priority="4763" operator="lessThan">
      <formula>$C$4</formula>
    </cfRule>
  </conditionalFormatting>
  <conditionalFormatting sqref="BO12">
    <cfRule type="cellIs" dxfId="896" priority="4764" operator="lessThan">
      <formula>$C$4</formula>
    </cfRule>
  </conditionalFormatting>
  <conditionalFormatting sqref="BO13">
    <cfRule type="cellIs" dxfId="895" priority="4765" operator="lessThan">
      <formula>$C$4</formula>
    </cfRule>
  </conditionalFormatting>
  <conditionalFormatting sqref="BO13">
    <cfRule type="cellIs" dxfId="894" priority="4766" operator="lessThan">
      <formula>$C$4</formula>
    </cfRule>
  </conditionalFormatting>
  <conditionalFormatting sqref="BO14">
    <cfRule type="cellIs" dxfId="893" priority="4767" operator="lessThan">
      <formula>$C$4</formula>
    </cfRule>
  </conditionalFormatting>
  <conditionalFormatting sqref="BO14">
    <cfRule type="cellIs" dxfId="892" priority="4768" operator="lessThan">
      <formula>$C$4</formula>
    </cfRule>
  </conditionalFormatting>
  <conditionalFormatting sqref="BO15">
    <cfRule type="cellIs" dxfId="891" priority="4769" operator="lessThan">
      <formula>$C$4</formula>
    </cfRule>
  </conditionalFormatting>
  <conditionalFormatting sqref="BO15">
    <cfRule type="cellIs" dxfId="890" priority="4770" operator="lessThan">
      <formula>$C$4</formula>
    </cfRule>
  </conditionalFormatting>
  <conditionalFormatting sqref="BO16">
    <cfRule type="cellIs" dxfId="889" priority="4771" operator="lessThan">
      <formula>$C$4</formula>
    </cfRule>
  </conditionalFormatting>
  <conditionalFormatting sqref="BO16">
    <cfRule type="cellIs" dxfId="888" priority="4772" operator="lessThan">
      <formula>$C$4</formula>
    </cfRule>
  </conditionalFormatting>
  <conditionalFormatting sqref="BO17">
    <cfRule type="cellIs" dxfId="887" priority="4773" operator="lessThan">
      <formula>$C$4</formula>
    </cfRule>
  </conditionalFormatting>
  <conditionalFormatting sqref="BO17">
    <cfRule type="cellIs" dxfId="886" priority="4774" operator="lessThan">
      <formula>$C$4</formula>
    </cfRule>
  </conditionalFormatting>
  <conditionalFormatting sqref="BO18">
    <cfRule type="cellIs" dxfId="885" priority="4775" operator="lessThan">
      <formula>$C$4</formula>
    </cfRule>
  </conditionalFormatting>
  <conditionalFormatting sqref="BO18">
    <cfRule type="cellIs" dxfId="884" priority="4776" operator="lessThan">
      <formula>$C$4</formula>
    </cfRule>
  </conditionalFormatting>
  <conditionalFormatting sqref="BO19">
    <cfRule type="cellIs" dxfId="883" priority="4777" operator="lessThan">
      <formula>$C$4</formula>
    </cfRule>
  </conditionalFormatting>
  <conditionalFormatting sqref="BO19">
    <cfRule type="cellIs" dxfId="882" priority="4778" operator="lessThan">
      <formula>$C$4</formula>
    </cfRule>
  </conditionalFormatting>
  <conditionalFormatting sqref="BO20">
    <cfRule type="cellIs" dxfId="881" priority="4779" operator="lessThan">
      <formula>$C$4</formula>
    </cfRule>
  </conditionalFormatting>
  <conditionalFormatting sqref="BO20">
    <cfRule type="cellIs" dxfId="880" priority="4780" operator="lessThan">
      <formula>$C$4</formula>
    </cfRule>
  </conditionalFormatting>
  <conditionalFormatting sqref="BO21">
    <cfRule type="cellIs" dxfId="879" priority="4781" operator="lessThan">
      <formula>$C$4</formula>
    </cfRule>
  </conditionalFormatting>
  <conditionalFormatting sqref="BO21">
    <cfRule type="cellIs" dxfId="878" priority="4782" operator="lessThan">
      <formula>$C$4</formula>
    </cfRule>
  </conditionalFormatting>
  <conditionalFormatting sqref="BO22">
    <cfRule type="cellIs" dxfId="877" priority="4783" operator="lessThan">
      <formula>$C$4</formula>
    </cfRule>
  </conditionalFormatting>
  <conditionalFormatting sqref="BO22">
    <cfRule type="cellIs" dxfId="876" priority="4784" operator="lessThan">
      <formula>$C$4</formula>
    </cfRule>
  </conditionalFormatting>
  <conditionalFormatting sqref="BO23">
    <cfRule type="cellIs" dxfId="875" priority="4785" operator="lessThan">
      <formula>$C$4</formula>
    </cfRule>
  </conditionalFormatting>
  <conditionalFormatting sqref="BO23">
    <cfRule type="cellIs" dxfId="874" priority="4786" operator="lessThan">
      <formula>$C$4</formula>
    </cfRule>
  </conditionalFormatting>
  <conditionalFormatting sqref="BO24">
    <cfRule type="cellIs" dxfId="873" priority="4787" operator="lessThan">
      <formula>$C$4</formula>
    </cfRule>
  </conditionalFormatting>
  <conditionalFormatting sqref="BO24">
    <cfRule type="cellIs" dxfId="872" priority="4788" operator="lessThan">
      <formula>$C$4</formula>
    </cfRule>
  </conditionalFormatting>
  <conditionalFormatting sqref="BO25">
    <cfRule type="cellIs" dxfId="871" priority="4789" operator="lessThan">
      <formula>$C$4</formula>
    </cfRule>
  </conditionalFormatting>
  <conditionalFormatting sqref="BO25">
    <cfRule type="cellIs" dxfId="870" priority="4790" operator="lessThan">
      <formula>$C$4</formula>
    </cfRule>
  </conditionalFormatting>
  <conditionalFormatting sqref="BO26">
    <cfRule type="cellIs" dxfId="869" priority="4791" operator="lessThan">
      <formula>$C$4</formula>
    </cfRule>
  </conditionalFormatting>
  <conditionalFormatting sqref="BO26">
    <cfRule type="cellIs" dxfId="868" priority="4792" operator="lessThan">
      <formula>$C$4</formula>
    </cfRule>
  </conditionalFormatting>
  <conditionalFormatting sqref="BO27">
    <cfRule type="cellIs" dxfId="867" priority="4793" operator="lessThan">
      <formula>$C$4</formula>
    </cfRule>
  </conditionalFormatting>
  <conditionalFormatting sqref="BO27">
    <cfRule type="cellIs" dxfId="866" priority="4794" operator="lessThan">
      <formula>$C$4</formula>
    </cfRule>
  </conditionalFormatting>
  <conditionalFormatting sqref="BO28">
    <cfRule type="cellIs" dxfId="865" priority="4795" operator="lessThan">
      <formula>$C$4</formula>
    </cfRule>
  </conditionalFormatting>
  <conditionalFormatting sqref="BO28">
    <cfRule type="cellIs" dxfId="864" priority="4796" operator="lessThan">
      <formula>$C$4</formula>
    </cfRule>
  </conditionalFormatting>
  <conditionalFormatting sqref="BO29">
    <cfRule type="cellIs" dxfId="863" priority="4797" operator="lessThan">
      <formula>$C$4</formula>
    </cfRule>
  </conditionalFormatting>
  <conditionalFormatting sqref="BO29">
    <cfRule type="cellIs" dxfId="862" priority="4798" operator="lessThan">
      <formula>$C$4</formula>
    </cfRule>
  </conditionalFormatting>
  <conditionalFormatting sqref="BO30">
    <cfRule type="cellIs" dxfId="861" priority="4799" operator="lessThan">
      <formula>$C$4</formula>
    </cfRule>
  </conditionalFormatting>
  <conditionalFormatting sqref="BO30">
    <cfRule type="cellIs" dxfId="860" priority="4800" operator="lessThan">
      <formula>$C$4</formula>
    </cfRule>
  </conditionalFormatting>
  <conditionalFormatting sqref="BO31">
    <cfRule type="cellIs" dxfId="859" priority="4801" operator="lessThan">
      <formula>$C$4</formula>
    </cfRule>
  </conditionalFormatting>
  <conditionalFormatting sqref="BO31">
    <cfRule type="cellIs" dxfId="858" priority="4802" operator="lessThan">
      <formula>$C$4</formula>
    </cfRule>
  </conditionalFormatting>
  <conditionalFormatting sqref="BO32">
    <cfRule type="cellIs" dxfId="857" priority="4803" operator="lessThan">
      <formula>$C$4</formula>
    </cfRule>
  </conditionalFormatting>
  <conditionalFormatting sqref="BO32">
    <cfRule type="cellIs" dxfId="856" priority="4804" operator="lessThan">
      <formula>$C$4</formula>
    </cfRule>
  </conditionalFormatting>
  <conditionalFormatting sqref="BO33">
    <cfRule type="cellIs" dxfId="855" priority="4805" operator="lessThan">
      <formula>$C$4</formula>
    </cfRule>
  </conditionalFormatting>
  <conditionalFormatting sqref="BO33">
    <cfRule type="cellIs" dxfId="854" priority="4806" operator="lessThan">
      <formula>$C$4</formula>
    </cfRule>
  </conditionalFormatting>
  <conditionalFormatting sqref="BO34">
    <cfRule type="cellIs" dxfId="853" priority="4807" operator="lessThan">
      <formula>$C$4</formula>
    </cfRule>
  </conditionalFormatting>
  <conditionalFormatting sqref="BO34">
    <cfRule type="cellIs" dxfId="852" priority="4808" operator="lessThan">
      <formula>$C$4</formula>
    </cfRule>
  </conditionalFormatting>
  <conditionalFormatting sqref="BO35">
    <cfRule type="cellIs" dxfId="851" priority="4809" operator="lessThan">
      <formula>$C$4</formula>
    </cfRule>
  </conditionalFormatting>
  <conditionalFormatting sqref="BO35">
    <cfRule type="cellIs" dxfId="850" priority="4810" operator="lessThan">
      <formula>$C$4</formula>
    </cfRule>
  </conditionalFormatting>
  <conditionalFormatting sqref="BO36">
    <cfRule type="cellIs" dxfId="849" priority="4811" operator="lessThan">
      <formula>$C$4</formula>
    </cfRule>
  </conditionalFormatting>
  <conditionalFormatting sqref="BO36">
    <cfRule type="cellIs" dxfId="848" priority="4812" operator="lessThan">
      <formula>$C$4</formula>
    </cfRule>
  </conditionalFormatting>
  <conditionalFormatting sqref="BO37">
    <cfRule type="cellIs" dxfId="847" priority="4813" operator="lessThan">
      <formula>$C$4</formula>
    </cfRule>
  </conditionalFormatting>
  <conditionalFormatting sqref="BO37">
    <cfRule type="cellIs" dxfId="846" priority="4814" operator="lessThan">
      <formula>$C$4</formula>
    </cfRule>
  </conditionalFormatting>
  <conditionalFormatting sqref="BO38">
    <cfRule type="cellIs" dxfId="845" priority="4815" operator="lessThan">
      <formula>$C$4</formula>
    </cfRule>
  </conditionalFormatting>
  <conditionalFormatting sqref="BO38">
    <cfRule type="cellIs" dxfId="844" priority="4816" operator="lessThan">
      <formula>$C$4</formula>
    </cfRule>
  </conditionalFormatting>
  <conditionalFormatting sqref="BO39">
    <cfRule type="cellIs" dxfId="843" priority="4817" operator="lessThan">
      <formula>$C$4</formula>
    </cfRule>
  </conditionalFormatting>
  <conditionalFormatting sqref="BO39">
    <cfRule type="cellIs" dxfId="842" priority="4818" operator="lessThan">
      <formula>$C$4</formula>
    </cfRule>
  </conditionalFormatting>
  <conditionalFormatting sqref="BO40">
    <cfRule type="cellIs" dxfId="841" priority="4819" operator="lessThan">
      <formula>$C$4</formula>
    </cfRule>
  </conditionalFormatting>
  <conditionalFormatting sqref="BO40">
    <cfRule type="cellIs" dxfId="840" priority="4820" operator="lessThan">
      <formula>$C$4</formula>
    </cfRule>
  </conditionalFormatting>
  <conditionalFormatting sqref="BO41">
    <cfRule type="cellIs" dxfId="839" priority="4821" operator="lessThan">
      <formula>$C$4</formula>
    </cfRule>
  </conditionalFormatting>
  <conditionalFormatting sqref="BO41">
    <cfRule type="cellIs" dxfId="838" priority="4822" operator="lessThan">
      <formula>$C$4</formula>
    </cfRule>
  </conditionalFormatting>
  <conditionalFormatting sqref="BO42">
    <cfRule type="cellIs" dxfId="837" priority="4823" operator="lessThan">
      <formula>$C$4</formula>
    </cfRule>
  </conditionalFormatting>
  <conditionalFormatting sqref="BO42">
    <cfRule type="cellIs" dxfId="836" priority="4824" operator="lessThan">
      <formula>$C$4</formula>
    </cfRule>
  </conditionalFormatting>
  <conditionalFormatting sqref="BO43">
    <cfRule type="cellIs" dxfId="835" priority="4825" operator="lessThan">
      <formula>$C$4</formula>
    </cfRule>
  </conditionalFormatting>
  <conditionalFormatting sqref="BO43">
    <cfRule type="cellIs" dxfId="834" priority="4826" operator="lessThan">
      <formula>$C$4</formula>
    </cfRule>
  </conditionalFormatting>
  <conditionalFormatting sqref="BO44">
    <cfRule type="cellIs" dxfId="833" priority="4827" operator="lessThan">
      <formula>$C$4</formula>
    </cfRule>
  </conditionalFormatting>
  <conditionalFormatting sqref="BO44">
    <cfRule type="cellIs" dxfId="832" priority="4828" operator="lessThan">
      <formula>$C$4</formula>
    </cfRule>
  </conditionalFormatting>
  <conditionalFormatting sqref="BO45">
    <cfRule type="cellIs" dxfId="831" priority="4829" operator="lessThan">
      <formula>$C$4</formula>
    </cfRule>
  </conditionalFormatting>
  <conditionalFormatting sqref="BO45">
    <cfRule type="cellIs" dxfId="830" priority="4830" operator="lessThan">
      <formula>$C$4</formula>
    </cfRule>
  </conditionalFormatting>
  <conditionalFormatting sqref="BO46">
    <cfRule type="cellIs" dxfId="829" priority="4831" operator="lessThan">
      <formula>$C$4</formula>
    </cfRule>
  </conditionalFormatting>
  <conditionalFormatting sqref="BO46">
    <cfRule type="cellIs" dxfId="828" priority="4832" operator="lessThan">
      <formula>$C$4</formula>
    </cfRule>
  </conditionalFormatting>
  <conditionalFormatting sqref="BO47">
    <cfRule type="cellIs" dxfId="827" priority="4833" operator="lessThan">
      <formula>$C$4</formula>
    </cfRule>
  </conditionalFormatting>
  <conditionalFormatting sqref="BO47">
    <cfRule type="cellIs" dxfId="826" priority="4834" operator="lessThan">
      <formula>$C$4</formula>
    </cfRule>
  </conditionalFormatting>
  <conditionalFormatting sqref="BO48">
    <cfRule type="cellIs" dxfId="825" priority="4835" operator="lessThan">
      <formula>$C$4</formula>
    </cfRule>
  </conditionalFormatting>
  <conditionalFormatting sqref="BO48">
    <cfRule type="cellIs" dxfId="824" priority="4836" operator="lessThan">
      <formula>$C$4</formula>
    </cfRule>
  </conditionalFormatting>
  <conditionalFormatting sqref="BO49">
    <cfRule type="cellIs" dxfId="823" priority="4837" operator="lessThan">
      <formula>$C$4</formula>
    </cfRule>
  </conditionalFormatting>
  <conditionalFormatting sqref="BO49">
    <cfRule type="cellIs" dxfId="822" priority="4838" operator="lessThan">
      <formula>$C$4</formula>
    </cfRule>
  </conditionalFormatting>
  <conditionalFormatting sqref="BO50">
    <cfRule type="cellIs" dxfId="821" priority="4839" operator="lessThan">
      <formula>$C$4</formula>
    </cfRule>
  </conditionalFormatting>
  <conditionalFormatting sqref="BO50">
    <cfRule type="cellIs" dxfId="820" priority="4840" operator="lessThan">
      <formula>$C$4</formula>
    </cfRule>
  </conditionalFormatting>
  <conditionalFormatting sqref="BO51">
    <cfRule type="cellIs" dxfId="819" priority="4841" operator="lessThan">
      <formula>$C$4</formula>
    </cfRule>
  </conditionalFormatting>
  <conditionalFormatting sqref="BO51">
    <cfRule type="cellIs" dxfId="818" priority="4842" operator="lessThan">
      <formula>$C$4</formula>
    </cfRule>
  </conditionalFormatting>
  <conditionalFormatting sqref="BO52">
    <cfRule type="cellIs" dxfId="817" priority="4843" operator="lessThan">
      <formula>$C$4</formula>
    </cfRule>
  </conditionalFormatting>
  <conditionalFormatting sqref="BO52">
    <cfRule type="cellIs" dxfId="816" priority="4844" operator="lessThan">
      <formula>$C$4</formula>
    </cfRule>
  </conditionalFormatting>
  <conditionalFormatting sqref="BO53">
    <cfRule type="cellIs" dxfId="815" priority="4845" operator="lessThan">
      <formula>$C$4</formula>
    </cfRule>
  </conditionalFormatting>
  <conditionalFormatting sqref="BO53">
    <cfRule type="cellIs" dxfId="814" priority="4846" operator="lessThan">
      <formula>$C$4</formula>
    </cfRule>
  </conditionalFormatting>
  <conditionalFormatting sqref="BO54">
    <cfRule type="cellIs" dxfId="813" priority="4847" operator="lessThan">
      <formula>$C$4</formula>
    </cfRule>
  </conditionalFormatting>
  <conditionalFormatting sqref="BO54">
    <cfRule type="cellIs" dxfId="812" priority="4848" operator="lessThan">
      <formula>$C$4</formula>
    </cfRule>
  </conditionalFormatting>
  <conditionalFormatting sqref="BO55">
    <cfRule type="cellIs" dxfId="811" priority="4849" operator="lessThan">
      <formula>$C$4</formula>
    </cfRule>
  </conditionalFormatting>
  <conditionalFormatting sqref="BO55">
    <cfRule type="cellIs" dxfId="810" priority="4850" operator="lessThan">
      <formula>$C$4</formula>
    </cfRule>
  </conditionalFormatting>
  <conditionalFormatting sqref="BO56">
    <cfRule type="cellIs" dxfId="809" priority="4851" operator="lessThan">
      <formula>$C$4</formula>
    </cfRule>
  </conditionalFormatting>
  <conditionalFormatting sqref="BO56">
    <cfRule type="cellIs" dxfId="808" priority="4852" operator="lessThan">
      <formula>$C$4</formula>
    </cfRule>
  </conditionalFormatting>
  <conditionalFormatting sqref="BO57">
    <cfRule type="cellIs" dxfId="807" priority="4853" operator="lessThan">
      <formula>$C$4</formula>
    </cfRule>
  </conditionalFormatting>
  <conditionalFormatting sqref="BO57">
    <cfRule type="cellIs" dxfId="806" priority="4854" operator="lessThan">
      <formula>$C$4</formula>
    </cfRule>
  </conditionalFormatting>
  <conditionalFormatting sqref="BO58">
    <cfRule type="cellIs" dxfId="805" priority="4855" operator="lessThan">
      <formula>$C$4</formula>
    </cfRule>
  </conditionalFormatting>
  <conditionalFormatting sqref="BO58">
    <cfRule type="cellIs" dxfId="804" priority="4856" operator="lessThan">
      <formula>$C$4</formula>
    </cfRule>
  </conditionalFormatting>
  <conditionalFormatting sqref="BO59">
    <cfRule type="cellIs" dxfId="803" priority="4857" operator="lessThan">
      <formula>$C$4</formula>
    </cfRule>
  </conditionalFormatting>
  <conditionalFormatting sqref="BO59">
    <cfRule type="cellIs" dxfId="802" priority="4858" operator="lessThan">
      <formula>$C$4</formula>
    </cfRule>
  </conditionalFormatting>
  <conditionalFormatting sqref="BO60">
    <cfRule type="cellIs" dxfId="801" priority="4859" operator="lessThan">
      <formula>$C$4</formula>
    </cfRule>
  </conditionalFormatting>
  <conditionalFormatting sqref="BO60">
    <cfRule type="cellIs" dxfId="800" priority="4860" operator="lessThan">
      <formula>$C$4</formula>
    </cfRule>
  </conditionalFormatting>
  <conditionalFormatting sqref="BP11">
    <cfRule type="cellIs" dxfId="799" priority="4861" operator="lessThan">
      <formula>$C$4</formula>
    </cfRule>
  </conditionalFormatting>
  <conditionalFormatting sqref="BP11">
    <cfRule type="cellIs" dxfId="798" priority="4862" operator="lessThan">
      <formula>$C$4</formula>
    </cfRule>
  </conditionalFormatting>
  <conditionalFormatting sqref="BP12">
    <cfRule type="cellIs" dxfId="797" priority="4863" operator="lessThan">
      <formula>$C$4</formula>
    </cfRule>
  </conditionalFormatting>
  <conditionalFormatting sqref="BP12">
    <cfRule type="cellIs" dxfId="796" priority="4864" operator="lessThan">
      <formula>$C$4</formula>
    </cfRule>
  </conditionalFormatting>
  <conditionalFormatting sqref="BP13">
    <cfRule type="cellIs" dxfId="795" priority="4865" operator="lessThan">
      <formula>$C$4</formula>
    </cfRule>
  </conditionalFormatting>
  <conditionalFormatting sqref="BP13">
    <cfRule type="cellIs" dxfId="794" priority="4866" operator="lessThan">
      <formula>$C$4</formula>
    </cfRule>
  </conditionalFormatting>
  <conditionalFormatting sqref="BP14">
    <cfRule type="cellIs" dxfId="793" priority="4867" operator="lessThan">
      <formula>$C$4</formula>
    </cfRule>
  </conditionalFormatting>
  <conditionalFormatting sqref="BP14">
    <cfRule type="cellIs" dxfId="792" priority="4868" operator="lessThan">
      <formula>$C$4</formula>
    </cfRule>
  </conditionalFormatting>
  <conditionalFormatting sqref="BP15">
    <cfRule type="cellIs" dxfId="791" priority="4869" operator="lessThan">
      <formula>$C$4</formula>
    </cfRule>
  </conditionalFormatting>
  <conditionalFormatting sqref="BP15">
    <cfRule type="cellIs" dxfId="790" priority="4870" operator="lessThan">
      <formula>$C$4</formula>
    </cfRule>
  </conditionalFormatting>
  <conditionalFormatting sqref="BP16">
    <cfRule type="cellIs" dxfId="789" priority="4871" operator="lessThan">
      <formula>$C$4</formula>
    </cfRule>
  </conditionalFormatting>
  <conditionalFormatting sqref="BP16">
    <cfRule type="cellIs" dxfId="788" priority="4872" operator="lessThan">
      <formula>$C$4</formula>
    </cfRule>
  </conditionalFormatting>
  <conditionalFormatting sqref="BP17">
    <cfRule type="cellIs" dxfId="787" priority="4873" operator="lessThan">
      <formula>$C$4</formula>
    </cfRule>
  </conditionalFormatting>
  <conditionalFormatting sqref="BP17">
    <cfRule type="cellIs" dxfId="786" priority="4874" operator="lessThan">
      <formula>$C$4</formula>
    </cfRule>
  </conditionalFormatting>
  <conditionalFormatting sqref="BP18">
    <cfRule type="cellIs" dxfId="785" priority="4875" operator="lessThan">
      <formula>$C$4</formula>
    </cfRule>
  </conditionalFormatting>
  <conditionalFormatting sqref="BP18">
    <cfRule type="cellIs" dxfId="784" priority="4876" operator="lessThan">
      <formula>$C$4</formula>
    </cfRule>
  </conditionalFormatting>
  <conditionalFormatting sqref="BP19">
    <cfRule type="cellIs" dxfId="783" priority="4877" operator="lessThan">
      <formula>$C$4</formula>
    </cfRule>
  </conditionalFormatting>
  <conditionalFormatting sqref="BP19">
    <cfRule type="cellIs" dxfId="782" priority="4878" operator="lessThan">
      <formula>$C$4</formula>
    </cfRule>
  </conditionalFormatting>
  <conditionalFormatting sqref="BP20">
    <cfRule type="cellIs" dxfId="781" priority="4879" operator="lessThan">
      <formula>$C$4</formula>
    </cfRule>
  </conditionalFormatting>
  <conditionalFormatting sqref="BP20">
    <cfRule type="cellIs" dxfId="780" priority="4880" operator="lessThan">
      <formula>$C$4</formula>
    </cfRule>
  </conditionalFormatting>
  <conditionalFormatting sqref="BP21">
    <cfRule type="cellIs" dxfId="779" priority="4881" operator="lessThan">
      <formula>$C$4</formula>
    </cfRule>
  </conditionalFormatting>
  <conditionalFormatting sqref="BP21">
    <cfRule type="cellIs" dxfId="778" priority="4882" operator="lessThan">
      <formula>$C$4</formula>
    </cfRule>
  </conditionalFormatting>
  <conditionalFormatting sqref="BP22">
    <cfRule type="cellIs" dxfId="777" priority="4883" operator="lessThan">
      <formula>$C$4</formula>
    </cfRule>
  </conditionalFormatting>
  <conditionalFormatting sqref="BP22">
    <cfRule type="cellIs" dxfId="776" priority="4884" operator="lessThan">
      <formula>$C$4</formula>
    </cfRule>
  </conditionalFormatting>
  <conditionalFormatting sqref="BP23">
    <cfRule type="cellIs" dxfId="775" priority="4885" operator="lessThan">
      <formula>$C$4</formula>
    </cfRule>
  </conditionalFormatting>
  <conditionalFormatting sqref="BP23">
    <cfRule type="cellIs" dxfId="774" priority="4886" operator="lessThan">
      <formula>$C$4</formula>
    </cfRule>
  </conditionalFormatting>
  <conditionalFormatting sqref="BP24">
    <cfRule type="cellIs" dxfId="773" priority="4887" operator="lessThan">
      <formula>$C$4</formula>
    </cfRule>
  </conditionalFormatting>
  <conditionalFormatting sqref="BP24">
    <cfRule type="cellIs" dxfId="772" priority="4888" operator="lessThan">
      <formula>$C$4</formula>
    </cfRule>
  </conditionalFormatting>
  <conditionalFormatting sqref="BP25">
    <cfRule type="cellIs" dxfId="771" priority="4889" operator="lessThan">
      <formula>$C$4</formula>
    </cfRule>
  </conditionalFormatting>
  <conditionalFormatting sqref="BP25">
    <cfRule type="cellIs" dxfId="770" priority="4890" operator="lessThan">
      <formula>$C$4</formula>
    </cfRule>
  </conditionalFormatting>
  <conditionalFormatting sqref="BP26">
    <cfRule type="cellIs" dxfId="769" priority="4891" operator="lessThan">
      <formula>$C$4</formula>
    </cfRule>
  </conditionalFormatting>
  <conditionalFormatting sqref="BP26">
    <cfRule type="cellIs" dxfId="768" priority="4892" operator="lessThan">
      <formula>$C$4</formula>
    </cfRule>
  </conditionalFormatting>
  <conditionalFormatting sqref="BP27">
    <cfRule type="cellIs" dxfId="767" priority="4893" operator="lessThan">
      <formula>$C$4</formula>
    </cfRule>
  </conditionalFormatting>
  <conditionalFormatting sqref="BP27">
    <cfRule type="cellIs" dxfId="766" priority="4894" operator="lessThan">
      <formula>$C$4</formula>
    </cfRule>
  </conditionalFormatting>
  <conditionalFormatting sqref="BP28">
    <cfRule type="cellIs" dxfId="765" priority="4895" operator="lessThan">
      <formula>$C$4</formula>
    </cfRule>
  </conditionalFormatting>
  <conditionalFormatting sqref="BP28">
    <cfRule type="cellIs" dxfId="764" priority="4896" operator="lessThan">
      <formula>$C$4</formula>
    </cfRule>
  </conditionalFormatting>
  <conditionalFormatting sqref="BP29">
    <cfRule type="cellIs" dxfId="763" priority="4897" operator="lessThan">
      <formula>$C$4</formula>
    </cfRule>
  </conditionalFormatting>
  <conditionalFormatting sqref="BP29">
    <cfRule type="cellIs" dxfId="762" priority="4898" operator="lessThan">
      <formula>$C$4</formula>
    </cfRule>
  </conditionalFormatting>
  <conditionalFormatting sqref="BP30">
    <cfRule type="cellIs" dxfId="761" priority="4899" operator="lessThan">
      <formula>$C$4</formula>
    </cfRule>
  </conditionalFormatting>
  <conditionalFormatting sqref="BP30">
    <cfRule type="cellIs" dxfId="760" priority="4900" operator="lessThan">
      <formula>$C$4</formula>
    </cfRule>
  </conditionalFormatting>
  <conditionalFormatting sqref="BP31">
    <cfRule type="cellIs" dxfId="759" priority="4901" operator="lessThan">
      <formula>$C$4</formula>
    </cfRule>
  </conditionalFormatting>
  <conditionalFormatting sqref="BP31">
    <cfRule type="cellIs" dxfId="758" priority="4902" operator="lessThan">
      <formula>$C$4</formula>
    </cfRule>
  </conditionalFormatting>
  <conditionalFormatting sqref="BP32">
    <cfRule type="cellIs" dxfId="757" priority="4903" operator="lessThan">
      <formula>$C$4</formula>
    </cfRule>
  </conditionalFormatting>
  <conditionalFormatting sqref="BP32">
    <cfRule type="cellIs" dxfId="756" priority="4904" operator="lessThan">
      <formula>$C$4</formula>
    </cfRule>
  </conditionalFormatting>
  <conditionalFormatting sqref="BP33">
    <cfRule type="cellIs" dxfId="755" priority="4905" operator="lessThan">
      <formula>$C$4</formula>
    </cfRule>
  </conditionalFormatting>
  <conditionalFormatting sqref="BP33">
    <cfRule type="cellIs" dxfId="754" priority="4906" operator="lessThan">
      <formula>$C$4</formula>
    </cfRule>
  </conditionalFormatting>
  <conditionalFormatting sqref="BP34">
    <cfRule type="cellIs" dxfId="753" priority="4907" operator="lessThan">
      <formula>$C$4</formula>
    </cfRule>
  </conditionalFormatting>
  <conditionalFormatting sqref="BP34">
    <cfRule type="cellIs" dxfId="752" priority="4908" operator="lessThan">
      <formula>$C$4</formula>
    </cfRule>
  </conditionalFormatting>
  <conditionalFormatting sqref="BP35">
    <cfRule type="cellIs" dxfId="751" priority="4909" operator="lessThan">
      <formula>$C$4</formula>
    </cfRule>
  </conditionalFormatting>
  <conditionalFormatting sqref="BP35">
    <cfRule type="cellIs" dxfId="750" priority="4910" operator="lessThan">
      <formula>$C$4</formula>
    </cfRule>
  </conditionalFormatting>
  <conditionalFormatting sqref="BP36">
    <cfRule type="cellIs" dxfId="749" priority="4911" operator="lessThan">
      <formula>$C$4</formula>
    </cfRule>
  </conditionalFormatting>
  <conditionalFormatting sqref="BP36">
    <cfRule type="cellIs" dxfId="748" priority="4912" operator="lessThan">
      <formula>$C$4</formula>
    </cfRule>
  </conditionalFormatting>
  <conditionalFormatting sqref="BP37">
    <cfRule type="cellIs" dxfId="747" priority="4913" operator="lessThan">
      <formula>$C$4</formula>
    </cfRule>
  </conditionalFormatting>
  <conditionalFormatting sqref="BP37">
    <cfRule type="cellIs" dxfId="746" priority="4914" operator="lessThan">
      <formula>$C$4</formula>
    </cfRule>
  </conditionalFormatting>
  <conditionalFormatting sqref="BP38">
    <cfRule type="cellIs" dxfId="745" priority="4915" operator="lessThan">
      <formula>$C$4</formula>
    </cfRule>
  </conditionalFormatting>
  <conditionalFormatting sqref="BP38">
    <cfRule type="cellIs" dxfId="744" priority="4916" operator="lessThan">
      <formula>$C$4</formula>
    </cfRule>
  </conditionalFormatting>
  <conditionalFormatting sqref="BP39">
    <cfRule type="cellIs" dxfId="743" priority="4917" operator="lessThan">
      <formula>$C$4</formula>
    </cfRule>
  </conditionalFormatting>
  <conditionalFormatting sqref="BP39">
    <cfRule type="cellIs" dxfId="742" priority="4918" operator="lessThan">
      <formula>$C$4</formula>
    </cfRule>
  </conditionalFormatting>
  <conditionalFormatting sqref="BP40">
    <cfRule type="cellIs" dxfId="741" priority="4919" operator="lessThan">
      <formula>$C$4</formula>
    </cfRule>
  </conditionalFormatting>
  <conditionalFormatting sqref="BP40">
    <cfRule type="cellIs" dxfId="740" priority="4920" operator="lessThan">
      <formula>$C$4</formula>
    </cfRule>
  </conditionalFormatting>
  <conditionalFormatting sqref="BP41">
    <cfRule type="cellIs" dxfId="739" priority="4921" operator="lessThan">
      <formula>$C$4</formula>
    </cfRule>
  </conditionalFormatting>
  <conditionalFormatting sqref="BP41">
    <cfRule type="cellIs" dxfId="738" priority="4922" operator="lessThan">
      <formula>$C$4</formula>
    </cfRule>
  </conditionalFormatting>
  <conditionalFormatting sqref="BP42">
    <cfRule type="cellIs" dxfId="737" priority="4923" operator="lessThan">
      <formula>$C$4</formula>
    </cfRule>
  </conditionalFormatting>
  <conditionalFormatting sqref="BP42">
    <cfRule type="cellIs" dxfId="736" priority="4924" operator="lessThan">
      <formula>$C$4</formula>
    </cfRule>
  </conditionalFormatting>
  <conditionalFormatting sqref="BP43">
    <cfRule type="cellIs" dxfId="735" priority="4925" operator="lessThan">
      <formula>$C$4</formula>
    </cfRule>
  </conditionalFormatting>
  <conditionalFormatting sqref="BP43">
    <cfRule type="cellIs" dxfId="734" priority="4926" operator="lessThan">
      <formula>$C$4</formula>
    </cfRule>
  </conditionalFormatting>
  <conditionalFormatting sqref="BP44">
    <cfRule type="cellIs" dxfId="733" priority="4927" operator="lessThan">
      <formula>$C$4</formula>
    </cfRule>
  </conditionalFormatting>
  <conditionalFormatting sqref="BP44">
    <cfRule type="cellIs" dxfId="732" priority="4928" operator="lessThan">
      <formula>$C$4</formula>
    </cfRule>
  </conditionalFormatting>
  <conditionalFormatting sqref="BP45">
    <cfRule type="cellIs" dxfId="731" priority="4929" operator="lessThan">
      <formula>$C$4</formula>
    </cfRule>
  </conditionalFormatting>
  <conditionalFormatting sqref="BP45">
    <cfRule type="cellIs" dxfId="730" priority="4930" operator="lessThan">
      <formula>$C$4</formula>
    </cfRule>
  </conditionalFormatting>
  <conditionalFormatting sqref="BP46">
    <cfRule type="cellIs" dxfId="729" priority="4931" operator="lessThan">
      <formula>$C$4</formula>
    </cfRule>
  </conditionalFormatting>
  <conditionalFormatting sqref="BP46">
    <cfRule type="cellIs" dxfId="728" priority="4932" operator="lessThan">
      <formula>$C$4</formula>
    </cfRule>
  </conditionalFormatting>
  <conditionalFormatting sqref="BP47">
    <cfRule type="cellIs" dxfId="727" priority="4933" operator="lessThan">
      <formula>$C$4</formula>
    </cfRule>
  </conditionalFormatting>
  <conditionalFormatting sqref="BP47">
    <cfRule type="cellIs" dxfId="726" priority="4934" operator="lessThan">
      <formula>$C$4</formula>
    </cfRule>
  </conditionalFormatting>
  <conditionalFormatting sqref="BP48">
    <cfRule type="cellIs" dxfId="725" priority="4935" operator="lessThan">
      <formula>$C$4</formula>
    </cfRule>
  </conditionalFormatting>
  <conditionalFormatting sqref="BP48">
    <cfRule type="cellIs" dxfId="724" priority="4936" operator="lessThan">
      <formula>$C$4</formula>
    </cfRule>
  </conditionalFormatting>
  <conditionalFormatting sqref="BP49">
    <cfRule type="cellIs" dxfId="723" priority="4937" operator="lessThan">
      <formula>$C$4</formula>
    </cfRule>
  </conditionalFormatting>
  <conditionalFormatting sqref="BP49">
    <cfRule type="cellIs" dxfId="722" priority="4938" operator="lessThan">
      <formula>$C$4</formula>
    </cfRule>
  </conditionalFormatting>
  <conditionalFormatting sqref="BP50">
    <cfRule type="cellIs" dxfId="721" priority="4939" operator="lessThan">
      <formula>$C$4</formula>
    </cfRule>
  </conditionalFormatting>
  <conditionalFormatting sqref="BP50">
    <cfRule type="cellIs" dxfId="720" priority="4940" operator="lessThan">
      <formula>$C$4</formula>
    </cfRule>
  </conditionalFormatting>
  <conditionalFormatting sqref="BP51">
    <cfRule type="cellIs" dxfId="719" priority="4941" operator="lessThan">
      <formula>$C$4</formula>
    </cfRule>
  </conditionalFormatting>
  <conditionalFormatting sqref="BP51">
    <cfRule type="cellIs" dxfId="718" priority="4942" operator="lessThan">
      <formula>$C$4</formula>
    </cfRule>
  </conditionalFormatting>
  <conditionalFormatting sqref="BP52">
    <cfRule type="cellIs" dxfId="717" priority="4943" operator="lessThan">
      <formula>$C$4</formula>
    </cfRule>
  </conditionalFormatting>
  <conditionalFormatting sqref="BP52">
    <cfRule type="cellIs" dxfId="716" priority="4944" operator="lessThan">
      <formula>$C$4</formula>
    </cfRule>
  </conditionalFormatting>
  <conditionalFormatting sqref="BP53">
    <cfRule type="cellIs" dxfId="715" priority="4945" operator="lessThan">
      <formula>$C$4</formula>
    </cfRule>
  </conditionalFormatting>
  <conditionalFormatting sqref="BP53">
    <cfRule type="cellIs" dxfId="714" priority="4946" operator="lessThan">
      <formula>$C$4</formula>
    </cfRule>
  </conditionalFormatting>
  <conditionalFormatting sqref="BP54">
    <cfRule type="cellIs" dxfId="713" priority="4947" operator="lessThan">
      <formula>$C$4</formula>
    </cfRule>
  </conditionalFormatting>
  <conditionalFormatting sqref="BP54">
    <cfRule type="cellIs" dxfId="712" priority="4948" operator="lessThan">
      <formula>$C$4</formula>
    </cfRule>
  </conditionalFormatting>
  <conditionalFormatting sqref="BP55">
    <cfRule type="cellIs" dxfId="711" priority="4949" operator="lessThan">
      <formula>$C$4</formula>
    </cfRule>
  </conditionalFormatting>
  <conditionalFormatting sqref="BP55">
    <cfRule type="cellIs" dxfId="710" priority="4950" operator="lessThan">
      <formula>$C$4</formula>
    </cfRule>
  </conditionalFormatting>
  <conditionalFormatting sqref="BP56">
    <cfRule type="cellIs" dxfId="709" priority="4951" operator="lessThan">
      <formula>$C$4</formula>
    </cfRule>
  </conditionalFormatting>
  <conditionalFormatting sqref="BP56">
    <cfRule type="cellIs" dxfId="708" priority="4952" operator="lessThan">
      <formula>$C$4</formula>
    </cfRule>
  </conditionalFormatting>
  <conditionalFormatting sqref="BP57">
    <cfRule type="cellIs" dxfId="707" priority="4953" operator="lessThan">
      <formula>$C$4</formula>
    </cfRule>
  </conditionalFormatting>
  <conditionalFormatting sqref="BP57">
    <cfRule type="cellIs" dxfId="706" priority="4954" operator="lessThan">
      <formula>$C$4</formula>
    </cfRule>
  </conditionalFormatting>
  <conditionalFormatting sqref="BP58">
    <cfRule type="cellIs" dxfId="705" priority="4955" operator="lessThan">
      <formula>$C$4</formula>
    </cfRule>
  </conditionalFormatting>
  <conditionalFormatting sqref="BP58">
    <cfRule type="cellIs" dxfId="704" priority="4956" operator="lessThan">
      <formula>$C$4</formula>
    </cfRule>
  </conditionalFormatting>
  <conditionalFormatting sqref="BP59">
    <cfRule type="cellIs" dxfId="703" priority="4957" operator="lessThan">
      <formula>$C$4</formula>
    </cfRule>
  </conditionalFormatting>
  <conditionalFormatting sqref="BP59">
    <cfRule type="cellIs" dxfId="702" priority="4958" operator="lessThan">
      <formula>$C$4</formula>
    </cfRule>
  </conditionalFormatting>
  <conditionalFormatting sqref="BP60">
    <cfRule type="cellIs" dxfId="701" priority="4959" operator="lessThan">
      <formula>$C$4</formula>
    </cfRule>
  </conditionalFormatting>
  <conditionalFormatting sqref="BP60">
    <cfRule type="cellIs" dxfId="700" priority="4960" operator="lessThan">
      <formula>$C$4</formula>
    </cfRule>
  </conditionalFormatting>
  <conditionalFormatting sqref="BQ11">
    <cfRule type="cellIs" dxfId="699" priority="4961" operator="lessThan">
      <formula>$C$4</formula>
    </cfRule>
  </conditionalFormatting>
  <conditionalFormatting sqref="BQ11">
    <cfRule type="cellIs" dxfId="698" priority="4962" operator="lessThan">
      <formula>$C$4</formula>
    </cfRule>
  </conditionalFormatting>
  <conditionalFormatting sqref="BQ12">
    <cfRule type="cellIs" dxfId="697" priority="4963" operator="lessThan">
      <formula>$C$4</formula>
    </cfRule>
  </conditionalFormatting>
  <conditionalFormatting sqref="BQ12">
    <cfRule type="cellIs" dxfId="696" priority="4964" operator="lessThan">
      <formula>$C$4</formula>
    </cfRule>
  </conditionalFormatting>
  <conditionalFormatting sqref="BQ13">
    <cfRule type="cellIs" dxfId="695" priority="4965" operator="lessThan">
      <formula>$C$4</formula>
    </cfRule>
  </conditionalFormatting>
  <conditionalFormatting sqref="BQ13">
    <cfRule type="cellIs" dxfId="694" priority="4966" operator="lessThan">
      <formula>$C$4</formula>
    </cfRule>
  </conditionalFormatting>
  <conditionalFormatting sqref="BQ14">
    <cfRule type="cellIs" dxfId="693" priority="4967" operator="lessThan">
      <formula>$C$4</formula>
    </cfRule>
  </conditionalFormatting>
  <conditionalFormatting sqref="BQ14">
    <cfRule type="cellIs" dxfId="692" priority="4968" operator="lessThan">
      <formula>$C$4</formula>
    </cfRule>
  </conditionalFormatting>
  <conditionalFormatting sqref="BQ15">
    <cfRule type="cellIs" dxfId="691" priority="4969" operator="lessThan">
      <formula>$C$4</formula>
    </cfRule>
  </conditionalFormatting>
  <conditionalFormatting sqref="BQ15">
    <cfRule type="cellIs" dxfId="690" priority="4970" operator="lessThan">
      <formula>$C$4</formula>
    </cfRule>
  </conditionalFormatting>
  <conditionalFormatting sqref="BQ16">
    <cfRule type="cellIs" dxfId="689" priority="4971" operator="lessThan">
      <formula>$C$4</formula>
    </cfRule>
  </conditionalFormatting>
  <conditionalFormatting sqref="BQ16">
    <cfRule type="cellIs" dxfId="688" priority="4972" operator="lessThan">
      <formula>$C$4</formula>
    </cfRule>
  </conditionalFormatting>
  <conditionalFormatting sqref="BQ17">
    <cfRule type="cellIs" dxfId="687" priority="4973" operator="lessThan">
      <formula>$C$4</formula>
    </cfRule>
  </conditionalFormatting>
  <conditionalFormatting sqref="BQ17">
    <cfRule type="cellIs" dxfId="686" priority="4974" operator="lessThan">
      <formula>$C$4</formula>
    </cfRule>
  </conditionalFormatting>
  <conditionalFormatting sqref="BQ18">
    <cfRule type="cellIs" dxfId="685" priority="4975" operator="lessThan">
      <formula>$C$4</formula>
    </cfRule>
  </conditionalFormatting>
  <conditionalFormatting sqref="BQ18">
    <cfRule type="cellIs" dxfId="684" priority="4976" operator="lessThan">
      <formula>$C$4</formula>
    </cfRule>
  </conditionalFormatting>
  <conditionalFormatting sqref="BQ19">
    <cfRule type="cellIs" dxfId="683" priority="4977" operator="lessThan">
      <formula>$C$4</formula>
    </cfRule>
  </conditionalFormatting>
  <conditionalFormatting sqref="BQ19">
    <cfRule type="cellIs" dxfId="682" priority="4978" operator="lessThan">
      <formula>$C$4</formula>
    </cfRule>
  </conditionalFormatting>
  <conditionalFormatting sqref="BQ20">
    <cfRule type="cellIs" dxfId="681" priority="4979" operator="lessThan">
      <formula>$C$4</formula>
    </cfRule>
  </conditionalFormatting>
  <conditionalFormatting sqref="BQ20">
    <cfRule type="cellIs" dxfId="680" priority="4980" operator="lessThan">
      <formula>$C$4</formula>
    </cfRule>
  </conditionalFormatting>
  <conditionalFormatting sqref="BQ21">
    <cfRule type="cellIs" dxfId="679" priority="4981" operator="lessThan">
      <formula>$C$4</formula>
    </cfRule>
  </conditionalFormatting>
  <conditionalFormatting sqref="BQ21">
    <cfRule type="cellIs" dxfId="678" priority="4982" operator="lessThan">
      <formula>$C$4</formula>
    </cfRule>
  </conditionalFormatting>
  <conditionalFormatting sqref="BQ22">
    <cfRule type="cellIs" dxfId="677" priority="4983" operator="lessThan">
      <formula>$C$4</formula>
    </cfRule>
  </conditionalFormatting>
  <conditionalFormatting sqref="BQ22">
    <cfRule type="cellIs" dxfId="676" priority="4984" operator="lessThan">
      <formula>$C$4</formula>
    </cfRule>
  </conditionalFormatting>
  <conditionalFormatting sqref="BQ23">
    <cfRule type="cellIs" dxfId="675" priority="4985" operator="lessThan">
      <formula>$C$4</formula>
    </cfRule>
  </conditionalFormatting>
  <conditionalFormatting sqref="BQ23">
    <cfRule type="cellIs" dxfId="674" priority="4986" operator="lessThan">
      <formula>$C$4</formula>
    </cfRule>
  </conditionalFormatting>
  <conditionalFormatting sqref="BQ24">
    <cfRule type="cellIs" dxfId="673" priority="4987" operator="lessThan">
      <formula>$C$4</formula>
    </cfRule>
  </conditionalFormatting>
  <conditionalFormatting sqref="BQ24">
    <cfRule type="cellIs" dxfId="672" priority="4988" operator="lessThan">
      <formula>$C$4</formula>
    </cfRule>
  </conditionalFormatting>
  <conditionalFormatting sqref="BQ25">
    <cfRule type="cellIs" dxfId="671" priority="4989" operator="lessThan">
      <formula>$C$4</formula>
    </cfRule>
  </conditionalFormatting>
  <conditionalFormatting sqref="BQ25">
    <cfRule type="cellIs" dxfId="670" priority="4990" operator="lessThan">
      <formula>$C$4</formula>
    </cfRule>
  </conditionalFormatting>
  <conditionalFormatting sqref="BQ26">
    <cfRule type="cellIs" dxfId="669" priority="4991" operator="lessThan">
      <formula>$C$4</formula>
    </cfRule>
  </conditionalFormatting>
  <conditionalFormatting sqref="BQ26">
    <cfRule type="cellIs" dxfId="668" priority="4992" operator="lessThan">
      <formula>$C$4</formula>
    </cfRule>
  </conditionalFormatting>
  <conditionalFormatting sqref="BQ27">
    <cfRule type="cellIs" dxfId="667" priority="4993" operator="lessThan">
      <formula>$C$4</formula>
    </cfRule>
  </conditionalFormatting>
  <conditionalFormatting sqref="BQ27">
    <cfRule type="cellIs" dxfId="666" priority="4994" operator="lessThan">
      <formula>$C$4</formula>
    </cfRule>
  </conditionalFormatting>
  <conditionalFormatting sqref="BQ28">
    <cfRule type="cellIs" dxfId="665" priority="4995" operator="lessThan">
      <formula>$C$4</formula>
    </cfRule>
  </conditionalFormatting>
  <conditionalFormatting sqref="BQ28">
    <cfRule type="cellIs" dxfId="664" priority="4996" operator="lessThan">
      <formula>$C$4</formula>
    </cfRule>
  </conditionalFormatting>
  <conditionalFormatting sqref="BQ29">
    <cfRule type="cellIs" dxfId="663" priority="4997" operator="lessThan">
      <formula>$C$4</formula>
    </cfRule>
  </conditionalFormatting>
  <conditionalFormatting sqref="BQ29">
    <cfRule type="cellIs" dxfId="662" priority="4998" operator="lessThan">
      <formula>$C$4</formula>
    </cfRule>
  </conditionalFormatting>
  <conditionalFormatting sqref="BQ30">
    <cfRule type="cellIs" dxfId="661" priority="4999" operator="lessThan">
      <formula>$C$4</formula>
    </cfRule>
  </conditionalFormatting>
  <conditionalFormatting sqref="BQ30">
    <cfRule type="cellIs" dxfId="660" priority="5000" operator="lessThan">
      <formula>$C$4</formula>
    </cfRule>
  </conditionalFormatting>
  <conditionalFormatting sqref="BQ31">
    <cfRule type="cellIs" dxfId="659" priority="5001" operator="lessThan">
      <formula>$C$4</formula>
    </cfRule>
  </conditionalFormatting>
  <conditionalFormatting sqref="BQ31">
    <cfRule type="cellIs" dxfId="658" priority="5002" operator="lessThan">
      <formula>$C$4</formula>
    </cfRule>
  </conditionalFormatting>
  <conditionalFormatting sqref="BQ32">
    <cfRule type="cellIs" dxfId="657" priority="5003" operator="lessThan">
      <formula>$C$4</formula>
    </cfRule>
  </conditionalFormatting>
  <conditionalFormatting sqref="BQ32">
    <cfRule type="cellIs" dxfId="656" priority="5004" operator="lessThan">
      <formula>$C$4</formula>
    </cfRule>
  </conditionalFormatting>
  <conditionalFormatting sqref="BQ33">
    <cfRule type="cellIs" dxfId="655" priority="5005" operator="lessThan">
      <formula>$C$4</formula>
    </cfRule>
  </conditionalFormatting>
  <conditionalFormatting sqref="BQ33">
    <cfRule type="cellIs" dxfId="654" priority="5006" operator="lessThan">
      <formula>$C$4</formula>
    </cfRule>
  </conditionalFormatting>
  <conditionalFormatting sqref="BQ34">
    <cfRule type="cellIs" dxfId="653" priority="5007" operator="lessThan">
      <formula>$C$4</formula>
    </cfRule>
  </conditionalFormatting>
  <conditionalFormatting sqref="BQ34">
    <cfRule type="cellIs" dxfId="652" priority="5008" operator="lessThan">
      <formula>$C$4</formula>
    </cfRule>
  </conditionalFormatting>
  <conditionalFormatting sqref="BQ35">
    <cfRule type="cellIs" dxfId="651" priority="5009" operator="lessThan">
      <formula>$C$4</formula>
    </cfRule>
  </conditionalFormatting>
  <conditionalFormatting sqref="BQ35">
    <cfRule type="cellIs" dxfId="650" priority="5010" operator="lessThan">
      <formula>$C$4</formula>
    </cfRule>
  </conditionalFormatting>
  <conditionalFormatting sqref="BQ36">
    <cfRule type="cellIs" dxfId="649" priority="5011" operator="lessThan">
      <formula>$C$4</formula>
    </cfRule>
  </conditionalFormatting>
  <conditionalFormatting sqref="BQ36">
    <cfRule type="cellIs" dxfId="648" priority="5012" operator="lessThan">
      <formula>$C$4</formula>
    </cfRule>
  </conditionalFormatting>
  <conditionalFormatting sqref="BQ37">
    <cfRule type="cellIs" dxfId="647" priority="5013" operator="lessThan">
      <formula>$C$4</formula>
    </cfRule>
  </conditionalFormatting>
  <conditionalFormatting sqref="BQ37">
    <cfRule type="cellIs" dxfId="646" priority="5014" operator="lessThan">
      <formula>$C$4</formula>
    </cfRule>
  </conditionalFormatting>
  <conditionalFormatting sqref="BQ38">
    <cfRule type="cellIs" dxfId="645" priority="5015" operator="lessThan">
      <formula>$C$4</formula>
    </cfRule>
  </conditionalFormatting>
  <conditionalFormatting sqref="BQ38">
    <cfRule type="cellIs" dxfId="644" priority="5016" operator="lessThan">
      <formula>$C$4</formula>
    </cfRule>
  </conditionalFormatting>
  <conditionalFormatting sqref="BQ39">
    <cfRule type="cellIs" dxfId="643" priority="5017" operator="lessThan">
      <formula>$C$4</formula>
    </cfRule>
  </conditionalFormatting>
  <conditionalFormatting sqref="BQ39">
    <cfRule type="cellIs" dxfId="642" priority="5018" operator="lessThan">
      <formula>$C$4</formula>
    </cfRule>
  </conditionalFormatting>
  <conditionalFormatting sqref="BQ40">
    <cfRule type="cellIs" dxfId="641" priority="5019" operator="lessThan">
      <formula>$C$4</formula>
    </cfRule>
  </conditionalFormatting>
  <conditionalFormatting sqref="BQ40">
    <cfRule type="cellIs" dxfId="640" priority="5020" operator="lessThan">
      <formula>$C$4</formula>
    </cfRule>
  </conditionalFormatting>
  <conditionalFormatting sqref="BQ41">
    <cfRule type="cellIs" dxfId="639" priority="5021" operator="lessThan">
      <formula>$C$4</formula>
    </cfRule>
  </conditionalFormatting>
  <conditionalFormatting sqref="BQ41">
    <cfRule type="cellIs" dxfId="638" priority="5022" operator="lessThan">
      <formula>$C$4</formula>
    </cfRule>
  </conditionalFormatting>
  <conditionalFormatting sqref="BQ42">
    <cfRule type="cellIs" dxfId="637" priority="5023" operator="lessThan">
      <formula>$C$4</formula>
    </cfRule>
  </conditionalFormatting>
  <conditionalFormatting sqref="BQ42">
    <cfRule type="cellIs" dxfId="636" priority="5024" operator="lessThan">
      <formula>$C$4</formula>
    </cfRule>
  </conditionalFormatting>
  <conditionalFormatting sqref="BQ43">
    <cfRule type="cellIs" dxfId="635" priority="5025" operator="lessThan">
      <formula>$C$4</formula>
    </cfRule>
  </conditionalFormatting>
  <conditionalFormatting sqref="BQ43">
    <cfRule type="cellIs" dxfId="634" priority="5026" operator="lessThan">
      <formula>$C$4</formula>
    </cfRule>
  </conditionalFormatting>
  <conditionalFormatting sqref="BQ44">
    <cfRule type="cellIs" dxfId="633" priority="5027" operator="lessThan">
      <formula>$C$4</formula>
    </cfRule>
  </conditionalFormatting>
  <conditionalFormatting sqref="BQ44">
    <cfRule type="cellIs" dxfId="632" priority="5028" operator="lessThan">
      <formula>$C$4</formula>
    </cfRule>
  </conditionalFormatting>
  <conditionalFormatting sqref="BQ45">
    <cfRule type="cellIs" dxfId="631" priority="5029" operator="lessThan">
      <formula>$C$4</formula>
    </cfRule>
  </conditionalFormatting>
  <conditionalFormatting sqref="BQ45">
    <cfRule type="cellIs" dxfId="630" priority="5030" operator="lessThan">
      <formula>$C$4</formula>
    </cfRule>
  </conditionalFormatting>
  <conditionalFormatting sqref="BQ46">
    <cfRule type="cellIs" dxfId="629" priority="5031" operator="lessThan">
      <formula>$C$4</formula>
    </cfRule>
  </conditionalFormatting>
  <conditionalFormatting sqref="BQ46">
    <cfRule type="cellIs" dxfId="628" priority="5032" operator="lessThan">
      <formula>$C$4</formula>
    </cfRule>
  </conditionalFormatting>
  <conditionalFormatting sqref="BQ47">
    <cfRule type="cellIs" dxfId="627" priority="5033" operator="lessThan">
      <formula>$C$4</formula>
    </cfRule>
  </conditionalFormatting>
  <conditionalFormatting sqref="BQ47">
    <cfRule type="cellIs" dxfId="626" priority="5034" operator="lessThan">
      <formula>$C$4</formula>
    </cfRule>
  </conditionalFormatting>
  <conditionalFormatting sqref="BQ48">
    <cfRule type="cellIs" dxfId="625" priority="5035" operator="lessThan">
      <formula>$C$4</formula>
    </cfRule>
  </conditionalFormatting>
  <conditionalFormatting sqref="BQ48">
    <cfRule type="cellIs" dxfId="624" priority="5036" operator="lessThan">
      <formula>$C$4</formula>
    </cfRule>
  </conditionalFormatting>
  <conditionalFormatting sqref="BQ49">
    <cfRule type="cellIs" dxfId="623" priority="5037" operator="lessThan">
      <formula>$C$4</formula>
    </cfRule>
  </conditionalFormatting>
  <conditionalFormatting sqref="BQ49">
    <cfRule type="cellIs" dxfId="622" priority="5038" operator="lessThan">
      <formula>$C$4</formula>
    </cfRule>
  </conditionalFormatting>
  <conditionalFormatting sqref="BQ50">
    <cfRule type="cellIs" dxfId="621" priority="5039" operator="lessThan">
      <formula>$C$4</formula>
    </cfRule>
  </conditionalFormatting>
  <conditionalFormatting sqref="BQ50">
    <cfRule type="cellIs" dxfId="620" priority="5040" operator="lessThan">
      <formula>$C$4</formula>
    </cfRule>
  </conditionalFormatting>
  <conditionalFormatting sqref="BQ51">
    <cfRule type="cellIs" dxfId="619" priority="5041" operator="lessThan">
      <formula>$C$4</formula>
    </cfRule>
  </conditionalFormatting>
  <conditionalFormatting sqref="BQ51">
    <cfRule type="cellIs" dxfId="618" priority="5042" operator="lessThan">
      <formula>$C$4</formula>
    </cfRule>
  </conditionalFormatting>
  <conditionalFormatting sqref="BQ52">
    <cfRule type="cellIs" dxfId="617" priority="5043" operator="lessThan">
      <formula>$C$4</formula>
    </cfRule>
  </conditionalFormatting>
  <conditionalFormatting sqref="BQ52">
    <cfRule type="cellIs" dxfId="616" priority="5044" operator="lessThan">
      <formula>$C$4</formula>
    </cfRule>
  </conditionalFormatting>
  <conditionalFormatting sqref="BQ53">
    <cfRule type="cellIs" dxfId="615" priority="5045" operator="lessThan">
      <formula>$C$4</formula>
    </cfRule>
  </conditionalFormatting>
  <conditionalFormatting sqref="BQ53">
    <cfRule type="cellIs" dxfId="614" priority="5046" operator="lessThan">
      <formula>$C$4</formula>
    </cfRule>
  </conditionalFormatting>
  <conditionalFormatting sqref="BQ54">
    <cfRule type="cellIs" dxfId="613" priority="5047" operator="lessThan">
      <formula>$C$4</formula>
    </cfRule>
  </conditionalFormatting>
  <conditionalFormatting sqref="BQ54">
    <cfRule type="cellIs" dxfId="612" priority="5048" operator="lessThan">
      <formula>$C$4</formula>
    </cfRule>
  </conditionalFormatting>
  <conditionalFormatting sqref="BQ55">
    <cfRule type="cellIs" dxfId="611" priority="5049" operator="lessThan">
      <formula>$C$4</formula>
    </cfRule>
  </conditionalFormatting>
  <conditionalFormatting sqref="BQ55">
    <cfRule type="cellIs" dxfId="610" priority="5050" operator="lessThan">
      <formula>$C$4</formula>
    </cfRule>
  </conditionalFormatting>
  <conditionalFormatting sqref="BQ56">
    <cfRule type="cellIs" dxfId="609" priority="5051" operator="lessThan">
      <formula>$C$4</formula>
    </cfRule>
  </conditionalFormatting>
  <conditionalFormatting sqref="BQ56">
    <cfRule type="cellIs" dxfId="608" priority="5052" operator="lessThan">
      <formula>$C$4</formula>
    </cfRule>
  </conditionalFormatting>
  <conditionalFormatting sqref="BQ57">
    <cfRule type="cellIs" dxfId="607" priority="5053" operator="lessThan">
      <formula>$C$4</formula>
    </cfRule>
  </conditionalFormatting>
  <conditionalFormatting sqref="BQ57">
    <cfRule type="cellIs" dxfId="606" priority="5054" operator="lessThan">
      <formula>$C$4</formula>
    </cfRule>
  </conditionalFormatting>
  <conditionalFormatting sqref="BQ58">
    <cfRule type="cellIs" dxfId="605" priority="5055" operator="lessThan">
      <formula>$C$4</formula>
    </cfRule>
  </conditionalFormatting>
  <conditionalFormatting sqref="BQ58">
    <cfRule type="cellIs" dxfId="604" priority="5056" operator="lessThan">
      <formula>$C$4</formula>
    </cfRule>
  </conditionalFormatting>
  <conditionalFormatting sqref="BQ59">
    <cfRule type="cellIs" dxfId="603" priority="5057" operator="lessThan">
      <formula>$C$4</formula>
    </cfRule>
  </conditionalFormatting>
  <conditionalFormatting sqref="BQ59">
    <cfRule type="cellIs" dxfId="602" priority="5058" operator="lessThan">
      <formula>$C$4</formula>
    </cfRule>
  </conditionalFormatting>
  <conditionalFormatting sqref="BQ60">
    <cfRule type="cellIs" dxfId="601" priority="5059" operator="lessThan">
      <formula>$C$4</formula>
    </cfRule>
  </conditionalFormatting>
  <conditionalFormatting sqref="BQ60">
    <cfRule type="cellIs" dxfId="600" priority="5060" operator="lessThan">
      <formula>$C$4</formula>
    </cfRule>
  </conditionalFormatting>
  <conditionalFormatting sqref="CP11:CP46">
    <cfRule type="cellIs" dxfId="599" priority="5061" operator="lessThan">
      <formula>$C$4</formula>
    </cfRule>
  </conditionalFormatting>
  <conditionalFormatting sqref="CP11:CP46">
    <cfRule type="cellIs" dxfId="598" priority="5062" operator="lessThan">
      <formula>$C$4</formula>
    </cfRule>
  </conditionalFormatting>
  <conditionalFormatting sqref="CP47">
    <cfRule type="cellIs" dxfId="597" priority="5133" operator="lessThan">
      <formula>$C$4</formula>
    </cfRule>
  </conditionalFormatting>
  <conditionalFormatting sqref="CP47">
    <cfRule type="cellIs" dxfId="596" priority="5134" operator="lessThan">
      <formula>$C$4</formula>
    </cfRule>
  </conditionalFormatting>
  <conditionalFormatting sqref="CP48">
    <cfRule type="cellIs" dxfId="595" priority="5135" operator="lessThan">
      <formula>$C$4</formula>
    </cfRule>
  </conditionalFormatting>
  <conditionalFormatting sqref="CP48">
    <cfRule type="cellIs" dxfId="594" priority="5136" operator="lessThan">
      <formula>$C$4</formula>
    </cfRule>
  </conditionalFormatting>
  <conditionalFormatting sqref="CP49">
    <cfRule type="cellIs" dxfId="593" priority="5137" operator="lessThan">
      <formula>$C$4</formula>
    </cfRule>
  </conditionalFormatting>
  <conditionalFormatting sqref="CP49">
    <cfRule type="cellIs" dxfId="592" priority="5138" operator="lessThan">
      <formula>$C$4</formula>
    </cfRule>
  </conditionalFormatting>
  <conditionalFormatting sqref="CP50">
    <cfRule type="cellIs" dxfId="591" priority="5139" operator="lessThan">
      <formula>$C$4</formula>
    </cfRule>
  </conditionalFormatting>
  <conditionalFormatting sqref="CP50">
    <cfRule type="cellIs" dxfId="590" priority="5140" operator="lessThan">
      <formula>$C$4</formula>
    </cfRule>
  </conditionalFormatting>
  <conditionalFormatting sqref="CP51">
    <cfRule type="cellIs" dxfId="589" priority="5141" operator="lessThan">
      <formula>$C$4</formula>
    </cfRule>
  </conditionalFormatting>
  <conditionalFormatting sqref="CP51">
    <cfRule type="cellIs" dxfId="588" priority="5142" operator="lessThan">
      <formula>$C$4</formula>
    </cfRule>
  </conditionalFormatting>
  <conditionalFormatting sqref="CP52">
    <cfRule type="cellIs" dxfId="587" priority="5143" operator="lessThan">
      <formula>$C$4</formula>
    </cfRule>
  </conditionalFormatting>
  <conditionalFormatting sqref="CP52">
    <cfRule type="cellIs" dxfId="586" priority="5144" operator="lessThan">
      <formula>$C$4</formula>
    </cfRule>
  </conditionalFormatting>
  <conditionalFormatting sqref="CP53">
    <cfRule type="cellIs" dxfId="585" priority="5145" operator="lessThan">
      <formula>$C$4</formula>
    </cfRule>
  </conditionalFormatting>
  <conditionalFormatting sqref="CP53">
    <cfRule type="cellIs" dxfId="584" priority="5146" operator="lessThan">
      <formula>$C$4</formula>
    </cfRule>
  </conditionalFormatting>
  <conditionalFormatting sqref="CP54">
    <cfRule type="cellIs" dxfId="583" priority="5147" operator="lessThan">
      <formula>$C$4</formula>
    </cfRule>
  </conditionalFormatting>
  <conditionalFormatting sqref="CP54">
    <cfRule type="cellIs" dxfId="582" priority="5148" operator="lessThan">
      <formula>$C$4</formula>
    </cfRule>
  </conditionalFormatting>
  <conditionalFormatting sqref="CP55">
    <cfRule type="cellIs" dxfId="581" priority="5149" operator="lessThan">
      <formula>$C$4</formula>
    </cfRule>
  </conditionalFormatting>
  <conditionalFormatting sqref="CP55">
    <cfRule type="cellIs" dxfId="580" priority="5150" operator="lessThan">
      <formula>$C$4</formula>
    </cfRule>
  </conditionalFormatting>
  <conditionalFormatting sqref="CP56">
    <cfRule type="cellIs" dxfId="579" priority="5151" operator="lessThan">
      <formula>$C$4</formula>
    </cfRule>
  </conditionalFormatting>
  <conditionalFormatting sqref="CP56">
    <cfRule type="cellIs" dxfId="578" priority="5152" operator="lessThan">
      <formula>$C$4</formula>
    </cfRule>
  </conditionalFormatting>
  <conditionalFormatting sqref="CP57">
    <cfRule type="cellIs" dxfId="577" priority="5153" operator="lessThan">
      <formula>$C$4</formula>
    </cfRule>
  </conditionalFormatting>
  <conditionalFormatting sqref="CP57">
    <cfRule type="cellIs" dxfId="576" priority="5154" operator="lessThan">
      <formula>$C$4</formula>
    </cfRule>
  </conditionalFormatting>
  <conditionalFormatting sqref="CP58">
    <cfRule type="cellIs" dxfId="575" priority="5155" operator="lessThan">
      <formula>$C$4</formula>
    </cfRule>
  </conditionalFormatting>
  <conditionalFormatting sqref="CP58">
    <cfRule type="cellIs" dxfId="574" priority="5156" operator="lessThan">
      <formula>$C$4</formula>
    </cfRule>
  </conditionalFormatting>
  <conditionalFormatting sqref="CP59">
    <cfRule type="cellIs" dxfId="573" priority="5157" operator="lessThan">
      <formula>$C$4</formula>
    </cfRule>
  </conditionalFormatting>
  <conditionalFormatting sqref="CP59">
    <cfRule type="cellIs" dxfId="572" priority="5158" operator="lessThan">
      <formula>$C$4</formula>
    </cfRule>
  </conditionalFormatting>
  <conditionalFormatting sqref="CP60">
    <cfRule type="cellIs" dxfId="571" priority="5159" operator="lessThan">
      <formula>$C$4</formula>
    </cfRule>
  </conditionalFormatting>
  <conditionalFormatting sqref="CP60">
    <cfRule type="cellIs" dxfId="570" priority="5160" operator="lessThan">
      <formula>$C$4</formula>
    </cfRule>
  </conditionalFormatting>
  <conditionalFormatting sqref="CS11:CS46">
    <cfRule type="cellIs" dxfId="569" priority="5161" operator="lessThan">
      <formula>$C$4</formula>
    </cfRule>
  </conditionalFormatting>
  <conditionalFormatting sqref="CS11:CS46">
    <cfRule type="cellIs" dxfId="568" priority="5162" operator="lessThan">
      <formula>$C$4</formula>
    </cfRule>
  </conditionalFormatting>
  <conditionalFormatting sqref="CS47">
    <cfRule type="cellIs" dxfId="567" priority="5233" operator="lessThan">
      <formula>$C$4</formula>
    </cfRule>
  </conditionalFormatting>
  <conditionalFormatting sqref="CS47">
    <cfRule type="cellIs" dxfId="566" priority="5234" operator="lessThan">
      <formula>$C$4</formula>
    </cfRule>
  </conditionalFormatting>
  <conditionalFormatting sqref="CS48">
    <cfRule type="cellIs" dxfId="565" priority="5235" operator="lessThan">
      <formula>$C$4</formula>
    </cfRule>
  </conditionalFormatting>
  <conditionalFormatting sqref="CS48">
    <cfRule type="cellIs" dxfId="564" priority="5236" operator="lessThan">
      <formula>$C$4</formula>
    </cfRule>
  </conditionalFormatting>
  <conditionalFormatting sqref="CS49">
    <cfRule type="cellIs" dxfId="563" priority="5237" operator="lessThan">
      <formula>$C$4</formula>
    </cfRule>
  </conditionalFormatting>
  <conditionalFormatting sqref="CS49">
    <cfRule type="cellIs" dxfId="562" priority="5238" operator="lessThan">
      <formula>$C$4</formula>
    </cfRule>
  </conditionalFormatting>
  <conditionalFormatting sqref="CS50">
    <cfRule type="cellIs" dxfId="561" priority="5239" operator="lessThan">
      <formula>$C$4</formula>
    </cfRule>
  </conditionalFormatting>
  <conditionalFormatting sqref="CS50">
    <cfRule type="cellIs" dxfId="560" priority="5240" operator="lessThan">
      <formula>$C$4</formula>
    </cfRule>
  </conditionalFormatting>
  <conditionalFormatting sqref="CS51">
    <cfRule type="cellIs" dxfId="559" priority="5241" operator="lessThan">
      <formula>$C$4</formula>
    </cfRule>
  </conditionalFormatting>
  <conditionalFormatting sqref="CS51">
    <cfRule type="cellIs" dxfId="558" priority="5242" operator="lessThan">
      <formula>$C$4</formula>
    </cfRule>
  </conditionalFormatting>
  <conditionalFormatting sqref="CS52">
    <cfRule type="cellIs" dxfId="557" priority="5243" operator="lessThan">
      <formula>$C$4</formula>
    </cfRule>
  </conditionalFormatting>
  <conditionalFormatting sqref="CS52">
    <cfRule type="cellIs" dxfId="556" priority="5244" operator="lessThan">
      <formula>$C$4</formula>
    </cfRule>
  </conditionalFormatting>
  <conditionalFormatting sqref="CS53">
    <cfRule type="cellIs" dxfId="555" priority="5245" operator="lessThan">
      <formula>$C$4</formula>
    </cfRule>
  </conditionalFormatting>
  <conditionalFormatting sqref="CS53">
    <cfRule type="cellIs" dxfId="554" priority="5246" operator="lessThan">
      <formula>$C$4</formula>
    </cfRule>
  </conditionalFormatting>
  <conditionalFormatting sqref="CS54">
    <cfRule type="cellIs" dxfId="553" priority="5247" operator="lessThan">
      <formula>$C$4</formula>
    </cfRule>
  </conditionalFormatting>
  <conditionalFormatting sqref="CS54">
    <cfRule type="cellIs" dxfId="552" priority="5248" operator="lessThan">
      <formula>$C$4</formula>
    </cfRule>
  </conditionalFormatting>
  <conditionalFormatting sqref="CS55">
    <cfRule type="cellIs" dxfId="551" priority="5249" operator="lessThan">
      <formula>$C$4</formula>
    </cfRule>
  </conditionalFormatting>
  <conditionalFormatting sqref="CS55">
    <cfRule type="cellIs" dxfId="550" priority="5250" operator="lessThan">
      <formula>$C$4</formula>
    </cfRule>
  </conditionalFormatting>
  <conditionalFormatting sqref="CS56">
    <cfRule type="cellIs" dxfId="549" priority="5251" operator="lessThan">
      <formula>$C$4</formula>
    </cfRule>
  </conditionalFormatting>
  <conditionalFormatting sqref="CS56">
    <cfRule type="cellIs" dxfId="548" priority="5252" operator="lessThan">
      <formula>$C$4</formula>
    </cfRule>
  </conditionalFormatting>
  <conditionalFormatting sqref="CS57">
    <cfRule type="cellIs" dxfId="547" priority="5253" operator="lessThan">
      <formula>$C$4</formula>
    </cfRule>
  </conditionalFormatting>
  <conditionalFormatting sqref="CS57">
    <cfRule type="cellIs" dxfId="546" priority="5254" operator="lessThan">
      <formula>$C$4</formula>
    </cfRule>
  </conditionalFormatting>
  <conditionalFormatting sqref="CS58">
    <cfRule type="cellIs" dxfId="545" priority="5255" operator="lessThan">
      <formula>$C$4</formula>
    </cfRule>
  </conditionalFormatting>
  <conditionalFormatting sqref="CS58">
    <cfRule type="cellIs" dxfId="544" priority="5256" operator="lessThan">
      <formula>$C$4</formula>
    </cfRule>
  </conditionalFormatting>
  <conditionalFormatting sqref="CS59">
    <cfRule type="cellIs" dxfId="543" priority="5257" operator="lessThan">
      <formula>$C$4</formula>
    </cfRule>
  </conditionalFormatting>
  <conditionalFormatting sqref="CS59">
    <cfRule type="cellIs" dxfId="542" priority="5258" operator="lessThan">
      <formula>$C$4</formula>
    </cfRule>
  </conditionalFormatting>
  <conditionalFormatting sqref="CS60">
    <cfRule type="cellIs" dxfId="541" priority="5259" operator="lessThan">
      <formula>$C$4</formula>
    </cfRule>
  </conditionalFormatting>
  <conditionalFormatting sqref="CS60">
    <cfRule type="cellIs" dxfId="540" priority="5260" operator="lessThan">
      <formula>$C$4</formula>
    </cfRule>
  </conditionalFormatting>
  <conditionalFormatting sqref="CH11">
    <cfRule type="cellIs" dxfId="539" priority="5261" operator="lessThan">
      <formula>$C$4</formula>
    </cfRule>
  </conditionalFormatting>
  <conditionalFormatting sqref="CH11">
    <cfRule type="cellIs" dxfId="538" priority="5262" operator="lessThan">
      <formula>$C$4</formula>
    </cfRule>
  </conditionalFormatting>
  <conditionalFormatting sqref="CH12">
    <cfRule type="cellIs" dxfId="537" priority="5263" operator="lessThan">
      <formula>$C$4</formula>
    </cfRule>
  </conditionalFormatting>
  <conditionalFormatting sqref="CH12">
    <cfRule type="cellIs" dxfId="536" priority="5264" operator="lessThan">
      <formula>$C$4</formula>
    </cfRule>
  </conditionalFormatting>
  <conditionalFormatting sqref="CH13">
    <cfRule type="cellIs" dxfId="535" priority="5265" operator="lessThan">
      <formula>$C$4</formula>
    </cfRule>
  </conditionalFormatting>
  <conditionalFormatting sqref="CH13">
    <cfRule type="cellIs" dxfId="534" priority="5266" operator="lessThan">
      <formula>$C$4</formula>
    </cfRule>
  </conditionalFormatting>
  <conditionalFormatting sqref="CH14">
    <cfRule type="cellIs" dxfId="533" priority="5267" operator="lessThan">
      <formula>$C$4</formula>
    </cfRule>
  </conditionalFormatting>
  <conditionalFormatting sqref="CH14">
    <cfRule type="cellIs" dxfId="532" priority="5268" operator="lessThan">
      <formula>$C$4</formula>
    </cfRule>
  </conditionalFormatting>
  <conditionalFormatting sqref="CH15">
    <cfRule type="cellIs" dxfId="531" priority="5269" operator="lessThan">
      <formula>$C$4</formula>
    </cfRule>
  </conditionalFormatting>
  <conditionalFormatting sqref="CH15">
    <cfRule type="cellIs" dxfId="530" priority="5270" operator="lessThan">
      <formula>$C$4</formula>
    </cfRule>
  </conditionalFormatting>
  <conditionalFormatting sqref="CH16">
    <cfRule type="cellIs" dxfId="529" priority="5271" operator="lessThan">
      <formula>$C$4</formula>
    </cfRule>
  </conditionalFormatting>
  <conditionalFormatting sqref="CH16">
    <cfRule type="cellIs" dxfId="528" priority="5272" operator="lessThan">
      <formula>$C$4</formula>
    </cfRule>
  </conditionalFormatting>
  <conditionalFormatting sqref="CH17">
    <cfRule type="cellIs" dxfId="527" priority="5273" operator="lessThan">
      <formula>$C$4</formula>
    </cfRule>
  </conditionalFormatting>
  <conditionalFormatting sqref="CH17">
    <cfRule type="cellIs" dxfId="526" priority="5274" operator="lessThan">
      <formula>$C$4</formula>
    </cfRule>
  </conditionalFormatting>
  <conditionalFormatting sqref="CH18">
    <cfRule type="cellIs" dxfId="525" priority="5275" operator="lessThan">
      <formula>$C$4</formula>
    </cfRule>
  </conditionalFormatting>
  <conditionalFormatting sqref="CH18">
    <cfRule type="cellIs" dxfId="524" priority="5276" operator="lessThan">
      <formula>$C$4</formula>
    </cfRule>
  </conditionalFormatting>
  <conditionalFormatting sqref="CH19">
    <cfRule type="cellIs" dxfId="523" priority="5277" operator="lessThan">
      <formula>$C$4</formula>
    </cfRule>
  </conditionalFormatting>
  <conditionalFormatting sqref="CH19">
    <cfRule type="cellIs" dxfId="522" priority="5278" operator="lessThan">
      <formula>$C$4</formula>
    </cfRule>
  </conditionalFormatting>
  <conditionalFormatting sqref="CH20">
    <cfRule type="cellIs" dxfId="521" priority="5279" operator="lessThan">
      <formula>$C$4</formula>
    </cfRule>
  </conditionalFormatting>
  <conditionalFormatting sqref="CH20">
    <cfRule type="cellIs" dxfId="520" priority="5280" operator="lessThan">
      <formula>$C$4</formula>
    </cfRule>
  </conditionalFormatting>
  <conditionalFormatting sqref="CH21">
    <cfRule type="cellIs" dxfId="519" priority="5281" operator="lessThan">
      <formula>$C$4</formula>
    </cfRule>
  </conditionalFormatting>
  <conditionalFormatting sqref="CH21">
    <cfRule type="cellIs" dxfId="518" priority="5282" operator="lessThan">
      <formula>$C$4</formula>
    </cfRule>
  </conditionalFormatting>
  <conditionalFormatting sqref="CH22">
    <cfRule type="cellIs" dxfId="517" priority="5283" operator="lessThan">
      <formula>$C$4</formula>
    </cfRule>
  </conditionalFormatting>
  <conditionalFormatting sqref="CH22">
    <cfRule type="cellIs" dxfId="516" priority="5284" operator="lessThan">
      <formula>$C$4</formula>
    </cfRule>
  </conditionalFormatting>
  <conditionalFormatting sqref="CH23">
    <cfRule type="cellIs" dxfId="515" priority="5285" operator="lessThan">
      <formula>$C$4</formula>
    </cfRule>
  </conditionalFormatting>
  <conditionalFormatting sqref="CH23">
    <cfRule type="cellIs" dxfId="514" priority="5286" operator="lessThan">
      <formula>$C$4</formula>
    </cfRule>
  </conditionalFormatting>
  <conditionalFormatting sqref="CH24">
    <cfRule type="cellIs" dxfId="513" priority="5287" operator="lessThan">
      <formula>$C$4</formula>
    </cfRule>
  </conditionalFormatting>
  <conditionalFormatting sqref="CH24">
    <cfRule type="cellIs" dxfId="512" priority="5288" operator="lessThan">
      <formula>$C$4</formula>
    </cfRule>
  </conditionalFormatting>
  <conditionalFormatting sqref="CH25">
    <cfRule type="cellIs" dxfId="511" priority="5289" operator="lessThan">
      <formula>$C$4</formula>
    </cfRule>
  </conditionalFormatting>
  <conditionalFormatting sqref="CH25">
    <cfRule type="cellIs" dxfId="510" priority="5290" operator="lessThan">
      <formula>$C$4</formula>
    </cfRule>
  </conditionalFormatting>
  <conditionalFormatting sqref="CH26">
    <cfRule type="cellIs" dxfId="509" priority="5291" operator="lessThan">
      <formula>$C$4</formula>
    </cfRule>
  </conditionalFormatting>
  <conditionalFormatting sqref="CH26">
    <cfRule type="cellIs" dxfId="508" priority="5292" operator="lessThan">
      <formula>$C$4</formula>
    </cfRule>
  </conditionalFormatting>
  <conditionalFormatting sqref="CH27">
    <cfRule type="cellIs" dxfId="507" priority="5293" operator="lessThan">
      <formula>$C$4</formula>
    </cfRule>
  </conditionalFormatting>
  <conditionalFormatting sqref="CH27">
    <cfRule type="cellIs" dxfId="506" priority="5294" operator="lessThan">
      <formula>$C$4</formula>
    </cfRule>
  </conditionalFormatting>
  <conditionalFormatting sqref="CH28">
    <cfRule type="cellIs" dxfId="505" priority="5295" operator="lessThan">
      <formula>$C$4</formula>
    </cfRule>
  </conditionalFormatting>
  <conditionalFormatting sqref="CH28">
    <cfRule type="cellIs" dxfId="504" priority="5296" operator="lessThan">
      <formula>$C$4</formula>
    </cfRule>
  </conditionalFormatting>
  <conditionalFormatting sqref="CH29">
    <cfRule type="cellIs" dxfId="503" priority="5297" operator="lessThan">
      <formula>$C$4</formula>
    </cfRule>
  </conditionalFormatting>
  <conditionalFormatting sqref="CH29">
    <cfRule type="cellIs" dxfId="502" priority="5298" operator="lessThan">
      <formula>$C$4</formula>
    </cfRule>
  </conditionalFormatting>
  <conditionalFormatting sqref="CH30">
    <cfRule type="cellIs" dxfId="501" priority="5299" operator="lessThan">
      <formula>$C$4</formula>
    </cfRule>
  </conditionalFormatting>
  <conditionalFormatting sqref="CH30">
    <cfRule type="cellIs" dxfId="500" priority="5300" operator="lessThan">
      <formula>$C$4</formula>
    </cfRule>
  </conditionalFormatting>
  <conditionalFormatting sqref="CH31">
    <cfRule type="cellIs" dxfId="499" priority="5301" operator="lessThan">
      <formula>$C$4</formula>
    </cfRule>
  </conditionalFormatting>
  <conditionalFormatting sqref="CH31">
    <cfRule type="cellIs" dxfId="498" priority="5302" operator="lessThan">
      <formula>$C$4</formula>
    </cfRule>
  </conditionalFormatting>
  <conditionalFormatting sqref="CH32">
    <cfRule type="cellIs" dxfId="497" priority="5303" operator="lessThan">
      <formula>$C$4</formula>
    </cfRule>
  </conditionalFormatting>
  <conditionalFormatting sqref="CH32">
    <cfRule type="cellIs" dxfId="496" priority="5304" operator="lessThan">
      <formula>$C$4</formula>
    </cfRule>
  </conditionalFormatting>
  <conditionalFormatting sqref="CH33">
    <cfRule type="cellIs" dxfId="495" priority="5305" operator="lessThan">
      <formula>$C$4</formula>
    </cfRule>
  </conditionalFormatting>
  <conditionalFormatting sqref="CH33">
    <cfRule type="cellIs" dxfId="494" priority="5306" operator="lessThan">
      <formula>$C$4</formula>
    </cfRule>
  </conditionalFormatting>
  <conditionalFormatting sqref="CH34">
    <cfRule type="cellIs" dxfId="493" priority="5307" operator="lessThan">
      <formula>$C$4</formula>
    </cfRule>
  </conditionalFormatting>
  <conditionalFormatting sqref="CH34">
    <cfRule type="cellIs" dxfId="492" priority="5308" operator="lessThan">
      <formula>$C$4</formula>
    </cfRule>
  </conditionalFormatting>
  <conditionalFormatting sqref="CH35">
    <cfRule type="cellIs" dxfId="491" priority="5309" operator="lessThan">
      <formula>$C$4</formula>
    </cfRule>
  </conditionalFormatting>
  <conditionalFormatting sqref="CH35">
    <cfRule type="cellIs" dxfId="490" priority="5310" operator="lessThan">
      <formula>$C$4</formula>
    </cfRule>
  </conditionalFormatting>
  <conditionalFormatting sqref="CH36">
    <cfRule type="cellIs" dxfId="489" priority="5311" operator="lessThan">
      <formula>$C$4</formula>
    </cfRule>
  </conditionalFormatting>
  <conditionalFormatting sqref="CH36">
    <cfRule type="cellIs" dxfId="488" priority="5312" operator="lessThan">
      <formula>$C$4</formula>
    </cfRule>
  </conditionalFormatting>
  <conditionalFormatting sqref="CH37">
    <cfRule type="cellIs" dxfId="487" priority="5313" operator="lessThan">
      <formula>$C$4</formula>
    </cfRule>
  </conditionalFormatting>
  <conditionalFormatting sqref="CH37">
    <cfRule type="cellIs" dxfId="486" priority="5314" operator="lessThan">
      <formula>$C$4</formula>
    </cfRule>
  </conditionalFormatting>
  <conditionalFormatting sqref="CH38">
    <cfRule type="cellIs" dxfId="485" priority="5315" operator="lessThan">
      <formula>$C$4</formula>
    </cfRule>
  </conditionalFormatting>
  <conditionalFormatting sqref="CH38">
    <cfRule type="cellIs" dxfId="484" priority="5316" operator="lessThan">
      <formula>$C$4</formula>
    </cfRule>
  </conditionalFormatting>
  <conditionalFormatting sqref="CH39">
    <cfRule type="cellIs" dxfId="483" priority="5317" operator="lessThan">
      <formula>$C$4</formula>
    </cfRule>
  </conditionalFormatting>
  <conditionalFormatting sqref="CH39">
    <cfRule type="cellIs" dxfId="482" priority="5318" operator="lessThan">
      <formula>$C$4</formula>
    </cfRule>
  </conditionalFormatting>
  <conditionalFormatting sqref="CH40">
    <cfRule type="cellIs" dxfId="481" priority="5319" operator="lessThan">
      <formula>$C$4</formula>
    </cfRule>
  </conditionalFormatting>
  <conditionalFormatting sqref="CH40">
    <cfRule type="cellIs" dxfId="480" priority="5320" operator="lessThan">
      <formula>$C$4</formula>
    </cfRule>
  </conditionalFormatting>
  <conditionalFormatting sqref="CH41">
    <cfRule type="cellIs" dxfId="479" priority="5321" operator="lessThan">
      <formula>$C$4</formula>
    </cfRule>
  </conditionalFormatting>
  <conditionalFormatting sqref="CH41">
    <cfRule type="cellIs" dxfId="478" priority="5322" operator="lessThan">
      <formula>$C$4</formula>
    </cfRule>
  </conditionalFormatting>
  <conditionalFormatting sqref="CH42">
    <cfRule type="cellIs" dxfId="477" priority="5323" operator="lessThan">
      <formula>$C$4</formula>
    </cfRule>
  </conditionalFormatting>
  <conditionalFormatting sqref="CH42">
    <cfRule type="cellIs" dxfId="476" priority="5324" operator="lessThan">
      <formula>$C$4</formula>
    </cfRule>
  </conditionalFormatting>
  <conditionalFormatting sqref="CH43">
    <cfRule type="cellIs" dxfId="475" priority="5325" operator="lessThan">
      <formula>$C$4</formula>
    </cfRule>
  </conditionalFormatting>
  <conditionalFormatting sqref="CH43">
    <cfRule type="cellIs" dxfId="474" priority="5326" operator="lessThan">
      <formula>$C$4</formula>
    </cfRule>
  </conditionalFormatting>
  <conditionalFormatting sqref="CH44">
    <cfRule type="cellIs" dxfId="473" priority="5327" operator="lessThan">
      <formula>$C$4</formula>
    </cfRule>
  </conditionalFormatting>
  <conditionalFormatting sqref="CH44">
    <cfRule type="cellIs" dxfId="472" priority="5328" operator="lessThan">
      <formula>$C$4</formula>
    </cfRule>
  </conditionalFormatting>
  <conditionalFormatting sqref="CH45">
    <cfRule type="cellIs" dxfId="471" priority="5329" operator="lessThan">
      <formula>$C$4</formula>
    </cfRule>
  </conditionalFormatting>
  <conditionalFormatting sqref="CH45">
    <cfRule type="cellIs" dxfId="470" priority="5330" operator="lessThan">
      <formula>$C$4</formula>
    </cfRule>
  </conditionalFormatting>
  <conditionalFormatting sqref="CH46">
    <cfRule type="cellIs" dxfId="469" priority="5331" operator="lessThan">
      <formula>$C$4</formula>
    </cfRule>
  </conditionalFormatting>
  <conditionalFormatting sqref="CH46">
    <cfRule type="cellIs" dxfId="468" priority="5332" operator="lessThan">
      <formula>$C$4</formula>
    </cfRule>
  </conditionalFormatting>
  <conditionalFormatting sqref="CH47">
    <cfRule type="cellIs" dxfId="467" priority="5333" operator="lessThan">
      <formula>$C$4</formula>
    </cfRule>
  </conditionalFormatting>
  <conditionalFormatting sqref="CH47">
    <cfRule type="cellIs" dxfId="466" priority="5334" operator="lessThan">
      <formula>$C$4</formula>
    </cfRule>
  </conditionalFormatting>
  <conditionalFormatting sqref="CH48">
    <cfRule type="cellIs" dxfId="465" priority="5335" operator="lessThan">
      <formula>$C$4</formula>
    </cfRule>
  </conditionalFormatting>
  <conditionalFormatting sqref="CH48">
    <cfRule type="cellIs" dxfId="464" priority="5336" operator="lessThan">
      <formula>$C$4</formula>
    </cfRule>
  </conditionalFormatting>
  <conditionalFormatting sqref="CH49">
    <cfRule type="cellIs" dxfId="463" priority="5337" operator="lessThan">
      <formula>$C$4</formula>
    </cfRule>
  </conditionalFormatting>
  <conditionalFormatting sqref="CH49">
    <cfRule type="cellIs" dxfId="462" priority="5338" operator="lessThan">
      <formula>$C$4</formula>
    </cfRule>
  </conditionalFormatting>
  <conditionalFormatting sqref="CH50">
    <cfRule type="cellIs" dxfId="461" priority="5339" operator="lessThan">
      <formula>$C$4</formula>
    </cfRule>
  </conditionalFormatting>
  <conditionalFormatting sqref="CH50">
    <cfRule type="cellIs" dxfId="460" priority="5340" operator="lessThan">
      <formula>$C$4</formula>
    </cfRule>
  </conditionalFormatting>
  <conditionalFormatting sqref="CH51">
    <cfRule type="cellIs" dxfId="459" priority="5341" operator="lessThan">
      <formula>$C$4</formula>
    </cfRule>
  </conditionalFormatting>
  <conditionalFormatting sqref="CH51">
    <cfRule type="cellIs" dxfId="458" priority="5342" operator="lessThan">
      <formula>$C$4</formula>
    </cfRule>
  </conditionalFormatting>
  <conditionalFormatting sqref="CH52">
    <cfRule type="cellIs" dxfId="457" priority="5343" operator="lessThan">
      <formula>$C$4</formula>
    </cfRule>
  </conditionalFormatting>
  <conditionalFormatting sqref="CH52">
    <cfRule type="cellIs" dxfId="456" priority="5344" operator="lessThan">
      <formula>$C$4</formula>
    </cfRule>
  </conditionalFormatting>
  <conditionalFormatting sqref="CH53">
    <cfRule type="cellIs" dxfId="455" priority="5345" operator="lessThan">
      <formula>$C$4</formula>
    </cfRule>
  </conditionalFormatting>
  <conditionalFormatting sqref="CH53">
    <cfRule type="cellIs" dxfId="454" priority="5346" operator="lessThan">
      <formula>$C$4</formula>
    </cfRule>
  </conditionalFormatting>
  <conditionalFormatting sqref="CH54">
    <cfRule type="cellIs" dxfId="453" priority="5347" operator="lessThan">
      <formula>$C$4</formula>
    </cfRule>
  </conditionalFormatting>
  <conditionalFormatting sqref="CH54">
    <cfRule type="cellIs" dxfId="452" priority="5348" operator="lessThan">
      <formula>$C$4</formula>
    </cfRule>
  </conditionalFormatting>
  <conditionalFormatting sqref="CH55">
    <cfRule type="cellIs" dxfId="451" priority="5349" operator="lessThan">
      <formula>$C$4</formula>
    </cfRule>
  </conditionalFormatting>
  <conditionalFormatting sqref="CH55">
    <cfRule type="cellIs" dxfId="450" priority="5350" operator="lessThan">
      <formula>$C$4</formula>
    </cfRule>
  </conditionalFormatting>
  <conditionalFormatting sqref="CH56">
    <cfRule type="cellIs" dxfId="449" priority="5351" operator="lessThan">
      <formula>$C$4</formula>
    </cfRule>
  </conditionalFormatting>
  <conditionalFormatting sqref="CH56">
    <cfRule type="cellIs" dxfId="448" priority="5352" operator="lessThan">
      <formula>$C$4</formula>
    </cfRule>
  </conditionalFormatting>
  <conditionalFormatting sqref="CH57">
    <cfRule type="cellIs" dxfId="447" priority="5353" operator="lessThan">
      <formula>$C$4</formula>
    </cfRule>
  </conditionalFormatting>
  <conditionalFormatting sqref="CH57">
    <cfRule type="cellIs" dxfId="446" priority="5354" operator="lessThan">
      <formula>$C$4</formula>
    </cfRule>
  </conditionalFormatting>
  <conditionalFormatting sqref="CH58">
    <cfRule type="cellIs" dxfId="445" priority="5355" operator="lessThan">
      <formula>$C$4</formula>
    </cfRule>
  </conditionalFormatting>
  <conditionalFormatting sqref="CH58">
    <cfRule type="cellIs" dxfId="444" priority="5356" operator="lessThan">
      <formula>$C$4</formula>
    </cfRule>
  </conditionalFormatting>
  <conditionalFormatting sqref="CH59">
    <cfRule type="cellIs" dxfId="443" priority="5357" operator="lessThan">
      <formula>$C$4</formula>
    </cfRule>
  </conditionalFormatting>
  <conditionalFormatting sqref="CH59">
    <cfRule type="cellIs" dxfId="442" priority="5358" operator="lessThan">
      <formula>$C$4</formula>
    </cfRule>
  </conditionalFormatting>
  <conditionalFormatting sqref="CH60">
    <cfRule type="cellIs" dxfId="441" priority="5359" operator="lessThan">
      <formula>$C$4</formula>
    </cfRule>
  </conditionalFormatting>
  <conditionalFormatting sqref="CH60">
    <cfRule type="cellIs" dxfId="440" priority="5360" operator="lessThan">
      <formula>$C$4</formula>
    </cfRule>
  </conditionalFormatting>
  <conditionalFormatting sqref="CI11">
    <cfRule type="cellIs" dxfId="439" priority="5361" operator="lessThan">
      <formula>$C$4</formula>
    </cfRule>
  </conditionalFormatting>
  <conditionalFormatting sqref="CI11">
    <cfRule type="cellIs" dxfId="438" priority="5362" operator="lessThan">
      <formula>$C$4</formula>
    </cfRule>
  </conditionalFormatting>
  <conditionalFormatting sqref="CI12">
    <cfRule type="cellIs" dxfId="437" priority="5363" operator="lessThan">
      <formula>$C$4</formula>
    </cfRule>
  </conditionalFormatting>
  <conditionalFormatting sqref="CI12">
    <cfRule type="cellIs" dxfId="436" priority="5364" operator="lessThan">
      <formula>$C$4</formula>
    </cfRule>
  </conditionalFormatting>
  <conditionalFormatting sqref="CI13">
    <cfRule type="cellIs" dxfId="435" priority="5365" operator="lessThan">
      <formula>$C$4</formula>
    </cfRule>
  </conditionalFormatting>
  <conditionalFormatting sqref="CI13">
    <cfRule type="cellIs" dxfId="434" priority="5366" operator="lessThan">
      <formula>$C$4</formula>
    </cfRule>
  </conditionalFormatting>
  <conditionalFormatting sqref="CI14">
    <cfRule type="cellIs" dxfId="433" priority="5367" operator="lessThan">
      <formula>$C$4</formula>
    </cfRule>
  </conditionalFormatting>
  <conditionalFormatting sqref="CI14">
    <cfRule type="cellIs" dxfId="432" priority="5368" operator="lessThan">
      <formula>$C$4</formula>
    </cfRule>
  </conditionalFormatting>
  <conditionalFormatting sqref="CI15">
    <cfRule type="cellIs" dxfId="431" priority="5369" operator="lessThan">
      <formula>$C$4</formula>
    </cfRule>
  </conditionalFormatting>
  <conditionalFormatting sqref="CI15">
    <cfRule type="cellIs" dxfId="430" priority="5370" operator="lessThan">
      <formula>$C$4</formula>
    </cfRule>
  </conditionalFormatting>
  <conditionalFormatting sqref="CI16">
    <cfRule type="cellIs" dxfId="429" priority="5371" operator="lessThan">
      <formula>$C$4</formula>
    </cfRule>
  </conditionalFormatting>
  <conditionalFormatting sqref="CI16">
    <cfRule type="cellIs" dxfId="428" priority="5372" operator="lessThan">
      <formula>$C$4</formula>
    </cfRule>
  </conditionalFormatting>
  <conditionalFormatting sqref="CI17">
    <cfRule type="cellIs" dxfId="427" priority="5373" operator="lessThan">
      <formula>$C$4</formula>
    </cfRule>
  </conditionalFormatting>
  <conditionalFormatting sqref="CI17">
    <cfRule type="cellIs" dxfId="426" priority="5374" operator="lessThan">
      <formula>$C$4</formula>
    </cfRule>
  </conditionalFormatting>
  <conditionalFormatting sqref="CI18">
    <cfRule type="cellIs" dxfId="425" priority="5375" operator="lessThan">
      <formula>$C$4</formula>
    </cfRule>
  </conditionalFormatting>
  <conditionalFormatting sqref="CI18">
    <cfRule type="cellIs" dxfId="424" priority="5376" operator="lessThan">
      <formula>$C$4</formula>
    </cfRule>
  </conditionalFormatting>
  <conditionalFormatting sqref="CI19">
    <cfRule type="cellIs" dxfId="423" priority="5377" operator="lessThan">
      <formula>$C$4</formula>
    </cfRule>
  </conditionalFormatting>
  <conditionalFormatting sqref="CI19">
    <cfRule type="cellIs" dxfId="422" priority="5378" operator="lessThan">
      <formula>$C$4</formula>
    </cfRule>
  </conditionalFormatting>
  <conditionalFormatting sqref="CI20">
    <cfRule type="cellIs" dxfId="421" priority="5379" operator="lessThan">
      <formula>$C$4</formula>
    </cfRule>
  </conditionalFormatting>
  <conditionalFormatting sqref="CI20">
    <cfRule type="cellIs" dxfId="420" priority="5380" operator="lessThan">
      <formula>$C$4</formula>
    </cfRule>
  </conditionalFormatting>
  <conditionalFormatting sqref="CI21">
    <cfRule type="cellIs" dxfId="419" priority="5381" operator="lessThan">
      <formula>$C$4</formula>
    </cfRule>
  </conditionalFormatting>
  <conditionalFormatting sqref="CI21">
    <cfRule type="cellIs" dxfId="418" priority="5382" operator="lessThan">
      <formula>$C$4</formula>
    </cfRule>
  </conditionalFormatting>
  <conditionalFormatting sqref="CI22">
    <cfRule type="cellIs" dxfId="417" priority="5383" operator="lessThan">
      <formula>$C$4</formula>
    </cfRule>
  </conditionalFormatting>
  <conditionalFormatting sqref="CI22">
    <cfRule type="cellIs" dxfId="416" priority="5384" operator="lessThan">
      <formula>$C$4</formula>
    </cfRule>
  </conditionalFormatting>
  <conditionalFormatting sqref="CI23">
    <cfRule type="cellIs" dxfId="415" priority="5385" operator="lessThan">
      <formula>$C$4</formula>
    </cfRule>
  </conditionalFormatting>
  <conditionalFormatting sqref="CI23">
    <cfRule type="cellIs" dxfId="414" priority="5386" operator="lessThan">
      <formula>$C$4</formula>
    </cfRule>
  </conditionalFormatting>
  <conditionalFormatting sqref="CI24">
    <cfRule type="cellIs" dxfId="413" priority="5387" operator="lessThan">
      <formula>$C$4</formula>
    </cfRule>
  </conditionalFormatting>
  <conditionalFormatting sqref="CI24">
    <cfRule type="cellIs" dxfId="412" priority="5388" operator="lessThan">
      <formula>$C$4</formula>
    </cfRule>
  </conditionalFormatting>
  <conditionalFormatting sqref="CI25">
    <cfRule type="cellIs" dxfId="411" priority="5389" operator="lessThan">
      <formula>$C$4</formula>
    </cfRule>
  </conditionalFormatting>
  <conditionalFormatting sqref="CI25">
    <cfRule type="cellIs" dxfId="410" priority="5390" operator="lessThan">
      <formula>$C$4</formula>
    </cfRule>
  </conditionalFormatting>
  <conditionalFormatting sqref="CI26">
    <cfRule type="cellIs" dxfId="409" priority="5391" operator="lessThan">
      <formula>$C$4</formula>
    </cfRule>
  </conditionalFormatting>
  <conditionalFormatting sqref="CI26">
    <cfRule type="cellIs" dxfId="408" priority="5392" operator="lessThan">
      <formula>$C$4</formula>
    </cfRule>
  </conditionalFormatting>
  <conditionalFormatting sqref="CI27">
    <cfRule type="cellIs" dxfId="407" priority="5393" operator="lessThan">
      <formula>$C$4</formula>
    </cfRule>
  </conditionalFormatting>
  <conditionalFormatting sqref="CI27">
    <cfRule type="cellIs" dxfId="406" priority="5394" operator="lessThan">
      <formula>$C$4</formula>
    </cfRule>
  </conditionalFormatting>
  <conditionalFormatting sqref="CI28">
    <cfRule type="cellIs" dxfId="405" priority="5395" operator="lessThan">
      <formula>$C$4</formula>
    </cfRule>
  </conditionalFormatting>
  <conditionalFormatting sqref="CI28">
    <cfRule type="cellIs" dxfId="404" priority="5396" operator="lessThan">
      <formula>$C$4</formula>
    </cfRule>
  </conditionalFormatting>
  <conditionalFormatting sqref="CI29">
    <cfRule type="cellIs" dxfId="403" priority="5397" operator="lessThan">
      <formula>$C$4</formula>
    </cfRule>
  </conditionalFormatting>
  <conditionalFormatting sqref="CI29">
    <cfRule type="cellIs" dxfId="402" priority="5398" operator="lessThan">
      <formula>$C$4</formula>
    </cfRule>
  </conditionalFormatting>
  <conditionalFormatting sqref="CI30">
    <cfRule type="cellIs" dxfId="401" priority="5399" operator="lessThan">
      <formula>$C$4</formula>
    </cfRule>
  </conditionalFormatting>
  <conditionalFormatting sqref="CI30">
    <cfRule type="cellIs" dxfId="400" priority="5400" operator="lessThan">
      <formula>$C$4</formula>
    </cfRule>
  </conditionalFormatting>
  <conditionalFormatting sqref="CI31">
    <cfRule type="cellIs" dxfId="399" priority="5401" operator="lessThan">
      <formula>$C$4</formula>
    </cfRule>
  </conditionalFormatting>
  <conditionalFormatting sqref="CI31">
    <cfRule type="cellIs" dxfId="398" priority="5402" operator="lessThan">
      <formula>$C$4</formula>
    </cfRule>
  </conditionalFormatting>
  <conditionalFormatting sqref="CI32">
    <cfRule type="cellIs" dxfId="397" priority="5403" operator="lessThan">
      <formula>$C$4</formula>
    </cfRule>
  </conditionalFormatting>
  <conditionalFormatting sqref="CI32">
    <cfRule type="cellIs" dxfId="396" priority="5404" operator="lessThan">
      <formula>$C$4</formula>
    </cfRule>
  </conditionalFormatting>
  <conditionalFormatting sqref="CI33">
    <cfRule type="cellIs" dxfId="395" priority="5405" operator="lessThan">
      <formula>$C$4</formula>
    </cfRule>
  </conditionalFormatting>
  <conditionalFormatting sqref="CI33">
    <cfRule type="cellIs" dxfId="394" priority="5406" operator="lessThan">
      <formula>$C$4</formula>
    </cfRule>
  </conditionalFormatting>
  <conditionalFormatting sqref="CI34">
    <cfRule type="cellIs" dxfId="393" priority="5407" operator="lessThan">
      <formula>$C$4</formula>
    </cfRule>
  </conditionalFormatting>
  <conditionalFormatting sqref="CI34">
    <cfRule type="cellIs" dxfId="392" priority="5408" operator="lessThan">
      <formula>$C$4</formula>
    </cfRule>
  </conditionalFormatting>
  <conditionalFormatting sqref="CI35">
    <cfRule type="cellIs" dxfId="391" priority="5409" operator="lessThan">
      <formula>$C$4</formula>
    </cfRule>
  </conditionalFormatting>
  <conditionalFormatting sqref="CI35">
    <cfRule type="cellIs" dxfId="390" priority="5410" operator="lessThan">
      <formula>$C$4</formula>
    </cfRule>
  </conditionalFormatting>
  <conditionalFormatting sqref="CI36">
    <cfRule type="cellIs" dxfId="389" priority="5411" operator="lessThan">
      <formula>$C$4</formula>
    </cfRule>
  </conditionalFormatting>
  <conditionalFormatting sqref="CI36">
    <cfRule type="cellIs" dxfId="388" priority="5412" operator="lessThan">
      <formula>$C$4</formula>
    </cfRule>
  </conditionalFormatting>
  <conditionalFormatting sqref="CI37">
    <cfRule type="cellIs" dxfId="387" priority="5413" operator="lessThan">
      <formula>$C$4</formula>
    </cfRule>
  </conditionalFormatting>
  <conditionalFormatting sqref="CI37">
    <cfRule type="cellIs" dxfId="386" priority="5414" operator="lessThan">
      <formula>$C$4</formula>
    </cfRule>
  </conditionalFormatting>
  <conditionalFormatting sqref="CI38">
    <cfRule type="cellIs" dxfId="385" priority="5415" operator="lessThan">
      <formula>$C$4</formula>
    </cfRule>
  </conditionalFormatting>
  <conditionalFormatting sqref="CI38">
    <cfRule type="cellIs" dxfId="384" priority="5416" operator="lessThan">
      <formula>$C$4</formula>
    </cfRule>
  </conditionalFormatting>
  <conditionalFormatting sqref="CI39">
    <cfRule type="cellIs" dxfId="383" priority="5417" operator="lessThan">
      <formula>$C$4</formula>
    </cfRule>
  </conditionalFormatting>
  <conditionalFormatting sqref="CI39">
    <cfRule type="cellIs" dxfId="382" priority="5418" operator="lessThan">
      <formula>$C$4</formula>
    </cfRule>
  </conditionalFormatting>
  <conditionalFormatting sqref="CI40">
    <cfRule type="cellIs" dxfId="381" priority="5419" operator="lessThan">
      <formula>$C$4</formula>
    </cfRule>
  </conditionalFormatting>
  <conditionalFormatting sqref="CI40">
    <cfRule type="cellIs" dxfId="380" priority="5420" operator="lessThan">
      <formula>$C$4</formula>
    </cfRule>
  </conditionalFormatting>
  <conditionalFormatting sqref="CI41">
    <cfRule type="cellIs" dxfId="379" priority="5421" operator="lessThan">
      <formula>$C$4</formula>
    </cfRule>
  </conditionalFormatting>
  <conditionalFormatting sqref="CI41">
    <cfRule type="cellIs" dxfId="378" priority="5422" operator="lessThan">
      <formula>$C$4</formula>
    </cfRule>
  </conditionalFormatting>
  <conditionalFormatting sqref="CI42">
    <cfRule type="cellIs" dxfId="377" priority="5423" operator="lessThan">
      <formula>$C$4</formula>
    </cfRule>
  </conditionalFormatting>
  <conditionalFormatting sqref="CI42">
    <cfRule type="cellIs" dxfId="376" priority="5424" operator="lessThan">
      <formula>$C$4</formula>
    </cfRule>
  </conditionalFormatting>
  <conditionalFormatting sqref="CI43">
    <cfRule type="cellIs" dxfId="375" priority="5425" operator="lessThan">
      <formula>$C$4</formula>
    </cfRule>
  </conditionalFormatting>
  <conditionalFormatting sqref="CI43">
    <cfRule type="cellIs" dxfId="374" priority="5426" operator="lessThan">
      <formula>$C$4</formula>
    </cfRule>
  </conditionalFormatting>
  <conditionalFormatting sqref="CI44">
    <cfRule type="cellIs" dxfId="373" priority="5427" operator="lessThan">
      <formula>$C$4</formula>
    </cfRule>
  </conditionalFormatting>
  <conditionalFormatting sqref="CI44">
    <cfRule type="cellIs" dxfId="372" priority="5428" operator="lessThan">
      <formula>$C$4</formula>
    </cfRule>
  </conditionalFormatting>
  <conditionalFormatting sqref="CI45">
    <cfRule type="cellIs" dxfId="371" priority="5429" operator="lessThan">
      <formula>$C$4</formula>
    </cfRule>
  </conditionalFormatting>
  <conditionalFormatting sqref="CI45">
    <cfRule type="cellIs" dxfId="370" priority="5430" operator="lessThan">
      <formula>$C$4</formula>
    </cfRule>
  </conditionalFormatting>
  <conditionalFormatting sqref="CI46">
    <cfRule type="cellIs" dxfId="369" priority="5431" operator="lessThan">
      <formula>$C$4</formula>
    </cfRule>
  </conditionalFormatting>
  <conditionalFormatting sqref="CI46">
    <cfRule type="cellIs" dxfId="368" priority="5432" operator="lessThan">
      <formula>$C$4</formula>
    </cfRule>
  </conditionalFormatting>
  <conditionalFormatting sqref="CI47">
    <cfRule type="cellIs" dxfId="367" priority="5433" operator="lessThan">
      <formula>$C$4</formula>
    </cfRule>
  </conditionalFormatting>
  <conditionalFormatting sqref="CI47">
    <cfRule type="cellIs" dxfId="366" priority="5434" operator="lessThan">
      <formula>$C$4</formula>
    </cfRule>
  </conditionalFormatting>
  <conditionalFormatting sqref="CI48">
    <cfRule type="cellIs" dxfId="365" priority="5435" operator="lessThan">
      <formula>$C$4</formula>
    </cfRule>
  </conditionalFormatting>
  <conditionalFormatting sqref="CI48">
    <cfRule type="cellIs" dxfId="364" priority="5436" operator="lessThan">
      <formula>$C$4</formula>
    </cfRule>
  </conditionalFormatting>
  <conditionalFormatting sqref="CI49">
    <cfRule type="cellIs" dxfId="363" priority="5437" operator="lessThan">
      <formula>$C$4</formula>
    </cfRule>
  </conditionalFormatting>
  <conditionalFormatting sqref="CI49">
    <cfRule type="cellIs" dxfId="362" priority="5438" operator="lessThan">
      <formula>$C$4</formula>
    </cfRule>
  </conditionalFormatting>
  <conditionalFormatting sqref="CI50">
    <cfRule type="cellIs" dxfId="361" priority="5439" operator="lessThan">
      <formula>$C$4</formula>
    </cfRule>
  </conditionalFormatting>
  <conditionalFormatting sqref="CI50">
    <cfRule type="cellIs" dxfId="360" priority="5440" operator="lessThan">
      <formula>$C$4</formula>
    </cfRule>
  </conditionalFormatting>
  <conditionalFormatting sqref="CI51">
    <cfRule type="cellIs" dxfId="359" priority="5441" operator="lessThan">
      <formula>$C$4</formula>
    </cfRule>
  </conditionalFormatting>
  <conditionalFormatting sqref="CI51">
    <cfRule type="cellIs" dxfId="358" priority="5442" operator="lessThan">
      <formula>$C$4</formula>
    </cfRule>
  </conditionalFormatting>
  <conditionalFormatting sqref="CI52">
    <cfRule type="cellIs" dxfId="357" priority="5443" operator="lessThan">
      <formula>$C$4</formula>
    </cfRule>
  </conditionalFormatting>
  <conditionalFormatting sqref="CI52">
    <cfRule type="cellIs" dxfId="356" priority="5444" operator="lessThan">
      <formula>$C$4</formula>
    </cfRule>
  </conditionalFormatting>
  <conditionalFormatting sqref="CI53">
    <cfRule type="cellIs" dxfId="355" priority="5445" operator="lessThan">
      <formula>$C$4</formula>
    </cfRule>
  </conditionalFormatting>
  <conditionalFormatting sqref="CI53">
    <cfRule type="cellIs" dxfId="354" priority="5446" operator="lessThan">
      <formula>$C$4</formula>
    </cfRule>
  </conditionalFormatting>
  <conditionalFormatting sqref="CI54">
    <cfRule type="cellIs" dxfId="353" priority="5447" operator="lessThan">
      <formula>$C$4</formula>
    </cfRule>
  </conditionalFormatting>
  <conditionalFormatting sqref="CI54">
    <cfRule type="cellIs" dxfId="352" priority="5448" operator="lessThan">
      <formula>$C$4</formula>
    </cfRule>
  </conditionalFormatting>
  <conditionalFormatting sqref="CI55">
    <cfRule type="cellIs" dxfId="351" priority="5449" operator="lessThan">
      <formula>$C$4</formula>
    </cfRule>
  </conditionalFormatting>
  <conditionalFormatting sqref="CI55">
    <cfRule type="cellIs" dxfId="350" priority="5450" operator="lessThan">
      <formula>$C$4</formula>
    </cfRule>
  </conditionalFormatting>
  <conditionalFormatting sqref="CI56">
    <cfRule type="cellIs" dxfId="349" priority="5451" operator="lessThan">
      <formula>$C$4</formula>
    </cfRule>
  </conditionalFormatting>
  <conditionalFormatting sqref="CI56">
    <cfRule type="cellIs" dxfId="348" priority="5452" operator="lessThan">
      <formula>$C$4</formula>
    </cfRule>
  </conditionalFormatting>
  <conditionalFormatting sqref="CI57">
    <cfRule type="cellIs" dxfId="347" priority="5453" operator="lessThan">
      <formula>$C$4</formula>
    </cfRule>
  </conditionalFormatting>
  <conditionalFormatting sqref="CI57">
    <cfRule type="cellIs" dxfId="346" priority="5454" operator="lessThan">
      <formula>$C$4</formula>
    </cfRule>
  </conditionalFormatting>
  <conditionalFormatting sqref="CI58">
    <cfRule type="cellIs" dxfId="345" priority="5455" operator="lessThan">
      <formula>$C$4</formula>
    </cfRule>
  </conditionalFormatting>
  <conditionalFormatting sqref="CI58">
    <cfRule type="cellIs" dxfId="344" priority="5456" operator="lessThan">
      <formula>$C$4</formula>
    </cfRule>
  </conditionalFormatting>
  <conditionalFormatting sqref="CI59">
    <cfRule type="cellIs" dxfId="343" priority="5457" operator="lessThan">
      <formula>$C$4</formula>
    </cfRule>
  </conditionalFormatting>
  <conditionalFormatting sqref="CI59">
    <cfRule type="cellIs" dxfId="342" priority="5458" operator="lessThan">
      <formula>$C$4</formula>
    </cfRule>
  </conditionalFormatting>
  <conditionalFormatting sqref="CI60">
    <cfRule type="cellIs" dxfId="341" priority="5459" operator="lessThan">
      <formula>$C$4</formula>
    </cfRule>
  </conditionalFormatting>
  <conditionalFormatting sqref="CI60">
    <cfRule type="cellIs" dxfId="340" priority="5460" operator="lessThan">
      <formula>$C$4</formula>
    </cfRule>
  </conditionalFormatting>
  <conditionalFormatting sqref="CJ11">
    <cfRule type="cellIs" dxfId="339" priority="5461" operator="lessThan">
      <formula>$C$4</formula>
    </cfRule>
  </conditionalFormatting>
  <conditionalFormatting sqref="CJ11">
    <cfRule type="cellIs" dxfId="338" priority="5462" operator="lessThan">
      <formula>$C$4</formula>
    </cfRule>
  </conditionalFormatting>
  <conditionalFormatting sqref="CJ12">
    <cfRule type="cellIs" dxfId="337" priority="5463" operator="lessThan">
      <formula>$C$4</formula>
    </cfRule>
  </conditionalFormatting>
  <conditionalFormatting sqref="CJ12">
    <cfRule type="cellIs" dxfId="336" priority="5464" operator="lessThan">
      <formula>$C$4</formula>
    </cfRule>
  </conditionalFormatting>
  <conditionalFormatting sqref="CJ13">
    <cfRule type="cellIs" dxfId="335" priority="5465" operator="lessThan">
      <formula>$C$4</formula>
    </cfRule>
  </conditionalFormatting>
  <conditionalFormatting sqref="CJ13">
    <cfRule type="cellIs" dxfId="334" priority="5466" operator="lessThan">
      <formula>$C$4</formula>
    </cfRule>
  </conditionalFormatting>
  <conditionalFormatting sqref="CJ14">
    <cfRule type="cellIs" dxfId="333" priority="5467" operator="lessThan">
      <formula>$C$4</formula>
    </cfRule>
  </conditionalFormatting>
  <conditionalFormatting sqref="CJ14">
    <cfRule type="cellIs" dxfId="332" priority="5468" operator="lessThan">
      <formula>$C$4</formula>
    </cfRule>
  </conditionalFormatting>
  <conditionalFormatting sqref="CJ15">
    <cfRule type="cellIs" dxfId="331" priority="5469" operator="lessThan">
      <formula>$C$4</formula>
    </cfRule>
  </conditionalFormatting>
  <conditionalFormatting sqref="CJ15">
    <cfRule type="cellIs" dxfId="330" priority="5470" operator="lessThan">
      <formula>$C$4</formula>
    </cfRule>
  </conditionalFormatting>
  <conditionalFormatting sqref="CJ16">
    <cfRule type="cellIs" dxfId="329" priority="5471" operator="lessThan">
      <formula>$C$4</formula>
    </cfRule>
  </conditionalFormatting>
  <conditionalFormatting sqref="CJ16">
    <cfRule type="cellIs" dxfId="328" priority="5472" operator="lessThan">
      <formula>$C$4</formula>
    </cfRule>
  </conditionalFormatting>
  <conditionalFormatting sqref="CJ17">
    <cfRule type="cellIs" dxfId="327" priority="5473" operator="lessThan">
      <formula>$C$4</formula>
    </cfRule>
  </conditionalFormatting>
  <conditionalFormatting sqref="CJ17">
    <cfRule type="cellIs" dxfId="326" priority="5474" operator="lessThan">
      <formula>$C$4</formula>
    </cfRule>
  </conditionalFormatting>
  <conditionalFormatting sqref="CJ18">
    <cfRule type="cellIs" dxfId="325" priority="5475" operator="lessThan">
      <formula>$C$4</formula>
    </cfRule>
  </conditionalFormatting>
  <conditionalFormatting sqref="CJ18">
    <cfRule type="cellIs" dxfId="324" priority="5476" operator="lessThan">
      <formula>$C$4</formula>
    </cfRule>
  </conditionalFormatting>
  <conditionalFormatting sqref="CJ19">
    <cfRule type="cellIs" dxfId="323" priority="5477" operator="lessThan">
      <formula>$C$4</formula>
    </cfRule>
  </conditionalFormatting>
  <conditionalFormatting sqref="CJ19">
    <cfRule type="cellIs" dxfId="322" priority="5478" operator="lessThan">
      <formula>$C$4</formula>
    </cfRule>
  </conditionalFormatting>
  <conditionalFormatting sqref="CJ20">
    <cfRule type="cellIs" dxfId="321" priority="5479" operator="lessThan">
      <formula>$C$4</formula>
    </cfRule>
  </conditionalFormatting>
  <conditionalFormatting sqref="CJ20">
    <cfRule type="cellIs" dxfId="320" priority="5480" operator="lessThan">
      <formula>$C$4</formula>
    </cfRule>
  </conditionalFormatting>
  <conditionalFormatting sqref="CJ21">
    <cfRule type="cellIs" dxfId="319" priority="5481" operator="lessThan">
      <formula>$C$4</formula>
    </cfRule>
  </conditionalFormatting>
  <conditionalFormatting sqref="CJ21">
    <cfRule type="cellIs" dxfId="318" priority="5482" operator="lessThan">
      <formula>$C$4</formula>
    </cfRule>
  </conditionalFormatting>
  <conditionalFormatting sqref="CJ22">
    <cfRule type="cellIs" dxfId="317" priority="5483" operator="lessThan">
      <formula>$C$4</formula>
    </cfRule>
  </conditionalFormatting>
  <conditionalFormatting sqref="CJ22">
    <cfRule type="cellIs" dxfId="316" priority="5484" operator="lessThan">
      <formula>$C$4</formula>
    </cfRule>
  </conditionalFormatting>
  <conditionalFormatting sqref="CJ23">
    <cfRule type="cellIs" dxfId="315" priority="5485" operator="lessThan">
      <formula>$C$4</formula>
    </cfRule>
  </conditionalFormatting>
  <conditionalFormatting sqref="CJ23">
    <cfRule type="cellIs" dxfId="314" priority="5486" operator="lessThan">
      <formula>$C$4</formula>
    </cfRule>
  </conditionalFormatting>
  <conditionalFormatting sqref="CJ24">
    <cfRule type="cellIs" dxfId="313" priority="5487" operator="lessThan">
      <formula>$C$4</formula>
    </cfRule>
  </conditionalFormatting>
  <conditionalFormatting sqref="CJ24">
    <cfRule type="cellIs" dxfId="312" priority="5488" operator="lessThan">
      <formula>$C$4</formula>
    </cfRule>
  </conditionalFormatting>
  <conditionalFormatting sqref="CJ25">
    <cfRule type="cellIs" dxfId="311" priority="5489" operator="lessThan">
      <formula>$C$4</formula>
    </cfRule>
  </conditionalFormatting>
  <conditionalFormatting sqref="CJ25">
    <cfRule type="cellIs" dxfId="310" priority="5490" operator="lessThan">
      <formula>$C$4</formula>
    </cfRule>
  </conditionalFormatting>
  <conditionalFormatting sqref="CJ26">
    <cfRule type="cellIs" dxfId="309" priority="5491" operator="lessThan">
      <formula>$C$4</formula>
    </cfRule>
  </conditionalFormatting>
  <conditionalFormatting sqref="CJ26">
    <cfRule type="cellIs" dxfId="308" priority="5492" operator="lessThan">
      <formula>$C$4</formula>
    </cfRule>
  </conditionalFormatting>
  <conditionalFormatting sqref="CJ27">
    <cfRule type="cellIs" dxfId="307" priority="5493" operator="lessThan">
      <formula>$C$4</formula>
    </cfRule>
  </conditionalFormatting>
  <conditionalFormatting sqref="CJ27">
    <cfRule type="cellIs" dxfId="306" priority="5494" operator="lessThan">
      <formula>$C$4</formula>
    </cfRule>
  </conditionalFormatting>
  <conditionalFormatting sqref="CJ28">
    <cfRule type="cellIs" dxfId="305" priority="5495" operator="lessThan">
      <formula>$C$4</formula>
    </cfRule>
  </conditionalFormatting>
  <conditionalFormatting sqref="CJ28">
    <cfRule type="cellIs" dxfId="304" priority="5496" operator="lessThan">
      <formula>$C$4</formula>
    </cfRule>
  </conditionalFormatting>
  <conditionalFormatting sqref="CJ29">
    <cfRule type="cellIs" dxfId="303" priority="5497" operator="lessThan">
      <formula>$C$4</formula>
    </cfRule>
  </conditionalFormatting>
  <conditionalFormatting sqref="CJ29">
    <cfRule type="cellIs" dxfId="302" priority="5498" operator="lessThan">
      <formula>$C$4</formula>
    </cfRule>
  </conditionalFormatting>
  <conditionalFormatting sqref="CJ30">
    <cfRule type="cellIs" dxfId="301" priority="5499" operator="lessThan">
      <formula>$C$4</formula>
    </cfRule>
  </conditionalFormatting>
  <conditionalFormatting sqref="CJ30">
    <cfRule type="cellIs" dxfId="300" priority="5500" operator="lessThan">
      <formula>$C$4</formula>
    </cfRule>
  </conditionalFormatting>
  <conditionalFormatting sqref="CJ31">
    <cfRule type="cellIs" dxfId="299" priority="5501" operator="lessThan">
      <formula>$C$4</formula>
    </cfRule>
  </conditionalFormatting>
  <conditionalFormatting sqref="CJ31">
    <cfRule type="cellIs" dxfId="298" priority="5502" operator="lessThan">
      <formula>$C$4</formula>
    </cfRule>
  </conditionalFormatting>
  <conditionalFormatting sqref="CJ32">
    <cfRule type="cellIs" dxfId="297" priority="5503" operator="lessThan">
      <formula>$C$4</formula>
    </cfRule>
  </conditionalFormatting>
  <conditionalFormatting sqref="CJ32">
    <cfRule type="cellIs" dxfId="296" priority="5504" operator="lessThan">
      <formula>$C$4</formula>
    </cfRule>
  </conditionalFormatting>
  <conditionalFormatting sqref="CJ33">
    <cfRule type="cellIs" dxfId="295" priority="5505" operator="lessThan">
      <formula>$C$4</formula>
    </cfRule>
  </conditionalFormatting>
  <conditionalFormatting sqref="CJ33">
    <cfRule type="cellIs" dxfId="294" priority="5506" operator="lessThan">
      <formula>$C$4</formula>
    </cfRule>
  </conditionalFormatting>
  <conditionalFormatting sqref="CJ34">
    <cfRule type="cellIs" dxfId="293" priority="5507" operator="lessThan">
      <formula>$C$4</formula>
    </cfRule>
  </conditionalFormatting>
  <conditionalFormatting sqref="CJ34">
    <cfRule type="cellIs" dxfId="292" priority="5508" operator="lessThan">
      <formula>$C$4</formula>
    </cfRule>
  </conditionalFormatting>
  <conditionalFormatting sqref="CJ35">
    <cfRule type="cellIs" dxfId="291" priority="5509" operator="lessThan">
      <formula>$C$4</formula>
    </cfRule>
  </conditionalFormatting>
  <conditionalFormatting sqref="CJ35">
    <cfRule type="cellIs" dxfId="290" priority="5510" operator="lessThan">
      <formula>$C$4</formula>
    </cfRule>
  </conditionalFormatting>
  <conditionalFormatting sqref="CJ36">
    <cfRule type="cellIs" dxfId="289" priority="5511" operator="lessThan">
      <formula>$C$4</formula>
    </cfRule>
  </conditionalFormatting>
  <conditionalFormatting sqref="CJ36">
    <cfRule type="cellIs" dxfId="288" priority="5512" operator="lessThan">
      <formula>$C$4</formula>
    </cfRule>
  </conditionalFormatting>
  <conditionalFormatting sqref="CJ37">
    <cfRule type="cellIs" dxfId="287" priority="5513" operator="lessThan">
      <formula>$C$4</formula>
    </cfRule>
  </conditionalFormatting>
  <conditionalFormatting sqref="CJ37">
    <cfRule type="cellIs" dxfId="286" priority="5514" operator="lessThan">
      <formula>$C$4</formula>
    </cfRule>
  </conditionalFormatting>
  <conditionalFormatting sqref="CJ38">
    <cfRule type="cellIs" dxfId="285" priority="5515" operator="lessThan">
      <formula>$C$4</formula>
    </cfRule>
  </conditionalFormatting>
  <conditionalFormatting sqref="CJ38">
    <cfRule type="cellIs" dxfId="284" priority="5516" operator="lessThan">
      <formula>$C$4</formula>
    </cfRule>
  </conditionalFormatting>
  <conditionalFormatting sqref="CJ39">
    <cfRule type="cellIs" dxfId="283" priority="5517" operator="lessThan">
      <formula>$C$4</formula>
    </cfRule>
  </conditionalFormatting>
  <conditionalFormatting sqref="CJ39">
    <cfRule type="cellIs" dxfId="282" priority="5518" operator="lessThan">
      <formula>$C$4</formula>
    </cfRule>
  </conditionalFormatting>
  <conditionalFormatting sqref="CJ40">
    <cfRule type="cellIs" dxfId="281" priority="5519" operator="lessThan">
      <formula>$C$4</formula>
    </cfRule>
  </conditionalFormatting>
  <conditionalFormatting sqref="CJ40">
    <cfRule type="cellIs" dxfId="280" priority="5520" operator="lessThan">
      <formula>$C$4</formula>
    </cfRule>
  </conditionalFormatting>
  <conditionalFormatting sqref="CJ41">
    <cfRule type="cellIs" dxfId="279" priority="5521" operator="lessThan">
      <formula>$C$4</formula>
    </cfRule>
  </conditionalFormatting>
  <conditionalFormatting sqref="CJ41">
    <cfRule type="cellIs" dxfId="278" priority="5522" operator="lessThan">
      <formula>$C$4</formula>
    </cfRule>
  </conditionalFormatting>
  <conditionalFormatting sqref="CJ42">
    <cfRule type="cellIs" dxfId="277" priority="5523" operator="lessThan">
      <formula>$C$4</formula>
    </cfRule>
  </conditionalFormatting>
  <conditionalFormatting sqref="CJ42">
    <cfRule type="cellIs" dxfId="276" priority="5524" operator="lessThan">
      <formula>$C$4</formula>
    </cfRule>
  </conditionalFormatting>
  <conditionalFormatting sqref="CJ43">
    <cfRule type="cellIs" dxfId="275" priority="5525" operator="lessThan">
      <formula>$C$4</formula>
    </cfRule>
  </conditionalFormatting>
  <conditionalFormatting sqref="CJ43">
    <cfRule type="cellIs" dxfId="274" priority="5526" operator="lessThan">
      <formula>$C$4</formula>
    </cfRule>
  </conditionalFormatting>
  <conditionalFormatting sqref="CJ44">
    <cfRule type="cellIs" dxfId="273" priority="5527" operator="lessThan">
      <formula>$C$4</formula>
    </cfRule>
  </conditionalFormatting>
  <conditionalFormatting sqref="CJ44">
    <cfRule type="cellIs" dxfId="272" priority="5528" operator="lessThan">
      <formula>$C$4</formula>
    </cfRule>
  </conditionalFormatting>
  <conditionalFormatting sqref="CJ45">
    <cfRule type="cellIs" dxfId="271" priority="5529" operator="lessThan">
      <formula>$C$4</formula>
    </cfRule>
  </conditionalFormatting>
  <conditionalFormatting sqref="CJ45">
    <cfRule type="cellIs" dxfId="270" priority="5530" operator="lessThan">
      <formula>$C$4</formula>
    </cfRule>
  </conditionalFormatting>
  <conditionalFormatting sqref="CJ46">
    <cfRule type="cellIs" dxfId="269" priority="5531" operator="lessThan">
      <formula>$C$4</formula>
    </cfRule>
  </conditionalFormatting>
  <conditionalFormatting sqref="CJ46">
    <cfRule type="cellIs" dxfId="268" priority="5532" operator="lessThan">
      <formula>$C$4</formula>
    </cfRule>
  </conditionalFormatting>
  <conditionalFormatting sqref="CJ47">
    <cfRule type="cellIs" dxfId="267" priority="5533" operator="lessThan">
      <formula>$C$4</formula>
    </cfRule>
  </conditionalFormatting>
  <conditionalFormatting sqref="CJ47">
    <cfRule type="cellIs" dxfId="266" priority="5534" operator="lessThan">
      <formula>$C$4</formula>
    </cfRule>
  </conditionalFormatting>
  <conditionalFormatting sqref="CJ48">
    <cfRule type="cellIs" dxfId="265" priority="5535" operator="lessThan">
      <formula>$C$4</formula>
    </cfRule>
  </conditionalFormatting>
  <conditionalFormatting sqref="CJ48">
    <cfRule type="cellIs" dxfId="264" priority="5536" operator="lessThan">
      <formula>$C$4</formula>
    </cfRule>
  </conditionalFormatting>
  <conditionalFormatting sqref="CJ49">
    <cfRule type="cellIs" dxfId="263" priority="5537" operator="lessThan">
      <formula>$C$4</formula>
    </cfRule>
  </conditionalFormatting>
  <conditionalFormatting sqref="CJ49">
    <cfRule type="cellIs" dxfId="262" priority="5538" operator="lessThan">
      <formula>$C$4</formula>
    </cfRule>
  </conditionalFormatting>
  <conditionalFormatting sqref="CJ50">
    <cfRule type="cellIs" dxfId="261" priority="5539" operator="lessThan">
      <formula>$C$4</formula>
    </cfRule>
  </conditionalFormatting>
  <conditionalFormatting sqref="CJ50">
    <cfRule type="cellIs" dxfId="260" priority="5540" operator="lessThan">
      <formula>$C$4</formula>
    </cfRule>
  </conditionalFormatting>
  <conditionalFormatting sqref="CJ51">
    <cfRule type="cellIs" dxfId="259" priority="5541" operator="lessThan">
      <formula>$C$4</formula>
    </cfRule>
  </conditionalFormatting>
  <conditionalFormatting sqref="CJ51">
    <cfRule type="cellIs" dxfId="258" priority="5542" operator="lessThan">
      <formula>$C$4</formula>
    </cfRule>
  </conditionalFormatting>
  <conditionalFormatting sqref="CJ52">
    <cfRule type="cellIs" dxfId="257" priority="5543" operator="lessThan">
      <formula>$C$4</formula>
    </cfRule>
  </conditionalFormatting>
  <conditionalFormatting sqref="CJ52">
    <cfRule type="cellIs" dxfId="256" priority="5544" operator="lessThan">
      <formula>$C$4</formula>
    </cfRule>
  </conditionalFormatting>
  <conditionalFormatting sqref="CJ53">
    <cfRule type="cellIs" dxfId="255" priority="5545" operator="lessThan">
      <formula>$C$4</formula>
    </cfRule>
  </conditionalFormatting>
  <conditionalFormatting sqref="CJ53">
    <cfRule type="cellIs" dxfId="254" priority="5546" operator="lessThan">
      <formula>$C$4</formula>
    </cfRule>
  </conditionalFormatting>
  <conditionalFormatting sqref="CJ54">
    <cfRule type="cellIs" dxfId="253" priority="5547" operator="lessThan">
      <formula>$C$4</formula>
    </cfRule>
  </conditionalFormatting>
  <conditionalFormatting sqref="CJ54">
    <cfRule type="cellIs" dxfId="252" priority="5548" operator="lessThan">
      <formula>$C$4</formula>
    </cfRule>
  </conditionalFormatting>
  <conditionalFormatting sqref="CJ55">
    <cfRule type="cellIs" dxfId="251" priority="5549" operator="lessThan">
      <formula>$C$4</formula>
    </cfRule>
  </conditionalFormatting>
  <conditionalFormatting sqref="CJ55">
    <cfRule type="cellIs" dxfId="250" priority="5550" operator="lessThan">
      <formula>$C$4</formula>
    </cfRule>
  </conditionalFormatting>
  <conditionalFormatting sqref="CJ56">
    <cfRule type="cellIs" dxfId="249" priority="5551" operator="lessThan">
      <formula>$C$4</formula>
    </cfRule>
  </conditionalFormatting>
  <conditionalFormatting sqref="CJ56">
    <cfRule type="cellIs" dxfId="248" priority="5552" operator="lessThan">
      <formula>$C$4</formula>
    </cfRule>
  </conditionalFormatting>
  <conditionalFormatting sqref="CJ57">
    <cfRule type="cellIs" dxfId="247" priority="5553" operator="lessThan">
      <formula>$C$4</formula>
    </cfRule>
  </conditionalFormatting>
  <conditionalFormatting sqref="CJ57">
    <cfRule type="cellIs" dxfId="246" priority="5554" operator="lessThan">
      <formula>$C$4</formula>
    </cfRule>
  </conditionalFormatting>
  <conditionalFormatting sqref="CJ58">
    <cfRule type="cellIs" dxfId="245" priority="5555" operator="lessThan">
      <formula>$C$4</formula>
    </cfRule>
  </conditionalFormatting>
  <conditionalFormatting sqref="CJ58">
    <cfRule type="cellIs" dxfId="244" priority="5556" operator="lessThan">
      <formula>$C$4</formula>
    </cfRule>
  </conditionalFormatting>
  <conditionalFormatting sqref="CJ59">
    <cfRule type="cellIs" dxfId="243" priority="5557" operator="lessThan">
      <formula>$C$4</formula>
    </cfRule>
  </conditionalFormatting>
  <conditionalFormatting sqref="CJ59">
    <cfRule type="cellIs" dxfId="242" priority="5558" operator="lessThan">
      <formula>$C$4</formula>
    </cfRule>
  </conditionalFormatting>
  <conditionalFormatting sqref="CJ60">
    <cfRule type="cellIs" dxfId="241" priority="5559" operator="lessThan">
      <formula>$C$4</formula>
    </cfRule>
  </conditionalFormatting>
  <conditionalFormatting sqref="CJ60">
    <cfRule type="cellIs" dxfId="240" priority="5560" operator="lessThan">
      <formula>$C$4</formula>
    </cfRule>
  </conditionalFormatting>
  <conditionalFormatting sqref="CK11">
    <cfRule type="cellIs" dxfId="239" priority="5561" operator="lessThan">
      <formula>$C$4</formula>
    </cfRule>
  </conditionalFormatting>
  <conditionalFormatting sqref="CK11">
    <cfRule type="cellIs" dxfId="238" priority="5562" operator="lessThan">
      <formula>$C$4</formula>
    </cfRule>
  </conditionalFormatting>
  <conditionalFormatting sqref="CK12">
    <cfRule type="cellIs" dxfId="237" priority="5563" operator="lessThan">
      <formula>$C$4</formula>
    </cfRule>
  </conditionalFormatting>
  <conditionalFormatting sqref="CK12">
    <cfRule type="cellIs" dxfId="236" priority="5564" operator="lessThan">
      <formula>$C$4</formula>
    </cfRule>
  </conditionalFormatting>
  <conditionalFormatting sqref="CK13">
    <cfRule type="cellIs" dxfId="235" priority="5565" operator="lessThan">
      <formula>$C$4</formula>
    </cfRule>
  </conditionalFormatting>
  <conditionalFormatting sqref="CK13">
    <cfRule type="cellIs" dxfId="234" priority="5566" operator="lessThan">
      <formula>$C$4</formula>
    </cfRule>
  </conditionalFormatting>
  <conditionalFormatting sqref="CK14">
    <cfRule type="cellIs" dxfId="233" priority="5567" operator="lessThan">
      <formula>$C$4</formula>
    </cfRule>
  </conditionalFormatting>
  <conditionalFormatting sqref="CK14">
    <cfRule type="cellIs" dxfId="232" priority="5568" operator="lessThan">
      <formula>$C$4</formula>
    </cfRule>
  </conditionalFormatting>
  <conditionalFormatting sqref="CK15">
    <cfRule type="cellIs" dxfId="231" priority="5569" operator="lessThan">
      <formula>$C$4</formula>
    </cfRule>
  </conditionalFormatting>
  <conditionalFormatting sqref="CK15">
    <cfRule type="cellIs" dxfId="230" priority="5570" operator="lessThan">
      <formula>$C$4</formula>
    </cfRule>
  </conditionalFormatting>
  <conditionalFormatting sqref="CK16">
    <cfRule type="cellIs" dxfId="229" priority="5571" operator="lessThan">
      <formula>$C$4</formula>
    </cfRule>
  </conditionalFormatting>
  <conditionalFormatting sqref="CK16">
    <cfRule type="cellIs" dxfId="228" priority="5572" operator="lessThan">
      <formula>$C$4</formula>
    </cfRule>
  </conditionalFormatting>
  <conditionalFormatting sqref="CK17">
    <cfRule type="cellIs" dxfId="227" priority="5573" operator="lessThan">
      <formula>$C$4</formula>
    </cfRule>
  </conditionalFormatting>
  <conditionalFormatting sqref="CK17">
    <cfRule type="cellIs" dxfId="226" priority="5574" operator="lessThan">
      <formula>$C$4</formula>
    </cfRule>
  </conditionalFormatting>
  <conditionalFormatting sqref="CK18">
    <cfRule type="cellIs" dxfId="225" priority="5575" operator="lessThan">
      <formula>$C$4</formula>
    </cfRule>
  </conditionalFormatting>
  <conditionalFormatting sqref="CK18">
    <cfRule type="cellIs" dxfId="224" priority="5576" operator="lessThan">
      <formula>$C$4</formula>
    </cfRule>
  </conditionalFormatting>
  <conditionalFormatting sqref="CK19">
    <cfRule type="cellIs" dxfId="223" priority="5577" operator="lessThan">
      <formula>$C$4</formula>
    </cfRule>
  </conditionalFormatting>
  <conditionalFormatting sqref="CK19">
    <cfRule type="cellIs" dxfId="222" priority="5578" operator="lessThan">
      <formula>$C$4</formula>
    </cfRule>
  </conditionalFormatting>
  <conditionalFormatting sqref="CK20">
    <cfRule type="cellIs" dxfId="221" priority="5579" operator="lessThan">
      <formula>$C$4</formula>
    </cfRule>
  </conditionalFormatting>
  <conditionalFormatting sqref="CK20">
    <cfRule type="cellIs" dxfId="220" priority="5580" operator="lessThan">
      <formula>$C$4</formula>
    </cfRule>
  </conditionalFormatting>
  <conditionalFormatting sqref="CK21">
    <cfRule type="cellIs" dxfId="219" priority="5581" operator="lessThan">
      <formula>$C$4</formula>
    </cfRule>
  </conditionalFormatting>
  <conditionalFormatting sqref="CK21">
    <cfRule type="cellIs" dxfId="218" priority="5582" operator="lessThan">
      <formula>$C$4</formula>
    </cfRule>
  </conditionalFormatting>
  <conditionalFormatting sqref="CK22">
    <cfRule type="cellIs" dxfId="217" priority="5583" operator="lessThan">
      <formula>$C$4</formula>
    </cfRule>
  </conditionalFormatting>
  <conditionalFormatting sqref="CK22">
    <cfRule type="cellIs" dxfId="216" priority="5584" operator="lessThan">
      <formula>$C$4</formula>
    </cfRule>
  </conditionalFormatting>
  <conditionalFormatting sqref="CK23">
    <cfRule type="cellIs" dxfId="215" priority="5585" operator="lessThan">
      <formula>$C$4</formula>
    </cfRule>
  </conditionalFormatting>
  <conditionalFormatting sqref="CK23">
    <cfRule type="cellIs" dxfId="214" priority="5586" operator="lessThan">
      <formula>$C$4</formula>
    </cfRule>
  </conditionalFormatting>
  <conditionalFormatting sqref="CK24">
    <cfRule type="cellIs" dxfId="213" priority="5587" operator="lessThan">
      <formula>$C$4</formula>
    </cfRule>
  </conditionalFormatting>
  <conditionalFormatting sqref="CK24">
    <cfRule type="cellIs" dxfId="212" priority="5588" operator="lessThan">
      <formula>$C$4</formula>
    </cfRule>
  </conditionalFormatting>
  <conditionalFormatting sqref="CK25">
    <cfRule type="cellIs" dxfId="211" priority="5589" operator="lessThan">
      <formula>$C$4</formula>
    </cfRule>
  </conditionalFormatting>
  <conditionalFormatting sqref="CK25">
    <cfRule type="cellIs" dxfId="210" priority="5590" operator="lessThan">
      <formula>$C$4</formula>
    </cfRule>
  </conditionalFormatting>
  <conditionalFormatting sqref="CK26">
    <cfRule type="cellIs" dxfId="209" priority="5591" operator="lessThan">
      <formula>$C$4</formula>
    </cfRule>
  </conditionalFormatting>
  <conditionalFormatting sqref="CK26">
    <cfRule type="cellIs" dxfId="208" priority="5592" operator="lessThan">
      <formula>$C$4</formula>
    </cfRule>
  </conditionalFormatting>
  <conditionalFormatting sqref="CK27">
    <cfRule type="cellIs" dxfId="207" priority="5593" operator="lessThan">
      <formula>$C$4</formula>
    </cfRule>
  </conditionalFormatting>
  <conditionalFormatting sqref="CK27">
    <cfRule type="cellIs" dxfId="206" priority="5594" operator="lessThan">
      <formula>$C$4</formula>
    </cfRule>
  </conditionalFormatting>
  <conditionalFormatting sqref="CK28">
    <cfRule type="cellIs" dxfId="205" priority="5595" operator="lessThan">
      <formula>$C$4</formula>
    </cfRule>
  </conditionalFormatting>
  <conditionalFormatting sqref="CK28">
    <cfRule type="cellIs" dxfId="204" priority="5596" operator="lessThan">
      <formula>$C$4</formula>
    </cfRule>
  </conditionalFormatting>
  <conditionalFormatting sqref="CK29">
    <cfRule type="cellIs" dxfId="203" priority="5597" operator="lessThan">
      <formula>$C$4</formula>
    </cfRule>
  </conditionalFormatting>
  <conditionalFormatting sqref="CK29">
    <cfRule type="cellIs" dxfId="202" priority="5598" operator="lessThan">
      <formula>$C$4</formula>
    </cfRule>
  </conditionalFormatting>
  <conditionalFormatting sqref="CK30">
    <cfRule type="cellIs" dxfId="201" priority="5599" operator="lessThan">
      <formula>$C$4</formula>
    </cfRule>
  </conditionalFormatting>
  <conditionalFormatting sqref="CK30">
    <cfRule type="cellIs" dxfId="200" priority="5600" operator="lessThan">
      <formula>$C$4</formula>
    </cfRule>
  </conditionalFormatting>
  <conditionalFormatting sqref="CK31">
    <cfRule type="cellIs" dxfId="199" priority="5601" operator="lessThan">
      <formula>$C$4</formula>
    </cfRule>
  </conditionalFormatting>
  <conditionalFormatting sqref="CK31">
    <cfRule type="cellIs" dxfId="198" priority="5602" operator="lessThan">
      <formula>$C$4</formula>
    </cfRule>
  </conditionalFormatting>
  <conditionalFormatting sqref="CK32">
    <cfRule type="cellIs" dxfId="197" priority="5603" operator="lessThan">
      <formula>$C$4</formula>
    </cfRule>
  </conditionalFormatting>
  <conditionalFormatting sqref="CK32">
    <cfRule type="cellIs" dxfId="196" priority="5604" operator="lessThan">
      <formula>$C$4</formula>
    </cfRule>
  </conditionalFormatting>
  <conditionalFormatting sqref="CK33">
    <cfRule type="cellIs" dxfId="195" priority="5605" operator="lessThan">
      <formula>$C$4</formula>
    </cfRule>
  </conditionalFormatting>
  <conditionalFormatting sqref="CK33">
    <cfRule type="cellIs" dxfId="194" priority="5606" operator="lessThan">
      <formula>$C$4</formula>
    </cfRule>
  </conditionalFormatting>
  <conditionalFormatting sqref="CK34">
    <cfRule type="cellIs" dxfId="193" priority="5607" operator="lessThan">
      <formula>$C$4</formula>
    </cfRule>
  </conditionalFormatting>
  <conditionalFormatting sqref="CK34">
    <cfRule type="cellIs" dxfId="192" priority="5608" operator="lessThan">
      <formula>$C$4</formula>
    </cfRule>
  </conditionalFormatting>
  <conditionalFormatting sqref="CK35">
    <cfRule type="cellIs" dxfId="191" priority="5609" operator="lessThan">
      <formula>$C$4</formula>
    </cfRule>
  </conditionalFormatting>
  <conditionalFormatting sqref="CK35">
    <cfRule type="cellIs" dxfId="190" priority="5610" operator="lessThan">
      <formula>$C$4</formula>
    </cfRule>
  </conditionalFormatting>
  <conditionalFormatting sqref="CK36">
    <cfRule type="cellIs" dxfId="189" priority="5611" operator="lessThan">
      <formula>$C$4</formula>
    </cfRule>
  </conditionalFormatting>
  <conditionalFormatting sqref="CK36">
    <cfRule type="cellIs" dxfId="188" priority="5612" operator="lessThan">
      <formula>$C$4</formula>
    </cfRule>
  </conditionalFormatting>
  <conditionalFormatting sqref="CK37">
    <cfRule type="cellIs" dxfId="187" priority="5613" operator="lessThan">
      <formula>$C$4</formula>
    </cfRule>
  </conditionalFormatting>
  <conditionalFormatting sqref="CK37">
    <cfRule type="cellIs" dxfId="186" priority="5614" operator="lessThan">
      <formula>$C$4</formula>
    </cfRule>
  </conditionalFormatting>
  <conditionalFormatting sqref="CK38">
    <cfRule type="cellIs" dxfId="185" priority="5615" operator="lessThan">
      <formula>$C$4</formula>
    </cfRule>
  </conditionalFormatting>
  <conditionalFormatting sqref="CK38">
    <cfRule type="cellIs" dxfId="184" priority="5616" operator="lessThan">
      <formula>$C$4</formula>
    </cfRule>
  </conditionalFormatting>
  <conditionalFormatting sqref="CK39">
    <cfRule type="cellIs" dxfId="183" priority="5617" operator="lessThan">
      <formula>$C$4</formula>
    </cfRule>
  </conditionalFormatting>
  <conditionalFormatting sqref="CK39">
    <cfRule type="cellIs" dxfId="182" priority="5618" operator="lessThan">
      <formula>$C$4</formula>
    </cfRule>
  </conditionalFormatting>
  <conditionalFormatting sqref="CK40">
    <cfRule type="cellIs" dxfId="181" priority="5619" operator="lessThan">
      <formula>$C$4</formula>
    </cfRule>
  </conditionalFormatting>
  <conditionalFormatting sqref="CK40">
    <cfRule type="cellIs" dxfId="180" priority="5620" operator="lessThan">
      <formula>$C$4</formula>
    </cfRule>
  </conditionalFormatting>
  <conditionalFormatting sqref="CK41">
    <cfRule type="cellIs" dxfId="179" priority="5621" operator="lessThan">
      <formula>$C$4</formula>
    </cfRule>
  </conditionalFormatting>
  <conditionalFormatting sqref="CK41">
    <cfRule type="cellIs" dxfId="178" priority="5622" operator="lessThan">
      <formula>$C$4</formula>
    </cfRule>
  </conditionalFormatting>
  <conditionalFormatting sqref="CK42">
    <cfRule type="cellIs" dxfId="177" priority="5623" operator="lessThan">
      <formula>$C$4</formula>
    </cfRule>
  </conditionalFormatting>
  <conditionalFormatting sqref="CK42">
    <cfRule type="cellIs" dxfId="176" priority="5624" operator="lessThan">
      <formula>$C$4</formula>
    </cfRule>
  </conditionalFormatting>
  <conditionalFormatting sqref="CK43">
    <cfRule type="cellIs" dxfId="175" priority="5625" operator="lessThan">
      <formula>$C$4</formula>
    </cfRule>
  </conditionalFormatting>
  <conditionalFormatting sqref="CK43">
    <cfRule type="cellIs" dxfId="174" priority="5626" operator="lessThan">
      <formula>$C$4</formula>
    </cfRule>
  </conditionalFormatting>
  <conditionalFormatting sqref="CK44">
    <cfRule type="cellIs" dxfId="173" priority="5627" operator="lessThan">
      <formula>$C$4</formula>
    </cfRule>
  </conditionalFormatting>
  <conditionalFormatting sqref="CK44">
    <cfRule type="cellIs" dxfId="172" priority="5628" operator="lessThan">
      <formula>$C$4</formula>
    </cfRule>
  </conditionalFormatting>
  <conditionalFormatting sqref="CK45">
    <cfRule type="cellIs" dxfId="171" priority="5629" operator="lessThan">
      <formula>$C$4</formula>
    </cfRule>
  </conditionalFormatting>
  <conditionalFormatting sqref="CK45">
    <cfRule type="cellIs" dxfId="170" priority="5630" operator="lessThan">
      <formula>$C$4</formula>
    </cfRule>
  </conditionalFormatting>
  <conditionalFormatting sqref="CK46">
    <cfRule type="cellIs" dxfId="169" priority="5631" operator="lessThan">
      <formula>$C$4</formula>
    </cfRule>
  </conditionalFormatting>
  <conditionalFormatting sqref="CK46">
    <cfRule type="cellIs" dxfId="168" priority="5632" operator="lessThan">
      <formula>$C$4</formula>
    </cfRule>
  </conditionalFormatting>
  <conditionalFormatting sqref="CK47">
    <cfRule type="cellIs" dxfId="167" priority="5633" operator="lessThan">
      <formula>$C$4</formula>
    </cfRule>
  </conditionalFormatting>
  <conditionalFormatting sqref="CK47">
    <cfRule type="cellIs" dxfId="166" priority="5634" operator="lessThan">
      <formula>$C$4</formula>
    </cfRule>
  </conditionalFormatting>
  <conditionalFormatting sqref="CK48">
    <cfRule type="cellIs" dxfId="165" priority="5635" operator="lessThan">
      <formula>$C$4</formula>
    </cfRule>
  </conditionalFormatting>
  <conditionalFormatting sqref="CK48">
    <cfRule type="cellIs" dxfId="164" priority="5636" operator="lessThan">
      <formula>$C$4</formula>
    </cfRule>
  </conditionalFormatting>
  <conditionalFormatting sqref="CK49">
    <cfRule type="cellIs" dxfId="163" priority="5637" operator="lessThan">
      <formula>$C$4</formula>
    </cfRule>
  </conditionalFormatting>
  <conditionalFormatting sqref="CK49">
    <cfRule type="cellIs" dxfId="162" priority="5638" operator="lessThan">
      <formula>$C$4</formula>
    </cfRule>
  </conditionalFormatting>
  <conditionalFormatting sqref="CK50">
    <cfRule type="cellIs" dxfId="161" priority="5639" operator="lessThan">
      <formula>$C$4</formula>
    </cfRule>
  </conditionalFormatting>
  <conditionalFormatting sqref="CK50">
    <cfRule type="cellIs" dxfId="160" priority="5640" operator="lessThan">
      <formula>$C$4</formula>
    </cfRule>
  </conditionalFormatting>
  <conditionalFormatting sqref="CK51">
    <cfRule type="cellIs" dxfId="159" priority="5641" operator="lessThan">
      <formula>$C$4</formula>
    </cfRule>
  </conditionalFormatting>
  <conditionalFormatting sqref="CK51">
    <cfRule type="cellIs" dxfId="158" priority="5642" operator="lessThan">
      <formula>$C$4</formula>
    </cfRule>
  </conditionalFormatting>
  <conditionalFormatting sqref="CK52">
    <cfRule type="cellIs" dxfId="157" priority="5643" operator="lessThan">
      <formula>$C$4</formula>
    </cfRule>
  </conditionalFormatting>
  <conditionalFormatting sqref="CK52">
    <cfRule type="cellIs" dxfId="156" priority="5644" operator="lessThan">
      <formula>$C$4</formula>
    </cfRule>
  </conditionalFormatting>
  <conditionalFormatting sqref="CK53">
    <cfRule type="cellIs" dxfId="155" priority="5645" operator="lessThan">
      <formula>$C$4</formula>
    </cfRule>
  </conditionalFormatting>
  <conditionalFormatting sqref="CK53">
    <cfRule type="cellIs" dxfId="154" priority="5646" operator="lessThan">
      <formula>$C$4</formula>
    </cfRule>
  </conditionalFormatting>
  <conditionalFormatting sqref="CK54">
    <cfRule type="cellIs" dxfId="153" priority="5647" operator="lessThan">
      <formula>$C$4</formula>
    </cfRule>
  </conditionalFormatting>
  <conditionalFormatting sqref="CK54">
    <cfRule type="cellIs" dxfId="152" priority="5648" operator="lessThan">
      <formula>$C$4</formula>
    </cfRule>
  </conditionalFormatting>
  <conditionalFormatting sqref="CK55">
    <cfRule type="cellIs" dxfId="151" priority="5649" operator="lessThan">
      <formula>$C$4</formula>
    </cfRule>
  </conditionalFormatting>
  <conditionalFormatting sqref="CK55">
    <cfRule type="cellIs" dxfId="150" priority="5650" operator="lessThan">
      <formula>$C$4</formula>
    </cfRule>
  </conditionalFormatting>
  <conditionalFormatting sqref="CK56">
    <cfRule type="cellIs" dxfId="149" priority="5651" operator="lessThan">
      <formula>$C$4</formula>
    </cfRule>
  </conditionalFormatting>
  <conditionalFormatting sqref="CK56">
    <cfRule type="cellIs" dxfId="148" priority="5652" operator="lessThan">
      <formula>$C$4</formula>
    </cfRule>
  </conditionalFormatting>
  <conditionalFormatting sqref="CK57">
    <cfRule type="cellIs" dxfId="147" priority="5653" operator="lessThan">
      <formula>$C$4</formula>
    </cfRule>
  </conditionalFormatting>
  <conditionalFormatting sqref="CK57">
    <cfRule type="cellIs" dxfId="146" priority="5654" operator="lessThan">
      <formula>$C$4</formula>
    </cfRule>
  </conditionalFormatting>
  <conditionalFormatting sqref="CK58">
    <cfRule type="cellIs" dxfId="145" priority="5655" operator="lessThan">
      <formula>$C$4</formula>
    </cfRule>
  </conditionalFormatting>
  <conditionalFormatting sqref="CK58">
    <cfRule type="cellIs" dxfId="144" priority="5656" operator="lessThan">
      <formula>$C$4</formula>
    </cfRule>
  </conditionalFormatting>
  <conditionalFormatting sqref="CK59">
    <cfRule type="cellIs" dxfId="143" priority="5657" operator="lessThan">
      <formula>$C$4</formula>
    </cfRule>
  </conditionalFormatting>
  <conditionalFormatting sqref="CK59">
    <cfRule type="cellIs" dxfId="142" priority="5658" operator="lessThan">
      <formula>$C$4</formula>
    </cfRule>
  </conditionalFormatting>
  <conditionalFormatting sqref="CK60">
    <cfRule type="cellIs" dxfId="141" priority="5659" operator="lessThan">
      <formula>$C$4</formula>
    </cfRule>
  </conditionalFormatting>
  <conditionalFormatting sqref="CK60">
    <cfRule type="cellIs" dxfId="140" priority="5660" operator="lessThan">
      <formula>$C$4</formula>
    </cfRule>
  </conditionalFormatting>
  <conditionalFormatting sqref="CL11">
    <cfRule type="cellIs" dxfId="139" priority="5661" operator="lessThan">
      <formula>$C$4</formula>
    </cfRule>
  </conditionalFormatting>
  <conditionalFormatting sqref="CL11">
    <cfRule type="cellIs" dxfId="138" priority="5662" operator="lessThan">
      <formula>$C$4</formula>
    </cfRule>
  </conditionalFormatting>
  <conditionalFormatting sqref="CL12">
    <cfRule type="cellIs" dxfId="137" priority="5663" operator="lessThan">
      <formula>$C$4</formula>
    </cfRule>
  </conditionalFormatting>
  <conditionalFormatting sqref="CL12">
    <cfRule type="cellIs" dxfId="136" priority="5664" operator="lessThan">
      <formula>$C$4</formula>
    </cfRule>
  </conditionalFormatting>
  <conditionalFormatting sqref="CL13">
    <cfRule type="cellIs" dxfId="135" priority="5665" operator="lessThan">
      <formula>$C$4</formula>
    </cfRule>
  </conditionalFormatting>
  <conditionalFormatting sqref="CL13">
    <cfRule type="cellIs" dxfId="134" priority="5666" operator="lessThan">
      <formula>$C$4</formula>
    </cfRule>
  </conditionalFormatting>
  <conditionalFormatting sqref="CL14">
    <cfRule type="cellIs" dxfId="133" priority="5667" operator="lessThan">
      <formula>$C$4</formula>
    </cfRule>
  </conditionalFormatting>
  <conditionalFormatting sqref="CL14">
    <cfRule type="cellIs" dxfId="132" priority="5668" operator="lessThan">
      <formula>$C$4</formula>
    </cfRule>
  </conditionalFormatting>
  <conditionalFormatting sqref="CL15">
    <cfRule type="cellIs" dxfId="131" priority="5669" operator="lessThan">
      <formula>$C$4</formula>
    </cfRule>
  </conditionalFormatting>
  <conditionalFormatting sqref="CL15">
    <cfRule type="cellIs" dxfId="130" priority="5670" operator="lessThan">
      <formula>$C$4</formula>
    </cfRule>
  </conditionalFormatting>
  <conditionalFormatting sqref="CL16">
    <cfRule type="cellIs" dxfId="129" priority="5671" operator="lessThan">
      <formula>$C$4</formula>
    </cfRule>
  </conditionalFormatting>
  <conditionalFormatting sqref="CL16">
    <cfRule type="cellIs" dxfId="128" priority="5672" operator="lessThan">
      <formula>$C$4</formula>
    </cfRule>
  </conditionalFormatting>
  <conditionalFormatting sqref="CL17">
    <cfRule type="cellIs" dxfId="127" priority="5673" operator="lessThan">
      <formula>$C$4</formula>
    </cfRule>
  </conditionalFormatting>
  <conditionalFormatting sqref="CL17">
    <cfRule type="cellIs" dxfId="126" priority="5674" operator="lessThan">
      <formula>$C$4</formula>
    </cfRule>
  </conditionalFormatting>
  <conditionalFormatting sqref="CL18">
    <cfRule type="cellIs" dxfId="125" priority="5675" operator="lessThan">
      <formula>$C$4</formula>
    </cfRule>
  </conditionalFormatting>
  <conditionalFormatting sqref="CL18">
    <cfRule type="cellIs" dxfId="124" priority="5676" operator="lessThan">
      <formula>$C$4</formula>
    </cfRule>
  </conditionalFormatting>
  <conditionalFormatting sqref="CL19">
    <cfRule type="cellIs" dxfId="123" priority="5677" operator="lessThan">
      <formula>$C$4</formula>
    </cfRule>
  </conditionalFormatting>
  <conditionalFormatting sqref="CL19">
    <cfRule type="cellIs" dxfId="122" priority="5678" operator="lessThan">
      <formula>$C$4</formula>
    </cfRule>
  </conditionalFormatting>
  <conditionalFormatting sqref="CL20">
    <cfRule type="cellIs" dxfId="121" priority="5679" operator="lessThan">
      <formula>$C$4</formula>
    </cfRule>
  </conditionalFormatting>
  <conditionalFormatting sqref="CL20">
    <cfRule type="cellIs" dxfId="120" priority="5680" operator="lessThan">
      <formula>$C$4</formula>
    </cfRule>
  </conditionalFormatting>
  <conditionalFormatting sqref="CL21">
    <cfRule type="cellIs" dxfId="119" priority="5681" operator="lessThan">
      <formula>$C$4</formula>
    </cfRule>
  </conditionalFormatting>
  <conditionalFormatting sqref="CL21">
    <cfRule type="cellIs" dxfId="118" priority="5682" operator="lessThan">
      <formula>$C$4</formula>
    </cfRule>
  </conditionalFormatting>
  <conditionalFormatting sqref="CL22">
    <cfRule type="cellIs" dxfId="117" priority="5683" operator="lessThan">
      <formula>$C$4</formula>
    </cfRule>
  </conditionalFormatting>
  <conditionalFormatting sqref="CL22">
    <cfRule type="cellIs" dxfId="116" priority="5684" operator="lessThan">
      <formula>$C$4</formula>
    </cfRule>
  </conditionalFormatting>
  <conditionalFormatting sqref="CL23">
    <cfRule type="cellIs" dxfId="115" priority="5685" operator="lessThan">
      <formula>$C$4</formula>
    </cfRule>
  </conditionalFormatting>
  <conditionalFormatting sqref="CL23">
    <cfRule type="cellIs" dxfId="114" priority="5686" operator="lessThan">
      <formula>$C$4</formula>
    </cfRule>
  </conditionalFormatting>
  <conditionalFormatting sqref="CL24">
    <cfRule type="cellIs" dxfId="113" priority="5687" operator="lessThan">
      <formula>$C$4</formula>
    </cfRule>
  </conditionalFormatting>
  <conditionalFormatting sqref="CL24">
    <cfRule type="cellIs" dxfId="112" priority="5688" operator="lessThan">
      <formula>$C$4</formula>
    </cfRule>
  </conditionalFormatting>
  <conditionalFormatting sqref="CL25">
    <cfRule type="cellIs" dxfId="111" priority="5689" operator="lessThan">
      <formula>$C$4</formula>
    </cfRule>
  </conditionalFormatting>
  <conditionalFormatting sqref="CL25">
    <cfRule type="cellIs" dxfId="110" priority="5690" operator="lessThan">
      <formula>$C$4</formula>
    </cfRule>
  </conditionalFormatting>
  <conditionalFormatting sqref="CL26">
    <cfRule type="cellIs" dxfId="109" priority="5691" operator="lessThan">
      <formula>$C$4</formula>
    </cfRule>
  </conditionalFormatting>
  <conditionalFormatting sqref="CL26">
    <cfRule type="cellIs" dxfId="108" priority="5692" operator="lessThan">
      <formula>$C$4</formula>
    </cfRule>
  </conditionalFormatting>
  <conditionalFormatting sqref="CL27">
    <cfRule type="cellIs" dxfId="107" priority="5693" operator="lessThan">
      <formula>$C$4</formula>
    </cfRule>
  </conditionalFormatting>
  <conditionalFormatting sqref="CL27">
    <cfRule type="cellIs" dxfId="106" priority="5694" operator="lessThan">
      <formula>$C$4</formula>
    </cfRule>
  </conditionalFormatting>
  <conditionalFormatting sqref="CL28">
    <cfRule type="cellIs" dxfId="105" priority="5695" operator="lessThan">
      <formula>$C$4</formula>
    </cfRule>
  </conditionalFormatting>
  <conditionalFormatting sqref="CL28">
    <cfRule type="cellIs" dxfId="104" priority="5696" operator="lessThan">
      <formula>$C$4</formula>
    </cfRule>
  </conditionalFormatting>
  <conditionalFormatting sqref="CL29">
    <cfRule type="cellIs" dxfId="103" priority="5697" operator="lessThan">
      <formula>$C$4</formula>
    </cfRule>
  </conditionalFormatting>
  <conditionalFormatting sqref="CL29">
    <cfRule type="cellIs" dxfId="102" priority="5698" operator="lessThan">
      <formula>$C$4</formula>
    </cfRule>
  </conditionalFormatting>
  <conditionalFormatting sqref="CL30">
    <cfRule type="cellIs" dxfId="101" priority="5699" operator="lessThan">
      <formula>$C$4</formula>
    </cfRule>
  </conditionalFormatting>
  <conditionalFormatting sqref="CL30">
    <cfRule type="cellIs" dxfId="100" priority="5700" operator="lessThan">
      <formula>$C$4</formula>
    </cfRule>
  </conditionalFormatting>
  <conditionalFormatting sqref="CL31">
    <cfRule type="cellIs" dxfId="99" priority="5701" operator="lessThan">
      <formula>$C$4</formula>
    </cfRule>
  </conditionalFormatting>
  <conditionalFormatting sqref="CL31">
    <cfRule type="cellIs" dxfId="98" priority="5702" operator="lessThan">
      <formula>$C$4</formula>
    </cfRule>
  </conditionalFormatting>
  <conditionalFormatting sqref="CL32">
    <cfRule type="cellIs" dxfId="97" priority="5703" operator="lessThan">
      <formula>$C$4</formula>
    </cfRule>
  </conditionalFormatting>
  <conditionalFormatting sqref="CL32">
    <cfRule type="cellIs" dxfId="96" priority="5704" operator="lessThan">
      <formula>$C$4</formula>
    </cfRule>
  </conditionalFormatting>
  <conditionalFormatting sqref="CL33">
    <cfRule type="cellIs" dxfId="95" priority="5705" operator="lessThan">
      <formula>$C$4</formula>
    </cfRule>
  </conditionalFormatting>
  <conditionalFormatting sqref="CL33">
    <cfRule type="cellIs" dxfId="94" priority="5706" operator="lessThan">
      <formula>$C$4</formula>
    </cfRule>
  </conditionalFormatting>
  <conditionalFormatting sqref="CL34">
    <cfRule type="cellIs" dxfId="93" priority="5707" operator="lessThan">
      <formula>$C$4</formula>
    </cfRule>
  </conditionalFormatting>
  <conditionalFormatting sqref="CL34">
    <cfRule type="cellIs" dxfId="92" priority="5708" operator="lessThan">
      <formula>$C$4</formula>
    </cfRule>
  </conditionalFormatting>
  <conditionalFormatting sqref="CL35">
    <cfRule type="cellIs" dxfId="91" priority="5709" operator="lessThan">
      <formula>$C$4</formula>
    </cfRule>
  </conditionalFormatting>
  <conditionalFormatting sqref="CL35">
    <cfRule type="cellIs" dxfId="90" priority="5710" operator="lessThan">
      <formula>$C$4</formula>
    </cfRule>
  </conditionalFormatting>
  <conditionalFormatting sqref="CL36">
    <cfRule type="cellIs" dxfId="89" priority="5711" operator="lessThan">
      <formula>$C$4</formula>
    </cfRule>
  </conditionalFormatting>
  <conditionalFormatting sqref="CL36">
    <cfRule type="cellIs" dxfId="88" priority="5712" operator="lessThan">
      <formula>$C$4</formula>
    </cfRule>
  </conditionalFormatting>
  <conditionalFormatting sqref="CL37">
    <cfRule type="cellIs" dxfId="87" priority="5713" operator="lessThan">
      <formula>$C$4</formula>
    </cfRule>
  </conditionalFormatting>
  <conditionalFormatting sqref="CL37">
    <cfRule type="cellIs" dxfId="86" priority="5714" operator="lessThan">
      <formula>$C$4</formula>
    </cfRule>
  </conditionalFormatting>
  <conditionalFormatting sqref="CL38">
    <cfRule type="cellIs" dxfId="85" priority="5715" operator="lessThan">
      <formula>$C$4</formula>
    </cfRule>
  </conditionalFormatting>
  <conditionalFormatting sqref="CL38">
    <cfRule type="cellIs" dxfId="84" priority="5716" operator="lessThan">
      <formula>$C$4</formula>
    </cfRule>
  </conditionalFormatting>
  <conditionalFormatting sqref="CL39">
    <cfRule type="cellIs" dxfId="83" priority="5717" operator="lessThan">
      <formula>$C$4</formula>
    </cfRule>
  </conditionalFormatting>
  <conditionalFormatting sqref="CL39">
    <cfRule type="cellIs" dxfId="82" priority="5718" operator="lessThan">
      <formula>$C$4</formula>
    </cfRule>
  </conditionalFormatting>
  <conditionalFormatting sqref="CL40">
    <cfRule type="cellIs" dxfId="81" priority="5719" operator="lessThan">
      <formula>$C$4</formula>
    </cfRule>
  </conditionalFormatting>
  <conditionalFormatting sqref="CL40">
    <cfRule type="cellIs" dxfId="80" priority="5720" operator="lessThan">
      <formula>$C$4</formula>
    </cfRule>
  </conditionalFormatting>
  <conditionalFormatting sqref="CL41">
    <cfRule type="cellIs" dxfId="79" priority="5721" operator="lessThan">
      <formula>$C$4</formula>
    </cfRule>
  </conditionalFormatting>
  <conditionalFormatting sqref="CL41">
    <cfRule type="cellIs" dxfId="78" priority="5722" operator="lessThan">
      <formula>$C$4</formula>
    </cfRule>
  </conditionalFormatting>
  <conditionalFormatting sqref="CL42">
    <cfRule type="cellIs" dxfId="77" priority="5723" operator="lessThan">
      <formula>$C$4</formula>
    </cfRule>
  </conditionalFormatting>
  <conditionalFormatting sqref="CL42">
    <cfRule type="cellIs" dxfId="76" priority="5724" operator="lessThan">
      <formula>$C$4</formula>
    </cfRule>
  </conditionalFormatting>
  <conditionalFormatting sqref="CL43">
    <cfRule type="cellIs" dxfId="75" priority="5725" operator="lessThan">
      <formula>$C$4</formula>
    </cfRule>
  </conditionalFormatting>
  <conditionalFormatting sqref="CL43">
    <cfRule type="cellIs" dxfId="74" priority="5726" operator="lessThan">
      <formula>$C$4</formula>
    </cfRule>
  </conditionalFormatting>
  <conditionalFormatting sqref="CL44">
    <cfRule type="cellIs" dxfId="73" priority="5727" operator="lessThan">
      <formula>$C$4</formula>
    </cfRule>
  </conditionalFormatting>
  <conditionalFormatting sqref="CL44">
    <cfRule type="cellIs" dxfId="72" priority="5728" operator="lessThan">
      <formula>$C$4</formula>
    </cfRule>
  </conditionalFormatting>
  <conditionalFormatting sqref="CL45">
    <cfRule type="cellIs" dxfId="71" priority="5729" operator="lessThan">
      <formula>$C$4</formula>
    </cfRule>
  </conditionalFormatting>
  <conditionalFormatting sqref="CL45">
    <cfRule type="cellIs" dxfId="70" priority="5730" operator="lessThan">
      <formula>$C$4</formula>
    </cfRule>
  </conditionalFormatting>
  <conditionalFormatting sqref="CL46">
    <cfRule type="cellIs" dxfId="69" priority="5731" operator="lessThan">
      <formula>$C$4</formula>
    </cfRule>
  </conditionalFormatting>
  <conditionalFormatting sqref="CL46">
    <cfRule type="cellIs" dxfId="68" priority="5732" operator="lessThan">
      <formula>$C$4</formula>
    </cfRule>
  </conditionalFormatting>
  <conditionalFormatting sqref="CL47">
    <cfRule type="cellIs" dxfId="67" priority="5733" operator="lessThan">
      <formula>$C$4</formula>
    </cfRule>
  </conditionalFormatting>
  <conditionalFormatting sqref="CL47">
    <cfRule type="cellIs" dxfId="66" priority="5734" operator="lessThan">
      <formula>$C$4</formula>
    </cfRule>
  </conditionalFormatting>
  <conditionalFormatting sqref="CL48">
    <cfRule type="cellIs" dxfId="65" priority="5735" operator="lessThan">
      <formula>$C$4</formula>
    </cfRule>
  </conditionalFormatting>
  <conditionalFormatting sqref="CL48">
    <cfRule type="cellIs" dxfId="64" priority="5736" operator="lessThan">
      <formula>$C$4</formula>
    </cfRule>
  </conditionalFormatting>
  <conditionalFormatting sqref="CL49">
    <cfRule type="cellIs" dxfId="63" priority="5737" operator="lessThan">
      <formula>$C$4</formula>
    </cfRule>
  </conditionalFormatting>
  <conditionalFormatting sqref="CL49">
    <cfRule type="cellIs" dxfId="62" priority="5738" operator="lessThan">
      <formula>$C$4</formula>
    </cfRule>
  </conditionalFormatting>
  <conditionalFormatting sqref="CL50">
    <cfRule type="cellIs" dxfId="61" priority="5739" operator="lessThan">
      <formula>$C$4</formula>
    </cfRule>
  </conditionalFormatting>
  <conditionalFormatting sqref="CL50">
    <cfRule type="cellIs" dxfId="60" priority="5740" operator="lessThan">
      <formula>$C$4</formula>
    </cfRule>
  </conditionalFormatting>
  <conditionalFormatting sqref="CL51">
    <cfRule type="cellIs" dxfId="59" priority="5741" operator="lessThan">
      <formula>$C$4</formula>
    </cfRule>
  </conditionalFormatting>
  <conditionalFormatting sqref="CL51">
    <cfRule type="cellIs" dxfId="58" priority="5742" operator="lessThan">
      <formula>$C$4</formula>
    </cfRule>
  </conditionalFormatting>
  <conditionalFormatting sqref="CL52">
    <cfRule type="cellIs" dxfId="57" priority="5743" operator="lessThan">
      <formula>$C$4</formula>
    </cfRule>
  </conditionalFormatting>
  <conditionalFormatting sqref="CL52">
    <cfRule type="cellIs" dxfId="56" priority="5744" operator="lessThan">
      <formula>$C$4</formula>
    </cfRule>
  </conditionalFormatting>
  <conditionalFormatting sqref="CL53">
    <cfRule type="cellIs" dxfId="55" priority="5745" operator="lessThan">
      <formula>$C$4</formula>
    </cfRule>
  </conditionalFormatting>
  <conditionalFormatting sqref="CL53">
    <cfRule type="cellIs" dxfId="54" priority="5746" operator="lessThan">
      <formula>$C$4</formula>
    </cfRule>
  </conditionalFormatting>
  <conditionalFormatting sqref="CL54">
    <cfRule type="cellIs" dxfId="53" priority="5747" operator="lessThan">
      <formula>$C$4</formula>
    </cfRule>
  </conditionalFormatting>
  <conditionalFormatting sqref="CL54">
    <cfRule type="cellIs" dxfId="52" priority="5748" operator="lessThan">
      <formula>$C$4</formula>
    </cfRule>
  </conditionalFormatting>
  <conditionalFormatting sqref="CL55">
    <cfRule type="cellIs" dxfId="51" priority="5749" operator="lessThan">
      <formula>$C$4</formula>
    </cfRule>
  </conditionalFormatting>
  <conditionalFormatting sqref="CL55">
    <cfRule type="cellIs" dxfId="50" priority="5750" operator="lessThan">
      <formula>$C$4</formula>
    </cfRule>
  </conditionalFormatting>
  <conditionalFormatting sqref="CL56">
    <cfRule type="cellIs" dxfId="49" priority="5751" operator="lessThan">
      <formula>$C$4</formula>
    </cfRule>
  </conditionalFormatting>
  <conditionalFormatting sqref="CL56">
    <cfRule type="cellIs" dxfId="48" priority="5752" operator="lessThan">
      <formula>$C$4</formula>
    </cfRule>
  </conditionalFormatting>
  <conditionalFormatting sqref="CL57">
    <cfRule type="cellIs" dxfId="47" priority="5753" operator="lessThan">
      <formula>$C$4</formula>
    </cfRule>
  </conditionalFormatting>
  <conditionalFormatting sqref="CL57">
    <cfRule type="cellIs" dxfId="46" priority="5754" operator="lessThan">
      <formula>$C$4</formula>
    </cfRule>
  </conditionalFormatting>
  <conditionalFormatting sqref="CL58">
    <cfRule type="cellIs" dxfId="45" priority="5755" operator="lessThan">
      <formula>$C$4</formula>
    </cfRule>
  </conditionalFormatting>
  <conditionalFormatting sqref="CL58">
    <cfRule type="cellIs" dxfId="44" priority="5756" operator="lessThan">
      <formula>$C$4</formula>
    </cfRule>
  </conditionalFormatting>
  <conditionalFormatting sqref="CL59">
    <cfRule type="cellIs" dxfId="43" priority="5757" operator="lessThan">
      <formula>$C$4</formula>
    </cfRule>
  </conditionalFormatting>
  <conditionalFormatting sqref="CL59">
    <cfRule type="cellIs" dxfId="42" priority="5758" operator="lessThan">
      <formula>$C$4</formula>
    </cfRule>
  </conditionalFormatting>
  <conditionalFormatting sqref="CL60">
    <cfRule type="cellIs" dxfId="41" priority="5759" operator="lessThan">
      <formula>$C$4</formula>
    </cfRule>
  </conditionalFormatting>
  <conditionalFormatting sqref="CL60">
    <cfRule type="cellIs" dxfId="40" priority="5760" operator="lessThan">
      <formula>$C$4</formula>
    </cfRule>
  </conditionalFormatting>
  <conditionalFormatting sqref="AE11">
    <cfRule type="cellIs" dxfId="39" priority="6" operator="lessThan">
      <formula>$C$4</formula>
    </cfRule>
  </conditionalFormatting>
  <conditionalFormatting sqref="AE12">
    <cfRule type="cellIs" dxfId="38" priority="7" operator="lessThan">
      <formula>$C$4</formula>
    </cfRule>
  </conditionalFormatting>
  <conditionalFormatting sqref="AE13">
    <cfRule type="cellIs" dxfId="37" priority="8" operator="lessThan">
      <formula>$C$4</formula>
    </cfRule>
  </conditionalFormatting>
  <conditionalFormatting sqref="AE14">
    <cfRule type="cellIs" dxfId="36" priority="9" operator="lessThan">
      <formula>$C$4</formula>
    </cfRule>
  </conditionalFormatting>
  <conditionalFormatting sqref="AE15">
    <cfRule type="cellIs" dxfId="35" priority="10" operator="lessThan">
      <formula>$C$4</formula>
    </cfRule>
  </conditionalFormatting>
  <conditionalFormatting sqref="AE16">
    <cfRule type="cellIs" dxfId="34" priority="11" operator="lessThan">
      <formula>$C$4</formula>
    </cfRule>
  </conditionalFormatting>
  <conditionalFormatting sqref="AE17">
    <cfRule type="cellIs" dxfId="33" priority="12" operator="lessThan">
      <formula>$C$4</formula>
    </cfRule>
  </conditionalFormatting>
  <conditionalFormatting sqref="AE18">
    <cfRule type="cellIs" dxfId="32" priority="13" operator="lessThan">
      <formula>$C$4</formula>
    </cfRule>
  </conditionalFormatting>
  <conditionalFormatting sqref="AE19">
    <cfRule type="cellIs" dxfId="31" priority="14" operator="lessThan">
      <formula>$C$4</formula>
    </cfRule>
  </conditionalFormatting>
  <conditionalFormatting sqref="AE20">
    <cfRule type="cellIs" dxfId="30" priority="15" operator="lessThan">
      <formula>$C$4</formula>
    </cfRule>
  </conditionalFormatting>
  <conditionalFormatting sqref="AE21">
    <cfRule type="cellIs" dxfId="29" priority="16" operator="lessThan">
      <formula>$C$4</formula>
    </cfRule>
  </conditionalFormatting>
  <conditionalFormatting sqref="AE22">
    <cfRule type="cellIs" dxfId="28" priority="17" operator="lessThan">
      <formula>$C$4</formula>
    </cfRule>
  </conditionalFormatting>
  <conditionalFormatting sqref="AE23">
    <cfRule type="cellIs" dxfId="27" priority="18" operator="lessThan">
      <formula>$C$4</formula>
    </cfRule>
  </conditionalFormatting>
  <conditionalFormatting sqref="AE24">
    <cfRule type="cellIs" dxfId="26" priority="19" operator="lessThan">
      <formula>$C$4</formula>
    </cfRule>
  </conditionalFormatting>
  <conditionalFormatting sqref="AE25">
    <cfRule type="cellIs" dxfId="25" priority="20" operator="lessThan">
      <formula>$C$4</formula>
    </cfRule>
  </conditionalFormatting>
  <conditionalFormatting sqref="AE26">
    <cfRule type="cellIs" dxfId="24" priority="21" operator="lessThan">
      <formula>$C$4</formula>
    </cfRule>
  </conditionalFormatting>
  <conditionalFormatting sqref="AE27">
    <cfRule type="cellIs" dxfId="23" priority="22" operator="lessThan">
      <formula>$C$4</formula>
    </cfRule>
  </conditionalFormatting>
  <conditionalFormatting sqref="AE28">
    <cfRule type="cellIs" dxfId="22" priority="23" operator="lessThan">
      <formula>$C$4</formula>
    </cfRule>
  </conditionalFormatting>
  <conditionalFormatting sqref="AE29">
    <cfRule type="cellIs" dxfId="21" priority="24" operator="lessThan">
      <formula>$C$4</formula>
    </cfRule>
  </conditionalFormatting>
  <conditionalFormatting sqref="AE30">
    <cfRule type="cellIs" dxfId="20" priority="25" operator="lessThan">
      <formula>$C$4</formula>
    </cfRule>
  </conditionalFormatting>
  <conditionalFormatting sqref="AE31">
    <cfRule type="cellIs" dxfId="19" priority="26" operator="lessThan">
      <formula>$C$4</formula>
    </cfRule>
  </conditionalFormatting>
  <conditionalFormatting sqref="AE32">
    <cfRule type="cellIs" dxfId="18" priority="27" operator="lessThan">
      <formula>$C$4</formula>
    </cfRule>
  </conditionalFormatting>
  <conditionalFormatting sqref="AE33">
    <cfRule type="cellIs" dxfId="17" priority="28" operator="lessThan">
      <formula>$C$4</formula>
    </cfRule>
  </conditionalFormatting>
  <conditionalFormatting sqref="AE34">
    <cfRule type="cellIs" dxfId="16" priority="29" operator="lessThan">
      <formula>$C$4</formula>
    </cfRule>
  </conditionalFormatting>
  <conditionalFormatting sqref="AE35">
    <cfRule type="cellIs" dxfId="15" priority="30" operator="lessThan">
      <formula>$C$4</formula>
    </cfRule>
  </conditionalFormatting>
  <conditionalFormatting sqref="AE36">
    <cfRule type="cellIs" dxfId="14" priority="31" operator="lessThan">
      <formula>$C$4</formula>
    </cfRule>
  </conditionalFormatting>
  <conditionalFormatting sqref="AE37">
    <cfRule type="cellIs" dxfId="13" priority="32" operator="lessThan">
      <formula>$C$4</formula>
    </cfRule>
  </conditionalFormatting>
  <conditionalFormatting sqref="AE38">
    <cfRule type="cellIs" dxfId="12" priority="33" operator="lessThan">
      <formula>$C$4</formula>
    </cfRule>
  </conditionalFormatting>
  <conditionalFormatting sqref="AE39">
    <cfRule type="cellIs" dxfId="11" priority="34" operator="lessThan">
      <formula>$C$4</formula>
    </cfRule>
  </conditionalFormatting>
  <conditionalFormatting sqref="AE40">
    <cfRule type="cellIs" dxfId="10" priority="35" operator="lessThan">
      <formula>$C$4</formula>
    </cfRule>
  </conditionalFormatting>
  <conditionalFormatting sqref="AE41">
    <cfRule type="cellIs" dxfId="9" priority="36" operator="lessThan">
      <formula>$C$4</formula>
    </cfRule>
  </conditionalFormatting>
  <conditionalFormatting sqref="AE42">
    <cfRule type="cellIs" dxfId="8" priority="37" operator="lessThan">
      <formula>$C$4</formula>
    </cfRule>
  </conditionalFormatting>
  <conditionalFormatting sqref="AE43">
    <cfRule type="cellIs" dxfId="7" priority="38" operator="lessThan">
      <formula>$C$4</formula>
    </cfRule>
  </conditionalFormatting>
  <conditionalFormatting sqref="AE44">
    <cfRule type="cellIs" dxfId="6" priority="39" operator="lessThan">
      <formula>$C$4</formula>
    </cfRule>
  </conditionalFormatting>
  <conditionalFormatting sqref="AE45">
    <cfRule type="cellIs" dxfId="5" priority="40" operator="lessThan">
      <formula>$C$4</formula>
    </cfRule>
  </conditionalFormatting>
  <conditionalFormatting sqref="CW25">
    <cfRule type="cellIs" dxfId="4" priority="4" operator="lessThan">
      <formula>1</formula>
    </cfRule>
  </conditionalFormatting>
  <conditionalFormatting sqref="CW26">
    <cfRule type="cellIs" dxfId="3" priority="5" operator="lessThan">
      <formula>1</formula>
    </cfRule>
  </conditionalFormatting>
  <conditionalFormatting sqref="CW12">
    <cfRule type="cellIs" dxfId="2" priority="1" operator="lessThan">
      <formula>1</formula>
    </cfRule>
  </conditionalFormatting>
  <conditionalFormatting sqref="CW13">
    <cfRule type="cellIs" dxfId="1" priority="2" operator="lessThan">
      <formula>1</formula>
    </cfRule>
  </conditionalFormatting>
  <conditionalFormatting sqref="CW14">
    <cfRule type="cellIs" dxfId="0" priority="3" operator="lessThan">
      <formula>1</formula>
    </cfRule>
  </conditionalFormatting>
  <dataValidations count="1">
    <dataValidation allowBlank="1" showInputMessage="1" showErrorMessage="1" sqref="T11:T60 CG11:CL60 BL11:BR60 CD11:CD60 CA11:CA60 BX11:BX60 BU11:BU60 AZ11:AZ60 BI11:BI60 BF11:BF60 BC11:BC60 AC11:AD60 AS11:AS60 AP11:AP60 AM11:AM60 AJ11:AJ60 AG11:AG60 Q11:Q60 Z11:Z60 W11:W6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 MIPA 1</vt:lpstr>
      <vt:lpstr>X MIPA 2</vt:lpstr>
      <vt:lpstr>X MIPA 3</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AXIOO-MYBOOK11</cp:lastModifiedBy>
  <dcterms:created xsi:type="dcterms:W3CDTF">2015-09-01T09:01:01Z</dcterms:created>
  <dcterms:modified xsi:type="dcterms:W3CDTF">2018-12-12T01:58:22Z</dcterms:modified>
  <cp:category/>
</cp:coreProperties>
</file>