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39AB9633-D4FA-41C9-85C1-160DB9798E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I MIP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M60" i="1"/>
  <c r="L60" i="1"/>
  <c r="H60" i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AU59" i="1"/>
  <c r="AD59" i="1"/>
  <c r="L59" i="1"/>
  <c r="J59" i="1"/>
  <c r="H59" i="1"/>
  <c r="F59" i="1"/>
  <c r="G59" i="1" s="1"/>
  <c r="D59" i="1"/>
  <c r="E59" i="1" s="1"/>
  <c r="CT58" i="1"/>
  <c r="M58" i="1" s="1"/>
  <c r="CQ58" i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L58" i="1"/>
  <c r="H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AU57" i="1"/>
  <c r="AD57" i="1"/>
  <c r="L57" i="1"/>
  <c r="J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H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L51" i="1"/>
  <c r="J51" i="1"/>
  <c r="F51" i="1"/>
  <c r="G51" i="1" s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H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L49" i="1"/>
  <c r="J49" i="1"/>
  <c r="F49" i="1"/>
  <c r="G49" i="1" s="1"/>
  <c r="D49" i="1"/>
  <c r="E49" i="1" s="1"/>
  <c r="CT48" i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L48" i="1"/>
  <c r="H48" i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M47" i="1"/>
  <c r="L47" i="1"/>
  <c r="J47" i="1"/>
  <c r="D47" i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/>
  <c r="E46" i="1" s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M45" i="1"/>
  <c r="D45" i="1"/>
  <c r="E45" i="1" s="1"/>
  <c r="CT44" i="1"/>
  <c r="CQ44" i="1"/>
  <c r="CM44" i="1"/>
  <c r="CN44" i="1" s="1"/>
  <c r="K44" i="1" s="1"/>
  <c r="L44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V44" i="1"/>
  <c r="F44" i="1" s="1"/>
  <c r="G44" i="1" s="1"/>
  <c r="AU44" i="1"/>
  <c r="AD44" i="1"/>
  <c r="M44" i="1"/>
  <c r="H44" i="1"/>
  <c r="D44" i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V43" i="1"/>
  <c r="AU43" i="1"/>
  <c r="AD43" i="1"/>
  <c r="F43" i="1"/>
  <c r="G43" i="1" s="1"/>
  <c r="D43" i="1"/>
  <c r="E43" i="1" s="1"/>
  <c r="CT42" i="1"/>
  <c r="M42" i="1" s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V42" i="1"/>
  <c r="F42" i="1" s="1"/>
  <c r="G42" i="1" s="1"/>
  <c r="AU42" i="1"/>
  <c r="AD42" i="1"/>
  <c r="H42" i="1"/>
  <c r="D42" i="1"/>
  <c r="E42" i="1" s="1"/>
  <c r="CT41" i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M41" i="1"/>
  <c r="D41" i="1"/>
  <c r="E41" i="1" s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M40" i="1"/>
  <c r="H40" i="1"/>
  <c r="D40" i="1"/>
  <c r="E40" i="1" s="1"/>
  <c r="CT39" i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M39" i="1"/>
  <c r="D39" i="1"/>
  <c r="E39" i="1" s="1"/>
  <c r="CT38" i="1"/>
  <c r="M38" i="1" s="1"/>
  <c r="CQ38" i="1"/>
  <c r="CM38" i="1"/>
  <c r="CN38" i="1" s="1"/>
  <c r="K38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L38" i="1"/>
  <c r="H38" i="1"/>
  <c r="D38" i="1"/>
  <c r="E38" i="1" s="1"/>
  <c r="CT37" i="1"/>
  <c r="CQ37" i="1"/>
  <c r="H37" i="1" s="1"/>
  <c r="CM37" i="1"/>
  <c r="CN37" i="1" s="1"/>
  <c r="K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M37" i="1"/>
  <c r="L37" i="1"/>
  <c r="D37" i="1"/>
  <c r="E37" i="1" s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M36" i="1"/>
  <c r="H36" i="1"/>
  <c r="D36" i="1"/>
  <c r="E36" i="1" s="1"/>
  <c r="CT35" i="1"/>
  <c r="CQ35" i="1"/>
  <c r="H35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V35" i="1"/>
  <c r="AU35" i="1"/>
  <c r="AD35" i="1"/>
  <c r="M35" i="1"/>
  <c r="F35" i="1"/>
  <c r="G35" i="1" s="1"/>
  <c r="D35" i="1"/>
  <c r="E35" i="1" s="1"/>
  <c r="CT34" i="1"/>
  <c r="M34" i="1" s="1"/>
  <c r="CQ34" i="1"/>
  <c r="CM34" i="1"/>
  <c r="CN34" i="1" s="1"/>
  <c r="K34" i="1" s="1"/>
  <c r="L34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H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E33" i="1"/>
  <c r="D33" i="1"/>
  <c r="DF32" i="1"/>
  <c r="CT32" i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V32" i="1"/>
  <c r="AU32" i="1"/>
  <c r="AD32" i="1"/>
  <c r="M32" i="1"/>
  <c r="F32" i="1"/>
  <c r="G32" i="1" s="1"/>
  <c r="D32" i="1"/>
  <c r="E32" i="1" s="1"/>
  <c r="DF31" i="1"/>
  <c r="CT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AU31" i="1"/>
  <c r="AV31" i="1" s="1"/>
  <c r="F31" i="1" s="1"/>
  <c r="AD31" i="1"/>
  <c r="M31" i="1"/>
  <c r="I31" i="1"/>
  <c r="J31" i="1" s="1"/>
  <c r="G31" i="1"/>
  <c r="E31" i="1"/>
  <c r="D31" i="1"/>
  <c r="DF30" i="1"/>
  <c r="CT30" i="1"/>
  <c r="M30" i="1" s="1"/>
  <c r="CQ30" i="1"/>
  <c r="H30" i="1" s="1"/>
  <c r="CM30" i="1"/>
  <c r="CN30" i="1" s="1"/>
  <c r="K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L30" i="1"/>
  <c r="D30" i="1"/>
  <c r="E30" i="1" s="1"/>
  <c r="DF29" i="1"/>
  <c r="CT29" i="1"/>
  <c r="M29" i="1" s="1"/>
  <c r="CQ29" i="1"/>
  <c r="CN29" i="1"/>
  <c r="K29" i="1" s="1"/>
  <c r="L29" i="1" s="1"/>
  <c r="CL29" i="1"/>
  <c r="CK29" i="1"/>
  <c r="CJ29" i="1"/>
  <c r="CI29" i="1"/>
  <c r="CH29" i="1"/>
  <c r="CM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AD29" i="1"/>
  <c r="H29" i="1"/>
  <c r="G29" i="1"/>
  <c r="E29" i="1"/>
  <c r="D29" i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M28" i="1"/>
  <c r="D28" i="1"/>
  <c r="E28" i="1" s="1"/>
  <c r="DF27" i="1"/>
  <c r="CT27" i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AU27" i="1"/>
  <c r="AV27" i="1" s="1"/>
  <c r="F27" i="1" s="1"/>
  <c r="AD27" i="1"/>
  <c r="M27" i="1"/>
  <c r="I27" i="1"/>
  <c r="J27" i="1" s="1"/>
  <c r="H27" i="1"/>
  <c r="G27" i="1"/>
  <c r="E27" i="1"/>
  <c r="D27" i="1"/>
  <c r="DF26" i="1"/>
  <c r="CT26" i="1"/>
  <c r="M26" i="1" s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V26" i="1"/>
  <c r="F26" i="1" s="1"/>
  <c r="G26" i="1" s="1"/>
  <c r="AU26" i="1"/>
  <c r="AD26" i="1"/>
  <c r="H26" i="1"/>
  <c r="D26" i="1"/>
  <c r="E26" i="1" s="1"/>
  <c r="DF25" i="1"/>
  <c r="CT25" i="1"/>
  <c r="M25" i="1" s="1"/>
  <c r="CQ25" i="1"/>
  <c r="CN25" i="1"/>
  <c r="K25" i="1" s="1"/>
  <c r="L25" i="1" s="1"/>
  <c r="CL25" i="1"/>
  <c r="CK25" i="1"/>
  <c r="CJ25" i="1"/>
  <c r="CI25" i="1"/>
  <c r="CH25" i="1"/>
  <c r="CM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H25" i="1"/>
  <c r="E25" i="1"/>
  <c r="D25" i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M24" i="1"/>
  <c r="D24" i="1"/>
  <c r="E24" i="1" s="1"/>
  <c r="DF23" i="1"/>
  <c r="CT23" i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AU23" i="1"/>
  <c r="AV23" i="1" s="1"/>
  <c r="F23" i="1" s="1"/>
  <c r="G23" i="1" s="1"/>
  <c r="AD23" i="1"/>
  <c r="M23" i="1"/>
  <c r="I23" i="1"/>
  <c r="J23" i="1" s="1"/>
  <c r="E23" i="1"/>
  <c r="D23" i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M22" i="1"/>
  <c r="D22" i="1"/>
  <c r="E22" i="1" s="1"/>
  <c r="CT21" i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M21" i="1"/>
  <c r="D21" i="1"/>
  <c r="E21" i="1" s="1"/>
  <c r="DF20" i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AU20" i="1"/>
  <c r="AV20" i="1" s="1"/>
  <c r="F20" i="1" s="1"/>
  <c r="G20" i="1" s="1"/>
  <c r="AD20" i="1"/>
  <c r="M20" i="1"/>
  <c r="I20" i="1"/>
  <c r="J20" i="1" s="1"/>
  <c r="E20" i="1"/>
  <c r="D20" i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M19" i="1"/>
  <c r="H19" i="1"/>
  <c r="D19" i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AD18" i="1"/>
  <c r="G18" i="1"/>
  <c r="E18" i="1"/>
  <c r="D18" i="1"/>
  <c r="DF17" i="1"/>
  <c r="CT17" i="1"/>
  <c r="M17" i="1" s="1"/>
  <c r="CQ17" i="1"/>
  <c r="H17" i="1" s="1"/>
  <c r="CM17" i="1"/>
  <c r="CN17" i="1" s="1"/>
  <c r="K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L17" i="1"/>
  <c r="D17" i="1"/>
  <c r="E17" i="1" s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H16" i="1"/>
  <c r="E16" i="1"/>
  <c r="D16" i="1"/>
  <c r="DF15" i="1"/>
  <c r="CT15" i="1"/>
  <c r="M15" i="1" s="1"/>
  <c r="CQ15" i="1"/>
  <c r="CM15" i="1"/>
  <c r="CN15" i="1" s="1"/>
  <c r="K15" i="1" s="1"/>
  <c r="L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H15" i="1"/>
  <c r="D15" i="1"/>
  <c r="E15" i="1" s="1"/>
  <c r="DF14" i="1"/>
  <c r="CT14" i="1"/>
  <c r="M14" i="1" s="1"/>
  <c r="CQ14" i="1"/>
  <c r="CN14" i="1"/>
  <c r="K14" i="1" s="1"/>
  <c r="L14" i="1" s="1"/>
  <c r="CL14" i="1"/>
  <c r="CK14" i="1"/>
  <c r="CJ14" i="1"/>
  <c r="CI14" i="1"/>
  <c r="CH14" i="1"/>
  <c r="CM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H14" i="1"/>
  <c r="E14" i="1"/>
  <c r="D14" i="1"/>
  <c r="DF13" i="1"/>
  <c r="CT13" i="1"/>
  <c r="M13" i="1" s="1"/>
  <c r="CQ13" i="1"/>
  <c r="H13" i="1" s="1"/>
  <c r="CM13" i="1"/>
  <c r="CN13" i="1" s="1"/>
  <c r="K13" i="1" s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L13" i="1"/>
  <c r="D13" i="1"/>
  <c r="E13" i="1" s="1"/>
  <c r="DF12" i="1"/>
  <c r="CT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AU12" i="1"/>
  <c r="AV12" i="1" s="1"/>
  <c r="F12" i="1" s="1"/>
  <c r="AD12" i="1"/>
  <c r="M12" i="1"/>
  <c r="I12" i="1"/>
  <c r="J12" i="1" s="1"/>
  <c r="G12" i="1"/>
  <c r="E12" i="1"/>
  <c r="D12" i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C2" i="1"/>
  <c r="CM46" i="1" l="1"/>
  <c r="CN46" i="1" s="1"/>
  <c r="K46" i="1" s="1"/>
  <c r="L46" i="1" s="1"/>
</calcChain>
</file>

<file path=xl/sharedStrings.xml><?xml version="1.0" encoding="utf-8"?>
<sst xmlns="http://schemas.openxmlformats.org/spreadsheetml/2006/main" count="178" uniqueCount="97">
  <si>
    <t>PERINGATAN :: KOLOM INI TIDAK BOLEH DIGESER POSISINYA</t>
  </si>
  <si>
    <t>DAFTAR NILAI PESERTA DIDIK SMA NEGERI 8 SEMARANG</t>
  </si>
  <si>
    <t>Guru :</t>
  </si>
  <si>
    <t>Retno Wulandari S.Pd.</t>
  </si>
  <si>
    <t>Kelas XI MIPA 1</t>
  </si>
  <si>
    <t xml:space="preserve">KELAS </t>
  </si>
  <si>
    <t>:</t>
  </si>
  <si>
    <t>XI MIPA 1</t>
  </si>
  <si>
    <t>Mapel :</t>
  </si>
  <si>
    <t>Bahasa dan Sastra Jepang [ Lintas Minat ]</t>
  </si>
  <si>
    <t>didownload 05/11/2019</t>
  </si>
  <si>
    <t>DAFTAR NILAI SEMESTER GASAL</t>
  </si>
  <si>
    <t xml:space="preserve">Wali Kelas </t>
  </si>
  <si>
    <t>Harnanik Caturwuri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</si>
  <si>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</si>
  <si>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</si>
  <si>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</si>
  <si>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</si>
  <si>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</si>
  <si>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</si>
  <si>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</si>
  <si>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</si>
  <si>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</si>
  <si>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</si>
  <si>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</si>
  <si>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</si>
  <si>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</si>
  <si>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</si>
  <si>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</si>
  <si>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</si>
  <si>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</si>
  <si>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</si>
  <si>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</si>
  <si>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</si>
  <si>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</si>
  <si>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</si>
  <si>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</si>
  <si>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</si>
  <si>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</si>
  <si>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</si>
  <si>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</si>
  <si>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</si>
  <si>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</si>
  <si>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</si>
  <si>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</si>
  <si>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</si>
  <si>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Lingkungan rumah</t>
  </si>
  <si>
    <t>ADE TIA ARMADANI</t>
  </si>
  <si>
    <t>Kegiatan sehari-hari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</si>
  <si>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</si>
  <si>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</si>
  <si>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</si>
  <si>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</si>
  <si>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</si>
  <si>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</si>
  <si>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</si>
  <si>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</si>
  <si>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</si>
  <si>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</si>
  <si>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</si>
  <si>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</si>
  <si>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</si>
  <si>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</si>
  <si>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</si>
  <si>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</si>
  <si>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</si>
  <si>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</si>
  <si>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</si>
  <si>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</si>
  <si>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</si>
  <si>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</si>
  <si>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</si>
  <si>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</si>
  <si>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</si>
  <si>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</si>
  <si>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</si>
  <si>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</si>
  <si>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</si>
  <si>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</si>
  <si>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</si>
  <si>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</si>
  <si>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</si>
  <si>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</si>
  <si>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</si>
  <si>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</si>
  <si>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</si>
  <si>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</si>
  <si>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</si>
  <si>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</si>
  <si>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</si>
  <si>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</si>
  <si>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</si>
  <si>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</si>
  <si>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Waktu senggang</t>
    <phoneticPr fontId="21"/>
  </si>
  <si>
    <r>
      <t>T</t>
    </r>
    <r>
      <rPr>
        <sz val="11"/>
        <color rgb="FF000000"/>
        <rFont val="Calibri"/>
        <family val="2"/>
      </rPr>
      <t>ransportasi dan jangka waktu</t>
    </r>
    <phoneticPr fontId="21"/>
  </si>
  <si>
    <t>Kegiatan sehari-hari</t>
    <phoneticPr fontId="21"/>
  </si>
  <si>
    <t>Kegiatan lampau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</si>
</sst>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6"/>
      <name val="MS Gothic"/>
      <family val="3"/>
      <charset val="128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shrinkToFit="1"/>
      <protection locked="0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BR34" activePane="bottomRight" state="frozen"/>
      <selection pane="topRight"/>
      <selection pane="bottomLeft"/>
      <selection pane="bottomRight" activeCell="CP37" sqref="CP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864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257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Lingkungan rumah, Transportasi dan jangka waktu, Kegiatan sehari-hari,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321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Transportasi dan jangka waktu, Kegiatan sehari-hari, Masih perlu peningkatan pemahaman Lingkungan rumah.</v>
      </c>
    </row>
    <row r="11" spans="1:110" x14ac:dyDescent="0.25">
      <c r="A11" s="8">
        <v>1</v>
      </c>
      <c r="B11" s="8">
        <v>124863</v>
      </c>
      <c r="C11" s="8" t="s">
        <v>47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Transportasi dan jangka waktu, Kegiatan sehari-hari, Masih perlu peningkatan pemahaman Lingkungan rumah.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Kegiatan sehari-hari, Kegiatan lampau, Masih perlu peningkatan keterampilan Waktu senggang.</v>
      </c>
      <c r="N11" s="7"/>
      <c r="O11" s="58">
        <v>74</v>
      </c>
      <c r="P11" s="58"/>
      <c r="Q11" s="2"/>
      <c r="R11" s="58"/>
      <c r="S11" s="58">
        <v>88</v>
      </c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64</v>
      </c>
      <c r="AF11" s="58"/>
      <c r="AG11" s="2">
        <v>89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53</v>
      </c>
      <c r="AU11" s="31">
        <f t="shared" ref="AU11:AU42" si="11">IF(AT11="","",AVERAGE(O11:AC11,AE11:AT11))</f>
        <v>75.5</v>
      </c>
      <c r="AV11" s="32">
        <f t="shared" ref="AV11:AV42" si="12">IF(AU11="","",ROUND(AU11,0))</f>
        <v>76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/>
      <c r="BT11" s="58">
        <v>88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</v>
      </c>
      <c r="CN11" s="32">
        <f t="shared" ref="CN11:CN42" si="25">IF(CM11="","",ROUND(CM11,0))</f>
        <v>84</v>
      </c>
      <c r="CO11" s="35"/>
      <c r="CP11" s="58">
        <v>1</v>
      </c>
      <c r="CQ11" s="45" t="str">
        <f t="shared" ref="CQ11:CQ42" si="26">IF(CP11="","",VLOOKUP(CP11,$DE$9:$DF$20,2,0))</f>
        <v>Memiliki kemampuan pemahaman Transportasi dan jangka waktu, Kegiatan sehari-hari, Masih perlu peningkatan pemahaman Lingkungan rumah.</v>
      </c>
      <c r="CR11" s="35"/>
      <c r="CS11" s="58">
        <v>2</v>
      </c>
      <c r="CT11" s="45" t="str">
        <f t="shared" ref="CT11:CT42" si="27">IF(CS11="","",VLOOKUP(CS11,$DE$22:$DF$33,2,0))</f>
        <v>Memiliki keterampilan Kegiatan sehari-hari, Kegiatan lampau, Masih perlu peningkatan keterampilan Waktu senggang.</v>
      </c>
      <c r="CU11" s="7"/>
      <c r="CV11" s="47">
        <v>2</v>
      </c>
      <c r="CW11" s="102" t="s">
        <v>94</v>
      </c>
      <c r="CX11" s="7">
        <v>322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Lingkungan rumah, Kegiatan sehari-hari, Masih perlu peningkatan pemahaman Transportasi dan jangka waktu.</v>
      </c>
    </row>
    <row r="12" spans="1:110" x14ac:dyDescent="0.25">
      <c r="A12" s="8">
        <v>2</v>
      </c>
      <c r="B12" s="8">
        <v>124879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78</v>
      </c>
      <c r="G12" s="13" t="str">
        <f t="shared" si="3"/>
        <v>C</v>
      </c>
      <c r="H12" s="13" t="str">
        <f t="shared" si="4"/>
        <v>Memiliki kemampuan pemahaman Transportasi dan jangka waktu, Kegiatan sehari-hari, Masih perlu peningkatan pemahaman Lingkungan rumah.</v>
      </c>
      <c r="I12" s="8">
        <f t="shared" si="5"/>
        <v>85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Kegiatan sehari-hari, Kegiatan lampau, Masih perlu peningkatan keterampilan Waktu senggang.</v>
      </c>
      <c r="N12" s="7"/>
      <c r="O12" s="58">
        <v>71</v>
      </c>
      <c r="P12" s="58"/>
      <c r="Q12" s="2"/>
      <c r="R12" s="58"/>
      <c r="S12" s="58">
        <v>91</v>
      </c>
      <c r="T12" s="2">
        <v>90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73</v>
      </c>
      <c r="AF12" s="58"/>
      <c r="AG12" s="2">
        <v>86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59</v>
      </c>
      <c r="AU12" s="31">
        <f t="shared" si="11"/>
        <v>78.333333333333329</v>
      </c>
      <c r="AV12" s="32">
        <f t="shared" si="12"/>
        <v>78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>
        <v>91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91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</v>
      </c>
      <c r="CN12" s="32">
        <f t="shared" si="25"/>
        <v>88</v>
      </c>
      <c r="CO12" s="35"/>
      <c r="CP12" s="58">
        <v>1</v>
      </c>
      <c r="CQ12" s="45" t="str">
        <f t="shared" si="26"/>
        <v>Memiliki kemampuan pemahaman Transportasi dan jangka waktu, Kegiatan sehari-hari, Masih perlu peningkatan pemahaman Lingkungan rumah.</v>
      </c>
      <c r="CR12" s="35"/>
      <c r="CS12" s="58">
        <v>2</v>
      </c>
      <c r="CT12" s="45" t="str">
        <f t="shared" si="27"/>
        <v>Memiliki keterampilan Kegiatan sehari-hari, Kegiatan lampau, Masih perlu peningkatan keterampilan Waktu senggang.</v>
      </c>
      <c r="CU12" s="7"/>
      <c r="CV12" s="47">
        <v>3</v>
      </c>
      <c r="CW12" s="102" t="s">
        <v>95</v>
      </c>
      <c r="CX12" s="7">
        <v>323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Lingkungan rumah, Transportasi dan jangka waktu, Masih perlu peningkatan pemahaman Kegiatan sehari-hari.</v>
      </c>
    </row>
    <row r="13" spans="1:110" x14ac:dyDescent="0.25">
      <c r="A13" s="8">
        <v>3</v>
      </c>
      <c r="B13" s="8">
        <v>124895</v>
      </c>
      <c r="C13" s="8" t="s">
        <v>54</v>
      </c>
      <c r="D13" s="8">
        <f t="shared" si="0"/>
        <v>81</v>
      </c>
      <c r="E13" s="13" t="str">
        <f t="shared" si="1"/>
        <v>B</v>
      </c>
      <c r="F13" s="17">
        <f t="shared" si="2"/>
        <v>72</v>
      </c>
      <c r="G13" s="13" t="str">
        <f t="shared" si="3"/>
        <v>C</v>
      </c>
      <c r="H13" s="13" t="str">
        <f t="shared" si="4"/>
        <v>Memiliki kemampuan pemahaman Transportasi dan jangka waktu, Kegiatan sehari-hari, Masih perlu peningkatan pemahaman Lingkungan rumah.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Kegiatan sehari-hari, Kegiatan lampau, Masih perlu peningkatan keterampilan Waktu senggang.</v>
      </c>
      <c r="N13" s="7"/>
      <c r="O13" s="58">
        <v>68</v>
      </c>
      <c r="P13" s="58"/>
      <c r="Q13" s="2"/>
      <c r="R13" s="58"/>
      <c r="S13" s="58">
        <v>89</v>
      </c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58">
        <v>58</v>
      </c>
      <c r="AF13" s="58"/>
      <c r="AG13" s="2">
        <v>88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46</v>
      </c>
      <c r="AU13" s="31">
        <f t="shared" si="11"/>
        <v>72.333333333333329</v>
      </c>
      <c r="AV13" s="32">
        <f t="shared" si="12"/>
        <v>72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/>
      <c r="BT13" s="58">
        <v>89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1</v>
      </c>
      <c r="CQ13" s="45" t="str">
        <f t="shared" si="26"/>
        <v>Memiliki kemampuan pemahaman Transportasi dan jangka waktu, Kegiatan sehari-hari, Masih perlu peningkatan pemahaman Lingkungan rumah.</v>
      </c>
      <c r="CR13" s="35"/>
      <c r="CS13" s="58">
        <v>2</v>
      </c>
      <c r="CT13" s="45" t="str">
        <f t="shared" si="27"/>
        <v>Memiliki keterampilan Kegiatan sehari-hari, Kegiatan lampau, Masih perlu peningkatan keterampilan Waktu senggang.</v>
      </c>
      <c r="CU13" s="7"/>
      <c r="CV13" s="47">
        <v>4</v>
      </c>
      <c r="CW13" s="58"/>
      <c r="CX13" s="7">
        <v>324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Lingkungan rumah, Transportasi dan jangka waktu, Kegiatan sehari-hari, </v>
      </c>
    </row>
    <row r="14" spans="1:110" x14ac:dyDescent="0.25">
      <c r="A14" s="8">
        <v>4</v>
      </c>
      <c r="B14" s="8">
        <v>124911</v>
      </c>
      <c r="C14" s="8" t="s">
        <v>56</v>
      </c>
      <c r="D14" s="8">
        <f t="shared" si="0"/>
        <v>73</v>
      </c>
      <c r="E14" s="13" t="str">
        <f t="shared" si="1"/>
        <v>C</v>
      </c>
      <c r="F14" s="17">
        <f t="shared" si="2"/>
        <v>70</v>
      </c>
      <c r="G14" s="13" t="str">
        <f t="shared" si="3"/>
        <v>C</v>
      </c>
      <c r="H14" s="13" t="str">
        <f t="shared" si="4"/>
        <v>Memiliki kemampuan pemahaman Transportasi dan jangka waktu, Kegiatan sehari-hari, Masih perlu peningkatan pemahaman Lingkungan rumah.</v>
      </c>
      <c r="I14" s="8">
        <f t="shared" si="5"/>
        <v>85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>Memiliki keterampilan Kegiatan sehari-hari, Kegiatan lampau, Masih perlu peningkatan keterampilan Waktu senggang.</v>
      </c>
      <c r="N14" s="7"/>
      <c r="O14" s="58">
        <v>46</v>
      </c>
      <c r="P14" s="58"/>
      <c r="Q14" s="2"/>
      <c r="R14" s="58"/>
      <c r="S14" s="58">
        <v>88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61</v>
      </c>
      <c r="AF14" s="58"/>
      <c r="AG14" s="2">
        <v>89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50</v>
      </c>
      <c r="AU14" s="31">
        <f t="shared" si="11"/>
        <v>69.833333333333329</v>
      </c>
      <c r="AV14" s="32">
        <f t="shared" si="12"/>
        <v>70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/>
      <c r="BT14" s="58">
        <v>88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8">
        <v>1</v>
      </c>
      <c r="CQ14" s="45" t="str">
        <f t="shared" si="26"/>
        <v>Memiliki kemampuan pemahaman Transportasi dan jangka waktu, Kegiatan sehari-hari, Masih perlu peningkatan pemahaman Lingkungan rumah.</v>
      </c>
      <c r="CR14" s="35"/>
      <c r="CS14" s="58">
        <v>2</v>
      </c>
      <c r="CT14" s="45" t="str">
        <f t="shared" si="27"/>
        <v>Memiliki keterampilan Kegiatan sehari-hari, Kegiatan lampau, Masih perlu peningkatan keterampilan Waktu senggang.</v>
      </c>
      <c r="CU14" s="7"/>
      <c r="CV14" s="47">
        <v>5</v>
      </c>
      <c r="CW14" s="58"/>
      <c r="CX14" s="7">
        <v>325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Lingkungan rumah, Transportasi dan jangka waktu, Kegiatan sehari-hari, </v>
      </c>
    </row>
    <row r="15" spans="1:110" x14ac:dyDescent="0.25">
      <c r="A15" s="8">
        <v>5</v>
      </c>
      <c r="B15" s="8">
        <v>124927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>Memiliki kemampuan pemahaman Lingkungan rumah, Kegiatan sehari-hari, Masih perlu peningkatan pemahaman Transportasi dan jangka waktu.</v>
      </c>
      <c r="I15" s="8">
        <f t="shared" si="5"/>
        <v>90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>Memiliki keterampilan Kegiatan sehari-hari, Kegiatan lampau, Masih perlu peningkatan keterampilan Waktu senggang.</v>
      </c>
      <c r="N15" s="7"/>
      <c r="O15" s="58">
        <v>64</v>
      </c>
      <c r="P15" s="58"/>
      <c r="Q15" s="2"/>
      <c r="R15" s="58"/>
      <c r="S15" s="58">
        <v>87</v>
      </c>
      <c r="T15" s="2">
        <v>90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78</v>
      </c>
      <c r="AF15" s="58"/>
      <c r="AG15" s="2">
        <v>92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80.166666666666671</v>
      </c>
      <c r="AV15" s="32">
        <f t="shared" si="12"/>
        <v>80</v>
      </c>
      <c r="AW15" s="35"/>
      <c r="AX15" s="58">
        <v>90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8"/>
      <c r="BT15" s="58">
        <v>87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88.5</v>
      </c>
      <c r="CN15" s="32">
        <f t="shared" si="25"/>
        <v>89</v>
      </c>
      <c r="CO15" s="35"/>
      <c r="CP15" s="58">
        <v>2</v>
      </c>
      <c r="CQ15" s="45" t="str">
        <f t="shared" si="26"/>
        <v>Memiliki kemampuan pemahaman Lingkungan rumah, Kegiatan sehari-hari, Masih perlu peningkatan pemahaman Transportasi dan jangka waktu.</v>
      </c>
      <c r="CR15" s="35"/>
      <c r="CS15" s="58">
        <v>2</v>
      </c>
      <c r="CT15" s="45" t="str">
        <f t="shared" si="27"/>
        <v>Memiliki keterampilan Kegiatan sehari-hari, Kegiatan lampau, Masih perlu peningkatan keterampilan Waktu senggang.</v>
      </c>
      <c r="CU15" s="7"/>
      <c r="CV15" s="47">
        <v>6</v>
      </c>
      <c r="CW15" s="58"/>
      <c r="CX15" s="7">
        <v>326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Lingkungan rumah, Transportasi dan jangka waktu, Kegiatan sehari-hari, </v>
      </c>
    </row>
    <row r="16" spans="1:110" x14ac:dyDescent="0.25">
      <c r="A16" s="8">
        <v>6</v>
      </c>
      <c r="B16" s="8">
        <v>124943</v>
      </c>
      <c r="C16" s="8" t="s">
        <v>60</v>
      </c>
      <c r="D16" s="8">
        <f t="shared" si="0"/>
        <v>83</v>
      </c>
      <c r="E16" s="13" t="str">
        <f t="shared" si="1"/>
        <v>B</v>
      </c>
      <c r="F16" s="17">
        <f t="shared" si="2"/>
        <v>89</v>
      </c>
      <c r="G16" s="13" t="str">
        <f t="shared" si="3"/>
        <v>B</v>
      </c>
      <c r="H16" s="13" t="str">
        <f t="shared" si="4"/>
        <v>Memiliki kemampuan pemahaman Lingkungan rumah, Kegiatan sehari-hari, Masih perlu peningkatan pemahaman Transportasi dan jangka waktu.</v>
      </c>
      <c r="I16" s="8">
        <f t="shared" si="5"/>
        <v>90</v>
      </c>
      <c r="J16" s="13" t="str">
        <f t="shared" si="6"/>
        <v>A</v>
      </c>
      <c r="K16" s="20">
        <f t="shared" si="7"/>
        <v>89</v>
      </c>
      <c r="L16" s="13" t="str">
        <f t="shared" si="8"/>
        <v>B</v>
      </c>
      <c r="M16" s="8" t="str">
        <f t="shared" si="9"/>
        <v>Memiliki keterampilan Kegiatan sehari-hari, Kegiatan lampau, Masih perlu peningkatan keterampilan Waktu senggang.</v>
      </c>
      <c r="N16" s="7"/>
      <c r="O16" s="58">
        <v>72</v>
      </c>
      <c r="P16" s="58"/>
      <c r="Q16" s="2"/>
      <c r="R16" s="58"/>
      <c r="S16" s="58">
        <v>87</v>
      </c>
      <c r="T16" s="2">
        <v>90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>
        <v>96</v>
      </c>
      <c r="AF16" s="58"/>
      <c r="AG16" s="2">
        <v>95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91</v>
      </c>
      <c r="AU16" s="31">
        <f t="shared" si="11"/>
        <v>88.5</v>
      </c>
      <c r="AV16" s="32">
        <f t="shared" si="12"/>
        <v>89</v>
      </c>
      <c r="AW16" s="35"/>
      <c r="AX16" s="58">
        <v>90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90</v>
      </c>
      <c r="BS16" s="58"/>
      <c r="BT16" s="58">
        <v>87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87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88.5</v>
      </c>
      <c r="CN16" s="32">
        <f t="shared" si="25"/>
        <v>89</v>
      </c>
      <c r="CO16" s="35"/>
      <c r="CP16" s="58">
        <v>2</v>
      </c>
      <c r="CQ16" s="45" t="str">
        <f t="shared" si="26"/>
        <v>Memiliki kemampuan pemahaman Lingkungan rumah, Kegiatan sehari-hari, Masih perlu peningkatan pemahaman Transportasi dan jangka waktu.</v>
      </c>
      <c r="CR16" s="35"/>
      <c r="CS16" s="58">
        <v>2</v>
      </c>
      <c r="CT16" s="45" t="str">
        <f t="shared" si="27"/>
        <v>Memiliki keterampilan Kegiatan sehari-hari, Kegiatan lampau, Masih perlu peningkatan keterampilan Waktu senggang.</v>
      </c>
      <c r="CU16" s="7"/>
      <c r="CV16" s="47">
        <v>7</v>
      </c>
      <c r="CW16" s="58"/>
      <c r="CX16" s="7">
        <v>327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Lingkungan rumah, Transportasi dan jangka waktu, Kegiatan sehari-hari, </v>
      </c>
    </row>
    <row r="17" spans="1:110" x14ac:dyDescent="0.25">
      <c r="A17" s="8">
        <v>7</v>
      </c>
      <c r="B17" s="8">
        <v>124959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87</v>
      </c>
      <c r="G17" s="13" t="str">
        <f t="shared" si="3"/>
        <v>B</v>
      </c>
      <c r="H17" s="13" t="str">
        <f t="shared" si="4"/>
        <v>Memiliki kemampuan pemahaman Lingkungan rumah, Kegiatan sehari-hari, Masih perlu peningkatan pemahaman Transportasi dan jangka waktu.</v>
      </c>
      <c r="I17" s="8">
        <f t="shared" si="5"/>
        <v>90</v>
      </c>
      <c r="J17" s="13" t="str">
        <f t="shared" si="6"/>
        <v>A</v>
      </c>
      <c r="K17" s="20">
        <f t="shared" si="7"/>
        <v>91</v>
      </c>
      <c r="L17" s="13" t="str">
        <f t="shared" si="8"/>
        <v>A</v>
      </c>
      <c r="M17" s="8" t="str">
        <f t="shared" si="9"/>
        <v>Memiliki keterampilan Kegiatan sehari-hari, Waktu senggang, Masih perlu peningkatan keterampilan Kegiatan lampau.</v>
      </c>
      <c r="N17" s="7"/>
      <c r="O17" s="58">
        <v>88</v>
      </c>
      <c r="P17" s="58"/>
      <c r="Q17" s="2"/>
      <c r="R17" s="58"/>
      <c r="S17" s="58">
        <v>92</v>
      </c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90</v>
      </c>
      <c r="AE17" s="58">
        <v>84</v>
      </c>
      <c r="AF17" s="58"/>
      <c r="AG17" s="2">
        <v>93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76</v>
      </c>
      <c r="AU17" s="31">
        <f t="shared" si="11"/>
        <v>87.166666666666671</v>
      </c>
      <c r="AV17" s="32">
        <f t="shared" si="12"/>
        <v>87</v>
      </c>
      <c r="AW17" s="35"/>
      <c r="AX17" s="58">
        <v>90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/>
      <c r="BT17" s="58">
        <v>92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92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91</v>
      </c>
      <c r="CN17" s="32">
        <f t="shared" si="25"/>
        <v>91</v>
      </c>
      <c r="CO17" s="35"/>
      <c r="CP17" s="58">
        <v>2</v>
      </c>
      <c r="CQ17" s="45" t="str">
        <f t="shared" si="26"/>
        <v>Memiliki kemampuan pemahaman Lingkungan rumah, Kegiatan sehari-hari, Masih perlu peningkatan pemahaman Transportasi dan jangka waktu.</v>
      </c>
      <c r="CR17" s="35"/>
      <c r="CS17" s="58">
        <v>3</v>
      </c>
      <c r="CT17" s="45" t="str">
        <f t="shared" si="27"/>
        <v>Memiliki keterampilan Kegiatan sehari-hari, Waktu senggang, Masih perlu peningkatan keterampilan Kegiatan lampau.</v>
      </c>
      <c r="CU17" s="7"/>
      <c r="CV17" s="47">
        <v>8</v>
      </c>
      <c r="CW17" s="58"/>
      <c r="CX17" s="7">
        <v>328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Lingkungan rumah, Transportasi dan jangka waktu, Kegiatan sehari-hari, </v>
      </c>
    </row>
    <row r="18" spans="1:110" x14ac:dyDescent="0.25">
      <c r="A18" s="8">
        <v>8</v>
      </c>
      <c r="B18" s="8">
        <v>124975</v>
      </c>
      <c r="C18" s="8" t="s">
        <v>62</v>
      </c>
      <c r="D18" s="8">
        <f t="shared" si="0"/>
        <v>69</v>
      </c>
      <c r="E18" s="13" t="str">
        <f t="shared" si="1"/>
        <v>D</v>
      </c>
      <c r="F18" s="17">
        <f t="shared" si="2"/>
        <v>70</v>
      </c>
      <c r="G18" s="13" t="str">
        <f t="shared" si="3"/>
        <v>C</v>
      </c>
      <c r="H18" s="13" t="str">
        <f t="shared" si="4"/>
        <v>Memiliki kemampuan pemahaman Transportasi dan jangka waktu, Kegiatan sehari-hari, Masih perlu peningkatan pemahaman Lingkungan rumah.</v>
      </c>
      <c r="I18" s="8">
        <f t="shared" si="5"/>
        <v>80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>Memiliki keterampilan Kegiatan sehari-hari, Kegiatan lampau, Masih perlu peningkatan keterampilan Waktu senggang.</v>
      </c>
      <c r="N18" s="7"/>
      <c r="O18" s="58">
        <v>34</v>
      </c>
      <c r="P18" s="58"/>
      <c r="Q18" s="2"/>
      <c r="R18" s="58"/>
      <c r="S18" s="58">
        <v>87</v>
      </c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69</v>
      </c>
      <c r="AE18" s="58">
        <v>73</v>
      </c>
      <c r="AF18" s="58"/>
      <c r="AG18" s="2">
        <v>85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58</v>
      </c>
      <c r="AU18" s="31">
        <f t="shared" si="11"/>
        <v>70.333333333333329</v>
      </c>
      <c r="AV18" s="32">
        <f t="shared" si="12"/>
        <v>70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/>
      <c r="BT18" s="58">
        <v>87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87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83.5</v>
      </c>
      <c r="CN18" s="32">
        <f t="shared" si="25"/>
        <v>84</v>
      </c>
      <c r="CO18" s="35"/>
      <c r="CP18" s="58">
        <v>1</v>
      </c>
      <c r="CQ18" s="45" t="str">
        <f t="shared" si="26"/>
        <v>Memiliki kemampuan pemahaman Transportasi dan jangka waktu, Kegiatan sehari-hari, Masih perlu peningkatan pemahaman Lingkungan rumah.</v>
      </c>
      <c r="CR18" s="35"/>
      <c r="CS18" s="58">
        <v>2</v>
      </c>
      <c r="CT18" s="45" t="str">
        <f t="shared" si="27"/>
        <v>Memiliki keterampilan Kegiatan sehari-hari, Kegiatan lampau, Masih perlu peningkatan keterampilan Waktu senggang.</v>
      </c>
      <c r="CU18" s="7"/>
      <c r="CV18" s="47">
        <v>9</v>
      </c>
      <c r="CW18" s="58"/>
      <c r="CX18" s="7">
        <v>329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Lingkungan rumah, Transportasi dan jangka waktu, Kegiatan sehari-hari, </v>
      </c>
    </row>
    <row r="19" spans="1:110" x14ac:dyDescent="0.25">
      <c r="A19" s="8">
        <v>9</v>
      </c>
      <c r="B19" s="8">
        <v>124991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Lingkungan rumah, Kegiatan sehari-hari, Masih perlu peningkatan pemahaman Transportasi dan jangka waktu.</v>
      </c>
      <c r="I19" s="8">
        <f t="shared" si="5"/>
        <v>85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>Memiliki keterampilan Kegiatan sehari-hari, Kegiatan lampau, Masih perlu peningkatan keterampilan Waktu senggang.</v>
      </c>
      <c r="N19" s="7"/>
      <c r="O19" s="58">
        <v>71</v>
      </c>
      <c r="P19" s="58"/>
      <c r="Q19" s="2"/>
      <c r="R19" s="58"/>
      <c r="S19" s="58">
        <v>89</v>
      </c>
      <c r="T19" s="2">
        <v>90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76</v>
      </c>
      <c r="AF19" s="58"/>
      <c r="AG19" s="2">
        <v>91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67</v>
      </c>
      <c r="AU19" s="31">
        <f t="shared" si="11"/>
        <v>80.666666666666671</v>
      </c>
      <c r="AV19" s="32">
        <f t="shared" si="12"/>
        <v>81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/>
      <c r="BT19" s="58">
        <v>89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89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</v>
      </c>
      <c r="CN19" s="32">
        <f t="shared" si="25"/>
        <v>87</v>
      </c>
      <c r="CO19" s="35"/>
      <c r="CP19" s="58">
        <v>2</v>
      </c>
      <c r="CQ19" s="45" t="str">
        <f t="shared" si="26"/>
        <v>Memiliki kemampuan pemahaman Lingkungan rumah, Kegiatan sehari-hari, Masih perlu peningkatan pemahaman Transportasi dan jangka waktu.</v>
      </c>
      <c r="CR19" s="35"/>
      <c r="CS19" s="58">
        <v>2</v>
      </c>
      <c r="CT19" s="45" t="str">
        <f t="shared" si="27"/>
        <v>Memiliki keterampilan Kegiatan sehari-hari, Kegiatan lampau, Masih perlu peningkatan keterampilan Waktu senggang.</v>
      </c>
      <c r="CU19" s="7"/>
      <c r="CV19" s="47">
        <v>10</v>
      </c>
      <c r="CW19" s="58"/>
      <c r="CX19" s="7">
        <v>330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Lingkungan rumah, Transportasi dan jangka waktu, Kegiatan sehari-hari, </v>
      </c>
    </row>
    <row r="20" spans="1:110" x14ac:dyDescent="0.25">
      <c r="A20" s="8">
        <v>10</v>
      </c>
      <c r="B20" s="8">
        <v>125007</v>
      </c>
      <c r="C20" s="8" t="s">
        <v>64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>Memiliki kemampuan pemahaman Lingkungan rumah, Kegiatan sehari-hari, Masih perlu peningkatan pemahaman Transportasi dan jangka waktu.</v>
      </c>
      <c r="I20" s="8">
        <f t="shared" si="5"/>
        <v>90</v>
      </c>
      <c r="J20" s="13" t="str">
        <f t="shared" si="6"/>
        <v>A</v>
      </c>
      <c r="K20" s="20">
        <f t="shared" si="7"/>
        <v>91</v>
      </c>
      <c r="L20" s="13" t="str">
        <f t="shared" si="8"/>
        <v>A</v>
      </c>
      <c r="M20" s="8" t="str">
        <f t="shared" si="9"/>
        <v>Memiliki keterampilan Kegiatan sehari-hari, Waktu senggang, Masih perlu peningkatan keterampilan Kegiatan lampau.</v>
      </c>
      <c r="N20" s="7"/>
      <c r="O20" s="58">
        <v>82</v>
      </c>
      <c r="P20" s="58"/>
      <c r="Q20" s="2"/>
      <c r="R20" s="58"/>
      <c r="S20" s="58">
        <v>92</v>
      </c>
      <c r="T20" s="2">
        <v>90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88</v>
      </c>
      <c r="AE20" s="58">
        <v>88</v>
      </c>
      <c r="AF20" s="58"/>
      <c r="AG20" s="2">
        <v>95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83</v>
      </c>
      <c r="AU20" s="31">
        <f t="shared" si="11"/>
        <v>88.333333333333329</v>
      </c>
      <c r="AV20" s="32">
        <f t="shared" si="12"/>
        <v>88</v>
      </c>
      <c r="AW20" s="35"/>
      <c r="AX20" s="58">
        <v>90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/>
      <c r="BT20" s="58">
        <v>92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91</v>
      </c>
      <c r="CN20" s="32">
        <f t="shared" si="25"/>
        <v>91</v>
      </c>
      <c r="CO20" s="35"/>
      <c r="CP20" s="58">
        <v>2</v>
      </c>
      <c r="CQ20" s="45" t="str">
        <f t="shared" si="26"/>
        <v>Memiliki kemampuan pemahaman Lingkungan rumah, Kegiatan sehari-hari, Masih perlu peningkatan pemahaman Transportasi dan jangka waktu.</v>
      </c>
      <c r="CR20" s="35"/>
      <c r="CS20" s="58">
        <v>3</v>
      </c>
      <c r="CT20" s="45" t="str">
        <f t="shared" si="27"/>
        <v>Memiliki keterampilan Kegiatan sehari-hari, Waktu senggang, Masih perlu peningkatan keterampilan Kegiatan lampau.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Lingkungan rumah, Transportasi dan jangka waktu, Kegiatan sehari-hari, </v>
      </c>
    </row>
    <row r="21" spans="1:110" ht="18.75" customHeight="1" x14ac:dyDescent="0.3">
      <c r="A21" s="8">
        <v>11</v>
      </c>
      <c r="B21" s="8">
        <v>125023</v>
      </c>
      <c r="C21" s="8" t="s">
        <v>65</v>
      </c>
      <c r="D21" s="8">
        <f t="shared" si="0"/>
        <v>79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>Memiliki kemampuan pemahaman Transportasi dan jangka waktu, Kegiatan sehari-hari, Masih perlu peningkatan pemahaman Lingkungan rumah.</v>
      </c>
      <c r="I21" s="8">
        <f t="shared" si="5"/>
        <v>80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>Memiliki keterampilan Kegiatan sehari-hari, Kegiatan lampau, Masih perlu peningkatan keterampilan Waktu senggang.</v>
      </c>
      <c r="N21" s="7"/>
      <c r="O21" s="58">
        <v>64</v>
      </c>
      <c r="P21" s="58"/>
      <c r="Q21" s="2"/>
      <c r="R21" s="58"/>
      <c r="S21" s="58">
        <v>88</v>
      </c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81</v>
      </c>
      <c r="AF21" s="58"/>
      <c r="AG21" s="2">
        <v>87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68</v>
      </c>
      <c r="AU21" s="31">
        <f t="shared" si="11"/>
        <v>78.833333333333329</v>
      </c>
      <c r="AV21" s="32">
        <f t="shared" si="12"/>
        <v>79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88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</v>
      </c>
      <c r="CN21" s="32">
        <f t="shared" si="25"/>
        <v>84</v>
      </c>
      <c r="CO21" s="35"/>
      <c r="CP21" s="58">
        <v>1</v>
      </c>
      <c r="CQ21" s="45" t="str">
        <f t="shared" si="26"/>
        <v>Memiliki kemampuan pemahaman Transportasi dan jangka waktu, Kegiatan sehari-hari, Masih perlu peningkatan pemahaman Lingkungan rumah.</v>
      </c>
      <c r="CR21" s="35"/>
      <c r="CS21" s="58">
        <v>2</v>
      </c>
      <c r="CT21" s="45" t="str">
        <f t="shared" si="27"/>
        <v>Memiliki keterampilan Kegiatan sehari-hari, Kegiatan lampau, Masih perlu peningkatan keterampilan Waktu senggang.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125039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>Memiliki kemampuan pemahaman Transportasi dan jangka waktu, Kegiatan sehari-hari, Masih perlu peningkatan pemahaman Lingkungan rumah.</v>
      </c>
      <c r="I22" s="8">
        <f t="shared" si="5"/>
        <v>90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>Memiliki keterampilan Kegiatan sehari-hari, Waktu senggang, Masih perlu peningkatan keterampilan Kegiatan lampau.</v>
      </c>
      <c r="N22" s="7"/>
      <c r="O22" s="58">
        <v>66</v>
      </c>
      <c r="P22" s="58"/>
      <c r="Q22" s="2"/>
      <c r="R22" s="58"/>
      <c r="S22" s="58">
        <v>90</v>
      </c>
      <c r="T22" s="2">
        <v>90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82</v>
      </c>
      <c r="AE22" s="58">
        <v>76</v>
      </c>
      <c r="AF22" s="58"/>
      <c r="AG22" s="2">
        <v>89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65</v>
      </c>
      <c r="AU22" s="31">
        <f t="shared" si="11"/>
        <v>79.333333333333329</v>
      </c>
      <c r="AV22" s="32">
        <f t="shared" si="12"/>
        <v>79</v>
      </c>
      <c r="AW22" s="35"/>
      <c r="AX22" s="58">
        <v>90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90</v>
      </c>
      <c r="BS22" s="58"/>
      <c r="BT22" s="58">
        <v>90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90</v>
      </c>
      <c r="CN22" s="32">
        <f t="shared" si="25"/>
        <v>90</v>
      </c>
      <c r="CO22" s="35"/>
      <c r="CP22" s="58">
        <v>1</v>
      </c>
      <c r="CQ22" s="45" t="str">
        <f t="shared" si="26"/>
        <v>Memiliki kemampuan pemahaman Transportasi dan jangka waktu, Kegiatan sehari-hari, Masih perlu peningkatan pemahaman Lingkungan rumah.</v>
      </c>
      <c r="CR22" s="35"/>
      <c r="CS22" s="58">
        <v>3</v>
      </c>
      <c r="CT22" s="45" t="str">
        <f t="shared" si="27"/>
        <v>Memiliki keterampilan Kegiatan sehari-hari, Waktu senggang, Masih perlu peningkatan keterampilan Kegiatan lampau.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Kegiatan sehari-hari, Waktu senggang, Kegiatan lampau, </v>
      </c>
    </row>
    <row r="23" spans="1:110" x14ac:dyDescent="0.25">
      <c r="A23" s="8">
        <v>13</v>
      </c>
      <c r="B23" s="8">
        <v>125055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Lingkungan rumah, Kegiatan sehari-hari, Masih perlu peningkatan pemahaman Transportasi dan jangka waktu.</v>
      </c>
      <c r="I23" s="8">
        <f t="shared" si="5"/>
        <v>85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>Memiliki keterampilan Kegiatan sehari-hari, Kegiatan lampau, Masih perlu peningkatan keterampilan Waktu senggang.</v>
      </c>
      <c r="N23" s="7"/>
      <c r="O23" s="58">
        <v>63</v>
      </c>
      <c r="P23" s="58"/>
      <c r="Q23" s="2"/>
      <c r="R23" s="58"/>
      <c r="S23" s="58">
        <v>87</v>
      </c>
      <c r="T23" s="2">
        <v>90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78</v>
      </c>
      <c r="AF23" s="58"/>
      <c r="AG23" s="2">
        <v>94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71</v>
      </c>
      <c r="AU23" s="31">
        <f t="shared" si="11"/>
        <v>80.5</v>
      </c>
      <c r="AV23" s="32">
        <f t="shared" si="12"/>
        <v>81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/>
      <c r="BT23" s="58">
        <v>87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87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</v>
      </c>
      <c r="CN23" s="32">
        <f t="shared" si="25"/>
        <v>86</v>
      </c>
      <c r="CO23" s="35"/>
      <c r="CP23" s="58">
        <v>2</v>
      </c>
      <c r="CQ23" s="45" t="str">
        <f t="shared" si="26"/>
        <v>Memiliki kemampuan pemahaman Lingkungan rumah, Kegiatan sehari-hari, Masih perlu peningkatan pemahaman Transportasi dan jangka waktu.</v>
      </c>
      <c r="CR23" s="35"/>
      <c r="CS23" s="58">
        <v>2</v>
      </c>
      <c r="CT23" s="45" t="str">
        <f t="shared" si="27"/>
        <v>Memiliki keterampilan Kegiatan sehari-hari, Kegiatan lampau, Masih perlu peningkatan keterampilan Waktu senggang.</v>
      </c>
      <c r="CU23" s="7"/>
      <c r="CV23" s="47">
        <v>1</v>
      </c>
      <c r="CW23" s="58" t="s">
        <v>48</v>
      </c>
      <c r="CX23" s="7">
        <v>331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Waktu senggang, Kegiatan lampau, Masih perlu peningkatan keterampilan Kegiatan sehari-hari.</v>
      </c>
    </row>
    <row r="24" spans="1:110" x14ac:dyDescent="0.25">
      <c r="A24" s="8">
        <v>14</v>
      </c>
      <c r="B24" s="8">
        <v>125071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Transportasi dan jangka waktu, Kegiatan sehari-hari, Masih perlu peningkatan pemahaman Lingkungan rumah.</v>
      </c>
      <c r="I24" s="8">
        <f t="shared" si="5"/>
        <v>85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>Memiliki keterampilan Kegiatan sehari-hari, Kegiatan lampau, Masih perlu peningkatan keterampilan Waktu senggang.</v>
      </c>
      <c r="N24" s="7"/>
      <c r="O24" s="58">
        <v>68</v>
      </c>
      <c r="P24" s="58"/>
      <c r="Q24" s="2"/>
      <c r="R24" s="58"/>
      <c r="S24" s="58">
        <v>91</v>
      </c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81</v>
      </c>
      <c r="AE24" s="58">
        <v>73</v>
      </c>
      <c r="AF24" s="58"/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63</v>
      </c>
      <c r="AU24" s="31">
        <f t="shared" si="11"/>
        <v>78.333333333333329</v>
      </c>
      <c r="AV24" s="32">
        <f t="shared" si="12"/>
        <v>78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/>
      <c r="BT24" s="58">
        <v>91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91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</v>
      </c>
      <c r="CN24" s="32">
        <f t="shared" si="25"/>
        <v>88</v>
      </c>
      <c r="CO24" s="35"/>
      <c r="CP24" s="58">
        <v>1</v>
      </c>
      <c r="CQ24" s="45" t="str">
        <f t="shared" si="26"/>
        <v>Memiliki kemampuan pemahaman Transportasi dan jangka waktu, Kegiatan sehari-hari, Masih perlu peningkatan pemahaman Lingkungan rumah.</v>
      </c>
      <c r="CR24" s="35"/>
      <c r="CS24" s="58">
        <v>2</v>
      </c>
      <c r="CT24" s="45" t="str">
        <f t="shared" si="27"/>
        <v>Memiliki keterampilan Kegiatan sehari-hari, Kegiatan lampau, Masih perlu peningkatan keterampilan Waktu senggang.</v>
      </c>
      <c r="CU24" s="7"/>
      <c r="CV24" s="47">
        <v>2</v>
      </c>
      <c r="CW24" s="102" t="s">
        <v>93</v>
      </c>
      <c r="CX24" s="7">
        <v>332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Kegiatan sehari-hari, Kegiatan lampau, Masih perlu peningkatan keterampilan Waktu senggang.</v>
      </c>
    </row>
    <row r="25" spans="1:110" x14ac:dyDescent="0.25">
      <c r="A25" s="8">
        <v>15</v>
      </c>
      <c r="B25" s="8">
        <v>125087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Lingkungan rumah, Kegiatan sehari-hari, Masih perlu peningkatan pemahaman Transportasi dan jangka waktu.</v>
      </c>
      <c r="I25" s="8">
        <f t="shared" si="5"/>
        <v>80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>Memiliki keterampilan Kegiatan sehari-hari, Kegiatan lampau, Masih perlu peningkatan keterampilan Waktu senggang.</v>
      </c>
      <c r="N25" s="7"/>
      <c r="O25" s="58">
        <v>62</v>
      </c>
      <c r="P25" s="58"/>
      <c r="Q25" s="2"/>
      <c r="R25" s="58"/>
      <c r="S25" s="58">
        <v>87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87</v>
      </c>
      <c r="AF25" s="58"/>
      <c r="AG25" s="2">
        <v>93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80</v>
      </c>
      <c r="AU25" s="31">
        <f t="shared" si="11"/>
        <v>82.333333333333329</v>
      </c>
      <c r="AV25" s="32">
        <f t="shared" si="12"/>
        <v>82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/>
      <c r="BT25" s="58">
        <v>87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87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83.5</v>
      </c>
      <c r="CN25" s="32">
        <f t="shared" si="25"/>
        <v>84</v>
      </c>
      <c r="CO25" s="35"/>
      <c r="CP25" s="58">
        <v>2</v>
      </c>
      <c r="CQ25" s="45" t="str">
        <f t="shared" si="26"/>
        <v>Memiliki kemampuan pemahaman Lingkungan rumah, Kegiatan sehari-hari, Masih perlu peningkatan pemahaman Transportasi dan jangka waktu.</v>
      </c>
      <c r="CR25" s="35"/>
      <c r="CS25" s="58">
        <v>2</v>
      </c>
      <c r="CT25" s="45" t="str">
        <f t="shared" si="27"/>
        <v>Memiliki keterampilan Kegiatan sehari-hari, Kegiatan lampau, Masih perlu peningkatan keterampilan Waktu senggang.</v>
      </c>
      <c r="CU25" s="7"/>
      <c r="CV25" s="47">
        <v>3</v>
      </c>
      <c r="CW25" s="102" t="s">
        <v>96</v>
      </c>
      <c r="CX25" s="7">
        <v>333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Kegiatan sehari-hari, Waktu senggang, Masih perlu peningkatan keterampilan Kegiatan lampau.</v>
      </c>
    </row>
    <row r="26" spans="1:110" x14ac:dyDescent="0.25">
      <c r="A26" s="8">
        <v>16</v>
      </c>
      <c r="B26" s="8">
        <v>125103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>Memiliki kemampuan pemahaman Lingkungan rumah, Kegiatan sehari-hari, Masih perlu peningkatan pemahaman Transportasi dan jangka waktu.</v>
      </c>
      <c r="I26" s="8">
        <f t="shared" si="5"/>
        <v>90</v>
      </c>
      <c r="J26" s="13" t="str">
        <f t="shared" si="6"/>
        <v>A</v>
      </c>
      <c r="K26" s="20">
        <f t="shared" si="7"/>
        <v>91</v>
      </c>
      <c r="L26" s="13" t="str">
        <f t="shared" si="8"/>
        <v>A</v>
      </c>
      <c r="M26" s="8" t="str">
        <f t="shared" si="9"/>
        <v>Memiliki keterampilan Kegiatan sehari-hari, Waktu senggang, Masih perlu peningkatan keterampilan Kegiatan lampau.</v>
      </c>
      <c r="N26" s="7"/>
      <c r="O26" s="58">
        <v>59</v>
      </c>
      <c r="P26" s="58"/>
      <c r="Q26" s="2"/>
      <c r="R26" s="58"/>
      <c r="S26" s="58">
        <v>92</v>
      </c>
      <c r="T26" s="2">
        <v>90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76</v>
      </c>
      <c r="AF26" s="58"/>
      <c r="AG26" s="2">
        <v>93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69</v>
      </c>
      <c r="AU26" s="31">
        <f t="shared" si="11"/>
        <v>79.833333333333329</v>
      </c>
      <c r="AV26" s="32">
        <f t="shared" si="12"/>
        <v>80</v>
      </c>
      <c r="AW26" s="35"/>
      <c r="AX26" s="58">
        <v>90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90</v>
      </c>
      <c r="BS26" s="58"/>
      <c r="BT26" s="58">
        <v>92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92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91</v>
      </c>
      <c r="CN26" s="32">
        <f t="shared" si="25"/>
        <v>91</v>
      </c>
      <c r="CO26" s="35"/>
      <c r="CP26" s="58">
        <v>2</v>
      </c>
      <c r="CQ26" s="45" t="str">
        <f t="shared" si="26"/>
        <v>Memiliki kemampuan pemahaman Lingkungan rumah, Kegiatan sehari-hari, Masih perlu peningkatan pemahaman Transportasi dan jangka waktu.</v>
      </c>
      <c r="CR26" s="35"/>
      <c r="CS26" s="58">
        <v>3</v>
      </c>
      <c r="CT26" s="45" t="str">
        <f t="shared" si="27"/>
        <v>Memiliki keterampilan Kegiatan sehari-hari, Waktu senggang, Masih perlu peningkatan keterampilan Kegiatan lampau.</v>
      </c>
      <c r="CU26" s="7"/>
      <c r="CV26" s="47">
        <v>4</v>
      </c>
      <c r="CW26" s="58"/>
      <c r="CX26" s="7">
        <v>334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Kegiatan sehari-hari, Waktu senggang, Kegiatan lampau, </v>
      </c>
    </row>
    <row r="27" spans="1:110" x14ac:dyDescent="0.25">
      <c r="A27" s="8">
        <v>17</v>
      </c>
      <c r="B27" s="8">
        <v>125119</v>
      </c>
      <c r="C27" s="8" t="s">
        <v>73</v>
      </c>
      <c r="D27" s="8">
        <f t="shared" si="0"/>
        <v>94</v>
      </c>
      <c r="E27" s="13" t="str">
        <f t="shared" si="1"/>
        <v>A</v>
      </c>
      <c r="F27" s="17">
        <f t="shared" si="2"/>
        <v>94</v>
      </c>
      <c r="G27" s="13" t="str">
        <f t="shared" si="3"/>
        <v>A</v>
      </c>
      <c r="H27" s="13" t="str">
        <f t="shared" si="4"/>
        <v>Memiliki kemampuan pemahaman Lingkungan rumah, Transportasi dan jangka waktu, Masih perlu peningkatan pemahaman Kegiatan sehari-hari.</v>
      </c>
      <c r="I27" s="8">
        <f t="shared" si="5"/>
        <v>90</v>
      </c>
      <c r="J27" s="13" t="str">
        <f t="shared" si="6"/>
        <v>A</v>
      </c>
      <c r="K27" s="20">
        <f t="shared" si="7"/>
        <v>90</v>
      </c>
      <c r="L27" s="13" t="str">
        <f t="shared" si="8"/>
        <v>A</v>
      </c>
      <c r="M27" s="8" t="str">
        <f t="shared" si="9"/>
        <v>Memiliki keterampilan Kegiatan sehari-hari, Waktu senggang, Masih perlu peningkatan keterampilan Kegiatan lampau.</v>
      </c>
      <c r="N27" s="7"/>
      <c r="O27" s="58">
        <v>96</v>
      </c>
      <c r="P27" s="58"/>
      <c r="Q27" s="2"/>
      <c r="R27" s="58"/>
      <c r="S27" s="58">
        <v>90</v>
      </c>
      <c r="T27" s="2">
        <v>95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94</v>
      </c>
      <c r="AE27" s="58">
        <v>93</v>
      </c>
      <c r="AF27" s="58"/>
      <c r="AG27" s="2">
        <v>97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90</v>
      </c>
      <c r="AU27" s="31">
        <f t="shared" si="11"/>
        <v>93.5</v>
      </c>
      <c r="AV27" s="32">
        <f t="shared" si="12"/>
        <v>94</v>
      </c>
      <c r="AW27" s="35"/>
      <c r="AX27" s="58">
        <v>90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90</v>
      </c>
      <c r="BS27" s="58"/>
      <c r="BT27" s="58">
        <v>90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90</v>
      </c>
      <c r="CN27" s="32">
        <f t="shared" si="25"/>
        <v>90</v>
      </c>
      <c r="CO27" s="35"/>
      <c r="CP27" s="58">
        <v>3</v>
      </c>
      <c r="CQ27" s="45" t="str">
        <f t="shared" si="26"/>
        <v>Memiliki kemampuan pemahaman Lingkungan rumah, Transportasi dan jangka waktu, Masih perlu peningkatan pemahaman Kegiatan sehari-hari.</v>
      </c>
      <c r="CR27" s="35"/>
      <c r="CS27" s="58">
        <v>3</v>
      </c>
      <c r="CT27" s="45" t="str">
        <f t="shared" si="27"/>
        <v>Memiliki keterampilan Kegiatan sehari-hari, Waktu senggang, Masih perlu peningkatan keterampilan Kegiatan lampau.</v>
      </c>
      <c r="CU27" s="7"/>
      <c r="CV27" s="47">
        <v>5</v>
      </c>
      <c r="CW27" s="58"/>
      <c r="CX27" s="7">
        <v>335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Kegiatan sehari-hari, Waktu senggang, Kegiatan lampau, </v>
      </c>
    </row>
    <row r="28" spans="1:110" x14ac:dyDescent="0.25">
      <c r="A28" s="8">
        <v>18</v>
      </c>
      <c r="B28" s="8">
        <v>125135</v>
      </c>
      <c r="C28" s="8" t="s">
        <v>74</v>
      </c>
      <c r="D28" s="8">
        <f t="shared" si="0"/>
        <v>78</v>
      </c>
      <c r="E28" s="13" t="str">
        <f t="shared" si="1"/>
        <v>C</v>
      </c>
      <c r="F28" s="17">
        <f t="shared" si="2"/>
        <v>83</v>
      </c>
      <c r="G28" s="13" t="str">
        <f t="shared" si="3"/>
        <v>B</v>
      </c>
      <c r="H28" s="13" t="str">
        <f t="shared" si="4"/>
        <v>Memiliki kemampuan pemahaman Lingkungan rumah, Kegiatan sehari-hari, Masih perlu peningkatan pemahaman Transportasi dan jangka waktu.</v>
      </c>
      <c r="I28" s="8">
        <f t="shared" si="5"/>
        <v>85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>Memiliki keterampilan Kegiatan sehari-hari, Kegiatan lampau, Masih perlu peningkatan keterampilan Waktu senggang.</v>
      </c>
      <c r="N28" s="7"/>
      <c r="O28" s="58">
        <v>61</v>
      </c>
      <c r="P28" s="58"/>
      <c r="Q28" s="2"/>
      <c r="R28" s="58"/>
      <c r="S28" s="58">
        <v>89</v>
      </c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88</v>
      </c>
      <c r="AF28" s="58"/>
      <c r="AG28" s="2">
        <v>92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80</v>
      </c>
      <c r="AU28" s="31">
        <f t="shared" si="11"/>
        <v>82.5</v>
      </c>
      <c r="AV28" s="32">
        <f t="shared" si="12"/>
        <v>83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/>
      <c r="BT28" s="58">
        <v>89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</v>
      </c>
      <c r="CN28" s="32">
        <f t="shared" si="25"/>
        <v>87</v>
      </c>
      <c r="CO28" s="35"/>
      <c r="CP28" s="58">
        <v>2</v>
      </c>
      <c r="CQ28" s="45" t="str">
        <f t="shared" si="26"/>
        <v>Memiliki kemampuan pemahaman Lingkungan rumah, Kegiatan sehari-hari, Masih perlu peningkatan pemahaman Transportasi dan jangka waktu.</v>
      </c>
      <c r="CR28" s="35"/>
      <c r="CS28" s="58">
        <v>2</v>
      </c>
      <c r="CT28" s="45" t="str">
        <f t="shared" si="27"/>
        <v>Memiliki keterampilan Kegiatan sehari-hari, Kegiatan lampau, Masih perlu peningkatan keterampilan Waktu senggang.</v>
      </c>
      <c r="CU28" s="7"/>
      <c r="CV28" s="47">
        <v>6</v>
      </c>
      <c r="CW28" s="58"/>
      <c r="CX28" s="7">
        <v>336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Kegiatan sehari-hari, Waktu senggang, Kegiatan lampau, </v>
      </c>
    </row>
    <row r="29" spans="1:110" x14ac:dyDescent="0.25">
      <c r="A29" s="8">
        <v>19</v>
      </c>
      <c r="B29" s="8">
        <v>125151</v>
      </c>
      <c r="C29" s="8" t="s">
        <v>75</v>
      </c>
      <c r="D29" s="8">
        <f t="shared" si="0"/>
        <v>84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>Memiliki kemampuan pemahaman Lingkungan rumah, Kegiatan sehari-hari, Masih perlu peningkatan pemahaman Transportasi dan jangka waktu.</v>
      </c>
      <c r="I29" s="8">
        <f t="shared" si="5"/>
        <v>85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>Memiliki keterampilan Kegiatan sehari-hari, Kegiatan lampau, Masih perlu peningkatan keterampilan Waktu senggang.</v>
      </c>
      <c r="N29" s="7"/>
      <c r="O29" s="58">
        <v>77</v>
      </c>
      <c r="P29" s="58"/>
      <c r="Q29" s="2"/>
      <c r="R29" s="58"/>
      <c r="S29" s="58">
        <v>89</v>
      </c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84</v>
      </c>
      <c r="AE29" s="58">
        <v>82</v>
      </c>
      <c r="AF29" s="58"/>
      <c r="AG29" s="2">
        <v>94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76</v>
      </c>
      <c r="AU29" s="31">
        <f t="shared" si="11"/>
        <v>83.833333333333329</v>
      </c>
      <c r="AV29" s="32">
        <f t="shared" si="12"/>
        <v>84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/>
      <c r="BT29" s="58">
        <v>89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89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8">
        <v>2</v>
      </c>
      <c r="CQ29" s="45" t="str">
        <f t="shared" si="26"/>
        <v>Memiliki kemampuan pemahaman Lingkungan rumah, Kegiatan sehari-hari, Masih perlu peningkatan pemahaman Transportasi dan jangka waktu.</v>
      </c>
      <c r="CR29" s="35"/>
      <c r="CS29" s="58">
        <v>2</v>
      </c>
      <c r="CT29" s="45" t="str">
        <f t="shared" si="27"/>
        <v>Memiliki keterampilan Kegiatan sehari-hari, Kegiatan lampau, Masih perlu peningkatan keterampilan Waktu senggang.</v>
      </c>
      <c r="CU29" s="7"/>
      <c r="CV29" s="47">
        <v>7</v>
      </c>
      <c r="CW29" s="58"/>
      <c r="CX29" s="7">
        <v>337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Kegiatan sehari-hari, Waktu senggang, Kegiatan lampau, </v>
      </c>
    </row>
    <row r="30" spans="1:110" x14ac:dyDescent="0.25">
      <c r="A30" s="8">
        <v>20</v>
      </c>
      <c r="B30" s="8">
        <v>125167</v>
      </c>
      <c r="C30" s="8" t="s">
        <v>76</v>
      </c>
      <c r="D30" s="8">
        <f t="shared" si="0"/>
        <v>86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>Memiliki kemampuan pemahaman Lingkungan rumah, Kegiatan sehari-hari, Masih perlu peningkatan pemahaman Transportasi dan jangka waktu.</v>
      </c>
      <c r="I30" s="8">
        <f t="shared" si="5"/>
        <v>85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>Memiliki keterampilan Kegiatan sehari-hari, Kegiatan lampau, Masih perlu peningkatan keterampilan Waktu senggang.</v>
      </c>
      <c r="N30" s="7"/>
      <c r="O30" s="58">
        <v>80</v>
      </c>
      <c r="P30" s="58"/>
      <c r="Q30" s="2"/>
      <c r="R30" s="58"/>
      <c r="S30" s="58">
        <v>92</v>
      </c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86</v>
      </c>
      <c r="AE30" s="58">
        <v>84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74</v>
      </c>
      <c r="AU30" s="31">
        <f t="shared" si="11"/>
        <v>84.166666666666671</v>
      </c>
      <c r="AV30" s="32">
        <f t="shared" si="12"/>
        <v>84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/>
      <c r="BT30" s="58">
        <v>92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88.5</v>
      </c>
      <c r="CN30" s="32">
        <f t="shared" si="25"/>
        <v>89</v>
      </c>
      <c r="CO30" s="35"/>
      <c r="CP30" s="58">
        <v>2</v>
      </c>
      <c r="CQ30" s="45" t="str">
        <f t="shared" si="26"/>
        <v>Memiliki kemampuan pemahaman Lingkungan rumah, Kegiatan sehari-hari, Masih perlu peningkatan pemahaman Transportasi dan jangka waktu.</v>
      </c>
      <c r="CR30" s="35"/>
      <c r="CS30" s="58">
        <v>2</v>
      </c>
      <c r="CT30" s="45" t="str">
        <f t="shared" si="27"/>
        <v>Memiliki keterampilan Kegiatan sehari-hari, Kegiatan lampau, Masih perlu peningkatan keterampilan Waktu senggang.</v>
      </c>
      <c r="CU30" s="7"/>
      <c r="CV30" s="47">
        <v>8</v>
      </c>
      <c r="CW30" s="58"/>
      <c r="CX30" s="7">
        <v>338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Kegiatan sehari-hari, Waktu senggang, Kegiatan lampau, </v>
      </c>
    </row>
    <row r="31" spans="1:110" x14ac:dyDescent="0.25">
      <c r="A31" s="8">
        <v>21</v>
      </c>
      <c r="B31" s="8">
        <v>125183</v>
      </c>
      <c r="C31" s="8" t="s">
        <v>77</v>
      </c>
      <c r="D31" s="8">
        <f t="shared" si="0"/>
        <v>74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>Memiliki kemampuan pemahaman Transportasi dan jangka waktu, Kegiatan sehari-hari, Masih perlu peningkatan pemahaman Lingkungan rumah.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Kegiatan sehari-hari, Kegiatan lampau, Masih perlu peningkatan keterampilan Waktu senggang.</v>
      </c>
      <c r="N31" s="7"/>
      <c r="O31" s="58">
        <v>47</v>
      </c>
      <c r="P31" s="58"/>
      <c r="Q31" s="2"/>
      <c r="R31" s="58"/>
      <c r="S31" s="58">
        <v>90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74</v>
      </c>
      <c r="AE31" s="58">
        <v>85</v>
      </c>
      <c r="AF31" s="58"/>
      <c r="AG31" s="2">
        <v>86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71</v>
      </c>
      <c r="AU31" s="31">
        <f t="shared" si="11"/>
        <v>77.333333333333329</v>
      </c>
      <c r="AV31" s="32">
        <f t="shared" si="12"/>
        <v>77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/>
      <c r="BT31" s="58">
        <v>90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</v>
      </c>
      <c r="CQ31" s="45" t="str">
        <f t="shared" si="26"/>
        <v>Memiliki kemampuan pemahaman Transportasi dan jangka waktu, Kegiatan sehari-hari, Masih perlu peningkatan pemahaman Lingkungan rumah.</v>
      </c>
      <c r="CR31" s="35"/>
      <c r="CS31" s="58">
        <v>2</v>
      </c>
      <c r="CT31" s="45" t="str">
        <f t="shared" si="27"/>
        <v>Memiliki keterampilan Kegiatan sehari-hari, Kegiatan lampau, Masih perlu peningkatan keterampilan Waktu senggang.</v>
      </c>
      <c r="CU31" s="7"/>
      <c r="CV31" s="47">
        <v>9</v>
      </c>
      <c r="CW31" s="58"/>
      <c r="CX31" s="7">
        <v>339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Kegiatan sehari-hari, Waktu senggang, Kegiatan lampau, </v>
      </c>
    </row>
    <row r="32" spans="1:110" x14ac:dyDescent="0.25">
      <c r="A32" s="8">
        <v>22</v>
      </c>
      <c r="B32" s="8">
        <v>125199</v>
      </c>
      <c r="C32" s="8" t="s">
        <v>78</v>
      </c>
      <c r="D32" s="8">
        <f t="shared" si="0"/>
        <v>72</v>
      </c>
      <c r="E32" s="13" t="str">
        <f t="shared" si="1"/>
        <v>C</v>
      </c>
      <c r="F32" s="17">
        <f t="shared" si="2"/>
        <v>81</v>
      </c>
      <c r="G32" s="13" t="str">
        <f t="shared" si="3"/>
        <v>B</v>
      </c>
      <c r="H32" s="13" t="str">
        <f t="shared" si="4"/>
        <v>Memiliki kemampuan pemahaman Lingkungan rumah, Kegiatan sehari-hari, Masih perlu peningkatan pemahaman Transportasi dan jangka waktu.</v>
      </c>
      <c r="I32" s="8">
        <f t="shared" si="5"/>
        <v>85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>Memiliki keterampilan Kegiatan sehari-hari, Kegiatan lampau, Masih perlu peningkatan keterampilan Waktu senggang.</v>
      </c>
      <c r="N32" s="7"/>
      <c r="O32" s="58">
        <v>44</v>
      </c>
      <c r="P32" s="58"/>
      <c r="Q32" s="2"/>
      <c r="R32" s="58"/>
      <c r="S32" s="58">
        <v>88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72</v>
      </c>
      <c r="AE32" s="58">
        <v>90</v>
      </c>
      <c r="AF32" s="58"/>
      <c r="AG32" s="2">
        <v>94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84</v>
      </c>
      <c r="AU32" s="31">
        <f t="shared" si="11"/>
        <v>80.833333333333329</v>
      </c>
      <c r="AV32" s="32">
        <f t="shared" si="12"/>
        <v>81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/>
      <c r="BT32" s="58">
        <v>88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86.5</v>
      </c>
      <c r="CN32" s="32">
        <f t="shared" si="25"/>
        <v>87</v>
      </c>
      <c r="CO32" s="35"/>
      <c r="CP32" s="58">
        <v>2</v>
      </c>
      <c r="CQ32" s="45" t="str">
        <f t="shared" si="26"/>
        <v>Memiliki kemampuan pemahaman Lingkungan rumah, Kegiatan sehari-hari, Masih perlu peningkatan pemahaman Transportasi dan jangka waktu.</v>
      </c>
      <c r="CR32" s="35"/>
      <c r="CS32" s="58">
        <v>2</v>
      </c>
      <c r="CT32" s="45" t="str">
        <f t="shared" si="27"/>
        <v>Memiliki keterampilan Kegiatan sehari-hari, Kegiatan lampau, Masih perlu peningkatan keterampilan Waktu senggang.</v>
      </c>
      <c r="CU32" s="7"/>
      <c r="CV32" s="47">
        <v>10</v>
      </c>
      <c r="CW32" s="58"/>
      <c r="CX32" s="7">
        <v>340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Kegiatan sehari-hari, Waktu senggang, Kegiatan lampau, </v>
      </c>
    </row>
    <row r="33" spans="1:110" x14ac:dyDescent="0.25">
      <c r="A33" s="8">
        <v>23</v>
      </c>
      <c r="B33" s="8">
        <v>125215</v>
      </c>
      <c r="C33" s="8" t="s">
        <v>79</v>
      </c>
      <c r="D33" s="8">
        <f t="shared" si="0"/>
        <v>76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>Memiliki kemampuan pemahaman Lingkungan rumah, Kegiatan sehari-hari, Masih perlu peningkatan pemahaman Transportasi dan jangka waktu.</v>
      </c>
      <c r="I33" s="8">
        <f t="shared" si="5"/>
        <v>80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>Memiliki keterampilan Kegiatan sehari-hari, Kegiatan lampau, Masih perlu peningkatan keterampilan Waktu senggang.</v>
      </c>
      <c r="N33" s="7"/>
      <c r="O33" s="58">
        <v>55</v>
      </c>
      <c r="P33" s="58"/>
      <c r="Q33" s="2"/>
      <c r="R33" s="58"/>
      <c r="S33" s="58">
        <v>88</v>
      </c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87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77</v>
      </c>
      <c r="AU33" s="31">
        <f t="shared" si="11"/>
        <v>80.333333333333329</v>
      </c>
      <c r="AV33" s="32">
        <f t="shared" si="12"/>
        <v>80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/>
      <c r="BT33" s="58">
        <v>88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88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</v>
      </c>
      <c r="CN33" s="32">
        <f t="shared" si="25"/>
        <v>84</v>
      </c>
      <c r="CO33" s="35"/>
      <c r="CP33" s="58">
        <v>2</v>
      </c>
      <c r="CQ33" s="45" t="str">
        <f t="shared" si="26"/>
        <v>Memiliki kemampuan pemahaman Lingkungan rumah, Kegiatan sehari-hari, Masih perlu peningkatan pemahaman Transportasi dan jangka waktu.</v>
      </c>
      <c r="CR33" s="35"/>
      <c r="CS33" s="58">
        <v>2</v>
      </c>
      <c r="CT33" s="45" t="str">
        <f t="shared" si="27"/>
        <v>Memiliki keterampilan Kegiatan sehari-hari, Kegiatan lampau, Masih perlu peningkatan keterampilan Waktu senggang.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Kegiatan sehari-hari, Waktu senggang, Kegiatan lampau, </v>
      </c>
    </row>
    <row r="34" spans="1:110" x14ac:dyDescent="0.25">
      <c r="A34" s="8">
        <v>24</v>
      </c>
      <c r="B34" s="8">
        <v>125231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>Memiliki kemampuan pemahaman Transportasi dan jangka waktu, Kegiatan sehari-hari, Masih perlu peningkatan pemahaman Lingkungan rumah.</v>
      </c>
      <c r="I34" s="8">
        <f t="shared" si="5"/>
        <v>85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>Memiliki keterampilan Kegiatan sehari-hari, Kegiatan lampau, Masih perlu peningkatan keterampilan Waktu senggang.</v>
      </c>
      <c r="N34" s="7"/>
      <c r="O34" s="58">
        <v>71</v>
      </c>
      <c r="P34" s="58"/>
      <c r="Q34" s="2"/>
      <c r="R34" s="58"/>
      <c r="S34" s="58">
        <v>92</v>
      </c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76</v>
      </c>
      <c r="AF34" s="58"/>
      <c r="AG34" s="2">
        <v>87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63</v>
      </c>
      <c r="AU34" s="31">
        <f t="shared" si="11"/>
        <v>79</v>
      </c>
      <c r="AV34" s="32">
        <f t="shared" si="12"/>
        <v>79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/>
      <c r="BT34" s="58">
        <v>92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92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88.5</v>
      </c>
      <c r="CN34" s="32">
        <f t="shared" si="25"/>
        <v>89</v>
      </c>
      <c r="CO34" s="35"/>
      <c r="CP34" s="58">
        <v>1</v>
      </c>
      <c r="CQ34" s="45" t="str">
        <f t="shared" si="26"/>
        <v>Memiliki kemampuan pemahaman Transportasi dan jangka waktu, Kegiatan sehari-hari, Masih perlu peningkatan pemahaman Lingkungan rumah.</v>
      </c>
      <c r="CR34" s="35"/>
      <c r="CS34" s="58">
        <v>2</v>
      </c>
      <c r="CT34" s="45" t="str">
        <f t="shared" si="27"/>
        <v>Memiliki keterampilan Kegiatan sehari-hari, Kegiatan lampau, Masih perlu peningkatan keterampilan Waktu senggang.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125247</v>
      </c>
      <c r="C35" s="8" t="s">
        <v>81</v>
      </c>
      <c r="D35" s="8">
        <f t="shared" si="0"/>
        <v>84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>Memiliki kemampuan pemahaman Lingkungan rumah, Kegiatan sehari-hari, Masih perlu peningkatan pemahaman Transportasi dan jangka waktu.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Kegiatan sehari-hari, Kegiatan lampau, Masih perlu peningkatan keterampilan Waktu senggang.</v>
      </c>
      <c r="N35" s="7"/>
      <c r="O35" s="58">
        <v>75</v>
      </c>
      <c r="P35" s="58"/>
      <c r="Q35" s="2"/>
      <c r="R35" s="58"/>
      <c r="S35" s="58">
        <v>91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84</v>
      </c>
      <c r="AE35" s="58">
        <v>88</v>
      </c>
      <c r="AF35" s="58"/>
      <c r="AG35" s="2">
        <v>91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79</v>
      </c>
      <c r="AU35" s="31">
        <f t="shared" si="11"/>
        <v>84.833333333333329</v>
      </c>
      <c r="AV35" s="32">
        <f t="shared" si="12"/>
        <v>85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/>
      <c r="BT35" s="58">
        <v>91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91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88</v>
      </c>
      <c r="CN35" s="32">
        <f t="shared" si="25"/>
        <v>88</v>
      </c>
      <c r="CO35" s="35"/>
      <c r="CP35" s="58">
        <v>2</v>
      </c>
      <c r="CQ35" s="45" t="str">
        <f t="shared" si="26"/>
        <v>Memiliki kemampuan pemahaman Lingkungan rumah, Kegiatan sehari-hari, Masih perlu peningkatan pemahaman Transportasi dan jangka waktu.</v>
      </c>
      <c r="CR35" s="35"/>
      <c r="CS35" s="58">
        <v>2</v>
      </c>
      <c r="CT35" s="45" t="str">
        <f t="shared" si="27"/>
        <v>Memiliki keterampilan Kegiatan sehari-hari, Kegiatan lampau, Masih perlu peningkatan keterampilan Waktu senggang.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125263</v>
      </c>
      <c r="C36" s="8" t="s">
        <v>82</v>
      </c>
      <c r="D36" s="8">
        <f t="shared" si="0"/>
        <v>91</v>
      </c>
      <c r="E36" s="13" t="str">
        <f t="shared" si="1"/>
        <v>A</v>
      </c>
      <c r="F36" s="17">
        <f t="shared" si="2"/>
        <v>93</v>
      </c>
      <c r="G36" s="13" t="str">
        <f t="shared" si="3"/>
        <v>A</v>
      </c>
      <c r="H36" s="13" t="str">
        <f t="shared" si="4"/>
        <v>Memiliki kemampuan pemahaman Lingkungan rumah, Transportasi dan jangka waktu, Masih perlu peningkatan pemahaman Kegiatan sehari-hari.</v>
      </c>
      <c r="I36" s="8">
        <f t="shared" si="5"/>
        <v>90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>Memiliki keterampilan Kegiatan sehari-hari, Waktu senggang, Masih perlu peningkatan keterampilan Kegiatan lampau.</v>
      </c>
      <c r="N36" s="7"/>
      <c r="O36" s="58">
        <v>88</v>
      </c>
      <c r="P36" s="58"/>
      <c r="Q36" s="2"/>
      <c r="R36" s="58"/>
      <c r="S36" s="58">
        <v>90</v>
      </c>
      <c r="T36" s="2">
        <v>95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91</v>
      </c>
      <c r="AE36" s="58">
        <v>96</v>
      </c>
      <c r="AF36" s="58"/>
      <c r="AG36" s="2">
        <v>96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92</v>
      </c>
      <c r="AU36" s="31">
        <f t="shared" si="11"/>
        <v>92.833333333333329</v>
      </c>
      <c r="AV36" s="32">
        <f t="shared" si="12"/>
        <v>93</v>
      </c>
      <c r="AW36" s="35"/>
      <c r="AX36" s="58">
        <v>90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90</v>
      </c>
      <c r="BS36" s="58"/>
      <c r="BT36" s="58">
        <v>90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90</v>
      </c>
      <c r="CN36" s="32">
        <f t="shared" si="25"/>
        <v>90</v>
      </c>
      <c r="CO36" s="35"/>
      <c r="CP36" s="58">
        <v>3</v>
      </c>
      <c r="CQ36" s="45" t="str">
        <f t="shared" si="26"/>
        <v>Memiliki kemampuan pemahaman Lingkungan rumah, Transportasi dan jangka waktu, Masih perlu peningkatan pemahaman Kegiatan sehari-hari.</v>
      </c>
      <c r="CR36" s="35"/>
      <c r="CS36" s="58">
        <v>3</v>
      </c>
      <c r="CT36" s="45" t="str">
        <f t="shared" si="27"/>
        <v>Memiliki keterampilan Kegiatan sehari-hari, Waktu senggang, Masih perlu peningkatan keterampilan Kegiatan lampau.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125279</v>
      </c>
      <c r="C37" s="8" t="s">
        <v>83</v>
      </c>
      <c r="D37" s="8">
        <f t="shared" si="0"/>
        <v>72</v>
      </c>
      <c r="E37" s="13" t="str">
        <f t="shared" si="1"/>
        <v>C</v>
      </c>
      <c r="F37" s="17">
        <f t="shared" si="2"/>
        <v>37</v>
      </c>
      <c r="G37" s="13" t="str">
        <f t="shared" si="3"/>
        <v>D</v>
      </c>
      <c r="H37" s="13" t="str">
        <f t="shared" si="4"/>
        <v xml:space="preserve">Perlu peningkatan pemahaman  Lingkungan rumah, Transportasi dan jangka waktu, Kegiatan sehari-hari, </v>
      </c>
      <c r="I37" s="8">
        <f t="shared" si="5"/>
        <v>85</v>
      </c>
      <c r="J37" s="13" t="str">
        <f t="shared" si="6"/>
        <v>B</v>
      </c>
      <c r="K37" s="20">
        <f t="shared" si="7"/>
        <v>43</v>
      </c>
      <c r="L37" s="13" t="str">
        <f t="shared" si="8"/>
        <v>D</v>
      </c>
      <c r="M37" s="8" t="str">
        <f t="shared" si="9"/>
        <v xml:space="preserve">Perlu peningkatan keterampilan  Kegiatan sehari-hari, Waktu senggang, Kegiatan lampau, </v>
      </c>
      <c r="N37" s="7"/>
      <c r="O37" s="58">
        <v>57</v>
      </c>
      <c r="P37" s="58"/>
      <c r="Q37" s="2"/>
      <c r="R37" s="58"/>
      <c r="S37" s="58">
        <v>80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72</v>
      </c>
      <c r="AE37" s="58">
        <v>1</v>
      </c>
      <c r="AF37" s="58"/>
      <c r="AG37" s="2">
        <v>1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1</v>
      </c>
      <c r="AU37" s="31">
        <f t="shared" si="11"/>
        <v>36.666666666666664</v>
      </c>
      <c r="AV37" s="32">
        <f t="shared" si="12"/>
        <v>37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/>
      <c r="BT37" s="58">
        <v>1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1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43</v>
      </c>
      <c r="CN37" s="32">
        <f t="shared" si="25"/>
        <v>43</v>
      </c>
      <c r="CO37" s="35"/>
      <c r="CP37" s="58">
        <v>0</v>
      </c>
      <c r="CQ37" s="45" t="str">
        <f t="shared" si="26"/>
        <v xml:space="preserve">Perlu peningkatan pemahaman  Lingkungan rumah, Transportasi dan jangka waktu, Kegiatan sehari-hari, </v>
      </c>
      <c r="CR37" s="35"/>
      <c r="CS37" s="58">
        <v>0</v>
      </c>
      <c r="CT37" s="45" t="str">
        <f t="shared" si="27"/>
        <v xml:space="preserve">Perlu peningkatan keterampilan  Kegiatan sehari-hari, Waktu senggang, Kegiatan lampau,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125295</v>
      </c>
      <c r="C38" s="8" t="s">
        <v>84</v>
      </c>
      <c r="D38" s="8">
        <f t="shared" si="0"/>
        <v>87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>Memiliki kemampuan pemahaman Lingkungan rumah, Kegiatan sehari-hari, Masih perlu peningkatan pemahaman Transportasi dan jangka waktu.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>Memiliki keterampilan Kegiatan sehari-hari, Kegiatan lampau, Masih perlu peningkatan keterampilan Waktu senggang.</v>
      </c>
      <c r="N38" s="7"/>
      <c r="O38" s="58">
        <v>84</v>
      </c>
      <c r="P38" s="58"/>
      <c r="Q38" s="2"/>
      <c r="R38" s="58"/>
      <c r="S38" s="58">
        <v>91</v>
      </c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87</v>
      </c>
      <c r="AE38" s="58">
        <v>93</v>
      </c>
      <c r="AF38" s="58"/>
      <c r="AG38" s="2">
        <v>92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84</v>
      </c>
      <c r="AU38" s="31">
        <f t="shared" si="11"/>
        <v>88.166666666666671</v>
      </c>
      <c r="AV38" s="32">
        <f t="shared" si="12"/>
        <v>88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/>
      <c r="BT38" s="58">
        <v>91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91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</v>
      </c>
      <c r="CN38" s="32">
        <f t="shared" si="25"/>
        <v>88</v>
      </c>
      <c r="CO38" s="35"/>
      <c r="CP38" s="58">
        <v>2</v>
      </c>
      <c r="CQ38" s="45" t="str">
        <f t="shared" si="26"/>
        <v>Memiliki kemampuan pemahaman Lingkungan rumah, Kegiatan sehari-hari, Masih perlu peningkatan pemahaman Transportasi dan jangka waktu.</v>
      </c>
      <c r="CR38" s="35"/>
      <c r="CS38" s="58">
        <v>2</v>
      </c>
      <c r="CT38" s="45" t="str">
        <f t="shared" si="27"/>
        <v>Memiliki keterampilan Kegiatan sehari-hari, Kegiatan lampau, Masih perlu peningkatan keterampilan Waktu senggang.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125311</v>
      </c>
      <c r="C39" s="8" t="s">
        <v>85</v>
      </c>
      <c r="D39" s="8">
        <f t="shared" si="0"/>
        <v>76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Transportasi dan jangka waktu, Kegiatan sehari-hari, Masih perlu peningkatan pemahaman Lingkungan rumah.</v>
      </c>
      <c r="I39" s="8">
        <f t="shared" si="5"/>
        <v>85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>Memiliki keterampilan Kegiatan sehari-hari, Kegiatan lampau, Masih perlu peningkatan keterampilan Waktu senggang.</v>
      </c>
      <c r="N39" s="7"/>
      <c r="O39" s="58">
        <v>55</v>
      </c>
      <c r="P39" s="58"/>
      <c r="Q39" s="2"/>
      <c r="R39" s="58"/>
      <c r="S39" s="58">
        <v>87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76</v>
      </c>
      <c r="AE39" s="58">
        <v>78</v>
      </c>
      <c r="AF39" s="58"/>
      <c r="AG39" s="2">
        <v>86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64</v>
      </c>
      <c r="AU39" s="31">
        <f t="shared" si="11"/>
        <v>75.833333333333329</v>
      </c>
      <c r="AV39" s="32">
        <f t="shared" si="12"/>
        <v>76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/>
      <c r="BT39" s="58">
        <v>87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87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86</v>
      </c>
      <c r="CN39" s="32">
        <f t="shared" si="25"/>
        <v>86</v>
      </c>
      <c r="CO39" s="35"/>
      <c r="CP39" s="58">
        <v>1</v>
      </c>
      <c r="CQ39" s="45" t="str">
        <f t="shared" si="26"/>
        <v>Memiliki kemampuan pemahaman Transportasi dan jangka waktu, Kegiatan sehari-hari, Masih perlu peningkatan pemahaman Lingkungan rumah.</v>
      </c>
      <c r="CR39" s="35"/>
      <c r="CS39" s="58">
        <v>2</v>
      </c>
      <c r="CT39" s="45" t="str">
        <f t="shared" si="27"/>
        <v>Memiliki keterampilan Kegiatan sehari-hari, Kegiatan lampau, Masih perlu peningkatan keterampilan Waktu senggang.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125327</v>
      </c>
      <c r="C40" s="8" t="s">
        <v>86</v>
      </c>
      <c r="D40" s="8">
        <f t="shared" si="0"/>
        <v>80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Transportasi dan jangka waktu, Kegiatan sehari-hari, Masih perlu peningkatan pemahaman Lingkungan rumah.</v>
      </c>
      <c r="I40" s="8">
        <f t="shared" si="5"/>
        <v>85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>Memiliki keterampilan Kegiatan sehari-hari, Kegiatan lampau, Masih perlu peningkatan keterampilan Waktu senggang.</v>
      </c>
      <c r="N40" s="7"/>
      <c r="O40" s="58">
        <v>65</v>
      </c>
      <c r="P40" s="58"/>
      <c r="Q40" s="2"/>
      <c r="R40" s="58"/>
      <c r="S40" s="58">
        <v>90</v>
      </c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73</v>
      </c>
      <c r="AF40" s="58"/>
      <c r="AG40" s="2">
        <v>94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67</v>
      </c>
      <c r="AU40" s="31">
        <f t="shared" si="11"/>
        <v>79</v>
      </c>
      <c r="AV40" s="32">
        <f t="shared" si="12"/>
        <v>79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/>
      <c r="BT40" s="58">
        <v>90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87.5</v>
      </c>
      <c r="CN40" s="32">
        <f t="shared" si="25"/>
        <v>88</v>
      </c>
      <c r="CO40" s="35"/>
      <c r="CP40" s="58">
        <v>1</v>
      </c>
      <c r="CQ40" s="45" t="str">
        <f t="shared" si="26"/>
        <v>Memiliki kemampuan pemahaman Transportasi dan jangka waktu, Kegiatan sehari-hari, Masih perlu peningkatan pemahaman Lingkungan rumah.</v>
      </c>
      <c r="CR40" s="35"/>
      <c r="CS40" s="58">
        <v>2</v>
      </c>
      <c r="CT40" s="45" t="str">
        <f t="shared" si="27"/>
        <v>Memiliki keterampilan Kegiatan sehari-hari, Kegiatan lampau, Masih perlu peningkatan keterampilan Waktu senggang.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125343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>Memiliki kemampuan pemahaman Transportasi dan jangka waktu, Kegiatan sehari-hari, Masih perlu peningkatan pemahaman Lingkungan rumah.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>Memiliki keterampilan Kegiatan sehari-hari, Kegiatan lampau, Masih perlu peningkatan keterampilan Waktu senggang.</v>
      </c>
      <c r="N41" s="7"/>
      <c r="O41" s="58">
        <v>56</v>
      </c>
      <c r="P41" s="58"/>
      <c r="Q41" s="2"/>
      <c r="R41" s="58"/>
      <c r="S41" s="58">
        <v>90</v>
      </c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75</v>
      </c>
      <c r="AF41" s="58"/>
      <c r="AG41" s="2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65</v>
      </c>
      <c r="AU41" s="31">
        <f t="shared" si="11"/>
        <v>76.833333333333329</v>
      </c>
      <c r="AV41" s="32">
        <f t="shared" si="12"/>
        <v>77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/>
      <c r="BT41" s="58">
        <v>90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8">
        <v>1</v>
      </c>
      <c r="CQ41" s="45" t="str">
        <f t="shared" si="26"/>
        <v>Memiliki kemampuan pemahaman Transportasi dan jangka waktu, Kegiatan sehari-hari, Masih perlu peningkatan pemahaman Lingkungan rumah.</v>
      </c>
      <c r="CR41" s="35"/>
      <c r="CS41" s="58">
        <v>2</v>
      </c>
      <c r="CT41" s="45" t="str">
        <f t="shared" si="27"/>
        <v>Memiliki keterampilan Kegiatan sehari-hari, Kegiatan lampau, Masih perlu peningkatan keterampilan Waktu senggang.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125359</v>
      </c>
      <c r="C42" s="8" t="s">
        <v>88</v>
      </c>
      <c r="D42" s="8">
        <f t="shared" si="0"/>
        <v>79</v>
      </c>
      <c r="E42" s="13" t="str">
        <f t="shared" si="1"/>
        <v>C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Lingkungan rumah, Kegiatan sehari-hari, Masih perlu peningkatan pemahaman Transportasi dan jangka waktu.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>Memiliki keterampilan Kegiatan sehari-hari, Waktu senggang, Masih perlu peningkatan keterampilan Kegiatan lampau.</v>
      </c>
      <c r="N42" s="7"/>
      <c r="O42" s="58">
        <v>63</v>
      </c>
      <c r="P42" s="58"/>
      <c r="Q42" s="2"/>
      <c r="R42" s="58"/>
      <c r="S42" s="58">
        <v>89</v>
      </c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84</v>
      </c>
      <c r="AF42" s="58"/>
      <c r="AG42" s="2">
        <v>91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75</v>
      </c>
      <c r="AU42" s="31">
        <f t="shared" si="11"/>
        <v>81.166666666666671</v>
      </c>
      <c r="AV42" s="32">
        <f t="shared" si="12"/>
        <v>81</v>
      </c>
      <c r="AW42" s="35"/>
      <c r="AX42" s="58">
        <v>90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8"/>
      <c r="BT42" s="58">
        <v>89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89.5</v>
      </c>
      <c r="CN42" s="32">
        <f t="shared" si="25"/>
        <v>90</v>
      </c>
      <c r="CO42" s="35"/>
      <c r="CP42" s="58">
        <v>2</v>
      </c>
      <c r="CQ42" s="45" t="str">
        <f t="shared" si="26"/>
        <v>Memiliki kemampuan pemahaman Lingkungan rumah, Kegiatan sehari-hari, Masih perlu peningkatan pemahaman Transportasi dan jangka waktu.</v>
      </c>
      <c r="CR42" s="35"/>
      <c r="CS42" s="58">
        <v>3</v>
      </c>
      <c r="CT42" s="45" t="str">
        <f t="shared" si="27"/>
        <v>Memiliki keterampilan Kegiatan sehari-hari, Waktu senggang, Masih perlu peningkatan keterampilan Kegiatan lampau.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125375</v>
      </c>
      <c r="C43" s="8" t="s">
        <v>89</v>
      </c>
      <c r="D43" s="8">
        <f t="shared" ref="D43:D60" si="28">AD43</f>
        <v>82</v>
      </c>
      <c r="E43" s="13" t="str">
        <f t="shared" ref="E43:E74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74" si="31">IF(F43="","",IF(F43&lt;=$CZ$13,"D",IF(F43&lt;=$CZ$14,"C",IF(F43&lt;=$CZ$15,"B",IF(F43&lt;=$CZ$16,"A","E")))))</f>
        <v>B</v>
      </c>
      <c r="H43" s="13" t="str">
        <f t="shared" ref="H43:H60" si="32">CQ43</f>
        <v>Memiliki kemampuan pemahaman Lingkungan rumah, Kegiatan sehari-hari, Masih perlu peningkatan pemahaman Transportasi dan jangka waktu.</v>
      </c>
      <c r="I43" s="8">
        <f t="shared" ref="I43:I60" si="33">BR43</f>
        <v>85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89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>Memiliki keterampilan Kegiatan sehari-hari, Kegiatan lampau, Masih perlu peningkatan keterampilan Waktu senggang.</v>
      </c>
      <c r="N43" s="7"/>
      <c r="O43" s="58">
        <v>65</v>
      </c>
      <c r="P43" s="58"/>
      <c r="Q43" s="2"/>
      <c r="R43" s="58"/>
      <c r="S43" s="58">
        <v>92</v>
      </c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82</v>
      </c>
      <c r="AE43" s="58">
        <v>90</v>
      </c>
      <c r="AF43" s="58"/>
      <c r="AG43" s="2">
        <v>92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81</v>
      </c>
      <c r="AU43" s="31">
        <f t="shared" ref="AU43:AU74" si="39">IF(AT43="","",AVERAGE(O43:AC43,AE43:AT43))</f>
        <v>85</v>
      </c>
      <c r="AV43" s="32">
        <f t="shared" ref="AV43:AV74" si="40">IF(AU43="","",ROUND(AU43,0))</f>
        <v>85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85</v>
      </c>
      <c r="BS43" s="58"/>
      <c r="BT43" s="58">
        <v>92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92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88.5</v>
      </c>
      <c r="CN43" s="32">
        <f t="shared" ref="CN43:CN74" si="53">IF(CM43="","",ROUND(CM43,0))</f>
        <v>89</v>
      </c>
      <c r="CO43" s="35"/>
      <c r="CP43" s="58">
        <v>2</v>
      </c>
      <c r="CQ43" s="45" t="str">
        <f t="shared" ref="CQ43:CQ74" si="54">IF(CP43="","",VLOOKUP(CP43,$DE$9:$DF$20,2,0))</f>
        <v>Memiliki kemampuan pemahaman Lingkungan rumah, Kegiatan sehari-hari, Masih perlu peningkatan pemahaman Transportasi dan jangka waktu.</v>
      </c>
      <c r="CR43" s="35"/>
      <c r="CS43" s="58">
        <v>2</v>
      </c>
      <c r="CT43" s="45" t="str">
        <f t="shared" ref="CT43:CT74" si="55">IF(CS43="","",VLOOKUP(CS43,$DE$22:$DF$33,2,0))</f>
        <v>Memiliki keterampilan Kegiatan sehari-hari, Kegiatan lampau, Masih perlu peningkatan keterampilan Waktu senggang.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125391</v>
      </c>
      <c r="C44" s="8" t="s">
        <v>90</v>
      </c>
      <c r="D44" s="8">
        <f t="shared" si="28"/>
        <v>83</v>
      </c>
      <c r="E44" s="13" t="str">
        <f t="shared" si="29"/>
        <v>B</v>
      </c>
      <c r="F44" s="17">
        <f t="shared" si="30"/>
        <v>79</v>
      </c>
      <c r="G44" s="13" t="str">
        <f t="shared" si="31"/>
        <v>C</v>
      </c>
      <c r="H44" s="13" t="str">
        <f t="shared" si="32"/>
        <v>Memiliki kemampuan pemahaman Transportasi dan jangka waktu, Kegiatan sehari-hari, Masih perlu peningkatan pemahaman Lingkungan rumah.</v>
      </c>
      <c r="I44" s="8">
        <f t="shared" si="33"/>
        <v>80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>Memiliki keterampilan Kegiatan sehari-hari, Kegiatan lampau, Masih perlu peningkatan keterampilan Waktu senggang.</v>
      </c>
      <c r="N44" s="7"/>
      <c r="O44" s="58">
        <v>72</v>
      </c>
      <c r="P44" s="58"/>
      <c r="Q44" s="2"/>
      <c r="R44" s="58"/>
      <c r="S44" s="58">
        <v>91</v>
      </c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75</v>
      </c>
      <c r="AF44" s="58"/>
      <c r="AG44" s="2">
        <v>89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79.333333333333329</v>
      </c>
      <c r="AV44" s="32">
        <f t="shared" si="40"/>
        <v>79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/>
      <c r="BT44" s="58">
        <v>91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91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85.5</v>
      </c>
      <c r="CN44" s="32">
        <f t="shared" si="53"/>
        <v>86</v>
      </c>
      <c r="CO44" s="35"/>
      <c r="CP44" s="58">
        <v>1</v>
      </c>
      <c r="CQ44" s="45" t="str">
        <f t="shared" si="54"/>
        <v>Memiliki kemampuan pemahaman Transportasi dan jangka waktu, Kegiatan sehari-hari, Masih perlu peningkatan pemahaman Lingkungan rumah.</v>
      </c>
      <c r="CR44" s="35"/>
      <c r="CS44" s="58">
        <v>2</v>
      </c>
      <c r="CT44" s="45" t="str">
        <f t="shared" si="55"/>
        <v>Memiliki keterampilan Kegiatan sehari-hari, Kegiatan lampau, Masih perlu peningkatan keterampilan Waktu senggang.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125407</v>
      </c>
      <c r="C45" s="8" t="s">
        <v>91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>Memiliki kemampuan pemahaman Lingkungan rumah, Kegiatan sehari-hari, Masih perlu peningkatan pemahaman Transportasi dan jangka waktu.</v>
      </c>
      <c r="I45" s="8">
        <f t="shared" si="33"/>
        <v>85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>Memiliki keterampilan Kegiatan sehari-hari, Kegiatan lampau, Masih perlu peningkatan keterampilan Waktu senggang.</v>
      </c>
      <c r="N45" s="7"/>
      <c r="O45" s="58">
        <v>66</v>
      </c>
      <c r="P45" s="58"/>
      <c r="Q45" s="2"/>
      <c r="R45" s="58"/>
      <c r="S45" s="58">
        <v>91</v>
      </c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82</v>
      </c>
      <c r="AF45" s="58"/>
      <c r="AG45" s="2">
        <v>89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71</v>
      </c>
      <c r="AU45" s="31">
        <f t="shared" si="39"/>
        <v>80.666666666666671</v>
      </c>
      <c r="AV45" s="32">
        <f t="shared" si="40"/>
        <v>81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/>
      <c r="BT45" s="58">
        <v>91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91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88</v>
      </c>
      <c r="CN45" s="32">
        <f t="shared" si="53"/>
        <v>88</v>
      </c>
      <c r="CO45" s="35"/>
      <c r="CP45" s="58">
        <v>2</v>
      </c>
      <c r="CQ45" s="45" t="str">
        <f t="shared" si="54"/>
        <v>Memiliki kemampuan pemahaman Lingkungan rumah, Kegiatan sehari-hari, Masih perlu peningkatan pemahaman Transportasi dan jangka waktu.</v>
      </c>
      <c r="CR45" s="35"/>
      <c r="CS45" s="58">
        <v>2</v>
      </c>
      <c r="CT45" s="45" t="str">
        <f t="shared" si="55"/>
        <v>Memiliki keterampilan Kegiatan sehari-hari, Kegiatan lampau, Masih perlu peningkatan keterampilan Waktu senggang.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125423</v>
      </c>
      <c r="C46" s="8" t="s">
        <v>92</v>
      </c>
      <c r="D46" s="8">
        <f t="shared" si="28"/>
        <v>78</v>
      </c>
      <c r="E46" s="13" t="str">
        <f t="shared" si="29"/>
        <v>C</v>
      </c>
      <c r="F46" s="17">
        <f t="shared" si="30"/>
        <v>78</v>
      </c>
      <c r="G46" s="13" t="str">
        <f t="shared" si="31"/>
        <v>C</v>
      </c>
      <c r="H46" s="13" t="str">
        <f t="shared" si="32"/>
        <v>Memiliki kemampuan pemahaman Transportasi dan jangka waktu, Kegiatan sehari-hari, Masih perlu peningkatan pemahaman Lingkungan rumah.</v>
      </c>
      <c r="I46" s="8">
        <f t="shared" si="33"/>
        <v>85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>Memiliki keterampilan Kegiatan sehari-hari, Kegiatan lampau, Masih perlu peningkatan keterampilan Waktu senggang.</v>
      </c>
      <c r="N46" s="7"/>
      <c r="O46" s="58">
        <v>60</v>
      </c>
      <c r="P46" s="58"/>
      <c r="Q46" s="2"/>
      <c r="R46" s="58"/>
      <c r="S46" s="58">
        <v>88</v>
      </c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79</v>
      </c>
      <c r="AF46" s="58"/>
      <c r="AG46" s="2">
        <v>89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68</v>
      </c>
      <c r="AU46" s="31">
        <f t="shared" si="39"/>
        <v>78.166666666666671</v>
      </c>
      <c r="AV46" s="32">
        <f t="shared" si="40"/>
        <v>78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/>
      <c r="BT46" s="58">
        <v>88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88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86.5</v>
      </c>
      <c r="CN46" s="32">
        <f t="shared" si="53"/>
        <v>87</v>
      </c>
      <c r="CO46" s="35"/>
      <c r="CP46" s="58">
        <v>1</v>
      </c>
      <c r="CQ46" s="45" t="str">
        <f t="shared" si="54"/>
        <v>Memiliki kemampuan pemahaman Transportasi dan jangka waktu, Kegiatan sehari-hari, Masih perlu peningkatan pemahaman Lingkungan rumah.</v>
      </c>
      <c r="CR46" s="35"/>
      <c r="CS46" s="58">
        <v>2</v>
      </c>
      <c r="CT46" s="45" t="str">
        <f t="shared" si="55"/>
        <v>Memiliki keterampilan Kegiatan sehari-hari, Kegiatan lampau, Masih perlu peningkatan keterampilan Waktu senggang.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1"/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2019-12-13T07:04:16Z</dcterms:modified>
  <cp:category/>
</cp:coreProperties>
</file>