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bookViews>
    <workbookView xWindow="360" yWindow="525" windowWidth="19815" windowHeight="7365"/>
  </bookViews>
  <sheets>
    <sheet name="XII MIPA 1" sheetId="1" r:id="rId1"/>
  </sheets>
  <calcPr calcId="124519"/>
</workbook>
</file>

<file path=xl/calcChain.xml><?xml version="1.0" encoding="utf-8"?>
<calcChain xmlns="http://schemas.openxmlformats.org/spreadsheetml/2006/main">
  <c r="CT60" i="1"/>
  <c r="M60" s="1"/>
  <c r="CQ60"/>
  <c r="H60" s="1"/>
  <c r="CL60"/>
  <c r="CK60"/>
  <c r="CJ60"/>
  <c r="CI60"/>
  <c r="CH60"/>
  <c r="CM60" s="1"/>
  <c r="CN60" s="1"/>
  <c r="K60" s="1"/>
  <c r="L60" s="1"/>
  <c r="BQ60"/>
  <c r="BP60"/>
  <c r="BO60"/>
  <c r="BN60"/>
  <c r="BM60"/>
  <c r="BR60" s="1"/>
  <c r="I60" s="1"/>
  <c r="J60" s="1"/>
  <c r="AU60"/>
  <c r="AV60" s="1"/>
  <c r="F60" s="1"/>
  <c r="G60" s="1"/>
  <c r="AD60"/>
  <c r="D60"/>
  <c r="E60" s="1"/>
  <c r="CT59"/>
  <c r="M59" s="1"/>
  <c r="CQ59"/>
  <c r="H59" s="1"/>
  <c r="CL59"/>
  <c r="CK59"/>
  <c r="CJ59"/>
  <c r="CI59"/>
  <c r="CH59"/>
  <c r="CM59" s="1"/>
  <c r="CN59" s="1"/>
  <c r="K59" s="1"/>
  <c r="L59" s="1"/>
  <c r="BQ59"/>
  <c r="BP59"/>
  <c r="BO59"/>
  <c r="BN59"/>
  <c r="BM59"/>
  <c r="BR59" s="1"/>
  <c r="I59" s="1"/>
  <c r="J59" s="1"/>
  <c r="AU59"/>
  <c r="AV59" s="1"/>
  <c r="F59" s="1"/>
  <c r="G59" s="1"/>
  <c r="AD59"/>
  <c r="D59"/>
  <c r="E59" s="1"/>
  <c r="CT58"/>
  <c r="M58" s="1"/>
  <c r="CQ58"/>
  <c r="H58" s="1"/>
  <c r="CL58"/>
  <c r="CK58"/>
  <c r="CJ58"/>
  <c r="CI58"/>
  <c r="CH58"/>
  <c r="CM58" s="1"/>
  <c r="CN58" s="1"/>
  <c r="K58" s="1"/>
  <c r="L58" s="1"/>
  <c r="BQ58"/>
  <c r="BP58"/>
  <c r="BO58"/>
  <c r="BN58"/>
  <c r="BM58"/>
  <c r="BR58" s="1"/>
  <c r="I58" s="1"/>
  <c r="J58" s="1"/>
  <c r="AU58"/>
  <c r="AV58" s="1"/>
  <c r="F58" s="1"/>
  <c r="G58" s="1"/>
  <c r="AD58"/>
  <c r="D58"/>
  <c r="E58" s="1"/>
  <c r="CT57"/>
  <c r="M57" s="1"/>
  <c r="CQ57"/>
  <c r="H57" s="1"/>
  <c r="CL57"/>
  <c r="CK57"/>
  <c r="CJ57"/>
  <c r="CI57"/>
  <c r="CH57"/>
  <c r="CM57" s="1"/>
  <c r="CN57" s="1"/>
  <c r="K57" s="1"/>
  <c r="L57" s="1"/>
  <c r="BQ57"/>
  <c r="BP57"/>
  <c r="BO57"/>
  <c r="BN57"/>
  <c r="BM57"/>
  <c r="BR57" s="1"/>
  <c r="I57" s="1"/>
  <c r="J57" s="1"/>
  <c r="AU57"/>
  <c r="AV57" s="1"/>
  <c r="F57" s="1"/>
  <c r="G57" s="1"/>
  <c r="AD57"/>
  <c r="D57"/>
  <c r="E57" s="1"/>
  <c r="CT56"/>
  <c r="M56" s="1"/>
  <c r="CQ56"/>
  <c r="H56" s="1"/>
  <c r="CL56"/>
  <c r="CK56"/>
  <c r="CJ56"/>
  <c r="CI56"/>
  <c r="CH56"/>
  <c r="CM56" s="1"/>
  <c r="CN56" s="1"/>
  <c r="K56" s="1"/>
  <c r="L56" s="1"/>
  <c r="BQ56"/>
  <c r="BP56"/>
  <c r="BO56"/>
  <c r="BN56"/>
  <c r="BM56"/>
  <c r="BR56" s="1"/>
  <c r="I56" s="1"/>
  <c r="J56" s="1"/>
  <c r="AU56"/>
  <c r="AV56" s="1"/>
  <c r="F56" s="1"/>
  <c r="G56" s="1"/>
  <c r="AD56"/>
  <c r="D56"/>
  <c r="E56" s="1"/>
  <c r="CT55"/>
  <c r="M55" s="1"/>
  <c r="CQ55"/>
  <c r="H55" s="1"/>
  <c r="CL55"/>
  <c r="CK55"/>
  <c r="CJ55"/>
  <c r="CI55"/>
  <c r="CH55"/>
  <c r="CM55" s="1"/>
  <c r="CN55" s="1"/>
  <c r="K55" s="1"/>
  <c r="L55" s="1"/>
  <c r="BQ55"/>
  <c r="BP55"/>
  <c r="BO55"/>
  <c r="BN55"/>
  <c r="BM55"/>
  <c r="BR55" s="1"/>
  <c r="I55" s="1"/>
  <c r="J55" s="1"/>
  <c r="AU55"/>
  <c r="AV55" s="1"/>
  <c r="F55" s="1"/>
  <c r="G55" s="1"/>
  <c r="AD55"/>
  <c r="D55"/>
  <c r="E55" s="1"/>
  <c r="CT54"/>
  <c r="M54" s="1"/>
  <c r="CQ54"/>
  <c r="H54" s="1"/>
  <c r="CL54"/>
  <c r="CK54"/>
  <c r="CJ54"/>
  <c r="CI54"/>
  <c r="CH54"/>
  <c r="CM54" s="1"/>
  <c r="CN54" s="1"/>
  <c r="K54" s="1"/>
  <c r="L54" s="1"/>
  <c r="BQ54"/>
  <c r="BP54"/>
  <c r="BO54"/>
  <c r="BN54"/>
  <c r="BM54"/>
  <c r="BR54" s="1"/>
  <c r="I54" s="1"/>
  <c r="J54" s="1"/>
  <c r="AU54"/>
  <c r="AV54" s="1"/>
  <c r="F54" s="1"/>
  <c r="G54" s="1"/>
  <c r="AD54"/>
  <c r="D54"/>
  <c r="E54" s="1"/>
  <c r="CT53"/>
  <c r="M53" s="1"/>
  <c r="CQ53"/>
  <c r="H53" s="1"/>
  <c r="CL53"/>
  <c r="CK53"/>
  <c r="CJ53"/>
  <c r="CI53"/>
  <c r="CH53"/>
  <c r="CM53" s="1"/>
  <c r="CN53" s="1"/>
  <c r="K53" s="1"/>
  <c r="L53" s="1"/>
  <c r="BQ53"/>
  <c r="BP53"/>
  <c r="BO53"/>
  <c r="BN53"/>
  <c r="BM53"/>
  <c r="BR53" s="1"/>
  <c r="I53" s="1"/>
  <c r="J53" s="1"/>
  <c r="AU53"/>
  <c r="AV53" s="1"/>
  <c r="F53" s="1"/>
  <c r="G53" s="1"/>
  <c r="AD53"/>
  <c r="E53"/>
  <c r="D53"/>
  <c r="CT52"/>
  <c r="M52" s="1"/>
  <c r="CQ52"/>
  <c r="H52" s="1"/>
  <c r="CL52"/>
  <c r="CK52"/>
  <c r="CJ52"/>
  <c r="CI52"/>
  <c r="CH52"/>
  <c r="CM52" s="1"/>
  <c r="CN52" s="1"/>
  <c r="K52" s="1"/>
  <c r="L52" s="1"/>
  <c r="BQ52"/>
  <c r="BP52"/>
  <c r="BO52"/>
  <c r="BN52"/>
  <c r="BM52"/>
  <c r="BR52" s="1"/>
  <c r="I52" s="1"/>
  <c r="J52" s="1"/>
  <c r="AU52"/>
  <c r="AV52" s="1"/>
  <c r="F52" s="1"/>
  <c r="G52" s="1"/>
  <c r="AD52"/>
  <c r="E52"/>
  <c r="D52"/>
  <c r="CT51"/>
  <c r="M51" s="1"/>
  <c r="CQ51"/>
  <c r="H51" s="1"/>
  <c r="CL51"/>
  <c r="CK51"/>
  <c r="CJ51"/>
  <c r="CI51"/>
  <c r="CH51"/>
  <c r="CM51" s="1"/>
  <c r="CN51" s="1"/>
  <c r="K51" s="1"/>
  <c r="L51" s="1"/>
  <c r="BQ51"/>
  <c r="BP51"/>
  <c r="BO51"/>
  <c r="BN51"/>
  <c r="BM51"/>
  <c r="BR51" s="1"/>
  <c r="I51" s="1"/>
  <c r="J51" s="1"/>
  <c r="AU51"/>
  <c r="AV51" s="1"/>
  <c r="F51" s="1"/>
  <c r="G51" s="1"/>
  <c r="AD51"/>
  <c r="E51"/>
  <c r="D51"/>
  <c r="CT50"/>
  <c r="M50" s="1"/>
  <c r="CQ50"/>
  <c r="H50" s="1"/>
  <c r="CL50"/>
  <c r="CK50"/>
  <c r="CJ50"/>
  <c r="CI50"/>
  <c r="CH50"/>
  <c r="CM50" s="1"/>
  <c r="CN50" s="1"/>
  <c r="K50" s="1"/>
  <c r="L50" s="1"/>
  <c r="BQ50"/>
  <c r="BP50"/>
  <c r="BO50"/>
  <c r="BN50"/>
  <c r="BM50"/>
  <c r="BR50" s="1"/>
  <c r="I50" s="1"/>
  <c r="J50" s="1"/>
  <c r="AU50"/>
  <c r="AV50" s="1"/>
  <c r="F50" s="1"/>
  <c r="G50" s="1"/>
  <c r="AD50"/>
  <c r="E50"/>
  <c r="D50"/>
  <c r="CT49"/>
  <c r="M49" s="1"/>
  <c r="CQ49"/>
  <c r="H49" s="1"/>
  <c r="CL49"/>
  <c r="CK49"/>
  <c r="CJ49"/>
  <c r="CI49"/>
  <c r="CH49"/>
  <c r="CM49" s="1"/>
  <c r="CN49" s="1"/>
  <c r="K49" s="1"/>
  <c r="L49" s="1"/>
  <c r="BQ49"/>
  <c r="BP49"/>
  <c r="BO49"/>
  <c r="BN49"/>
  <c r="BM49"/>
  <c r="BR49" s="1"/>
  <c r="I49" s="1"/>
  <c r="J49" s="1"/>
  <c r="AU49"/>
  <c r="AV49" s="1"/>
  <c r="F49" s="1"/>
  <c r="G49" s="1"/>
  <c r="AD49"/>
  <c r="E49"/>
  <c r="D49"/>
  <c r="CT48"/>
  <c r="M48" s="1"/>
  <c r="CQ48"/>
  <c r="H48" s="1"/>
  <c r="CL48"/>
  <c r="CK48"/>
  <c r="CJ48"/>
  <c r="CI48"/>
  <c r="CH48"/>
  <c r="CM48" s="1"/>
  <c r="CN48" s="1"/>
  <c r="K48" s="1"/>
  <c r="L48" s="1"/>
  <c r="BQ48"/>
  <c r="BP48"/>
  <c r="BO48"/>
  <c r="BN48"/>
  <c r="BM48"/>
  <c r="BR48" s="1"/>
  <c r="I48" s="1"/>
  <c r="J48" s="1"/>
  <c r="AU48"/>
  <c r="AV48" s="1"/>
  <c r="F48" s="1"/>
  <c r="G48" s="1"/>
  <c r="AD48"/>
  <c r="E48"/>
  <c r="D48"/>
  <c r="CT47"/>
  <c r="M47" s="1"/>
  <c r="CQ47"/>
  <c r="H47" s="1"/>
  <c r="CL47"/>
  <c r="CK47"/>
  <c r="CJ47"/>
  <c r="CI47"/>
  <c r="CH47"/>
  <c r="CM47" s="1"/>
  <c r="CN47" s="1"/>
  <c r="K47" s="1"/>
  <c r="L47" s="1"/>
  <c r="BQ47"/>
  <c r="BP47"/>
  <c r="BO47"/>
  <c r="BN47"/>
  <c r="BM47"/>
  <c r="BR47" s="1"/>
  <c r="I47" s="1"/>
  <c r="J47" s="1"/>
  <c r="AU47"/>
  <c r="AV47" s="1"/>
  <c r="F47" s="1"/>
  <c r="G47" s="1"/>
  <c r="AD47"/>
  <c r="E47"/>
  <c r="D47"/>
  <c r="CT46"/>
  <c r="M46" s="1"/>
  <c r="CQ46"/>
  <c r="H46" s="1"/>
  <c r="CL46"/>
  <c r="CK46"/>
  <c r="CJ46"/>
  <c r="CI46"/>
  <c r="CH46"/>
  <c r="CM46" s="1"/>
  <c r="CN46" s="1"/>
  <c r="K46" s="1"/>
  <c r="L46" s="1"/>
  <c r="BQ46"/>
  <c r="BP46"/>
  <c r="BO46"/>
  <c r="BN46"/>
  <c r="BM46"/>
  <c r="BR46" s="1"/>
  <c r="I46" s="1"/>
  <c r="J46" s="1"/>
  <c r="AU46"/>
  <c r="AV46" s="1"/>
  <c r="F46" s="1"/>
  <c r="G46" s="1"/>
  <c r="AD46"/>
  <c r="E46"/>
  <c r="D46"/>
  <c r="CL45"/>
  <c r="CK45"/>
  <c r="CJ45"/>
  <c r="CI45"/>
  <c r="CH45"/>
  <c r="CM45" s="1"/>
  <c r="CN45" s="1"/>
  <c r="K45" s="1"/>
  <c r="L45" s="1"/>
  <c r="BQ45"/>
  <c r="BP45"/>
  <c r="BO45"/>
  <c r="BN45"/>
  <c r="BR45" s="1"/>
  <c r="I45" s="1"/>
  <c r="J45" s="1"/>
  <c r="BM45"/>
  <c r="AU45"/>
  <c r="AV45" s="1"/>
  <c r="F45" s="1"/>
  <c r="G45" s="1"/>
  <c r="AD45"/>
  <c r="D45" s="1"/>
  <c r="E45" s="1"/>
  <c r="CL44"/>
  <c r="CK44"/>
  <c r="CJ44"/>
  <c r="CI44"/>
  <c r="CH44"/>
  <c r="CM44" s="1"/>
  <c r="CN44" s="1"/>
  <c r="K44" s="1"/>
  <c r="L44" s="1"/>
  <c r="BQ44"/>
  <c r="BP44"/>
  <c r="BO44"/>
  <c r="BN44"/>
  <c r="BR44" s="1"/>
  <c r="I44" s="1"/>
  <c r="J44" s="1"/>
  <c r="BM44"/>
  <c r="AU44"/>
  <c r="AV44" s="1"/>
  <c r="F44" s="1"/>
  <c r="G44" s="1"/>
  <c r="AD44"/>
  <c r="D44" s="1"/>
  <c r="E44" s="1"/>
  <c r="CL43"/>
  <c r="CK43"/>
  <c r="CJ43"/>
  <c r="CI43"/>
  <c r="CH43"/>
  <c r="CM43" s="1"/>
  <c r="CN43" s="1"/>
  <c r="K43" s="1"/>
  <c r="L43" s="1"/>
  <c r="BQ43"/>
  <c r="BP43"/>
  <c r="BO43"/>
  <c r="BN43"/>
  <c r="BR43" s="1"/>
  <c r="I43" s="1"/>
  <c r="J43" s="1"/>
  <c r="BM43"/>
  <c r="AU43"/>
  <c r="AV43" s="1"/>
  <c r="F43" s="1"/>
  <c r="G43" s="1"/>
  <c r="AD43"/>
  <c r="D43" s="1"/>
  <c r="E43" s="1"/>
  <c r="CL42"/>
  <c r="CK42"/>
  <c r="CJ42"/>
  <c r="CI42"/>
  <c r="CH42"/>
  <c r="CM42" s="1"/>
  <c r="CN42" s="1"/>
  <c r="K42" s="1"/>
  <c r="L42" s="1"/>
  <c r="BQ42"/>
  <c r="BP42"/>
  <c r="BO42"/>
  <c r="BN42"/>
  <c r="BR42" s="1"/>
  <c r="I42" s="1"/>
  <c r="J42" s="1"/>
  <c r="BM42"/>
  <c r="AU42"/>
  <c r="AV42" s="1"/>
  <c r="F42" s="1"/>
  <c r="G42" s="1"/>
  <c r="AD42"/>
  <c r="D42" s="1"/>
  <c r="E42" s="1"/>
  <c r="CL41"/>
  <c r="CK41"/>
  <c r="CJ41"/>
  <c r="CI41"/>
  <c r="CH41"/>
  <c r="CM41" s="1"/>
  <c r="CN41" s="1"/>
  <c r="K41" s="1"/>
  <c r="L41" s="1"/>
  <c r="BQ41"/>
  <c r="BP41"/>
  <c r="BO41"/>
  <c r="BN41"/>
  <c r="BR41" s="1"/>
  <c r="I41" s="1"/>
  <c r="J41" s="1"/>
  <c r="BM41"/>
  <c r="AU41"/>
  <c r="AV41" s="1"/>
  <c r="F41" s="1"/>
  <c r="G41" s="1"/>
  <c r="AD41"/>
  <c r="D41" s="1"/>
  <c r="E41" s="1"/>
  <c r="CL40"/>
  <c r="CK40"/>
  <c r="CJ40"/>
  <c r="CI40"/>
  <c r="CH40"/>
  <c r="CM40" s="1"/>
  <c r="CN40" s="1"/>
  <c r="K40" s="1"/>
  <c r="L40" s="1"/>
  <c r="BQ40"/>
  <c r="BP40"/>
  <c r="BO40"/>
  <c r="BN40"/>
  <c r="BR40" s="1"/>
  <c r="I40" s="1"/>
  <c r="J40" s="1"/>
  <c r="BM40"/>
  <c r="AU40"/>
  <c r="AV40" s="1"/>
  <c r="F40" s="1"/>
  <c r="G40" s="1"/>
  <c r="AD40"/>
  <c r="D40" s="1"/>
  <c r="E40" s="1"/>
  <c r="CL39"/>
  <c r="CK39"/>
  <c r="CJ39"/>
  <c r="CI39"/>
  <c r="CH39"/>
  <c r="CM39" s="1"/>
  <c r="CN39" s="1"/>
  <c r="K39" s="1"/>
  <c r="L39" s="1"/>
  <c r="BQ39"/>
  <c r="BP39"/>
  <c r="BO39"/>
  <c r="BN39"/>
  <c r="BR39" s="1"/>
  <c r="I39" s="1"/>
  <c r="J39" s="1"/>
  <c r="BM39"/>
  <c r="AU39"/>
  <c r="AV39" s="1"/>
  <c r="F39" s="1"/>
  <c r="G39" s="1"/>
  <c r="AD39"/>
  <c r="D39" s="1"/>
  <c r="E39" s="1"/>
  <c r="CL38"/>
  <c r="CK38"/>
  <c r="CJ38"/>
  <c r="CI38"/>
  <c r="CH38"/>
  <c r="CM38" s="1"/>
  <c r="CN38" s="1"/>
  <c r="K38" s="1"/>
  <c r="L38" s="1"/>
  <c r="BQ38"/>
  <c r="BP38"/>
  <c r="BO38"/>
  <c r="BN38"/>
  <c r="BR38" s="1"/>
  <c r="I38" s="1"/>
  <c r="J38" s="1"/>
  <c r="BM38"/>
  <c r="AU38"/>
  <c r="AV38" s="1"/>
  <c r="F38" s="1"/>
  <c r="G38" s="1"/>
  <c r="AD38"/>
  <c r="D38" s="1"/>
  <c r="E38" s="1"/>
  <c r="CL37"/>
  <c r="CK37"/>
  <c r="CJ37"/>
  <c r="CI37"/>
  <c r="CH37"/>
  <c r="CM37" s="1"/>
  <c r="CN37" s="1"/>
  <c r="K37" s="1"/>
  <c r="L37" s="1"/>
  <c r="BQ37"/>
  <c r="BP37"/>
  <c r="BO37"/>
  <c r="BN37"/>
  <c r="BR37" s="1"/>
  <c r="I37" s="1"/>
  <c r="J37" s="1"/>
  <c r="BM37"/>
  <c r="AU37"/>
  <c r="AV37" s="1"/>
  <c r="F37" s="1"/>
  <c r="G37" s="1"/>
  <c r="AD37"/>
  <c r="D37" s="1"/>
  <c r="E37" s="1"/>
  <c r="CL36"/>
  <c r="CK36"/>
  <c r="CJ36"/>
  <c r="CI36"/>
  <c r="CH36"/>
  <c r="CM36" s="1"/>
  <c r="CN36" s="1"/>
  <c r="K36" s="1"/>
  <c r="L36" s="1"/>
  <c r="BQ36"/>
  <c r="BP36"/>
  <c r="BO36"/>
  <c r="BN36"/>
  <c r="BR36" s="1"/>
  <c r="I36" s="1"/>
  <c r="J36" s="1"/>
  <c r="BM36"/>
  <c r="AU36"/>
  <c r="AV36" s="1"/>
  <c r="F36" s="1"/>
  <c r="G36" s="1"/>
  <c r="AD36"/>
  <c r="D36" s="1"/>
  <c r="E36" s="1"/>
  <c r="CL35"/>
  <c r="CK35"/>
  <c r="CJ35"/>
  <c r="CI35"/>
  <c r="CH35"/>
  <c r="CM35" s="1"/>
  <c r="CN35" s="1"/>
  <c r="K35" s="1"/>
  <c r="L35" s="1"/>
  <c r="BQ35"/>
  <c r="BP35"/>
  <c r="BO35"/>
  <c r="BN35"/>
  <c r="BR35" s="1"/>
  <c r="I35" s="1"/>
  <c r="J35" s="1"/>
  <c r="BM35"/>
  <c r="AU35"/>
  <c r="AV35" s="1"/>
  <c r="F35" s="1"/>
  <c r="G35" s="1"/>
  <c r="AD35"/>
  <c r="D35" s="1"/>
  <c r="E35" s="1"/>
  <c r="CL34"/>
  <c r="CK34"/>
  <c r="CJ34"/>
  <c r="CI34"/>
  <c r="CH34"/>
  <c r="CM34" s="1"/>
  <c r="CN34" s="1"/>
  <c r="K34" s="1"/>
  <c r="L34" s="1"/>
  <c r="BQ34"/>
  <c r="BP34"/>
  <c r="BO34"/>
  <c r="BN34"/>
  <c r="BR34" s="1"/>
  <c r="I34" s="1"/>
  <c r="J34" s="1"/>
  <c r="BM34"/>
  <c r="AU34"/>
  <c r="AV34" s="1"/>
  <c r="F34" s="1"/>
  <c r="G34" s="1"/>
  <c r="AD34"/>
  <c r="D34" s="1"/>
  <c r="E34" s="1"/>
  <c r="DF33"/>
  <c r="CT31" s="1"/>
  <c r="M31" s="1"/>
  <c r="CM33"/>
  <c r="CN33" s="1"/>
  <c r="K33" s="1"/>
  <c r="L33" s="1"/>
  <c r="CL33"/>
  <c r="CK33"/>
  <c r="CJ33"/>
  <c r="CI33"/>
  <c r="CH33"/>
  <c r="BQ33"/>
  <c r="BP33"/>
  <c r="BO33"/>
  <c r="BN33"/>
  <c r="BR33" s="1"/>
  <c r="I33" s="1"/>
  <c r="J33" s="1"/>
  <c r="BM33"/>
  <c r="AU33"/>
  <c r="AV33" s="1"/>
  <c r="F33" s="1"/>
  <c r="G33" s="1"/>
  <c r="AD33"/>
  <c r="D33"/>
  <c r="E33" s="1"/>
  <c r="DF32"/>
  <c r="CM32"/>
  <c r="CN32" s="1"/>
  <c r="K32" s="1"/>
  <c r="L32" s="1"/>
  <c r="CL32"/>
  <c r="CK32"/>
  <c r="CJ32"/>
  <c r="CI32"/>
  <c r="CH32"/>
  <c r="BQ32"/>
  <c r="BP32"/>
  <c r="BO32"/>
  <c r="BN32"/>
  <c r="BM32"/>
  <c r="BR32" s="1"/>
  <c r="I32" s="1"/>
  <c r="J32" s="1"/>
  <c r="AU32"/>
  <c r="AV32" s="1"/>
  <c r="F32" s="1"/>
  <c r="G32" s="1"/>
  <c r="AD32"/>
  <c r="E32"/>
  <c r="D32"/>
  <c r="DF31"/>
  <c r="CM31"/>
  <c r="CN31" s="1"/>
  <c r="K31" s="1"/>
  <c r="L31" s="1"/>
  <c r="CL31"/>
  <c r="CK31"/>
  <c r="CJ31"/>
  <c r="CI31"/>
  <c r="CH31"/>
  <c r="BQ31"/>
  <c r="BP31"/>
  <c r="BO31"/>
  <c r="BN31"/>
  <c r="BR31" s="1"/>
  <c r="I31" s="1"/>
  <c r="J31" s="1"/>
  <c r="BM31"/>
  <c r="AU31"/>
  <c r="AV31" s="1"/>
  <c r="F31" s="1"/>
  <c r="G31" s="1"/>
  <c r="AD31"/>
  <c r="D31"/>
  <c r="E31" s="1"/>
  <c r="DF30"/>
  <c r="CT30"/>
  <c r="M30" s="1"/>
  <c r="CL30"/>
  <c r="CK30"/>
  <c r="CJ30"/>
  <c r="CI30"/>
  <c r="CH30"/>
  <c r="CM30" s="1"/>
  <c r="CN30" s="1"/>
  <c r="K30" s="1"/>
  <c r="L30" s="1"/>
  <c r="BQ30"/>
  <c r="BP30"/>
  <c r="BO30"/>
  <c r="BN30"/>
  <c r="BM30"/>
  <c r="BR30" s="1"/>
  <c r="I30" s="1"/>
  <c r="J30" s="1"/>
  <c r="AU30"/>
  <c r="AV30" s="1"/>
  <c r="F30" s="1"/>
  <c r="G30" s="1"/>
  <c r="AD30"/>
  <c r="D30" s="1"/>
  <c r="E30" s="1"/>
  <c r="DF29"/>
  <c r="CM29"/>
  <c r="CN29" s="1"/>
  <c r="K29" s="1"/>
  <c r="L29" s="1"/>
  <c r="CL29"/>
  <c r="CK29"/>
  <c r="CJ29"/>
  <c r="CI29"/>
  <c r="CH29"/>
  <c r="BQ29"/>
  <c r="BP29"/>
  <c r="BO29"/>
  <c r="BN29"/>
  <c r="BR29" s="1"/>
  <c r="I29" s="1"/>
  <c r="J29" s="1"/>
  <c r="BM29"/>
  <c r="AU29"/>
  <c r="AV29" s="1"/>
  <c r="F29" s="1"/>
  <c r="G29" s="1"/>
  <c r="AD29"/>
  <c r="D29" s="1"/>
  <c r="E29" s="1"/>
  <c r="DF28"/>
  <c r="CL28"/>
  <c r="CK28"/>
  <c r="CJ28"/>
  <c r="CI28"/>
  <c r="CH28"/>
  <c r="CM28" s="1"/>
  <c r="CN28" s="1"/>
  <c r="K28" s="1"/>
  <c r="L28" s="1"/>
  <c r="BQ28"/>
  <c r="BP28"/>
  <c r="BO28"/>
  <c r="BN28"/>
  <c r="BM28"/>
  <c r="BR28" s="1"/>
  <c r="I28" s="1"/>
  <c r="J28" s="1"/>
  <c r="AU28"/>
  <c r="AV28" s="1"/>
  <c r="F28" s="1"/>
  <c r="G28" s="1"/>
  <c r="AD28"/>
  <c r="E28"/>
  <c r="D28"/>
  <c r="DF27"/>
  <c r="CM27"/>
  <c r="CN27" s="1"/>
  <c r="K27" s="1"/>
  <c r="L27" s="1"/>
  <c r="CL27"/>
  <c r="CK27"/>
  <c r="CJ27"/>
  <c r="CI27"/>
  <c r="CH27"/>
  <c r="BQ27"/>
  <c r="BP27"/>
  <c r="BO27"/>
  <c r="BN27"/>
  <c r="BR27" s="1"/>
  <c r="I27" s="1"/>
  <c r="J27" s="1"/>
  <c r="BM27"/>
  <c r="AU27"/>
  <c r="AV27" s="1"/>
  <c r="F27" s="1"/>
  <c r="G27" s="1"/>
  <c r="AD27"/>
  <c r="D27"/>
  <c r="E27" s="1"/>
  <c r="DF26"/>
  <c r="CL26"/>
  <c r="CK26"/>
  <c r="CJ26"/>
  <c r="CI26"/>
  <c r="CH26"/>
  <c r="CM26" s="1"/>
  <c r="CN26" s="1"/>
  <c r="K26" s="1"/>
  <c r="L26" s="1"/>
  <c r="BQ26"/>
  <c r="BP26"/>
  <c r="BO26"/>
  <c r="BN26"/>
  <c r="BM26"/>
  <c r="BR26" s="1"/>
  <c r="I26" s="1"/>
  <c r="J26" s="1"/>
  <c r="AU26"/>
  <c r="AV26" s="1"/>
  <c r="F26" s="1"/>
  <c r="G26" s="1"/>
  <c r="AD26"/>
  <c r="E26"/>
  <c r="D26"/>
  <c r="DF25"/>
  <c r="CT25"/>
  <c r="M25" s="1"/>
  <c r="CL25"/>
  <c r="CK25"/>
  <c r="CJ25"/>
  <c r="CI25"/>
  <c r="CH25"/>
  <c r="CM25" s="1"/>
  <c r="CN25" s="1"/>
  <c r="K25" s="1"/>
  <c r="L25" s="1"/>
  <c r="BQ25"/>
  <c r="BP25"/>
  <c r="BO25"/>
  <c r="BN25"/>
  <c r="BR25" s="1"/>
  <c r="I25" s="1"/>
  <c r="J25" s="1"/>
  <c r="BM25"/>
  <c r="AU25"/>
  <c r="AV25" s="1"/>
  <c r="F25" s="1"/>
  <c r="G25" s="1"/>
  <c r="AD25"/>
  <c r="D25" s="1"/>
  <c r="E25" s="1"/>
  <c r="DF24"/>
  <c r="CL24"/>
  <c r="CK24"/>
  <c r="CJ24"/>
  <c r="CI24"/>
  <c r="CH24"/>
  <c r="CM24" s="1"/>
  <c r="CN24" s="1"/>
  <c r="K24" s="1"/>
  <c r="L24" s="1"/>
  <c r="BQ24"/>
  <c r="BP24"/>
  <c r="BO24"/>
  <c r="BN24"/>
  <c r="BM24"/>
  <c r="BR24" s="1"/>
  <c r="I24" s="1"/>
  <c r="J24" s="1"/>
  <c r="AU24"/>
  <c r="AV24" s="1"/>
  <c r="F24" s="1"/>
  <c r="G24" s="1"/>
  <c r="AD24"/>
  <c r="D24" s="1"/>
  <c r="E24" s="1"/>
  <c r="DF23"/>
  <c r="CT23"/>
  <c r="M23" s="1"/>
  <c r="CM23"/>
  <c r="CN23" s="1"/>
  <c r="K23" s="1"/>
  <c r="L23" s="1"/>
  <c r="CL23"/>
  <c r="CK23"/>
  <c r="CJ23"/>
  <c r="CI23"/>
  <c r="CH23"/>
  <c r="BQ23"/>
  <c r="BP23"/>
  <c r="BO23"/>
  <c r="BN23"/>
  <c r="BR23" s="1"/>
  <c r="I23" s="1"/>
  <c r="J23" s="1"/>
  <c r="BM23"/>
  <c r="AU23"/>
  <c r="AV23" s="1"/>
  <c r="F23" s="1"/>
  <c r="G23" s="1"/>
  <c r="AD23"/>
  <c r="D23"/>
  <c r="E23" s="1"/>
  <c r="DF22"/>
  <c r="CT22"/>
  <c r="M22" s="1"/>
  <c r="CL22"/>
  <c r="CK22"/>
  <c r="CJ22"/>
  <c r="CI22"/>
  <c r="CH22"/>
  <c r="CM22" s="1"/>
  <c r="CN22" s="1"/>
  <c r="K22" s="1"/>
  <c r="L22" s="1"/>
  <c r="BQ22"/>
  <c r="BP22"/>
  <c r="BO22"/>
  <c r="BN22"/>
  <c r="BM22"/>
  <c r="BR22" s="1"/>
  <c r="I22" s="1"/>
  <c r="J22" s="1"/>
  <c r="AU22"/>
  <c r="AV22" s="1"/>
  <c r="F22" s="1"/>
  <c r="G22" s="1"/>
  <c r="AD22"/>
  <c r="E22"/>
  <c r="D22"/>
  <c r="CT21"/>
  <c r="M21" s="1"/>
  <c r="CL21"/>
  <c r="CK21"/>
  <c r="CJ21"/>
  <c r="CI21"/>
  <c r="CH21"/>
  <c r="CM21" s="1"/>
  <c r="CN21" s="1"/>
  <c r="K21" s="1"/>
  <c r="L21" s="1"/>
  <c r="BQ21"/>
  <c r="BP21"/>
  <c r="BO21"/>
  <c r="BN21"/>
  <c r="BM21"/>
  <c r="BR21" s="1"/>
  <c r="I21" s="1"/>
  <c r="J21" s="1"/>
  <c r="AU21"/>
  <c r="AV21" s="1"/>
  <c r="F21" s="1"/>
  <c r="G21" s="1"/>
  <c r="AD21"/>
  <c r="E21"/>
  <c r="D21"/>
  <c r="DF20"/>
  <c r="CQ32" s="1"/>
  <c r="H32" s="1"/>
  <c r="CM20"/>
  <c r="CN20" s="1"/>
  <c r="K20" s="1"/>
  <c r="L20" s="1"/>
  <c r="CL20"/>
  <c r="CK20"/>
  <c r="CJ20"/>
  <c r="CI20"/>
  <c r="CH20"/>
  <c r="BQ20"/>
  <c r="BP20"/>
  <c r="BO20"/>
  <c r="BN20"/>
  <c r="BR20" s="1"/>
  <c r="I20" s="1"/>
  <c r="J20" s="1"/>
  <c r="BM20"/>
  <c r="AU20"/>
  <c r="AV20" s="1"/>
  <c r="F20" s="1"/>
  <c r="G20" s="1"/>
  <c r="AD20"/>
  <c r="D20" s="1"/>
  <c r="E20" s="1"/>
  <c r="DF19"/>
  <c r="CL19"/>
  <c r="CK19"/>
  <c r="CJ19"/>
  <c r="CI19"/>
  <c r="CH19"/>
  <c r="CM19" s="1"/>
  <c r="CN19" s="1"/>
  <c r="K19" s="1"/>
  <c r="L19" s="1"/>
  <c r="BQ19"/>
  <c r="BP19"/>
  <c r="BO19"/>
  <c r="BN19"/>
  <c r="BM19"/>
  <c r="BR19" s="1"/>
  <c r="I19" s="1"/>
  <c r="J19" s="1"/>
  <c r="AU19"/>
  <c r="AV19" s="1"/>
  <c r="F19" s="1"/>
  <c r="G19" s="1"/>
  <c r="AD19"/>
  <c r="D19" s="1"/>
  <c r="E19" s="1"/>
  <c r="DF18"/>
  <c r="CT18"/>
  <c r="M18" s="1"/>
  <c r="CM18"/>
  <c r="CN18" s="1"/>
  <c r="K18" s="1"/>
  <c r="L18" s="1"/>
  <c r="CL18"/>
  <c r="CK18"/>
  <c r="CJ18"/>
  <c r="CI18"/>
  <c r="CH18"/>
  <c r="BQ18"/>
  <c r="BP18"/>
  <c r="BO18"/>
  <c r="BN18"/>
  <c r="BR18" s="1"/>
  <c r="I18" s="1"/>
  <c r="J18" s="1"/>
  <c r="BM18"/>
  <c r="AU18"/>
  <c r="AV18" s="1"/>
  <c r="F18" s="1"/>
  <c r="G18" s="1"/>
  <c r="AD18"/>
  <c r="D18"/>
  <c r="E18" s="1"/>
  <c r="DF17"/>
  <c r="CT17"/>
  <c r="M17" s="1"/>
  <c r="CL17"/>
  <c r="CK17"/>
  <c r="CJ17"/>
  <c r="CI17"/>
  <c r="CH17"/>
  <c r="CM17" s="1"/>
  <c r="CN17" s="1"/>
  <c r="K17" s="1"/>
  <c r="L17" s="1"/>
  <c r="BQ17"/>
  <c r="BP17"/>
  <c r="BO17"/>
  <c r="BN17"/>
  <c r="BM17"/>
  <c r="BR17" s="1"/>
  <c r="I17" s="1"/>
  <c r="J17" s="1"/>
  <c r="AU17"/>
  <c r="AV17" s="1"/>
  <c r="F17" s="1"/>
  <c r="G17" s="1"/>
  <c r="AD17"/>
  <c r="E17"/>
  <c r="D17"/>
  <c r="DF16"/>
  <c r="CT16"/>
  <c r="M16" s="1"/>
  <c r="CM16"/>
  <c r="CN16" s="1"/>
  <c r="K16" s="1"/>
  <c r="L16" s="1"/>
  <c r="CL16"/>
  <c r="CK16"/>
  <c r="CJ16"/>
  <c r="CI16"/>
  <c r="CH16"/>
  <c r="BQ16"/>
  <c r="BP16"/>
  <c r="BO16"/>
  <c r="BN16"/>
  <c r="BR16" s="1"/>
  <c r="I16" s="1"/>
  <c r="J16" s="1"/>
  <c r="BM16"/>
  <c r="AU16"/>
  <c r="AV16" s="1"/>
  <c r="F16" s="1"/>
  <c r="G16" s="1"/>
  <c r="AD16"/>
  <c r="D16" s="1"/>
  <c r="E16" s="1"/>
  <c r="DF15"/>
  <c r="CT15"/>
  <c r="M15" s="1"/>
  <c r="CL15"/>
  <c r="CK15"/>
  <c r="CJ15"/>
  <c r="CI15"/>
  <c r="CH15"/>
  <c r="CM15" s="1"/>
  <c r="CN15" s="1"/>
  <c r="K15" s="1"/>
  <c r="L15" s="1"/>
  <c r="BQ15"/>
  <c r="BP15"/>
  <c r="BO15"/>
  <c r="BN15"/>
  <c r="BM15"/>
  <c r="BR15" s="1"/>
  <c r="I15" s="1"/>
  <c r="J15" s="1"/>
  <c r="AU15"/>
  <c r="AV15" s="1"/>
  <c r="F15" s="1"/>
  <c r="G15" s="1"/>
  <c r="AD15"/>
  <c r="D15" s="1"/>
  <c r="E15" s="1"/>
  <c r="DF14"/>
  <c r="CM14"/>
  <c r="CN14" s="1"/>
  <c r="K14" s="1"/>
  <c r="L14" s="1"/>
  <c r="CL14"/>
  <c r="CK14"/>
  <c r="CJ14"/>
  <c r="CI14"/>
  <c r="CH14"/>
  <c r="BQ14"/>
  <c r="BP14"/>
  <c r="BO14"/>
  <c r="BN14"/>
  <c r="BR14" s="1"/>
  <c r="I14" s="1"/>
  <c r="J14" s="1"/>
  <c r="BM14"/>
  <c r="AU14"/>
  <c r="AV14" s="1"/>
  <c r="F14" s="1"/>
  <c r="G14" s="1"/>
  <c r="AD14"/>
  <c r="D14"/>
  <c r="E14" s="1"/>
  <c r="DF13"/>
  <c r="CL13"/>
  <c r="CK13"/>
  <c r="CJ13"/>
  <c r="CI13"/>
  <c r="CH13"/>
  <c r="CM13" s="1"/>
  <c r="CN13" s="1"/>
  <c r="K13" s="1"/>
  <c r="L13" s="1"/>
  <c r="BQ13"/>
  <c r="BP13"/>
  <c r="BO13"/>
  <c r="BN13"/>
  <c r="BM13"/>
  <c r="BR13" s="1"/>
  <c r="I13" s="1"/>
  <c r="J13" s="1"/>
  <c r="AU13"/>
  <c r="AV13" s="1"/>
  <c r="F13" s="1"/>
  <c r="G13" s="1"/>
  <c r="AD13"/>
  <c r="E13"/>
  <c r="D13"/>
  <c r="DF12"/>
  <c r="CT12"/>
  <c r="M12" s="1"/>
  <c r="CM12"/>
  <c r="CN12" s="1"/>
  <c r="K12" s="1"/>
  <c r="L12" s="1"/>
  <c r="CL12"/>
  <c r="CK12"/>
  <c r="CJ12"/>
  <c r="CI12"/>
  <c r="CH12"/>
  <c r="BQ12"/>
  <c r="BP12"/>
  <c r="BO12"/>
  <c r="BN12"/>
  <c r="BR12" s="1"/>
  <c r="I12" s="1"/>
  <c r="J12" s="1"/>
  <c r="BM12"/>
  <c r="AU12"/>
  <c r="AV12" s="1"/>
  <c r="F12" s="1"/>
  <c r="G12" s="1"/>
  <c r="AD12"/>
  <c r="D12" s="1"/>
  <c r="E12" s="1"/>
  <c r="DF11"/>
  <c r="CT11"/>
  <c r="M11" s="1"/>
  <c r="CQ11"/>
  <c r="H11" s="1"/>
  <c r="CL11"/>
  <c r="CK11"/>
  <c r="CJ11"/>
  <c r="CI11"/>
  <c r="CH11"/>
  <c r="CM11" s="1"/>
  <c r="CN11" s="1"/>
  <c r="K11" s="1"/>
  <c r="L11" s="1"/>
  <c r="BQ11"/>
  <c r="BP11"/>
  <c r="BO11"/>
  <c r="BN11"/>
  <c r="BR11" s="1"/>
  <c r="I11" s="1"/>
  <c r="J11" s="1"/>
  <c r="BM11"/>
  <c r="AU11"/>
  <c r="AV11" s="1"/>
  <c r="F11" s="1"/>
  <c r="G11" s="1"/>
  <c r="AD11"/>
  <c r="D11" s="1"/>
  <c r="E11" s="1"/>
  <c r="DF10"/>
  <c r="DF9"/>
  <c r="BC2"/>
  <c r="CT19" l="1"/>
  <c r="M19" s="1"/>
  <c r="CT20"/>
  <c r="M20" s="1"/>
  <c r="CT27"/>
  <c r="M27" s="1"/>
  <c r="CT28"/>
  <c r="M28" s="1"/>
  <c r="CT13"/>
  <c r="M13" s="1"/>
  <c r="CT14"/>
  <c r="M14" s="1"/>
  <c r="CT24"/>
  <c r="M24" s="1"/>
  <c r="CT26"/>
  <c r="M26" s="1"/>
  <c r="CT29"/>
  <c r="M29" s="1"/>
  <c r="CQ15"/>
  <c r="H15" s="1"/>
  <c r="CQ20"/>
  <c r="H20" s="1"/>
  <c r="CQ14"/>
  <c r="H14" s="1"/>
  <c r="CQ16"/>
  <c r="H16" s="1"/>
  <c r="CQ18"/>
  <c r="H18" s="1"/>
  <c r="CQ29"/>
  <c r="H29" s="1"/>
  <c r="CQ12"/>
  <c r="H12" s="1"/>
  <c r="CQ25"/>
  <c r="H25" s="1"/>
  <c r="CQ23"/>
  <c r="H23" s="1"/>
  <c r="CQ27"/>
  <c r="H27" s="1"/>
  <c r="CQ31"/>
  <c r="H31" s="1"/>
  <c r="CT34"/>
  <c r="M34" s="1"/>
  <c r="CT35"/>
  <c r="M35" s="1"/>
  <c r="CT36"/>
  <c r="M36" s="1"/>
  <c r="CT37"/>
  <c r="M37" s="1"/>
  <c r="CT38"/>
  <c r="M38" s="1"/>
  <c r="CT39"/>
  <c r="M39" s="1"/>
  <c r="CT40"/>
  <c r="M40" s="1"/>
  <c r="CT41"/>
  <c r="M41" s="1"/>
  <c r="CT42"/>
  <c r="M42" s="1"/>
  <c r="CT43"/>
  <c r="M43" s="1"/>
  <c r="CT44"/>
  <c r="M44" s="1"/>
  <c r="CT45"/>
  <c r="M45" s="1"/>
  <c r="CQ13"/>
  <c r="H13" s="1"/>
  <c r="CQ17"/>
  <c r="H17" s="1"/>
  <c r="CQ21"/>
  <c r="H21" s="1"/>
  <c r="CQ22"/>
  <c r="H22" s="1"/>
  <c r="CQ26"/>
  <c r="H26" s="1"/>
  <c r="CQ30"/>
  <c r="H30" s="1"/>
  <c r="CT33"/>
  <c r="M33" s="1"/>
  <c r="CQ34"/>
  <c r="H34" s="1"/>
  <c r="CQ35"/>
  <c r="H35" s="1"/>
  <c r="CQ36"/>
  <c r="H36" s="1"/>
  <c r="CQ37"/>
  <c r="H37" s="1"/>
  <c r="CQ38"/>
  <c r="H38" s="1"/>
  <c r="CQ39"/>
  <c r="H39" s="1"/>
  <c r="CQ40"/>
  <c r="H40" s="1"/>
  <c r="CQ41"/>
  <c r="H41" s="1"/>
  <c r="CQ42"/>
  <c r="H42" s="1"/>
  <c r="CQ43"/>
  <c r="H43" s="1"/>
  <c r="CQ44"/>
  <c r="H44" s="1"/>
  <c r="CQ45"/>
  <c r="H45" s="1"/>
  <c r="CT32"/>
  <c r="M32" s="1"/>
  <c r="CQ33"/>
  <c r="H33" s="1"/>
  <c r="CQ19"/>
  <c r="H19" s="1"/>
  <c r="CQ24"/>
  <c r="H24" s="1"/>
  <c r="CQ28"/>
  <c r="H28" s="1"/>
</calcChain>
</file>

<file path=xl/sharedStrings.xml><?xml version="1.0" encoding="utf-8"?>
<sst xmlns="http://schemas.openxmlformats.org/spreadsheetml/2006/main" count="180" uniqueCount="99">
  <si>
    <t>PERINGATAN :: KOLOM INI TIDAK BOLEH DIGESER POSISINYA</t>
  </si>
  <si>
    <t>DAFTAR NILAI PESERTA DIDIK SMA NEGERI 8 SEMARANG</t>
  </si>
  <si>
    <t>Guru :</t>
  </si>
  <si>
    <t>Khamdi S.Ag</t>
  </si>
  <si>
    <t>Kelas XII MIPA 1</t>
  </si>
  <si>
    <t xml:space="preserve">KELAS </t>
  </si>
  <si>
    <t>:</t>
  </si>
  <si>
    <t>XII MIPA 1</t>
  </si>
  <si>
    <t>Mapel :</t>
  </si>
  <si>
    <t>Pendidikan Agama dan Budi Pekerti [ Kelompok A (Wajib) ]</t>
  </si>
  <si>
    <t>didownload 05/11/2019</t>
  </si>
  <si>
    <t>DAFTAR NILAI SEMESTER GASAL</t>
  </si>
  <si>
    <t xml:space="preserve">Wali Kelas </t>
  </si>
  <si>
    <t>Winarni, S.Pd.</t>
  </si>
  <si>
    <t>KKM :</t>
  </si>
  <si>
    <t>TAHUN PELAJARAN 2019/2020</t>
  </si>
  <si>
    <t>SEMESTER GASAL TAHUN PELAJARAN 2019/2020</t>
  </si>
  <si>
    <t>A</t>
  </si>
  <si>
    <t>NILAI RAPOR</t>
  </si>
  <si>
    <t>No</t>
  </si>
  <si>
    <t>nilai_id</t>
  </si>
  <si>
    <t>NAMA</t>
  </si>
  <si>
    <t>PENGETAHUAN</t>
  </si>
  <si>
    <t>KETERAMPILAN</t>
  </si>
  <si>
    <t>Penilaian Harian Pengetahuan</t>
  </si>
  <si>
    <t>UAS</t>
  </si>
  <si>
    <t>NA</t>
  </si>
  <si>
    <t>R</t>
  </si>
  <si>
    <t>Penilaian Harian Keterampilan</t>
  </si>
  <si>
    <t>KODE</t>
  </si>
  <si>
    <t>DESKRIPSI PENGETAHUAN</t>
  </si>
  <si>
    <t>DESKRIPSI KETERAMPILAN</t>
  </si>
  <si>
    <t>KETERANGAN PENGETAHUAN</t>
  </si>
  <si>
    <t>PTS</t>
  </si>
  <si>
    <t>NILAI AKHIR</t>
  </si>
  <si>
    <t>Kode</t>
  </si>
  <si>
    <t>Catatan</t>
  </si>
  <si>
    <t>NILAI</t>
  </si>
  <si>
    <t>PRED.</t>
  </si>
  <si>
    <t>DESKRIPSI</t>
  </si>
  <si>
    <t>TLS</t>
  </si>
  <si>
    <t>LSN</t>
  </si>
  <si>
    <t>TGS</t>
  </si>
  <si>
    <t>PRTK</t>
  </si>
  <si>
    <t>PRYK</t>
  </si>
  <si>
    <t>PRTFL</t>
  </si>
  <si>
    <t>Al-Quran Hadis tentang berfikir kritis dan bersikap demokratis</t>
  </si>
  <si>
    <t>ALFIAN ARDIYANSAH</t>
  </si>
  <si>
    <t>Iman kepada Hari Akhir</t>
  </si>
  <si>
    <t>Predikat Pengetahuan</t>
  </si>
  <si>
    <t>ALFINA SUSANTI</t>
  </si>
  <si>
    <t>Perilaku Bekerja Keras dan Tanggung Jawab</t>
  </si>
  <si>
    <t>Minimal</t>
  </si>
  <si>
    <t>Maximal</t>
  </si>
  <si>
    <t>Predikat</t>
  </si>
  <si>
    <t>ANNISATHINA HERMY UTAMI</t>
  </si>
  <si>
    <t>D</t>
  </si>
  <si>
    <t>ANUGRAHANING DYAH SAFITRI</t>
  </si>
  <si>
    <t>C</t>
  </si>
  <si>
    <t>ARDIANA AULIA SECHA ANISYA</t>
  </si>
  <si>
    <t>B</t>
  </si>
  <si>
    <t>ARYA DEWO SAVUTRA</t>
  </si>
  <si>
    <t>BOBBY ALESSANDRO EVANDRA LUTFI NUGROHO</t>
  </si>
  <si>
    <t>DAVIN FINANDA LUTFI NUGROHO</t>
  </si>
  <si>
    <t>DESTYARA SALSABILA RAMADHANI</t>
  </si>
  <si>
    <t>DEVI MAULINA N.A NUR ALIFAH</t>
  </si>
  <si>
    <t>DEVITA AULIA PUTRI AGMI</t>
  </si>
  <si>
    <t>KETERANGAN KETERAMPILAN</t>
  </si>
  <si>
    <t>DINA AGUSTIANINGSIH</t>
  </si>
  <si>
    <t>FAIQOTUZZAHRO</t>
  </si>
  <si>
    <t>membaca Al-Quran</t>
  </si>
  <si>
    <t>FAIZAL SHAUMA WIDYA SANTOSO</t>
  </si>
  <si>
    <t>menulis Al-Quran</t>
  </si>
  <si>
    <t>FITRAN DWI SAPUTRA</t>
  </si>
  <si>
    <t>Predikat Keterampilan</t>
  </si>
  <si>
    <t>IKA PUTRI HARINI</t>
  </si>
  <si>
    <t>INDRAKILA PRABOWO</t>
  </si>
  <si>
    <t>JIHAN NABILA WAFA`</t>
  </si>
  <si>
    <t>LAILATUL FITRAN</t>
  </si>
  <si>
    <t>MAULANA ISHAQ HANDI PUTRA</t>
  </si>
  <si>
    <t>MAYA PUTRI VALENTINA</t>
  </si>
  <si>
    <t>MITHA KAMILIA ADI WIJAYA</t>
  </si>
  <si>
    <t>MUHAMMAD LUTFI AMANULLAH</t>
  </si>
  <si>
    <t>MUHAMMAD SALAFIAN</t>
  </si>
  <si>
    <t>NIROSSA LUSARDI</t>
  </si>
  <si>
    <t>NOR EKA ADI SUYANTO</t>
  </si>
  <si>
    <t>RIDHO ADITYA NUGROHO</t>
  </si>
  <si>
    <t>RONA SEPTIANTI</t>
  </si>
  <si>
    <t>SHALSABILA KRESNARIN PUTRI</t>
  </si>
  <si>
    <t>SILVIA DWI SURYANI</t>
  </si>
  <si>
    <t>SRI PURWANTI</t>
  </si>
  <si>
    <t>SULTHAN NAUFALIRAZHAN RIYADI</t>
  </si>
  <si>
    <t>ULFA TRIHANDAYANI</t>
  </si>
  <si>
    <t>YUNITA DWI LESTARI</t>
  </si>
  <si>
    <t>ZIYAD FIKRIN NAJIB</t>
  </si>
  <si>
    <t>Pernikahan dalam Islam</t>
  </si>
  <si>
    <t>Strategi dakwah dan perkembangan Islam di Indonesia</t>
  </si>
  <si>
    <t>Sejarah perkembangan Islam di Indonesia</t>
  </si>
  <si>
    <t>menghafal surat dan artinya</t>
  </si>
</sst>
</file>

<file path=xl/styles.xml><?xml version="1.0" encoding="utf-8"?>
<styleSheet xmlns="http://schemas.openxmlformats.org/spreadsheetml/2006/main">
  <fonts count="20">
    <font>
      <sz val="11"/>
      <color rgb="FF000000"/>
      <name val="Calibri"/>
    </font>
    <font>
      <sz val="10"/>
      <color rgb="FF000000"/>
      <name val="Segoe UI"/>
    </font>
    <font>
      <sz val="10"/>
      <color rgb="FFFF0000"/>
      <name val="Times New Roman"/>
    </font>
    <font>
      <b/>
      <sz val="11"/>
      <color rgb="FF000000"/>
      <name val="Calibri"/>
    </font>
    <font>
      <b/>
      <sz val="11"/>
      <color rgb="FF000000"/>
      <name val="Times New Roman"/>
    </font>
    <font>
      <b/>
      <sz val="14"/>
      <color rgb="FF000000"/>
      <name val="Times New Roman"/>
    </font>
    <font>
      <b/>
      <sz val="10"/>
      <color rgb="FF000000"/>
      <name val="Calibri"/>
    </font>
    <font>
      <b/>
      <sz val="12"/>
      <color rgb="FF000000"/>
      <name val="Arial"/>
    </font>
    <font>
      <b/>
      <sz val="10"/>
      <color rgb="FF000000"/>
      <name val="Arial"/>
    </font>
    <font>
      <b/>
      <sz val="10"/>
      <color rgb="FF000000"/>
      <name val="Times New Roman"/>
    </font>
    <font>
      <sz val="11"/>
      <color rgb="FF000000"/>
      <name val="Arial"/>
    </font>
    <font>
      <sz val="10"/>
      <color rgb="FF000000"/>
      <name val="Arial"/>
    </font>
    <font>
      <sz val="9"/>
      <color rgb="FF000000"/>
      <name val="Calibri"/>
    </font>
    <font>
      <b/>
      <sz val="14"/>
      <color rgb="FF000000"/>
      <name val="Segoe UI"/>
    </font>
    <font>
      <sz val="8"/>
      <color rgb="FF000000"/>
      <name val="Arial"/>
    </font>
    <font>
      <b/>
      <sz val="10"/>
      <color rgb="FF000000"/>
      <name val="Segoe UI"/>
    </font>
    <font>
      <b/>
      <i/>
      <sz val="10"/>
      <color rgb="FF000000"/>
      <name val="Segoe UI"/>
    </font>
    <font>
      <b/>
      <sz val="12"/>
      <color rgb="FF000000"/>
      <name val="Segoe UI"/>
    </font>
    <font>
      <sz val="12"/>
      <color rgb="FF000000"/>
      <name val="Segoe UI"/>
    </font>
    <font>
      <sz val="10"/>
      <color rgb="FF000000"/>
      <name val="Times New Roman"/>
    </font>
  </fonts>
  <fills count="15">
    <fill>
      <patternFill patternType="none"/>
    </fill>
    <fill>
      <patternFill patternType="gray125"/>
    </fill>
    <fill>
      <patternFill patternType="none"/>
    </fill>
    <fill>
      <patternFill patternType="solid">
        <fgColor rgb="FFFF0000"/>
        <bgColor rgb="FFFFFFFF"/>
      </patternFill>
    </fill>
    <fill>
      <patternFill patternType="solid">
        <fgColor rgb="FFFFFF00"/>
        <bgColor rgb="FFFFFFFF"/>
      </patternFill>
    </fill>
    <fill>
      <patternFill patternType="solid">
        <fgColor rgb="FFBFBFBF"/>
        <bgColor rgb="FFCCCCFF"/>
      </patternFill>
    </fill>
    <fill>
      <patternFill patternType="solid">
        <fgColor rgb="FFD99694"/>
        <bgColor rgb="FFD99594"/>
      </patternFill>
    </fill>
    <fill>
      <patternFill patternType="solid">
        <fgColor rgb="FFE5B8B7"/>
        <bgColor rgb="FFD99594"/>
      </patternFill>
    </fill>
    <fill>
      <patternFill patternType="solid">
        <fgColor rgb="FFFFC000"/>
        <bgColor rgb="FFFFFFFF"/>
      </patternFill>
    </fill>
    <fill>
      <patternFill patternType="solid">
        <fgColor rgb="FFFFFF00"/>
        <bgColor rgb="FFD99594"/>
      </patternFill>
    </fill>
    <fill>
      <patternFill patternType="solid">
        <fgColor rgb="FFFFC000"/>
        <bgColor rgb="FFD99594"/>
      </patternFill>
    </fill>
    <fill>
      <patternFill patternType="solid">
        <fgColor rgb="FF92D050"/>
        <bgColor rgb="FFFFFFFF"/>
      </patternFill>
    </fill>
    <fill>
      <patternFill patternType="solid">
        <fgColor rgb="FFF2DBDB"/>
        <bgColor rgb="FFFFFFFF"/>
      </patternFill>
    </fill>
    <fill>
      <patternFill patternType="solid">
        <fgColor rgb="FFFBD4B4"/>
        <bgColor rgb="FFFFFFFF"/>
      </patternFill>
    </fill>
    <fill>
      <patternFill patternType="solid">
        <fgColor rgb="FFD99594"/>
        <bgColor rgb="FFFFFFFF"/>
      </patternFill>
    </fill>
  </fills>
  <borders count="17">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top style="thin">
        <color rgb="FF000000"/>
      </top>
      <bottom/>
      <diagonal/>
    </border>
    <border>
      <left style="thin">
        <color rgb="FF000000"/>
      </left>
      <right/>
      <top/>
      <bottom style="thin">
        <color rgb="FF000000"/>
      </bottom>
      <diagonal/>
    </border>
    <border>
      <left/>
      <right/>
      <top style="thin">
        <color rgb="FF000000"/>
      </top>
      <bottom/>
      <diagonal/>
    </border>
    <border>
      <left/>
      <right/>
      <top/>
      <bottom style="thin">
        <color rgb="FF000000"/>
      </bottom>
      <diagonal/>
    </border>
    <border>
      <left/>
      <right style="thin">
        <color rgb="FF000000"/>
      </right>
      <top style="thin">
        <color rgb="FF000000"/>
      </top>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bottom/>
      <diagonal/>
    </border>
    <border>
      <left/>
      <right style="thin">
        <color rgb="FF000000"/>
      </right>
      <top/>
      <bottom/>
      <diagonal/>
    </border>
    <border>
      <left/>
      <right style="medium">
        <color rgb="FF000000"/>
      </right>
      <top style="thin">
        <color rgb="FF000000"/>
      </top>
      <bottom style="thin">
        <color rgb="FF000000"/>
      </bottom>
      <diagonal/>
    </border>
  </borders>
  <cellStyleXfs count="1">
    <xf numFmtId="0" fontId="0" fillId="0" borderId="0"/>
  </cellStyleXfs>
  <cellXfs count="102">
    <xf numFmtId="0" fontId="0" fillId="2" borderId="0" xfId="0" applyFill="1"/>
    <xf numFmtId="0" fontId="0" fillId="2" borderId="0" xfId="0" applyFill="1"/>
    <xf numFmtId="0" fontId="1" fillId="2" borderId="1" xfId="0" applyFont="1" applyFill="1" applyBorder="1" applyAlignment="1" applyProtection="1">
      <alignment horizontal="center" vertical="center" shrinkToFit="1"/>
      <protection locked="0"/>
    </xf>
    <xf numFmtId="0" fontId="0" fillId="2" borderId="0" xfId="0" applyFill="1"/>
    <xf numFmtId="0" fontId="2" fillId="3" borderId="0" xfId="0" applyFont="1" applyFill="1" applyAlignment="1" applyProtection="1">
      <alignment horizontal="center" vertical="center"/>
    </xf>
    <xf numFmtId="0" fontId="3" fillId="2" borderId="0" xfId="0" applyFont="1" applyFill="1" applyAlignment="1" applyProtection="1">
      <alignment horizontal="left"/>
    </xf>
    <xf numFmtId="0" fontId="3" fillId="4" borderId="1" xfId="0" applyFont="1" applyFill="1" applyBorder="1" applyAlignment="1" applyProtection="1">
      <alignment horizontal="left"/>
    </xf>
    <xf numFmtId="0" fontId="0" fillId="2" borderId="0" xfId="0" applyFill="1" applyProtection="1"/>
    <xf numFmtId="0" fontId="0" fillId="2" borderId="1" xfId="0" applyFill="1" applyBorder="1" applyProtection="1"/>
    <xf numFmtId="0" fontId="5" fillId="2" borderId="0" xfId="0" applyFont="1" applyFill="1" applyProtection="1"/>
    <xf numFmtId="0" fontId="6" fillId="2" borderId="0" xfId="0" applyFont="1" applyFill="1" applyAlignment="1" applyProtection="1">
      <alignment horizontal="left"/>
    </xf>
    <xf numFmtId="0" fontId="8" fillId="2" borderId="0" xfId="0" applyFont="1" applyFill="1" applyAlignment="1" applyProtection="1">
      <alignment shrinkToFit="1"/>
    </xf>
    <xf numFmtId="0" fontId="9" fillId="7" borderId="1" xfId="0" applyFont="1" applyFill="1" applyBorder="1" applyAlignment="1" applyProtection="1">
      <alignment horizontal="center" vertical="center"/>
    </xf>
    <xf numFmtId="0" fontId="0" fillId="2" borderId="2" xfId="0" applyFill="1" applyBorder="1" applyProtection="1"/>
    <xf numFmtId="0" fontId="10" fillId="2" borderId="0" xfId="0" applyFont="1" applyFill="1" applyAlignment="1" applyProtection="1">
      <alignment vertical="top"/>
    </xf>
    <xf numFmtId="0" fontId="11" fillId="2" borderId="0" xfId="0" applyFont="1" applyFill="1" applyAlignment="1" applyProtection="1">
      <alignment vertical="top"/>
    </xf>
    <xf numFmtId="0" fontId="9" fillId="6" borderId="1" xfId="0" applyFont="1" applyFill="1" applyBorder="1" applyAlignment="1" applyProtection="1">
      <alignment horizontal="center" vertical="center"/>
    </xf>
    <xf numFmtId="1" fontId="0" fillId="2" borderId="2" xfId="0" applyNumberFormat="1" applyFill="1" applyBorder="1" applyProtection="1"/>
    <xf numFmtId="0" fontId="9" fillId="9" borderId="1" xfId="0" applyFont="1" applyFill="1" applyBorder="1" applyAlignment="1" applyProtection="1">
      <alignment horizontal="center" vertical="center"/>
    </xf>
    <xf numFmtId="0" fontId="9" fillId="10" borderId="1" xfId="0" applyFont="1" applyFill="1" applyBorder="1" applyAlignment="1" applyProtection="1">
      <alignment horizontal="center" vertical="center"/>
    </xf>
    <xf numFmtId="1" fontId="0" fillId="2" borderId="1" xfId="0" applyNumberFormat="1" applyFill="1" applyBorder="1" applyProtection="1"/>
    <xf numFmtId="0" fontId="0" fillId="11" borderId="0" xfId="0" applyFill="1" applyProtection="1"/>
    <xf numFmtId="0" fontId="12" fillId="2" borderId="0" xfId="0" applyFont="1" applyFill="1" applyProtection="1"/>
    <xf numFmtId="0" fontId="13" fillId="2" borderId="0" xfId="0" applyFont="1" applyFill="1" applyAlignment="1" applyProtection="1">
      <alignment horizontal="left" vertical="center"/>
    </xf>
    <xf numFmtId="0" fontId="8" fillId="2" borderId="0" xfId="0" applyFont="1" applyFill="1" applyAlignment="1" applyProtection="1">
      <alignment vertical="center"/>
    </xf>
    <xf numFmtId="0" fontId="14" fillId="2" borderId="0" xfId="0" applyFont="1" applyFill="1" applyAlignment="1" applyProtection="1">
      <alignment vertical="center"/>
    </xf>
    <xf numFmtId="0" fontId="15" fillId="12" borderId="9" xfId="0" applyFont="1" applyFill="1" applyBorder="1" applyAlignment="1" applyProtection="1">
      <alignment horizontal="centerContinuous" vertical="center"/>
    </xf>
    <xf numFmtId="0" fontId="1" fillId="12" borderId="10" xfId="0" applyFont="1" applyFill="1" applyBorder="1" applyAlignment="1" applyProtection="1">
      <alignment horizontal="center" vertical="center"/>
    </xf>
    <xf numFmtId="0" fontId="15" fillId="12" borderId="11" xfId="0" applyFont="1" applyFill="1" applyBorder="1" applyAlignment="1" applyProtection="1">
      <alignment horizontal="centerContinuous" vertical="center"/>
    </xf>
    <xf numFmtId="0" fontId="1" fillId="2" borderId="1" xfId="0" applyFont="1" applyFill="1" applyBorder="1" applyAlignment="1" applyProtection="1">
      <alignment horizontal="center" vertical="center" shrinkToFit="1"/>
    </xf>
    <xf numFmtId="0" fontId="15" fillId="12" borderId="12" xfId="0" applyFont="1" applyFill="1" applyBorder="1" applyAlignment="1" applyProtection="1">
      <alignment horizontal="centerContinuous" vertical="center"/>
    </xf>
    <xf numFmtId="2" fontId="1" fillId="2" borderId="1" xfId="0" applyNumberFormat="1" applyFont="1" applyFill="1" applyBorder="1" applyAlignment="1" applyProtection="1">
      <alignment horizontal="center" vertical="center" shrinkToFit="1"/>
    </xf>
    <xf numFmtId="1" fontId="15" fillId="2" borderId="1" xfId="0" applyNumberFormat="1" applyFont="1" applyFill="1" applyBorder="1" applyAlignment="1" applyProtection="1">
      <alignment horizontal="center" vertical="center" shrinkToFit="1"/>
    </xf>
    <xf numFmtId="0" fontId="0" fillId="2" borderId="10" xfId="0" applyFill="1" applyBorder="1" applyProtection="1"/>
    <xf numFmtId="0" fontId="0" fillId="2" borderId="14" xfId="0" applyFill="1" applyBorder="1" applyProtection="1"/>
    <xf numFmtId="0" fontId="0" fillId="2" borderId="10" xfId="0" applyFill="1" applyBorder="1" applyAlignment="1" applyProtection="1">
      <alignment shrinkToFit="1"/>
    </xf>
    <xf numFmtId="0" fontId="15" fillId="13" borderId="9" xfId="0" applyFont="1" applyFill="1" applyBorder="1" applyAlignment="1" applyProtection="1">
      <alignment horizontal="centerContinuous" vertical="center"/>
    </xf>
    <xf numFmtId="0" fontId="1" fillId="13" borderId="1" xfId="0" applyFont="1" applyFill="1" applyBorder="1" applyAlignment="1" applyProtection="1">
      <alignment horizontal="center" vertical="center" shrinkToFit="1"/>
    </xf>
    <xf numFmtId="0" fontId="15" fillId="13" borderId="11" xfId="0" applyFont="1" applyFill="1" applyBorder="1" applyAlignment="1" applyProtection="1">
      <alignment horizontal="centerContinuous" vertical="center"/>
    </xf>
    <xf numFmtId="0" fontId="1" fillId="13" borderId="15" xfId="0" applyFont="1" applyFill="1" applyBorder="1" applyAlignment="1" applyProtection="1">
      <alignment horizontal="center" vertical="center" shrinkToFit="1"/>
    </xf>
    <xf numFmtId="0" fontId="1" fillId="13" borderId="10" xfId="0" applyFont="1" applyFill="1" applyBorder="1" applyAlignment="1" applyProtection="1">
      <alignment horizontal="center" vertical="center" shrinkToFit="1"/>
    </xf>
    <xf numFmtId="0" fontId="1" fillId="13" borderId="7" xfId="0" applyFont="1" applyFill="1" applyBorder="1" applyAlignment="1" applyProtection="1">
      <alignment horizontal="center" vertical="center"/>
    </xf>
    <xf numFmtId="0" fontId="15" fillId="13" borderId="12" xfId="0" applyFont="1" applyFill="1" applyBorder="1" applyAlignment="1" applyProtection="1">
      <alignment horizontal="centerContinuous" vertical="center"/>
    </xf>
    <xf numFmtId="0" fontId="15" fillId="13" borderId="7" xfId="0" applyFont="1" applyFill="1" applyBorder="1" applyAlignment="1" applyProtection="1">
      <alignment horizontal="centerContinuous" vertical="center"/>
    </xf>
    <xf numFmtId="0" fontId="1" fillId="13" borderId="15" xfId="0" applyFont="1" applyFill="1" applyBorder="1" applyAlignment="1" applyProtection="1">
      <alignment horizontal="center" vertical="center"/>
    </xf>
    <xf numFmtId="0" fontId="19" fillId="2" borderId="16" xfId="0" applyFont="1" applyFill="1" applyBorder="1" applyAlignment="1" applyProtection="1">
      <alignment horizontal="left" vertical="center"/>
      <protection hidden="1"/>
    </xf>
    <xf numFmtId="0" fontId="0" fillId="2" borderId="9" xfId="0" applyFill="1" applyBorder="1" applyAlignment="1" applyProtection="1">
      <alignment horizontal="center"/>
    </xf>
    <xf numFmtId="0" fontId="0" fillId="2" borderId="9" xfId="0" applyFill="1" applyBorder="1" applyAlignment="1" applyProtection="1">
      <alignment horizontal="center" vertical="center"/>
    </xf>
    <xf numFmtId="0" fontId="0" fillId="14" borderId="1" xfId="0" applyFill="1" applyBorder="1" applyAlignment="1" applyProtection="1">
      <alignment horizontal="center"/>
    </xf>
    <xf numFmtId="0" fontId="0" fillId="2" borderId="1" xfId="0" applyFill="1" applyBorder="1" applyAlignment="1" applyProtection="1">
      <alignment horizontal="center"/>
    </xf>
    <xf numFmtId="0" fontId="0" fillId="2" borderId="0" xfId="0" applyFill="1" applyAlignment="1" applyProtection="1">
      <alignment horizontal="center"/>
    </xf>
    <xf numFmtId="0" fontId="0" fillId="8" borderId="1" xfId="0" applyFill="1" applyBorder="1" applyAlignment="1" applyProtection="1">
      <alignment horizontal="center"/>
    </xf>
    <xf numFmtId="0" fontId="0" fillId="14" borderId="1" xfId="0" applyFill="1" applyBorder="1" applyAlignment="1" applyProtection="1">
      <alignment horizontal="center" vertical="center"/>
    </xf>
    <xf numFmtId="3" fontId="0" fillId="2" borderId="2" xfId="0" applyNumberFormat="1" applyFill="1" applyBorder="1" applyAlignment="1" applyProtection="1">
      <alignment horizontal="center" vertical="top"/>
    </xf>
    <xf numFmtId="3" fontId="0" fillId="2" borderId="1" xfId="0" applyNumberFormat="1" applyFill="1" applyBorder="1" applyAlignment="1" applyProtection="1">
      <alignment horizontal="center" vertical="top"/>
    </xf>
    <xf numFmtId="0" fontId="0" fillId="8" borderId="1" xfId="0" applyFill="1" applyBorder="1" applyAlignment="1" applyProtection="1">
      <alignment horizontal="center" vertical="center"/>
    </xf>
    <xf numFmtId="0" fontId="0" fillId="2" borderId="2" xfId="0" applyFill="1" applyBorder="1" applyAlignment="1" applyProtection="1">
      <alignment horizontal="center" vertical="top"/>
    </xf>
    <xf numFmtId="0" fontId="0" fillId="2" borderId="1" xfId="0" applyFill="1" applyBorder="1" applyAlignment="1" applyProtection="1">
      <alignment horizontal="center" vertical="top"/>
    </xf>
    <xf numFmtId="0" fontId="0" fillId="2" borderId="1" xfId="0" applyFill="1" applyBorder="1" applyAlignment="1" applyProtection="1">
      <alignment shrinkToFit="1"/>
      <protection locked="0"/>
    </xf>
    <xf numFmtId="0" fontId="0" fillId="2" borderId="0" xfId="0" applyFill="1" applyProtection="1">
      <protection locked="0"/>
    </xf>
    <xf numFmtId="0" fontId="0" fillId="2" borderId="1" xfId="0" applyFill="1" applyBorder="1" applyProtection="1">
      <protection locked="0"/>
    </xf>
    <xf numFmtId="0" fontId="8" fillId="2" borderId="1" xfId="0" applyFont="1" applyFill="1" applyBorder="1" applyAlignment="1" applyProtection="1">
      <alignment shrinkToFit="1"/>
      <protection locked="0"/>
    </xf>
    <xf numFmtId="0" fontId="3" fillId="2" borderId="3" xfId="0" applyFont="1" applyFill="1" applyBorder="1" applyAlignment="1" applyProtection="1">
      <alignment horizontal="center"/>
    </xf>
    <xf numFmtId="0" fontId="3" fillId="2" borderId="5" xfId="0" applyFont="1" applyFill="1" applyBorder="1" applyAlignment="1" applyProtection="1">
      <alignment horizontal="center"/>
    </xf>
    <xf numFmtId="0" fontId="3" fillId="2" borderId="7" xfId="0" applyFont="1" applyFill="1" applyBorder="1" applyAlignment="1" applyProtection="1">
      <alignment horizontal="center"/>
    </xf>
    <xf numFmtId="0" fontId="3" fillId="2" borderId="4" xfId="0" applyFont="1" applyFill="1" applyBorder="1" applyAlignment="1" applyProtection="1">
      <alignment horizontal="center"/>
    </xf>
    <xf numFmtId="0" fontId="3" fillId="2" borderId="6" xfId="0" applyFont="1" applyFill="1" applyBorder="1" applyAlignment="1" applyProtection="1">
      <alignment horizontal="center"/>
    </xf>
    <xf numFmtId="0" fontId="3" fillId="2" borderId="8" xfId="0" applyFont="1" applyFill="1" applyBorder="1" applyAlignment="1" applyProtection="1">
      <alignment horizontal="center"/>
    </xf>
    <xf numFmtId="0" fontId="4" fillId="8" borderId="1" xfId="0" applyFont="1" applyFill="1" applyBorder="1" applyAlignment="1" applyProtection="1">
      <alignment horizontal="center"/>
    </xf>
    <xf numFmtId="0" fontId="1" fillId="13" borderId="9" xfId="0" applyFont="1" applyFill="1" applyBorder="1" applyAlignment="1" applyProtection="1">
      <alignment horizontal="center" vertical="center"/>
    </xf>
    <xf numFmtId="0" fontId="1" fillId="13" borderId="11" xfId="0" applyFont="1" applyFill="1" applyBorder="1" applyAlignment="1" applyProtection="1">
      <alignment horizontal="center" vertical="center"/>
    </xf>
    <xf numFmtId="0" fontId="1" fillId="13" borderId="12" xfId="0" applyFont="1" applyFill="1" applyBorder="1" applyAlignment="1" applyProtection="1">
      <alignment horizontal="center" vertical="center"/>
    </xf>
    <xf numFmtId="0" fontId="3" fillId="12" borderId="1" xfId="0" applyFont="1" applyFill="1" applyBorder="1" applyAlignment="1" applyProtection="1">
      <alignment horizontal="center" vertical="center"/>
    </xf>
    <xf numFmtId="0" fontId="17" fillId="13" borderId="13" xfId="0" applyFont="1" applyFill="1" applyBorder="1" applyAlignment="1" applyProtection="1">
      <alignment horizontal="center" vertical="center"/>
    </xf>
    <xf numFmtId="0" fontId="17" fillId="13" borderId="10" xfId="0" applyFont="1" applyFill="1" applyBorder="1" applyAlignment="1" applyProtection="1">
      <alignment horizontal="center" vertical="center"/>
    </xf>
    <xf numFmtId="0" fontId="18" fillId="13" borderId="10" xfId="0" applyFont="1" applyFill="1" applyBorder="1" applyAlignment="1" applyProtection="1">
      <alignment vertical="center"/>
    </xf>
    <xf numFmtId="0" fontId="3" fillId="13" borderId="1" xfId="0" applyFont="1" applyFill="1" applyBorder="1" applyAlignment="1" applyProtection="1">
      <alignment horizontal="center" vertical="center"/>
    </xf>
    <xf numFmtId="0" fontId="0" fillId="14" borderId="1" xfId="0" applyFill="1" applyBorder="1" applyAlignment="1" applyProtection="1">
      <alignment horizontal="center"/>
    </xf>
    <xf numFmtId="0" fontId="0" fillId="8" borderId="1" xfId="0" applyFill="1" applyBorder="1" applyAlignment="1" applyProtection="1">
      <alignment horizontal="center"/>
    </xf>
    <xf numFmtId="0" fontId="15" fillId="12" borderId="13" xfId="0" applyFont="1" applyFill="1" applyBorder="1" applyAlignment="1" applyProtection="1">
      <alignment horizontal="center" vertical="center"/>
    </xf>
    <xf numFmtId="0" fontId="15" fillId="12" borderId="10" xfId="0" applyFont="1" applyFill="1" applyBorder="1" applyAlignment="1" applyProtection="1">
      <alignment horizontal="center" vertical="center"/>
    </xf>
    <xf numFmtId="0" fontId="17" fillId="12" borderId="13" xfId="0" applyFont="1" applyFill="1" applyBorder="1" applyAlignment="1" applyProtection="1">
      <alignment horizontal="center" vertical="center"/>
    </xf>
    <xf numFmtId="0" fontId="17" fillId="12" borderId="10" xfId="0" applyFont="1" applyFill="1" applyBorder="1" applyAlignment="1" applyProtection="1">
      <alignment horizontal="center" vertical="center"/>
    </xf>
    <xf numFmtId="0" fontId="18" fillId="12" borderId="10" xfId="0" applyFont="1" applyFill="1" applyBorder="1" applyAlignment="1" applyProtection="1">
      <alignment vertical="center"/>
    </xf>
    <xf numFmtId="0" fontId="15" fillId="13" borderId="13" xfId="0" applyFont="1" applyFill="1" applyBorder="1" applyAlignment="1" applyProtection="1">
      <alignment horizontal="center" vertical="center"/>
    </xf>
    <xf numFmtId="0" fontId="15" fillId="13" borderId="10" xfId="0" applyFont="1" applyFill="1" applyBorder="1" applyAlignment="1" applyProtection="1">
      <alignment horizontal="center" vertical="center"/>
    </xf>
    <xf numFmtId="0" fontId="1" fillId="13" borderId="3" xfId="0" applyFont="1" applyFill="1" applyBorder="1" applyAlignment="1" applyProtection="1">
      <alignment horizontal="center" vertical="center"/>
    </xf>
    <xf numFmtId="0" fontId="15" fillId="13" borderId="2" xfId="0" applyFont="1" applyFill="1" applyBorder="1" applyAlignment="1" applyProtection="1">
      <alignment horizontal="center" vertical="center"/>
    </xf>
    <xf numFmtId="0" fontId="4" fillId="4" borderId="1" xfId="0" applyFont="1" applyFill="1" applyBorder="1" applyAlignment="1" applyProtection="1">
      <alignment horizontal="center" vertical="center"/>
    </xf>
    <xf numFmtId="0" fontId="9" fillId="9" borderId="1" xfId="0" applyFont="1" applyFill="1" applyBorder="1" applyAlignment="1" applyProtection="1">
      <alignment horizontal="center" vertical="center"/>
    </xf>
    <xf numFmtId="0" fontId="7" fillId="3" borderId="0" xfId="0" applyFont="1" applyFill="1" applyAlignment="1" applyProtection="1">
      <alignment horizontal="center" vertical="center"/>
    </xf>
    <xf numFmtId="0" fontId="15" fillId="12" borderId="13" xfId="0" applyFont="1" applyFill="1" applyBorder="1" applyAlignment="1" applyProtection="1">
      <alignment horizontal="center" vertical="center" wrapText="1"/>
    </xf>
    <xf numFmtId="0" fontId="16" fillId="12" borderId="10" xfId="0" applyFont="1" applyFill="1" applyBorder="1" applyAlignment="1" applyProtection="1">
      <alignment horizontal="center" vertical="center" wrapText="1"/>
    </xf>
    <xf numFmtId="0" fontId="15" fillId="12" borderId="2" xfId="0" applyFont="1" applyFill="1" applyBorder="1" applyAlignment="1" applyProtection="1">
      <alignment horizontal="center" vertical="center"/>
    </xf>
    <xf numFmtId="0" fontId="1" fillId="12" borderId="9" xfId="0" applyFont="1" applyFill="1" applyBorder="1" applyAlignment="1" applyProtection="1">
      <alignment horizontal="center" vertical="center"/>
    </xf>
    <xf numFmtId="0" fontId="1" fillId="12" borderId="11" xfId="0" applyFont="1" applyFill="1" applyBorder="1" applyAlignment="1" applyProtection="1">
      <alignment horizontal="center" vertical="center"/>
    </xf>
    <xf numFmtId="0" fontId="1" fillId="12" borderId="12" xfId="0" applyFont="1" applyFill="1" applyBorder="1" applyAlignment="1" applyProtection="1">
      <alignment horizontal="center" vertical="center"/>
    </xf>
    <xf numFmtId="0" fontId="4" fillId="5" borderId="1" xfId="0" applyFont="1" applyFill="1" applyBorder="1" applyAlignment="1" applyProtection="1">
      <alignment horizontal="center" vertical="center"/>
    </xf>
    <xf numFmtId="0" fontId="4" fillId="3" borderId="1" xfId="0" applyFont="1" applyFill="1" applyBorder="1" applyAlignment="1" applyProtection="1">
      <alignment horizontal="center" vertical="center"/>
    </xf>
    <xf numFmtId="0" fontId="9" fillId="6" borderId="1" xfId="0" applyFont="1" applyFill="1" applyBorder="1" applyAlignment="1" applyProtection="1">
      <alignment horizontal="center" vertical="center"/>
    </xf>
    <xf numFmtId="0" fontId="4" fillId="6" borderId="1" xfId="0" applyFont="1" applyFill="1" applyBorder="1" applyAlignment="1" applyProtection="1">
      <alignment horizontal="center" vertical="center"/>
    </xf>
    <xf numFmtId="0" fontId="9" fillId="7" borderId="1" xfId="0" applyFont="1" applyFill="1" applyBorder="1" applyAlignment="1" applyProtection="1">
      <alignment horizontal="center" vertical="center"/>
    </xf>
  </cellXfs>
  <cellStyles count="1">
    <cellStyle name="Normal" xfId="0" builtinId="0"/>
  </cellStyles>
  <dxfs count="5520">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s>
  <tableStyles count="0" defaultTableStyle="TableStyleMedium9"/>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DG60"/>
  <sheetViews>
    <sheetView tabSelected="1" workbookViewId="0">
      <pane xSplit="3" ySplit="10" topLeftCell="CR14" activePane="bottomRight" state="frozen"/>
      <selection pane="topRight"/>
      <selection pane="bottomLeft"/>
      <selection pane="bottomRight" activeCell="CW29" sqref="CW29"/>
    </sheetView>
  </sheetViews>
  <sheetFormatPr defaultRowHeight="15"/>
  <cols>
    <col min="1" max="1" width="6.5703125" customWidth="1"/>
    <col min="2" max="2" width="9.140625" hidden="1" customWidth="1"/>
    <col min="3" max="3" width="37.28515625" customWidth="1"/>
    <col min="6" max="7" width="8.7109375" customWidth="1"/>
    <col min="8" max="8" width="25.7109375" customWidth="1"/>
    <col min="9" max="12" width="8.7109375" customWidth="1"/>
    <col min="13" max="13" width="25.7109375" customWidth="1"/>
    <col min="14" max="14" width="7.140625" customWidth="1"/>
    <col min="15" max="29" width="3.28515625" style="1" customWidth="1"/>
    <col min="30" max="30" width="4.28515625" style="1" customWidth="1"/>
    <col min="31" max="45" width="3.28515625" style="1" customWidth="1"/>
    <col min="46" max="48" width="4.28515625" style="1" customWidth="1"/>
    <col min="49" max="64" width="3.28515625" style="1" customWidth="1"/>
    <col min="65" max="69" width="3.28515625" style="1" hidden="1" customWidth="1"/>
    <col min="70" max="70" width="4.28515625" style="1" customWidth="1"/>
    <col min="71" max="85" width="3.28515625" style="1" customWidth="1"/>
    <col min="86" max="90" width="3.28515625" style="1" hidden="1" customWidth="1"/>
    <col min="91" max="92" width="4.28515625" style="1" customWidth="1"/>
    <col min="93" max="93" width="3.28515625" style="1" customWidth="1"/>
    <col min="94" max="94" width="5.85546875" style="1" customWidth="1"/>
    <col min="95" max="95" width="51.5703125" style="1" customWidth="1"/>
    <col min="96" max="96" width="3.28515625" style="1" customWidth="1"/>
    <col min="97" max="97" width="5.85546875" style="1" customWidth="1"/>
    <col min="98" max="98" width="51.5703125" style="1" customWidth="1"/>
    <col min="99" max="100" width="8.5703125" style="1" customWidth="1"/>
    <col min="101" max="101" width="34.140625" style="1" customWidth="1"/>
    <col min="102" max="102" width="9.140625" customWidth="1"/>
    <col min="108" max="108" width="9" style="3" customWidth="1"/>
    <col min="109" max="110" width="9" style="3" hidden="1" customWidth="1"/>
    <col min="111" max="111" width="9" style="3" customWidth="1"/>
  </cols>
  <sheetData>
    <row r="1" spans="1:110" ht="20.25" customHeight="1">
      <c r="A1" s="4">
        <v>932</v>
      </c>
      <c r="B1" s="9"/>
      <c r="C1" s="90" t="s">
        <v>0</v>
      </c>
      <c r="D1" s="90"/>
      <c r="E1" s="90"/>
      <c r="F1" s="90"/>
      <c r="G1" s="90"/>
      <c r="H1" s="90"/>
      <c r="I1" s="90"/>
      <c r="J1" s="90"/>
      <c r="K1" s="90"/>
      <c r="L1" s="90"/>
      <c r="M1" s="90"/>
      <c r="N1" s="7"/>
      <c r="O1" s="23" t="s">
        <v>1</v>
      </c>
      <c r="P1" s="7"/>
      <c r="Q1" s="7"/>
      <c r="R1" s="7"/>
      <c r="S1" s="7"/>
      <c r="T1" s="7"/>
      <c r="U1" s="7"/>
      <c r="V1" s="7"/>
      <c r="W1" s="7"/>
      <c r="X1" s="7"/>
      <c r="Y1" s="7"/>
      <c r="Z1" s="7"/>
      <c r="AA1" s="7"/>
      <c r="AB1" s="7"/>
      <c r="AC1" s="7"/>
      <c r="AD1" s="7"/>
      <c r="AE1" s="7"/>
      <c r="AF1" s="7"/>
      <c r="AG1" s="7"/>
      <c r="AH1" s="7"/>
      <c r="AI1" s="7"/>
      <c r="AJ1" s="7"/>
      <c r="AK1" s="7"/>
      <c r="AL1" s="7"/>
      <c r="AM1" s="7"/>
      <c r="AN1" s="7"/>
      <c r="AO1" s="7"/>
      <c r="AP1" s="7"/>
      <c r="AQ1" s="7"/>
      <c r="AR1" s="7"/>
      <c r="AS1" s="7"/>
      <c r="AT1" s="7"/>
      <c r="AU1" s="7"/>
      <c r="AV1" s="7"/>
      <c r="AW1" s="7"/>
      <c r="AX1" s="23"/>
      <c r="AY1" s="7"/>
      <c r="AZ1" s="7"/>
      <c r="BA1" s="7"/>
      <c r="BB1" s="7"/>
      <c r="BC1" s="7"/>
      <c r="BD1" s="7"/>
      <c r="BE1" s="7"/>
      <c r="BF1" s="7"/>
      <c r="BG1" s="7"/>
      <c r="BH1" s="7"/>
      <c r="BI1" s="7"/>
      <c r="BJ1" s="7"/>
      <c r="BK1" s="7"/>
      <c r="BL1" s="7"/>
      <c r="BM1" s="7"/>
      <c r="BN1" s="7"/>
      <c r="BO1" s="7"/>
      <c r="BP1" s="7"/>
      <c r="BQ1" s="7"/>
      <c r="BR1" s="7"/>
      <c r="BS1" s="7"/>
      <c r="BT1" s="7"/>
      <c r="BU1" s="7"/>
      <c r="BV1" s="7"/>
      <c r="BW1" s="7"/>
      <c r="BX1" s="7"/>
      <c r="BY1" s="7"/>
      <c r="BZ1" s="7"/>
      <c r="CA1" s="7"/>
      <c r="CB1" s="7"/>
      <c r="CC1" s="7"/>
      <c r="CD1" s="7"/>
      <c r="CE1" s="7"/>
      <c r="CF1" s="7"/>
      <c r="CG1" s="7"/>
      <c r="CH1" s="7"/>
      <c r="CI1" s="7"/>
      <c r="CJ1" s="7"/>
      <c r="CK1" s="7"/>
      <c r="CL1" s="7"/>
      <c r="CM1" s="7"/>
      <c r="CN1" s="7"/>
      <c r="CO1" s="7"/>
      <c r="CP1" s="7"/>
      <c r="CQ1" s="7"/>
      <c r="CR1" s="7"/>
      <c r="CS1" s="7"/>
      <c r="CT1" s="7"/>
      <c r="CU1" s="7"/>
      <c r="CV1" s="7"/>
      <c r="CW1" s="7"/>
      <c r="CX1" s="7"/>
      <c r="CY1" s="7"/>
      <c r="CZ1" s="7"/>
      <c r="DA1" s="7"/>
    </row>
    <row r="2" spans="1:110">
      <c r="A2" s="5" t="s">
        <v>2</v>
      </c>
      <c r="B2" s="10"/>
      <c r="C2" s="11" t="s">
        <v>3</v>
      </c>
      <c r="D2" s="7"/>
      <c r="E2" s="7" t="s">
        <v>4</v>
      </c>
      <c r="F2" s="14"/>
      <c r="G2" s="7"/>
      <c r="H2" s="7"/>
      <c r="I2" s="7"/>
      <c r="J2" s="7"/>
      <c r="K2" s="7"/>
      <c r="L2" s="7"/>
      <c r="M2" s="7"/>
      <c r="N2" s="7"/>
      <c r="O2" s="7" t="s">
        <v>5</v>
      </c>
      <c r="P2" s="25"/>
      <c r="Q2" s="25"/>
      <c r="R2" s="25"/>
      <c r="S2" s="25" t="s">
        <v>6</v>
      </c>
      <c r="T2" s="25" t="s">
        <v>7</v>
      </c>
      <c r="U2" s="25"/>
      <c r="V2" s="25"/>
      <c r="W2" s="25"/>
      <c r="X2" s="25"/>
      <c r="Y2" s="25"/>
      <c r="Z2" s="25"/>
      <c r="AA2" s="15"/>
      <c r="AB2" s="15"/>
      <c r="AC2" s="15"/>
      <c r="AD2" s="15"/>
      <c r="AE2" s="15"/>
      <c r="AF2" s="15"/>
      <c r="AG2" s="7"/>
      <c r="AH2" s="7"/>
      <c r="AI2" s="7"/>
      <c r="AJ2" s="7"/>
      <c r="AK2" s="7"/>
      <c r="AL2" s="7"/>
      <c r="AM2" s="7"/>
      <c r="AN2" s="7"/>
      <c r="AO2" s="7"/>
      <c r="AP2" s="7"/>
      <c r="AQ2" s="7"/>
      <c r="AR2" s="7"/>
      <c r="AS2" s="7"/>
      <c r="AT2" s="7"/>
      <c r="AU2" s="7"/>
      <c r="AV2" s="7"/>
      <c r="AW2" s="7"/>
      <c r="AX2" s="7"/>
      <c r="AY2" s="25"/>
      <c r="AZ2" s="25"/>
      <c r="BA2" s="25"/>
      <c r="BB2" s="25" t="s">
        <v>6</v>
      </c>
      <c r="BC2" s="25" t="str">
        <f>MID(AM2,6,20)</f>
        <v/>
      </c>
      <c r="BD2" s="25"/>
      <c r="BE2" s="25"/>
      <c r="BF2" s="25"/>
      <c r="BG2" s="25"/>
      <c r="BH2" s="25"/>
      <c r="BI2" s="25"/>
      <c r="BJ2" s="15"/>
      <c r="BK2" s="15"/>
      <c r="BL2" s="15"/>
      <c r="BM2" s="15"/>
      <c r="BN2" s="15"/>
      <c r="BO2" s="15"/>
      <c r="BP2" s="15"/>
      <c r="BQ2" s="15"/>
      <c r="BR2" s="15"/>
      <c r="BS2" s="15"/>
      <c r="BT2" s="15"/>
      <c r="BU2" s="7"/>
      <c r="BV2" s="7"/>
      <c r="BW2" s="7"/>
      <c r="BX2" s="7"/>
      <c r="BY2" s="7"/>
      <c r="BZ2" s="7"/>
      <c r="CA2" s="7"/>
      <c r="CB2" s="7"/>
      <c r="CC2" s="7"/>
      <c r="CD2" s="7"/>
      <c r="CE2" s="7"/>
      <c r="CF2" s="7"/>
      <c r="CG2" s="7"/>
      <c r="CH2" s="7"/>
      <c r="CI2" s="7"/>
      <c r="CJ2" s="7"/>
      <c r="CK2" s="7"/>
      <c r="CL2" s="7"/>
      <c r="CM2" s="7"/>
      <c r="CN2" s="7"/>
      <c r="CO2" s="7"/>
      <c r="CP2" s="7"/>
      <c r="CQ2" s="7"/>
      <c r="CR2" s="7"/>
      <c r="CS2" s="7"/>
      <c r="CT2" s="7"/>
      <c r="CU2" s="7"/>
      <c r="CV2" s="7"/>
      <c r="CW2" s="7"/>
      <c r="CX2" s="7"/>
      <c r="CY2" s="7"/>
      <c r="CZ2" s="7"/>
      <c r="DA2" s="7"/>
    </row>
    <row r="3" spans="1:110">
      <c r="A3" s="5" t="s">
        <v>8</v>
      </c>
      <c r="B3" s="10">
        <v>932</v>
      </c>
      <c r="C3" s="11" t="s">
        <v>9</v>
      </c>
      <c r="D3" s="7"/>
      <c r="E3" s="7" t="s">
        <v>10</v>
      </c>
      <c r="F3" s="15"/>
      <c r="G3" s="7"/>
      <c r="H3" s="62" t="s">
        <v>11</v>
      </c>
      <c r="I3" s="63"/>
      <c r="J3" s="64"/>
      <c r="K3" s="7"/>
      <c r="L3" s="7"/>
      <c r="M3" s="7"/>
      <c r="N3" s="7"/>
      <c r="O3" s="7" t="s">
        <v>12</v>
      </c>
      <c r="P3" s="25"/>
      <c r="Q3" s="25"/>
      <c r="R3" s="25"/>
      <c r="S3" s="25" t="s">
        <v>6</v>
      </c>
      <c r="T3" s="25" t="s">
        <v>13</v>
      </c>
      <c r="U3" s="25"/>
      <c r="V3" s="25"/>
      <c r="W3" s="25"/>
      <c r="X3" s="25"/>
      <c r="Y3" s="25"/>
      <c r="Z3" s="25"/>
      <c r="AA3" s="15"/>
      <c r="AB3" s="15"/>
      <c r="AC3" s="15"/>
      <c r="AD3" s="15"/>
      <c r="AE3" s="15"/>
      <c r="AF3" s="15"/>
      <c r="AG3" s="7"/>
      <c r="AH3" s="7"/>
      <c r="AI3" s="7"/>
      <c r="AJ3" s="7"/>
      <c r="AK3" s="7"/>
      <c r="AL3" s="7"/>
      <c r="AM3" s="7"/>
      <c r="AN3" s="7"/>
      <c r="AO3" s="7"/>
      <c r="AP3" s="7"/>
      <c r="AQ3" s="7"/>
      <c r="AR3" s="7"/>
      <c r="AS3" s="7"/>
      <c r="AT3" s="7"/>
      <c r="AU3" s="7"/>
      <c r="AV3" s="7"/>
      <c r="AW3" s="7"/>
      <c r="AX3" s="7"/>
      <c r="AY3" s="25"/>
      <c r="AZ3" s="25"/>
      <c r="BA3" s="25"/>
      <c r="BB3" s="25" t="s">
        <v>6</v>
      </c>
      <c r="BC3" s="25"/>
      <c r="BD3" s="25"/>
      <c r="BE3" s="25"/>
      <c r="BF3" s="25"/>
      <c r="BG3" s="25"/>
      <c r="BH3" s="25"/>
      <c r="BI3" s="25"/>
      <c r="BJ3" s="15"/>
      <c r="BK3" s="15"/>
      <c r="BL3" s="15"/>
      <c r="BM3" s="15"/>
      <c r="BN3" s="15"/>
      <c r="BO3" s="15"/>
      <c r="BP3" s="15"/>
      <c r="BQ3" s="15"/>
      <c r="BR3" s="15"/>
      <c r="BS3" s="15"/>
      <c r="BT3" s="15"/>
      <c r="BU3" s="7"/>
      <c r="BV3" s="7"/>
      <c r="BW3" s="7"/>
      <c r="BX3" s="7"/>
      <c r="BY3" s="7"/>
      <c r="BZ3" s="7"/>
      <c r="CA3" s="7"/>
      <c r="CB3" s="7"/>
      <c r="CC3" s="7"/>
      <c r="CD3" s="7"/>
      <c r="CE3" s="7"/>
      <c r="CF3" s="7"/>
      <c r="CG3" s="7"/>
      <c r="CH3" s="7"/>
      <c r="CI3" s="7"/>
      <c r="CJ3" s="7"/>
      <c r="CK3" s="7"/>
      <c r="CL3" s="7"/>
      <c r="CM3" s="7"/>
      <c r="CN3" s="7"/>
      <c r="CO3" s="7"/>
      <c r="CP3" s="7"/>
      <c r="CQ3" s="7"/>
      <c r="CR3" s="7"/>
      <c r="CS3" s="7"/>
      <c r="CT3" s="7"/>
      <c r="CU3" s="7"/>
      <c r="CV3" s="7"/>
      <c r="CW3" s="7"/>
      <c r="CX3" s="7"/>
      <c r="CY3" s="7"/>
      <c r="CZ3" s="7"/>
      <c r="DA3" s="7"/>
    </row>
    <row r="4" spans="1:110">
      <c r="A4" s="6" t="s">
        <v>14</v>
      </c>
      <c r="B4" s="10"/>
      <c r="C4" s="61">
        <v>70</v>
      </c>
      <c r="D4" s="7"/>
      <c r="E4" s="7"/>
      <c r="F4" s="7"/>
      <c r="G4" s="7"/>
      <c r="H4" s="65" t="s">
        <v>15</v>
      </c>
      <c r="I4" s="66"/>
      <c r="J4" s="67"/>
      <c r="K4" s="7"/>
      <c r="L4" s="7"/>
      <c r="M4" s="7"/>
      <c r="N4" s="7"/>
      <c r="O4" s="24" t="s">
        <v>16</v>
      </c>
      <c r="P4" s="25"/>
      <c r="Q4" s="25"/>
      <c r="R4" s="25"/>
      <c r="S4" s="25"/>
      <c r="T4" s="25"/>
      <c r="U4" s="25"/>
      <c r="V4" s="25"/>
      <c r="W4" s="25"/>
      <c r="X4" s="25"/>
      <c r="Y4" s="25"/>
      <c r="Z4" s="25"/>
      <c r="AA4" s="15"/>
      <c r="AB4" s="15"/>
      <c r="AC4" s="15"/>
      <c r="AD4" s="15"/>
      <c r="AE4" s="15"/>
      <c r="AF4" s="15"/>
      <c r="AG4" s="7"/>
      <c r="AH4" s="7"/>
      <c r="AI4" s="7"/>
      <c r="AJ4" s="7"/>
      <c r="AK4" s="7"/>
      <c r="AL4" s="7"/>
      <c r="AM4" s="7"/>
      <c r="AN4" s="7"/>
      <c r="AO4" s="7"/>
      <c r="AP4" s="7"/>
      <c r="AQ4" s="7"/>
      <c r="AR4" s="7"/>
      <c r="AS4" s="7"/>
      <c r="AT4" s="7"/>
      <c r="AU4" s="7"/>
      <c r="AV4" s="7"/>
      <c r="AW4" s="7"/>
      <c r="AX4" s="24"/>
      <c r="AY4" s="25"/>
      <c r="AZ4" s="25"/>
      <c r="BA4" s="25"/>
      <c r="BB4" s="25"/>
      <c r="BC4" s="25"/>
      <c r="BD4" s="25"/>
      <c r="BE4" s="25"/>
      <c r="BF4" s="25"/>
      <c r="BG4" s="25"/>
      <c r="BH4" s="25"/>
      <c r="BI4" s="25"/>
      <c r="BJ4" s="15"/>
      <c r="BK4" s="15"/>
      <c r="BL4" s="15"/>
      <c r="BM4" s="15"/>
      <c r="BN4" s="15"/>
      <c r="BO4" s="15"/>
      <c r="BP4" s="15"/>
      <c r="BQ4" s="15"/>
      <c r="BR4" s="15"/>
      <c r="BS4" s="15"/>
      <c r="BT4" s="15"/>
      <c r="BU4" s="7"/>
      <c r="BV4" s="7"/>
      <c r="BW4" s="7"/>
      <c r="BX4" s="7"/>
      <c r="BY4" s="7"/>
      <c r="BZ4" s="7"/>
      <c r="CA4" s="7"/>
      <c r="CB4" s="7"/>
      <c r="CC4" s="7"/>
      <c r="CD4" s="7"/>
      <c r="CE4" s="7"/>
      <c r="CF4" s="7"/>
      <c r="CG4" s="7"/>
      <c r="CH4" s="7"/>
      <c r="CI4" s="7"/>
      <c r="CJ4" s="7"/>
      <c r="CK4" s="7"/>
      <c r="CL4" s="7"/>
      <c r="CM4" s="7"/>
      <c r="CN4" s="7"/>
      <c r="CO4" s="7"/>
      <c r="CP4" s="7"/>
      <c r="CQ4" s="7"/>
      <c r="CR4" s="7"/>
      <c r="CS4" s="7"/>
      <c r="CT4" s="7"/>
      <c r="CU4" s="7"/>
      <c r="CV4" s="7"/>
      <c r="CW4" s="7"/>
      <c r="CX4" s="7"/>
      <c r="CY4" s="7"/>
      <c r="CZ4" s="7"/>
      <c r="DA4" s="7"/>
    </row>
    <row r="5" spans="1:110" hidden="1">
      <c r="A5" s="7"/>
      <c r="B5" s="7"/>
      <c r="C5" s="7"/>
      <c r="D5" s="7"/>
      <c r="E5" s="7"/>
      <c r="F5" s="7"/>
      <c r="G5" s="7"/>
      <c r="H5" s="7"/>
      <c r="I5" s="7"/>
      <c r="J5" s="7"/>
      <c r="K5" s="7"/>
      <c r="L5" s="7"/>
      <c r="M5" s="7"/>
      <c r="N5" s="7"/>
      <c r="O5" s="25"/>
      <c r="P5" s="25"/>
      <c r="Q5" s="25"/>
      <c r="R5" s="25"/>
      <c r="S5" s="25"/>
      <c r="T5" s="25"/>
      <c r="U5" s="25"/>
      <c r="V5" s="25"/>
      <c r="W5" s="25"/>
      <c r="X5" s="25"/>
      <c r="Y5" s="25"/>
      <c r="Z5" s="25"/>
      <c r="AA5" s="15"/>
      <c r="AB5" s="15"/>
      <c r="AC5" s="15"/>
      <c r="AD5" s="15"/>
      <c r="AE5" s="15"/>
      <c r="AF5" s="15"/>
      <c r="AG5" s="7"/>
      <c r="AH5" s="7"/>
      <c r="AI5" s="7"/>
      <c r="AJ5" s="7"/>
      <c r="AK5" s="7"/>
      <c r="AL5" s="7"/>
      <c r="AM5" s="7"/>
      <c r="AN5" s="7"/>
      <c r="AO5" s="7"/>
      <c r="AP5" s="7"/>
      <c r="AQ5" s="7"/>
      <c r="AR5" s="7"/>
      <c r="AS5" s="7"/>
      <c r="AT5" s="7"/>
      <c r="AU5" s="7"/>
      <c r="AV5" s="7"/>
      <c r="AW5" s="7"/>
      <c r="AX5" s="25"/>
      <c r="AY5" s="25"/>
      <c r="AZ5" s="25"/>
      <c r="BA5" s="25"/>
      <c r="BB5" s="25"/>
      <c r="BC5" s="25"/>
      <c r="BD5" s="25"/>
      <c r="BE5" s="25"/>
      <c r="BF5" s="25"/>
      <c r="BG5" s="25"/>
      <c r="BH5" s="25"/>
      <c r="BI5" s="25"/>
      <c r="BJ5" s="15"/>
      <c r="BK5" s="15"/>
      <c r="BL5" s="15"/>
      <c r="BM5" s="15"/>
      <c r="BN5" s="15"/>
      <c r="BO5" s="15"/>
      <c r="BP5" s="15"/>
      <c r="BQ5" s="15"/>
      <c r="BR5" s="15"/>
      <c r="BS5" s="15"/>
      <c r="BT5" s="15"/>
      <c r="BU5" s="7"/>
      <c r="BV5" s="7"/>
      <c r="BW5" s="7"/>
      <c r="BX5" s="7"/>
      <c r="BY5" s="7"/>
      <c r="BZ5" s="7"/>
      <c r="CA5" s="7"/>
      <c r="CB5" s="7"/>
      <c r="CC5" s="7"/>
      <c r="CD5" s="7"/>
      <c r="CE5" s="7"/>
      <c r="CF5" s="7"/>
      <c r="CG5" s="7"/>
      <c r="CH5" s="7"/>
      <c r="CI5" s="7"/>
      <c r="CJ5" s="7"/>
      <c r="CK5" s="7"/>
      <c r="CL5" s="7"/>
      <c r="CM5" s="7"/>
      <c r="CN5" s="7"/>
      <c r="CO5" s="7"/>
      <c r="CP5" s="7"/>
      <c r="CQ5" s="7"/>
      <c r="CR5" s="7"/>
      <c r="CS5" s="7"/>
      <c r="CT5" s="7"/>
      <c r="CU5" s="7"/>
      <c r="CV5" s="7"/>
      <c r="CW5" s="7"/>
      <c r="CX5" s="7"/>
      <c r="CY5" s="7"/>
      <c r="CZ5" s="7"/>
      <c r="DA5" s="7"/>
    </row>
    <row r="6" spans="1:110" hidden="1">
      <c r="A6" s="7"/>
      <c r="B6" s="7"/>
      <c r="C6" s="7"/>
      <c r="D6" s="7"/>
      <c r="E6" s="7"/>
      <c r="F6" s="7"/>
      <c r="G6" s="7"/>
      <c r="H6" s="7"/>
      <c r="I6" s="7"/>
      <c r="J6" s="7"/>
      <c r="K6" s="7"/>
      <c r="L6" s="7"/>
      <c r="M6" s="7"/>
      <c r="N6" s="21" t="s">
        <v>17</v>
      </c>
      <c r="O6" s="25"/>
      <c r="P6" s="25"/>
      <c r="Q6" s="25"/>
      <c r="R6" s="25"/>
      <c r="S6" s="25"/>
      <c r="T6" s="25"/>
      <c r="U6" s="25"/>
      <c r="V6" s="25"/>
      <c r="W6" s="25"/>
      <c r="X6" s="25"/>
      <c r="Y6" s="25"/>
      <c r="Z6" s="25"/>
      <c r="AA6" s="15"/>
      <c r="AB6" s="15"/>
      <c r="AC6" s="15"/>
      <c r="AD6" s="15"/>
      <c r="AE6" s="15"/>
      <c r="AF6" s="15"/>
      <c r="AG6" s="7"/>
      <c r="AH6" s="7"/>
      <c r="AI6" s="7"/>
      <c r="AJ6" s="7"/>
      <c r="AK6" s="7"/>
      <c r="AL6" s="7"/>
      <c r="AM6" s="7"/>
      <c r="AN6" s="7"/>
      <c r="AO6" s="7"/>
      <c r="AP6" s="7"/>
      <c r="AQ6" s="7"/>
      <c r="AR6" s="7"/>
      <c r="AS6" s="7"/>
      <c r="AT6" s="7"/>
      <c r="AU6" s="7"/>
      <c r="AV6" s="7"/>
      <c r="AW6" s="7"/>
      <c r="AX6" s="25"/>
      <c r="AY6" s="25"/>
      <c r="AZ6" s="25"/>
      <c r="BA6" s="25"/>
      <c r="BB6" s="25"/>
      <c r="BC6" s="25"/>
      <c r="BD6" s="25"/>
      <c r="BE6" s="25"/>
      <c r="BF6" s="25"/>
      <c r="BG6" s="25"/>
      <c r="BH6" s="25"/>
      <c r="BI6" s="25"/>
      <c r="BJ6" s="15"/>
      <c r="BK6" s="15"/>
      <c r="BL6" s="15"/>
      <c r="BM6" s="15"/>
      <c r="BN6" s="15"/>
      <c r="BO6" s="15"/>
      <c r="BP6" s="15"/>
      <c r="BQ6" s="15"/>
      <c r="BR6" s="15"/>
      <c r="BS6" s="15"/>
      <c r="BT6" s="15"/>
      <c r="BU6" s="7"/>
      <c r="BV6" s="7"/>
      <c r="BW6" s="7"/>
      <c r="BX6" s="7"/>
      <c r="BY6" s="7"/>
      <c r="BZ6" s="7"/>
      <c r="CA6" s="7"/>
      <c r="CB6" s="7"/>
      <c r="CC6" s="7"/>
      <c r="CD6" s="7"/>
      <c r="CE6" s="7"/>
      <c r="CF6" s="7"/>
      <c r="CG6" s="7"/>
      <c r="CH6" s="7"/>
      <c r="CI6" s="7"/>
      <c r="CJ6" s="7"/>
      <c r="CK6" s="7"/>
      <c r="CL6" s="7"/>
      <c r="CM6" s="7"/>
      <c r="CN6" s="7"/>
      <c r="CO6" s="7"/>
      <c r="CP6" s="7"/>
      <c r="CQ6" s="7"/>
      <c r="CR6" s="7"/>
      <c r="CS6" s="7"/>
      <c r="CT6" s="7"/>
      <c r="CU6" s="7"/>
      <c r="CV6" s="7"/>
      <c r="CW6" s="7"/>
      <c r="CX6" s="7"/>
      <c r="CY6" s="7"/>
      <c r="CZ6" s="7"/>
      <c r="DA6" s="7"/>
    </row>
    <row r="7" spans="1:110" ht="15" customHeight="1">
      <c r="A7" s="7"/>
      <c r="B7" s="7">
        <v>262</v>
      </c>
      <c r="C7" s="7"/>
      <c r="D7" s="88" t="s">
        <v>18</v>
      </c>
      <c r="E7" s="88"/>
      <c r="F7" s="88"/>
      <c r="G7" s="88"/>
      <c r="H7" s="88"/>
      <c r="I7" s="88"/>
      <c r="J7" s="88"/>
      <c r="K7" s="88"/>
      <c r="L7" s="88"/>
      <c r="M7" s="88"/>
      <c r="N7" s="7"/>
      <c r="O7" s="25"/>
      <c r="P7" s="25"/>
      <c r="Q7" s="25"/>
      <c r="R7" s="25"/>
      <c r="S7" s="25"/>
      <c r="T7" s="25"/>
      <c r="U7" s="25"/>
      <c r="V7" s="25"/>
      <c r="W7" s="25"/>
      <c r="X7" s="25"/>
      <c r="Y7" s="25"/>
      <c r="Z7" s="25"/>
      <c r="AA7" s="15"/>
      <c r="AB7" s="15"/>
      <c r="AC7" s="15"/>
      <c r="AD7" s="15"/>
      <c r="AE7" s="15"/>
      <c r="AF7" s="15"/>
      <c r="AG7" s="7"/>
      <c r="AH7" s="7"/>
      <c r="AI7" s="7"/>
      <c r="AJ7" s="7"/>
      <c r="AK7" s="7"/>
      <c r="AL7" s="7"/>
      <c r="AM7" s="7"/>
      <c r="AN7" s="7"/>
      <c r="AO7" s="7"/>
      <c r="AP7" s="7"/>
      <c r="AQ7" s="7"/>
      <c r="AR7" s="7"/>
      <c r="AS7" s="7"/>
      <c r="AT7" s="7"/>
      <c r="AU7" s="7"/>
      <c r="AV7" s="7"/>
      <c r="AW7" s="7"/>
      <c r="AX7" s="25"/>
      <c r="AY7" s="25"/>
      <c r="AZ7" s="25"/>
      <c r="BA7" s="25"/>
      <c r="BB7" s="25"/>
      <c r="BC7" s="25"/>
      <c r="BD7" s="25"/>
      <c r="BE7" s="25"/>
      <c r="BF7" s="25"/>
      <c r="BG7" s="25"/>
      <c r="BH7" s="25"/>
      <c r="BI7" s="25"/>
      <c r="BJ7" s="15"/>
      <c r="BK7" s="15"/>
      <c r="BL7" s="15"/>
      <c r="BM7" s="15"/>
      <c r="BN7" s="15"/>
      <c r="BO7" s="15"/>
      <c r="BP7" s="15"/>
      <c r="BQ7" s="15"/>
      <c r="BR7" s="15"/>
      <c r="BS7" s="15"/>
      <c r="BT7" s="15"/>
      <c r="BU7" s="7"/>
      <c r="BV7" s="7"/>
      <c r="BW7" s="7"/>
      <c r="BX7" s="7"/>
      <c r="BY7" s="7"/>
      <c r="BZ7" s="7"/>
      <c r="CA7" s="7"/>
      <c r="CB7" s="7"/>
      <c r="CC7" s="7"/>
      <c r="CD7" s="7"/>
      <c r="CE7" s="7"/>
      <c r="CF7" s="7"/>
      <c r="CG7" s="7"/>
      <c r="CH7" s="7"/>
      <c r="CI7" s="7"/>
      <c r="CJ7" s="7"/>
      <c r="CK7" s="7"/>
      <c r="CL7" s="7"/>
      <c r="CM7" s="7"/>
      <c r="CN7" s="7"/>
      <c r="CO7" s="7"/>
      <c r="CP7" s="7"/>
      <c r="CQ7" s="7"/>
      <c r="CR7" s="7"/>
      <c r="CS7" s="7"/>
      <c r="CT7" s="7"/>
      <c r="CU7" s="7"/>
      <c r="CV7" s="7"/>
      <c r="CW7" s="7"/>
      <c r="CX7" s="7"/>
      <c r="CY7" s="7"/>
      <c r="CZ7" s="7"/>
      <c r="DA7" s="7"/>
    </row>
    <row r="8" spans="1:110" ht="18.75" customHeight="1">
      <c r="A8" s="97" t="s">
        <v>19</v>
      </c>
      <c r="B8" s="98" t="s">
        <v>20</v>
      </c>
      <c r="C8" s="97" t="s">
        <v>21</v>
      </c>
      <c r="D8" s="100" t="s">
        <v>22</v>
      </c>
      <c r="E8" s="100"/>
      <c r="F8" s="100"/>
      <c r="G8" s="100"/>
      <c r="H8" s="100"/>
      <c r="I8" s="68" t="s">
        <v>23</v>
      </c>
      <c r="J8" s="68"/>
      <c r="K8" s="68"/>
      <c r="L8" s="68"/>
      <c r="M8" s="68"/>
      <c r="N8" s="22"/>
      <c r="O8" s="26" t="s">
        <v>24</v>
      </c>
      <c r="P8" s="28"/>
      <c r="Q8" s="28"/>
      <c r="R8" s="28"/>
      <c r="S8" s="28"/>
      <c r="T8" s="28"/>
      <c r="U8" s="28"/>
      <c r="V8" s="28"/>
      <c r="W8" s="28"/>
      <c r="X8" s="28"/>
      <c r="Y8" s="28"/>
      <c r="Z8" s="28"/>
      <c r="AA8" s="28"/>
      <c r="AB8" s="28"/>
      <c r="AC8" s="28"/>
      <c r="AD8" s="28"/>
      <c r="AE8" s="28"/>
      <c r="AF8" s="28"/>
      <c r="AG8" s="30"/>
      <c r="AH8" s="28"/>
      <c r="AI8" s="28"/>
      <c r="AJ8" s="28"/>
      <c r="AK8" s="28"/>
      <c r="AL8" s="28"/>
      <c r="AM8" s="28"/>
      <c r="AN8" s="28"/>
      <c r="AO8" s="28"/>
      <c r="AP8" s="28"/>
      <c r="AQ8" s="28"/>
      <c r="AR8" s="28"/>
      <c r="AS8" s="30"/>
      <c r="AT8" s="91" t="s">
        <v>25</v>
      </c>
      <c r="AU8" s="79" t="s">
        <v>26</v>
      </c>
      <c r="AV8" s="81" t="s">
        <v>27</v>
      </c>
      <c r="AW8" s="33"/>
      <c r="AX8" s="36" t="s">
        <v>28</v>
      </c>
      <c r="AY8" s="38"/>
      <c r="AZ8" s="38"/>
      <c r="BA8" s="38"/>
      <c r="BB8" s="38"/>
      <c r="BC8" s="38"/>
      <c r="BD8" s="38"/>
      <c r="BE8" s="38"/>
      <c r="BF8" s="38"/>
      <c r="BG8" s="38"/>
      <c r="BH8" s="38"/>
      <c r="BI8" s="38"/>
      <c r="BJ8" s="38"/>
      <c r="BK8" s="38"/>
      <c r="BL8" s="38"/>
      <c r="BM8" s="38"/>
      <c r="BN8" s="38"/>
      <c r="BO8" s="38"/>
      <c r="BP8" s="38"/>
      <c r="BQ8" s="38"/>
      <c r="BR8" s="38"/>
      <c r="BS8" s="38"/>
      <c r="BT8" s="38"/>
      <c r="BU8" s="42"/>
      <c r="BV8" s="38"/>
      <c r="BW8" s="38"/>
      <c r="BX8" s="38"/>
      <c r="BY8" s="38"/>
      <c r="BZ8" s="38"/>
      <c r="CA8" s="38"/>
      <c r="CB8" s="38"/>
      <c r="CC8" s="38"/>
      <c r="CD8" s="38"/>
      <c r="CE8" s="38"/>
      <c r="CF8" s="38"/>
      <c r="CG8" s="42"/>
      <c r="CH8" s="43"/>
      <c r="CI8" s="43"/>
      <c r="CJ8" s="43"/>
      <c r="CK8" s="43"/>
      <c r="CL8" s="43"/>
      <c r="CM8" s="84" t="s">
        <v>26</v>
      </c>
      <c r="CN8" s="73" t="s">
        <v>27</v>
      </c>
      <c r="CO8" s="33"/>
      <c r="CP8" s="72" t="s">
        <v>29</v>
      </c>
      <c r="CQ8" s="72" t="s">
        <v>30</v>
      </c>
      <c r="CR8" s="33"/>
      <c r="CS8" s="76" t="s">
        <v>29</v>
      </c>
      <c r="CT8" s="76" t="s">
        <v>31</v>
      </c>
      <c r="CU8" s="7"/>
      <c r="CV8" s="9" t="s">
        <v>32</v>
      </c>
      <c r="CW8" s="7"/>
      <c r="CX8" s="7"/>
      <c r="CY8" s="7"/>
      <c r="CZ8" s="7"/>
      <c r="DA8" s="7"/>
    </row>
    <row r="9" spans="1:110" ht="15" customHeight="1">
      <c r="A9" s="97"/>
      <c r="B9" s="98"/>
      <c r="C9" s="97"/>
      <c r="D9" s="101" t="s">
        <v>33</v>
      </c>
      <c r="E9" s="101"/>
      <c r="F9" s="99" t="s">
        <v>34</v>
      </c>
      <c r="G9" s="99"/>
      <c r="H9" s="99"/>
      <c r="I9" s="89" t="s">
        <v>33</v>
      </c>
      <c r="J9" s="89"/>
      <c r="K9" s="68" t="s">
        <v>34</v>
      </c>
      <c r="L9" s="68"/>
      <c r="M9" s="68"/>
      <c r="N9" s="22"/>
      <c r="O9" s="94">
        <v>1</v>
      </c>
      <c r="P9" s="95"/>
      <c r="Q9" s="96"/>
      <c r="R9" s="94">
        <v>2</v>
      </c>
      <c r="S9" s="95"/>
      <c r="T9" s="96"/>
      <c r="U9" s="94">
        <v>3</v>
      </c>
      <c r="V9" s="95"/>
      <c r="W9" s="96"/>
      <c r="X9" s="94">
        <v>4</v>
      </c>
      <c r="Y9" s="95"/>
      <c r="Z9" s="96"/>
      <c r="AA9" s="94">
        <v>5</v>
      </c>
      <c r="AB9" s="95"/>
      <c r="AC9" s="96"/>
      <c r="AD9" s="79" t="s">
        <v>33</v>
      </c>
      <c r="AE9" s="94">
        <v>6</v>
      </c>
      <c r="AF9" s="95"/>
      <c r="AG9" s="96"/>
      <c r="AH9" s="94">
        <v>7</v>
      </c>
      <c r="AI9" s="95"/>
      <c r="AJ9" s="96"/>
      <c r="AK9" s="94">
        <v>8</v>
      </c>
      <c r="AL9" s="95"/>
      <c r="AM9" s="96"/>
      <c r="AN9" s="94">
        <v>9</v>
      </c>
      <c r="AO9" s="95"/>
      <c r="AP9" s="96"/>
      <c r="AQ9" s="94">
        <v>10</v>
      </c>
      <c r="AR9" s="95"/>
      <c r="AS9" s="96"/>
      <c r="AT9" s="92"/>
      <c r="AU9" s="80"/>
      <c r="AV9" s="82"/>
      <c r="AW9" s="33"/>
      <c r="AX9" s="86">
        <v>1</v>
      </c>
      <c r="AY9" s="70"/>
      <c r="AZ9" s="71"/>
      <c r="BA9" s="69">
        <v>2</v>
      </c>
      <c r="BB9" s="70"/>
      <c r="BC9" s="71"/>
      <c r="BD9" s="69">
        <v>3</v>
      </c>
      <c r="BE9" s="70"/>
      <c r="BF9" s="71"/>
      <c r="BG9" s="69">
        <v>4</v>
      </c>
      <c r="BH9" s="70"/>
      <c r="BI9" s="71"/>
      <c r="BJ9" s="69">
        <v>5</v>
      </c>
      <c r="BK9" s="70"/>
      <c r="BL9" s="71"/>
      <c r="BM9" s="41"/>
      <c r="BN9" s="41"/>
      <c r="BO9" s="41"/>
      <c r="BP9" s="41"/>
      <c r="BQ9" s="41"/>
      <c r="BR9" s="84" t="s">
        <v>33</v>
      </c>
      <c r="BS9" s="69">
        <v>6</v>
      </c>
      <c r="BT9" s="70"/>
      <c r="BU9" s="71"/>
      <c r="BV9" s="69">
        <v>7</v>
      </c>
      <c r="BW9" s="70"/>
      <c r="BX9" s="71"/>
      <c r="BY9" s="69">
        <v>8</v>
      </c>
      <c r="BZ9" s="70"/>
      <c r="CA9" s="71"/>
      <c r="CB9" s="69">
        <v>9</v>
      </c>
      <c r="CC9" s="70"/>
      <c r="CD9" s="71"/>
      <c r="CE9" s="69">
        <v>10</v>
      </c>
      <c r="CF9" s="70"/>
      <c r="CG9" s="71"/>
      <c r="CH9" s="44"/>
      <c r="CI9" s="44"/>
      <c r="CJ9" s="44"/>
      <c r="CK9" s="44"/>
      <c r="CL9" s="44"/>
      <c r="CM9" s="85"/>
      <c r="CN9" s="74"/>
      <c r="CO9" s="33"/>
      <c r="CP9" s="72"/>
      <c r="CQ9" s="72"/>
      <c r="CR9" s="33"/>
      <c r="CS9" s="76"/>
      <c r="CT9" s="76"/>
      <c r="CU9" s="7"/>
      <c r="CV9" s="46" t="s">
        <v>35</v>
      </c>
      <c r="CW9" s="8" t="s">
        <v>36</v>
      </c>
      <c r="CX9" s="7"/>
      <c r="CY9" s="7"/>
      <c r="CZ9" s="7"/>
      <c r="DA9" s="7"/>
      <c r="DE9" s="3">
        <v>0</v>
      </c>
      <c r="DF9" s="3" t="str">
        <f>(IF(CW10="","","Perlu peningkatan pemahaman  "))&amp;(IF(CW10="","",CW10&amp;", "))&amp;(IF(CW11="","",CW11&amp;", "))&amp;(IF(CW12="","",CW12&amp;", "))&amp;(IF(CW13="","",CW13&amp;", "))&amp;(IF(CW14="","",CW14&amp;", "))&amp;(IF(CW15="","",CW15&amp;", "))&amp;(IF(CW16="","",CW16&amp;", "))&amp;(IF(CW17="","",CW17&amp;", "))&amp;(IF(CW18="","",CW18&amp;", "))&amp;(IF(CW19="","",CW19&amp;"."))</f>
        <v xml:space="preserve">Perlu peningkatan pemahaman  Al-Quran Hadis tentang berfikir kritis dan bersikap demokratis, Iman kepada Hari Akhir, Perilaku Bekerja Keras dan Tanggung Jawab, Pernikahan dalam Islam, Strategi dakwah dan perkembangan Islam di Indonesia, Sejarah perkembangan Islam di Indonesia, </v>
      </c>
    </row>
    <row r="10" spans="1:110">
      <c r="A10" s="97"/>
      <c r="B10" s="98"/>
      <c r="C10" s="97"/>
      <c r="D10" s="12" t="s">
        <v>37</v>
      </c>
      <c r="E10" s="12" t="s">
        <v>38</v>
      </c>
      <c r="F10" s="16" t="s">
        <v>37</v>
      </c>
      <c r="G10" s="16" t="s">
        <v>38</v>
      </c>
      <c r="H10" s="16" t="s">
        <v>39</v>
      </c>
      <c r="I10" s="18" t="s">
        <v>37</v>
      </c>
      <c r="J10" s="18" t="s">
        <v>38</v>
      </c>
      <c r="K10" s="19" t="s">
        <v>37</v>
      </c>
      <c r="L10" s="19" t="s">
        <v>38</v>
      </c>
      <c r="M10" s="19" t="s">
        <v>39</v>
      </c>
      <c r="N10" s="22"/>
      <c r="O10" s="27" t="s">
        <v>40</v>
      </c>
      <c r="P10" s="27" t="s">
        <v>41</v>
      </c>
      <c r="Q10" s="27" t="s">
        <v>42</v>
      </c>
      <c r="R10" s="27" t="s">
        <v>40</v>
      </c>
      <c r="S10" s="27" t="s">
        <v>41</v>
      </c>
      <c r="T10" s="27" t="s">
        <v>42</v>
      </c>
      <c r="U10" s="27" t="s">
        <v>40</v>
      </c>
      <c r="V10" s="27" t="s">
        <v>41</v>
      </c>
      <c r="W10" s="27" t="s">
        <v>42</v>
      </c>
      <c r="X10" s="27" t="s">
        <v>40</v>
      </c>
      <c r="Y10" s="27" t="s">
        <v>41</v>
      </c>
      <c r="Z10" s="27" t="s">
        <v>42</v>
      </c>
      <c r="AA10" s="27" t="s">
        <v>40</v>
      </c>
      <c r="AB10" s="27" t="s">
        <v>41</v>
      </c>
      <c r="AC10" s="27" t="s">
        <v>42</v>
      </c>
      <c r="AD10" s="93"/>
      <c r="AE10" s="27" t="s">
        <v>40</v>
      </c>
      <c r="AF10" s="27" t="s">
        <v>41</v>
      </c>
      <c r="AG10" s="27" t="s">
        <v>42</v>
      </c>
      <c r="AH10" s="27" t="s">
        <v>40</v>
      </c>
      <c r="AI10" s="27" t="s">
        <v>41</v>
      </c>
      <c r="AJ10" s="27" t="s">
        <v>42</v>
      </c>
      <c r="AK10" s="27" t="s">
        <v>40</v>
      </c>
      <c r="AL10" s="27" t="s">
        <v>41</v>
      </c>
      <c r="AM10" s="27" t="s">
        <v>42</v>
      </c>
      <c r="AN10" s="27" t="s">
        <v>40</v>
      </c>
      <c r="AO10" s="27" t="s">
        <v>41</v>
      </c>
      <c r="AP10" s="27" t="s">
        <v>42</v>
      </c>
      <c r="AQ10" s="27" t="s">
        <v>40</v>
      </c>
      <c r="AR10" s="27" t="s">
        <v>41</v>
      </c>
      <c r="AS10" s="27" t="s">
        <v>42</v>
      </c>
      <c r="AT10" s="92"/>
      <c r="AU10" s="80"/>
      <c r="AV10" s="83"/>
      <c r="AW10" s="34"/>
      <c r="AX10" s="37" t="s">
        <v>43</v>
      </c>
      <c r="AY10" s="39" t="s">
        <v>44</v>
      </c>
      <c r="AZ10" s="40" t="s">
        <v>45</v>
      </c>
      <c r="BA10" s="40" t="s">
        <v>43</v>
      </c>
      <c r="BB10" s="40" t="s">
        <v>44</v>
      </c>
      <c r="BC10" s="40" t="s">
        <v>45</v>
      </c>
      <c r="BD10" s="40" t="s">
        <v>43</v>
      </c>
      <c r="BE10" s="40" t="s">
        <v>44</v>
      </c>
      <c r="BF10" s="40" t="s">
        <v>45</v>
      </c>
      <c r="BG10" s="40" t="s">
        <v>43</v>
      </c>
      <c r="BH10" s="40" t="s">
        <v>44</v>
      </c>
      <c r="BI10" s="40" t="s">
        <v>45</v>
      </c>
      <c r="BJ10" s="40" t="s">
        <v>43</v>
      </c>
      <c r="BK10" s="40" t="s">
        <v>44</v>
      </c>
      <c r="BL10" s="40" t="s">
        <v>45</v>
      </c>
      <c r="BM10" s="40"/>
      <c r="BN10" s="40"/>
      <c r="BO10" s="40"/>
      <c r="BP10" s="40"/>
      <c r="BQ10" s="40"/>
      <c r="BR10" s="87"/>
      <c r="BS10" s="40" t="s">
        <v>43</v>
      </c>
      <c r="BT10" s="40" t="s">
        <v>44</v>
      </c>
      <c r="BU10" s="40" t="s">
        <v>45</v>
      </c>
      <c r="BV10" s="40" t="s">
        <v>43</v>
      </c>
      <c r="BW10" s="40" t="s">
        <v>44</v>
      </c>
      <c r="BX10" s="40" t="s">
        <v>45</v>
      </c>
      <c r="BY10" s="40" t="s">
        <v>43</v>
      </c>
      <c r="BZ10" s="40" t="s">
        <v>44</v>
      </c>
      <c r="CA10" s="40" t="s">
        <v>45</v>
      </c>
      <c r="CB10" s="40" t="s">
        <v>43</v>
      </c>
      <c r="CC10" s="40" t="s">
        <v>44</v>
      </c>
      <c r="CD10" s="40" t="s">
        <v>45</v>
      </c>
      <c r="CE10" s="40" t="s">
        <v>43</v>
      </c>
      <c r="CF10" s="40" t="s">
        <v>44</v>
      </c>
      <c r="CG10" s="40" t="s">
        <v>45</v>
      </c>
      <c r="CH10" s="40"/>
      <c r="CI10" s="40"/>
      <c r="CJ10" s="40"/>
      <c r="CK10" s="40"/>
      <c r="CL10" s="40"/>
      <c r="CM10" s="85"/>
      <c r="CN10" s="75"/>
      <c r="CO10" s="33"/>
      <c r="CP10" s="72"/>
      <c r="CQ10" s="72"/>
      <c r="CR10" s="33"/>
      <c r="CS10" s="76"/>
      <c r="CT10" s="76"/>
      <c r="CU10" s="7"/>
      <c r="CV10" s="47">
        <v>1</v>
      </c>
      <c r="CW10" s="58" t="s">
        <v>46</v>
      </c>
      <c r="CX10" s="7">
        <v>5421</v>
      </c>
      <c r="CY10" s="7"/>
      <c r="CZ10" s="7"/>
      <c r="DA10" s="7"/>
      <c r="DE10" s="3">
        <v>1</v>
      </c>
      <c r="DF10" s="3" t="str">
        <f>(IF(CW10="","","Memiliki kemampuan pemahaman "))&amp;(IF(CW11="","",CW11&amp;", "))&amp;(IF(CW12="","",CW12&amp;", "))&amp;(IF(CW13="","",CW13&amp;", "))&amp;(IF(CW14="","",CW14&amp;", "))&amp;(IF(CW15="","",CW15&amp;", "))&amp;(IF(CW16="","",CW16&amp;", "))&amp;(IF(CW17="","",CW17&amp;", "))&amp;(IF(CW18="","",CW18&amp;", "))&amp;(IF(CW19="","",CW19&amp;", "))&amp;(IF(CW10="","","Masih perlu peningkatan pemahaman "&amp;CW10&amp;"."))</f>
        <v>Memiliki kemampuan pemahaman Iman kepada Hari Akhir, Perilaku Bekerja Keras dan Tanggung Jawab, Pernikahan dalam Islam, Strategi dakwah dan perkembangan Islam di Indonesia, Sejarah perkembangan Islam di Indonesia, Masih perlu peningkatan pemahaman Al-Quran Hadis tentang berfikir kritis dan bersikap demokratis.</v>
      </c>
    </row>
    <row r="11" spans="1:110">
      <c r="A11" s="8">
        <v>1</v>
      </c>
      <c r="B11" s="8">
        <v>119372</v>
      </c>
      <c r="C11" s="8" t="s">
        <v>47</v>
      </c>
      <c r="D11" s="8">
        <f t="shared" ref="D11:D42" si="0">AD11</f>
        <v>86</v>
      </c>
      <c r="E11" s="13" t="str">
        <f t="shared" ref="E11:E42" si="1">IF(D11="","",IF(D11&lt;=$CZ$13,"D",IF(D11&lt;=$CZ$14,"C",IF(D11&lt;=$CZ$15,"B",IF(D11&lt;=$CZ$16,"A","E")))))</f>
        <v>B</v>
      </c>
      <c r="F11" s="17">
        <f t="shared" ref="F11:F42" si="2">AV11</f>
        <v>89</v>
      </c>
      <c r="G11" s="13" t="str">
        <f t="shared" ref="G11:G42" si="3">IF(F11="","",IF(F11&lt;=$CZ$13,"D",IF(F11&lt;=$CZ$14,"C",IF(F11&lt;=$CZ$15,"B",IF(F11&lt;=$CZ$16,"A","E")))))</f>
        <v>B</v>
      </c>
      <c r="H11" s="13" t="str">
        <f t="shared" ref="H11:H42" si="4">CQ11</f>
        <v xml:space="preserve">Memiliki kemampuan pemahaman  Al-Quran Hadis tentang berfikir kritis dan bersikap demokratis, Iman kepada Hari Akhir, Perilaku Bekerja Keras dan Tanggung Jawab, Pernikahan dalam Islam, Strategi dakwah dan perkembangan Islam di Indonesia, Sejarah perkembangan Islam di Indonesia, </v>
      </c>
      <c r="I11" s="8">
        <f t="shared" ref="I11:I42" si="5">BR11</f>
        <v>79</v>
      </c>
      <c r="J11" s="13" t="str">
        <f t="shared" ref="J11:J42" si="6">IF(I11="","",IF(I11&lt;=$CZ$27,"D",IF(I11&lt;=$CZ$28,"C",IF(I11&lt;=$CZ$29,"B",IF(I11&lt;=$CZ$30,"A","E")))))</f>
        <v>C</v>
      </c>
      <c r="K11" s="20">
        <f t="shared" ref="K11:K42" si="7">CN11</f>
        <v>84</v>
      </c>
      <c r="L11" s="13" t="str">
        <f t="shared" ref="L11:L42" si="8">IF(K11="","",IF(K11&lt;=$CZ$27,"D",IF(K11&lt;=$CZ$28,"C",IF(K11&lt;=$CZ$29,"B",IF(K11&lt;=$CZ$30,"A","E")))))</f>
        <v>B</v>
      </c>
      <c r="M11" s="8" t="str">
        <f t="shared" ref="M11:M42" si="9">CT11</f>
        <v xml:space="preserve">Memiliki keterampilan  membaca Al-Quran, menulis Al-Quran, menghafal surat dan artinya, </v>
      </c>
      <c r="N11" s="7"/>
      <c r="O11" s="58">
        <v>71</v>
      </c>
      <c r="P11" s="58"/>
      <c r="Q11" s="2">
        <v>93</v>
      </c>
      <c r="R11" s="58">
        <v>80</v>
      </c>
      <c r="S11" s="58"/>
      <c r="T11" s="2">
        <v>83</v>
      </c>
      <c r="U11" s="58">
        <v>95</v>
      </c>
      <c r="V11" s="58"/>
      <c r="W11" s="2">
        <v>93</v>
      </c>
      <c r="X11" s="58"/>
      <c r="Y11" s="58"/>
      <c r="Z11" s="2"/>
      <c r="AA11" s="58"/>
      <c r="AB11" s="58"/>
      <c r="AC11" s="2"/>
      <c r="AD11" s="29">
        <f t="shared" ref="AD11:AD42" si="10">IF(AND(O11="",P11="",Q11=""),"",ROUND(AVERAGE(O11:AC11),0))</f>
        <v>86</v>
      </c>
      <c r="AE11" s="58">
        <v>97</v>
      </c>
      <c r="AF11" s="58"/>
      <c r="AG11" s="2">
        <v>90</v>
      </c>
      <c r="AH11" s="58">
        <v>95</v>
      </c>
      <c r="AI11" s="58"/>
      <c r="AJ11" s="2">
        <v>92</v>
      </c>
      <c r="AK11" s="58">
        <v>94</v>
      </c>
      <c r="AL11" s="58"/>
      <c r="AM11" s="2">
        <v>92</v>
      </c>
      <c r="AN11" s="58"/>
      <c r="AO11" s="58"/>
      <c r="AP11" s="2"/>
      <c r="AQ11" s="58"/>
      <c r="AR11" s="58"/>
      <c r="AS11" s="2"/>
      <c r="AT11" s="58">
        <v>86</v>
      </c>
      <c r="AU11" s="31">
        <f t="shared" ref="AU11:AU42" si="11">IF(AT11="","",AVERAGE(O11:AC11,AE11:AT11))</f>
        <v>89.307692307692307</v>
      </c>
      <c r="AV11" s="32">
        <f t="shared" ref="AV11:AV42" si="12">IF(AU11="","",ROUND(AU11,0))</f>
        <v>89</v>
      </c>
      <c r="AW11" s="35"/>
      <c r="AX11" s="58">
        <v>72</v>
      </c>
      <c r="AY11" s="58"/>
      <c r="AZ11" s="2"/>
      <c r="BA11" s="58">
        <v>85</v>
      </c>
      <c r="BB11" s="58"/>
      <c r="BC11" s="2"/>
      <c r="BD11" s="58"/>
      <c r="BE11" s="58"/>
      <c r="BF11" s="2"/>
      <c r="BG11" s="58"/>
      <c r="BH11" s="58"/>
      <c r="BI11" s="2"/>
      <c r="BJ11" s="58"/>
      <c r="BK11" s="58"/>
      <c r="BL11" s="2"/>
      <c r="BM11" s="29">
        <f t="shared" ref="BM11:BM42" si="13">IF(AND(AZ11="",AY11="",AX11=""),"",MAX(AX11:AZ11))</f>
        <v>72</v>
      </c>
      <c r="BN11" s="29">
        <f t="shared" ref="BN11:BN42" si="14">IF(AND(BB11="",BC11="",BA11=""),"",MAX(BA11:BC11))</f>
        <v>85</v>
      </c>
      <c r="BO11" s="29" t="str">
        <f t="shared" ref="BO11:BO42" si="15">IF(AND(BD11="",BE11="",BF11=""),"",MAX(BD11:BF11))</f>
        <v/>
      </c>
      <c r="BP11" s="29" t="str">
        <f t="shared" ref="BP11:BP42" si="16">IF(AND(BG11="",BH11="",BI11=""),"",MAX(BG11:BI11))</f>
        <v/>
      </c>
      <c r="BQ11" s="29" t="str">
        <f t="shared" ref="BQ11:BQ42" si="17">IF(AND(BJ11="",BK11="",BL11=""),"",MAX(BJ11:BL11))</f>
        <v/>
      </c>
      <c r="BR11" s="29">
        <f t="shared" ref="BR11:BR42" si="18">IF(AND(BM11=""),"",ROUND(AVERAGE(BM11:BQ11),0))</f>
        <v>79</v>
      </c>
      <c r="BS11" s="58">
        <v>88</v>
      </c>
      <c r="BT11" s="58"/>
      <c r="BU11" s="2"/>
      <c r="BV11" s="58"/>
      <c r="BW11" s="58"/>
      <c r="BX11" s="2"/>
      <c r="BY11" s="58"/>
      <c r="BZ11" s="58"/>
      <c r="CA11" s="2"/>
      <c r="CB11" s="58"/>
      <c r="CC11" s="58"/>
      <c r="CD11" s="2"/>
      <c r="CE11" s="58"/>
      <c r="CF11" s="58"/>
      <c r="CG11" s="2"/>
      <c r="CH11" s="29">
        <f t="shared" ref="CH11:CH42" si="19">IF(AND(BU11="",BT11="",BS11=""),"",MAX(BS11:BU11))</f>
        <v>88</v>
      </c>
      <c r="CI11" s="29" t="str">
        <f t="shared" ref="CI11:CI42" si="20">IF(AND(BW11="",BX11="",BV11=""),"",MAX(BV11:BX11))</f>
        <v/>
      </c>
      <c r="CJ11" s="29" t="str">
        <f t="shared" ref="CJ11:CJ42" si="21">IF(AND(BY11="",BZ11="",CA11=""),"",MAX(BY11:CA11))</f>
        <v/>
      </c>
      <c r="CK11" s="29" t="str">
        <f t="shared" ref="CK11:CK42" si="22">IF(AND(CB11="",CC11="",CD11=""),"",MAX(CB11:CD11))</f>
        <v/>
      </c>
      <c r="CL11" s="29" t="str">
        <f t="shared" ref="CL11:CL42" si="23">IF(AND(CE11="",CF11="",CG11=""),"",MAX(CE11:CG11))</f>
        <v/>
      </c>
      <c r="CM11" s="31">
        <f t="shared" ref="CM11:CM42" si="24">IF(AND(CH11=""),"",AVERAGE(BR11,CH11:CL11))</f>
        <v>83.5</v>
      </c>
      <c r="CN11" s="32">
        <f t="shared" ref="CN11:CN42" si="25">IF(CM11="","",ROUND(CM11,0))</f>
        <v>84</v>
      </c>
      <c r="CO11" s="35"/>
      <c r="CP11" s="58">
        <v>11</v>
      </c>
      <c r="CQ11" s="45" t="str">
        <f t="shared" ref="CQ11:CQ42" si="26">IF(CP11="","",VLOOKUP(CP11,$DE$9:$DF$20,2,0))</f>
        <v xml:space="preserve">Memiliki kemampuan pemahaman  Al-Quran Hadis tentang berfikir kritis dan bersikap demokratis, Iman kepada Hari Akhir, Perilaku Bekerja Keras dan Tanggung Jawab, Pernikahan dalam Islam, Strategi dakwah dan perkembangan Islam di Indonesia, Sejarah perkembangan Islam di Indonesia, </v>
      </c>
      <c r="CR11" s="35"/>
      <c r="CS11" s="58">
        <v>11</v>
      </c>
      <c r="CT11" s="45" t="str">
        <f t="shared" ref="CT11:CT42" si="27">IF(CS11="","",VLOOKUP(CS11,$DE$22:$DF$33,2,0))</f>
        <v xml:space="preserve">Memiliki keterampilan  membaca Al-Quran, menulis Al-Quran, menghafal surat dan artinya, </v>
      </c>
      <c r="CU11" s="7"/>
      <c r="CV11" s="47">
        <v>2</v>
      </c>
      <c r="CW11" s="58" t="s">
        <v>48</v>
      </c>
      <c r="CX11" s="7">
        <v>5422</v>
      </c>
      <c r="CY11" s="77" t="s">
        <v>49</v>
      </c>
      <c r="CZ11" s="77"/>
      <c r="DA11" s="77"/>
      <c r="DE11" s="3">
        <v>2</v>
      </c>
      <c r="DF11" s="3" t="str">
        <f>(IF(CW11="","","Memiliki kemampuan pemahaman "))&amp;(IF(CW10="","",CW10&amp;", "))&amp;(IF(CW12="","",CW12&amp;", "))&amp;(IF(CW13="","",CW13&amp;", "))&amp;(IF(CW14="","",CW14&amp;", "))&amp;(IF(CW15="","",CW15&amp;", "))&amp;(IF(CW16="","",CW16&amp;", "))&amp;(IF(CW17="","",CW17&amp;", "))&amp;(IF(CW18="","",CW18&amp;", "))&amp;(IF(CW19="","",CW19&amp;", "))&amp;(IF(CW11="","","Masih perlu peningkatan pemahaman "&amp;CW11&amp;"."))</f>
        <v>Memiliki kemampuan pemahaman Al-Quran Hadis tentang berfikir kritis dan bersikap demokratis, Perilaku Bekerja Keras dan Tanggung Jawab, Pernikahan dalam Islam, Strategi dakwah dan perkembangan Islam di Indonesia, Sejarah perkembangan Islam di Indonesia, Masih perlu peningkatan pemahaman Iman kepada Hari Akhir.</v>
      </c>
    </row>
    <row r="12" spans="1:110">
      <c r="A12" s="8">
        <v>2</v>
      </c>
      <c r="B12" s="8">
        <v>119387</v>
      </c>
      <c r="C12" s="8" t="s">
        <v>50</v>
      </c>
      <c r="D12" s="8">
        <f t="shared" si="0"/>
        <v>92</v>
      </c>
      <c r="E12" s="13" t="str">
        <f t="shared" si="1"/>
        <v>A</v>
      </c>
      <c r="F12" s="17">
        <f t="shared" si="2"/>
        <v>89</v>
      </c>
      <c r="G12" s="13" t="str">
        <f t="shared" si="3"/>
        <v>B</v>
      </c>
      <c r="H12" s="13" t="str">
        <f t="shared" si="4"/>
        <v xml:space="preserve">Memiliki kemampuan pemahaman  Al-Quran Hadis tentang berfikir kritis dan bersikap demokratis, Iman kepada Hari Akhir, Perilaku Bekerja Keras dan Tanggung Jawab, Pernikahan dalam Islam, Strategi dakwah dan perkembangan Islam di Indonesia, Sejarah perkembangan Islam di Indonesia, </v>
      </c>
      <c r="I12" s="8">
        <f t="shared" si="5"/>
        <v>88</v>
      </c>
      <c r="J12" s="13" t="str">
        <f t="shared" si="6"/>
        <v>B</v>
      </c>
      <c r="K12" s="20">
        <f t="shared" si="7"/>
        <v>89</v>
      </c>
      <c r="L12" s="13" t="str">
        <f t="shared" si="8"/>
        <v>B</v>
      </c>
      <c r="M12" s="8" t="str">
        <f t="shared" si="9"/>
        <v xml:space="preserve">Memiliki keterampilan  membaca Al-Quran, menulis Al-Quran, menghafal surat dan artinya, </v>
      </c>
      <c r="N12" s="7"/>
      <c r="O12" s="58">
        <v>95</v>
      </c>
      <c r="P12" s="58"/>
      <c r="Q12" s="2">
        <v>96</v>
      </c>
      <c r="R12" s="58">
        <v>87</v>
      </c>
      <c r="S12" s="58"/>
      <c r="T12" s="2">
        <v>87</v>
      </c>
      <c r="U12" s="58">
        <v>95</v>
      </c>
      <c r="V12" s="58"/>
      <c r="W12" s="2">
        <v>93</v>
      </c>
      <c r="X12" s="58"/>
      <c r="Y12" s="58"/>
      <c r="Z12" s="2"/>
      <c r="AA12" s="58"/>
      <c r="AB12" s="58"/>
      <c r="AC12" s="2"/>
      <c r="AD12" s="29">
        <f t="shared" si="10"/>
        <v>92</v>
      </c>
      <c r="AE12" s="58">
        <v>94</v>
      </c>
      <c r="AF12" s="58"/>
      <c r="AG12" s="2">
        <v>86</v>
      </c>
      <c r="AH12" s="58">
        <v>87</v>
      </c>
      <c r="AI12" s="58"/>
      <c r="AJ12" s="2">
        <v>84</v>
      </c>
      <c r="AK12" s="58">
        <v>81</v>
      </c>
      <c r="AL12" s="58"/>
      <c r="AM12" s="2">
        <v>85</v>
      </c>
      <c r="AN12" s="58"/>
      <c r="AO12" s="58"/>
      <c r="AP12" s="2"/>
      <c r="AQ12" s="58"/>
      <c r="AR12" s="58"/>
      <c r="AS12" s="2"/>
      <c r="AT12" s="58">
        <v>89</v>
      </c>
      <c r="AU12" s="31">
        <f t="shared" si="11"/>
        <v>89.15384615384616</v>
      </c>
      <c r="AV12" s="32">
        <f t="shared" si="12"/>
        <v>89</v>
      </c>
      <c r="AW12" s="35"/>
      <c r="AX12" s="58">
        <v>88</v>
      </c>
      <c r="AY12" s="58"/>
      <c r="AZ12" s="2"/>
      <c r="BA12" s="58">
        <v>88</v>
      </c>
      <c r="BB12" s="58"/>
      <c r="BC12" s="2"/>
      <c r="BD12" s="58"/>
      <c r="BE12" s="58"/>
      <c r="BF12" s="2"/>
      <c r="BG12" s="58"/>
      <c r="BH12" s="58"/>
      <c r="BI12" s="2"/>
      <c r="BJ12" s="58"/>
      <c r="BK12" s="58"/>
      <c r="BL12" s="2"/>
      <c r="BM12" s="29">
        <f t="shared" si="13"/>
        <v>88</v>
      </c>
      <c r="BN12" s="29">
        <f t="shared" si="14"/>
        <v>88</v>
      </c>
      <c r="BO12" s="29" t="str">
        <f t="shared" si="15"/>
        <v/>
      </c>
      <c r="BP12" s="29" t="str">
        <f t="shared" si="16"/>
        <v/>
      </c>
      <c r="BQ12" s="29" t="str">
        <f t="shared" si="17"/>
        <v/>
      </c>
      <c r="BR12" s="29">
        <f t="shared" si="18"/>
        <v>88</v>
      </c>
      <c r="BS12" s="58">
        <v>90</v>
      </c>
      <c r="BT12" s="58"/>
      <c r="BU12" s="2"/>
      <c r="BV12" s="58"/>
      <c r="BW12" s="58"/>
      <c r="BX12" s="2"/>
      <c r="BY12" s="58"/>
      <c r="BZ12" s="58"/>
      <c r="CA12" s="2"/>
      <c r="CB12" s="58"/>
      <c r="CC12" s="58"/>
      <c r="CD12" s="2"/>
      <c r="CE12" s="58"/>
      <c r="CF12" s="58"/>
      <c r="CG12" s="2"/>
      <c r="CH12" s="29">
        <f t="shared" si="19"/>
        <v>90</v>
      </c>
      <c r="CI12" s="29" t="str">
        <f t="shared" si="20"/>
        <v/>
      </c>
      <c r="CJ12" s="29" t="str">
        <f t="shared" si="21"/>
        <v/>
      </c>
      <c r="CK12" s="29" t="str">
        <f t="shared" si="22"/>
        <v/>
      </c>
      <c r="CL12" s="29" t="str">
        <f t="shared" si="23"/>
        <v/>
      </c>
      <c r="CM12" s="31">
        <f t="shared" si="24"/>
        <v>89</v>
      </c>
      <c r="CN12" s="32">
        <f t="shared" si="25"/>
        <v>89</v>
      </c>
      <c r="CO12" s="35"/>
      <c r="CP12" s="58">
        <v>11</v>
      </c>
      <c r="CQ12" s="45" t="str">
        <f t="shared" si="26"/>
        <v xml:space="preserve">Memiliki kemampuan pemahaman  Al-Quran Hadis tentang berfikir kritis dan bersikap demokratis, Iman kepada Hari Akhir, Perilaku Bekerja Keras dan Tanggung Jawab, Pernikahan dalam Islam, Strategi dakwah dan perkembangan Islam di Indonesia, Sejarah perkembangan Islam di Indonesia, </v>
      </c>
      <c r="CR12" s="35"/>
      <c r="CS12" s="58">
        <v>11</v>
      </c>
      <c r="CT12" s="45" t="str">
        <f t="shared" si="27"/>
        <v xml:space="preserve">Memiliki keterampilan  membaca Al-Quran, menulis Al-Quran, menghafal surat dan artinya, </v>
      </c>
      <c r="CU12" s="7"/>
      <c r="CV12" s="47">
        <v>3</v>
      </c>
      <c r="CW12" s="58" t="s">
        <v>51</v>
      </c>
      <c r="CX12" s="7">
        <v>5423</v>
      </c>
      <c r="CY12" s="48" t="s">
        <v>52</v>
      </c>
      <c r="CZ12" s="52" t="s">
        <v>53</v>
      </c>
      <c r="DA12" s="52" t="s">
        <v>54</v>
      </c>
      <c r="DE12" s="3">
        <v>3</v>
      </c>
      <c r="DF12" s="3" t="str">
        <f>(IF(CW11="","","Memiliki kemampuan pemahaman "))&amp;(IF(CW10="","",CW10&amp;", "))&amp;(IF(CW11="","",CW11&amp;", "))&amp;(IF(CW13="","",CW13&amp;", "))&amp;(IF(CW14="","",CW14&amp;", "))&amp;(IF(CW15="","",CW15&amp;", "))&amp;(IF(CW16="","",CW16&amp;", "))&amp;(IF(CW17="","",CW17&amp;", "))&amp;(IF(CW18="","",CW18&amp;", "))&amp;(IF(CW19="","",CW19&amp;", "))&amp;(IF(CW12="","","Masih perlu peningkatan pemahaman "&amp;CW12&amp;"."))</f>
        <v>Memiliki kemampuan pemahaman Al-Quran Hadis tentang berfikir kritis dan bersikap demokratis, Iman kepada Hari Akhir, Pernikahan dalam Islam, Strategi dakwah dan perkembangan Islam di Indonesia, Sejarah perkembangan Islam di Indonesia, Masih perlu peningkatan pemahaman Perilaku Bekerja Keras dan Tanggung Jawab.</v>
      </c>
    </row>
    <row r="13" spans="1:110">
      <c r="A13" s="8">
        <v>3</v>
      </c>
      <c r="B13" s="8">
        <v>119402</v>
      </c>
      <c r="C13" s="8" t="s">
        <v>55</v>
      </c>
      <c r="D13" s="8">
        <f t="shared" si="0"/>
        <v>90</v>
      </c>
      <c r="E13" s="13" t="str">
        <f t="shared" si="1"/>
        <v>A</v>
      </c>
      <c r="F13" s="17">
        <f t="shared" si="2"/>
        <v>90</v>
      </c>
      <c r="G13" s="13" t="str">
        <f t="shared" si="3"/>
        <v>A</v>
      </c>
      <c r="H13" s="13" t="str">
        <f t="shared" si="4"/>
        <v xml:space="preserve">Memiliki kemampuan pemahaman  Al-Quran Hadis tentang berfikir kritis dan bersikap demokratis, Iman kepada Hari Akhir, Perilaku Bekerja Keras dan Tanggung Jawab, Pernikahan dalam Islam, Strategi dakwah dan perkembangan Islam di Indonesia, Sejarah perkembangan Islam di Indonesia, </v>
      </c>
      <c r="I13" s="8">
        <f t="shared" si="5"/>
        <v>85</v>
      </c>
      <c r="J13" s="13" t="str">
        <f t="shared" si="6"/>
        <v>B</v>
      </c>
      <c r="K13" s="20">
        <f t="shared" si="7"/>
        <v>86</v>
      </c>
      <c r="L13" s="13" t="str">
        <f t="shared" si="8"/>
        <v>B</v>
      </c>
      <c r="M13" s="8" t="str">
        <f t="shared" si="9"/>
        <v xml:space="preserve">Memiliki keterampilan  membaca Al-Quran, menulis Al-Quran, menghafal surat dan artinya, </v>
      </c>
      <c r="N13" s="7"/>
      <c r="O13" s="58">
        <v>96</v>
      </c>
      <c r="P13" s="58"/>
      <c r="Q13" s="2">
        <v>92</v>
      </c>
      <c r="R13" s="58">
        <v>80</v>
      </c>
      <c r="S13" s="58"/>
      <c r="T13" s="2">
        <v>83</v>
      </c>
      <c r="U13" s="58">
        <v>95</v>
      </c>
      <c r="V13" s="58"/>
      <c r="W13" s="2">
        <v>93</v>
      </c>
      <c r="X13" s="58"/>
      <c r="Y13" s="58"/>
      <c r="Z13" s="2"/>
      <c r="AA13" s="58"/>
      <c r="AB13" s="58"/>
      <c r="AC13" s="2"/>
      <c r="AD13" s="29">
        <f t="shared" si="10"/>
        <v>90</v>
      </c>
      <c r="AE13" s="58">
        <v>97</v>
      </c>
      <c r="AF13" s="58"/>
      <c r="AG13" s="2">
        <v>86</v>
      </c>
      <c r="AH13" s="58">
        <v>93</v>
      </c>
      <c r="AI13" s="58"/>
      <c r="AJ13" s="2">
        <v>90</v>
      </c>
      <c r="AK13" s="58">
        <v>91</v>
      </c>
      <c r="AL13" s="58"/>
      <c r="AM13" s="2">
        <v>88</v>
      </c>
      <c r="AN13" s="58"/>
      <c r="AO13" s="58"/>
      <c r="AP13" s="2"/>
      <c r="AQ13" s="58"/>
      <c r="AR13" s="58"/>
      <c r="AS13" s="2"/>
      <c r="AT13" s="58">
        <v>87</v>
      </c>
      <c r="AU13" s="31">
        <f t="shared" si="11"/>
        <v>90.07692307692308</v>
      </c>
      <c r="AV13" s="32">
        <f t="shared" si="12"/>
        <v>90</v>
      </c>
      <c r="AW13" s="35"/>
      <c r="AX13" s="58">
        <v>85</v>
      </c>
      <c r="AY13" s="58"/>
      <c r="AZ13" s="2"/>
      <c r="BA13" s="58">
        <v>85</v>
      </c>
      <c r="BB13" s="58"/>
      <c r="BC13" s="2"/>
      <c r="BD13" s="58"/>
      <c r="BE13" s="58"/>
      <c r="BF13" s="2"/>
      <c r="BG13" s="58"/>
      <c r="BH13" s="58"/>
      <c r="BI13" s="2"/>
      <c r="BJ13" s="58"/>
      <c r="BK13" s="58"/>
      <c r="BL13" s="2"/>
      <c r="BM13" s="29">
        <f t="shared" si="13"/>
        <v>85</v>
      </c>
      <c r="BN13" s="29">
        <f t="shared" si="14"/>
        <v>85</v>
      </c>
      <c r="BO13" s="29" t="str">
        <f t="shared" si="15"/>
        <v/>
      </c>
      <c r="BP13" s="29" t="str">
        <f t="shared" si="16"/>
        <v/>
      </c>
      <c r="BQ13" s="29" t="str">
        <f t="shared" si="17"/>
        <v/>
      </c>
      <c r="BR13" s="29">
        <f t="shared" si="18"/>
        <v>85</v>
      </c>
      <c r="BS13" s="58">
        <v>87</v>
      </c>
      <c r="BT13" s="58"/>
      <c r="BU13" s="2"/>
      <c r="BV13" s="58"/>
      <c r="BW13" s="58"/>
      <c r="BX13" s="2"/>
      <c r="BY13" s="58"/>
      <c r="BZ13" s="58"/>
      <c r="CA13" s="2"/>
      <c r="CB13" s="58"/>
      <c r="CC13" s="58"/>
      <c r="CD13" s="2"/>
      <c r="CE13" s="58"/>
      <c r="CF13" s="58"/>
      <c r="CG13" s="2"/>
      <c r="CH13" s="29">
        <f t="shared" si="19"/>
        <v>87</v>
      </c>
      <c r="CI13" s="29" t="str">
        <f t="shared" si="20"/>
        <v/>
      </c>
      <c r="CJ13" s="29" t="str">
        <f t="shared" si="21"/>
        <v/>
      </c>
      <c r="CK13" s="29" t="str">
        <f t="shared" si="22"/>
        <v/>
      </c>
      <c r="CL13" s="29" t="str">
        <f t="shared" si="23"/>
        <v/>
      </c>
      <c r="CM13" s="31">
        <f t="shared" si="24"/>
        <v>86</v>
      </c>
      <c r="CN13" s="32">
        <f t="shared" si="25"/>
        <v>86</v>
      </c>
      <c r="CO13" s="35"/>
      <c r="CP13" s="58">
        <v>11</v>
      </c>
      <c r="CQ13" s="45" t="str">
        <f t="shared" si="26"/>
        <v xml:space="preserve">Memiliki kemampuan pemahaman  Al-Quran Hadis tentang berfikir kritis dan bersikap demokratis, Iman kepada Hari Akhir, Perilaku Bekerja Keras dan Tanggung Jawab, Pernikahan dalam Islam, Strategi dakwah dan perkembangan Islam di Indonesia, Sejarah perkembangan Islam di Indonesia, </v>
      </c>
      <c r="CR13" s="35"/>
      <c r="CS13" s="58">
        <v>11</v>
      </c>
      <c r="CT13" s="45" t="str">
        <f t="shared" si="27"/>
        <v xml:space="preserve">Memiliki keterampilan  membaca Al-Quran, menulis Al-Quran, menghafal surat dan artinya, </v>
      </c>
      <c r="CU13" s="7"/>
      <c r="CV13" s="47">
        <v>4</v>
      </c>
      <c r="CW13" s="58"/>
      <c r="CX13" s="7">
        <v>5424</v>
      </c>
      <c r="CY13" s="49">
        <v>0</v>
      </c>
      <c r="CZ13" s="53">
        <v>69</v>
      </c>
      <c r="DA13" s="56" t="s">
        <v>56</v>
      </c>
      <c r="DE13" s="3">
        <v>4</v>
      </c>
      <c r="DF13" s="3" t="str">
        <f>(IF(CW11="","","Memiliki kemampuan pemahaman "))&amp;(IF(CW10="","",CW10&amp;", "))&amp;(IF(CW11="","",CW11&amp;", "))&amp;(IF(CW12="","",CW12&amp;", "))&amp;(IF(CW14="","",CW14&amp;", "))&amp;(IF(CW15="","",CW15&amp;", "))&amp;(IF(CW16="","",CW16&amp;", "))&amp;(IF(CW17="","",CW17&amp;", "))&amp;(IF(CW18="","",CW18&amp;", "))&amp;(IF(CW19="","",CW19&amp;", "))&amp;(IF(CW13="","","Masih perlu peningkatan pemahaman "&amp;CW13&amp;"."))</f>
        <v xml:space="preserve">Memiliki kemampuan pemahaman Al-Quran Hadis tentang berfikir kritis dan bersikap demokratis, Iman kepada Hari Akhir, Perilaku Bekerja Keras dan Tanggung Jawab, Pernikahan dalam Islam, Strategi dakwah dan perkembangan Islam di Indonesia, Sejarah perkembangan Islam di Indonesia, </v>
      </c>
    </row>
    <row r="14" spans="1:110">
      <c r="A14" s="8">
        <v>4</v>
      </c>
      <c r="B14" s="8">
        <v>119417</v>
      </c>
      <c r="C14" s="8" t="s">
        <v>57</v>
      </c>
      <c r="D14" s="8">
        <f t="shared" si="0"/>
        <v>83</v>
      </c>
      <c r="E14" s="13" t="str">
        <f t="shared" si="1"/>
        <v>B</v>
      </c>
      <c r="F14" s="17">
        <f t="shared" si="2"/>
        <v>86</v>
      </c>
      <c r="G14" s="13" t="str">
        <f t="shared" si="3"/>
        <v>B</v>
      </c>
      <c r="H14" s="13" t="str">
        <f t="shared" si="4"/>
        <v xml:space="preserve">Memiliki kemampuan pemahaman  Al-Quran Hadis tentang berfikir kritis dan bersikap demokratis, Iman kepada Hari Akhir, Perilaku Bekerja Keras dan Tanggung Jawab, Pernikahan dalam Islam, Strategi dakwah dan perkembangan Islam di Indonesia, Sejarah perkembangan Islam di Indonesia, </v>
      </c>
      <c r="I14" s="8">
        <f t="shared" si="5"/>
        <v>86</v>
      </c>
      <c r="J14" s="13" t="str">
        <f t="shared" si="6"/>
        <v>B</v>
      </c>
      <c r="K14" s="20">
        <f t="shared" si="7"/>
        <v>87</v>
      </c>
      <c r="L14" s="13" t="str">
        <f t="shared" si="8"/>
        <v>B</v>
      </c>
      <c r="M14" s="8" t="str">
        <f t="shared" si="9"/>
        <v xml:space="preserve">Memiliki keterampilan  membaca Al-Quran, menulis Al-Quran, menghafal surat dan artinya, </v>
      </c>
      <c r="N14" s="7"/>
      <c r="O14" s="58">
        <v>95</v>
      </c>
      <c r="P14" s="58"/>
      <c r="Q14" s="2">
        <v>86</v>
      </c>
      <c r="R14" s="58">
        <v>78</v>
      </c>
      <c r="S14" s="58"/>
      <c r="T14" s="2">
        <v>78</v>
      </c>
      <c r="U14" s="58">
        <v>79</v>
      </c>
      <c r="V14" s="58"/>
      <c r="W14" s="2">
        <v>81</v>
      </c>
      <c r="X14" s="58"/>
      <c r="Y14" s="58"/>
      <c r="Z14" s="2"/>
      <c r="AA14" s="58"/>
      <c r="AB14" s="58"/>
      <c r="AC14" s="2"/>
      <c r="AD14" s="29">
        <f t="shared" si="10"/>
        <v>83</v>
      </c>
      <c r="AE14" s="58">
        <v>94</v>
      </c>
      <c r="AF14" s="58"/>
      <c r="AG14" s="2">
        <v>80</v>
      </c>
      <c r="AH14" s="58">
        <v>93</v>
      </c>
      <c r="AI14" s="58"/>
      <c r="AJ14" s="2">
        <v>90</v>
      </c>
      <c r="AK14" s="58">
        <v>92</v>
      </c>
      <c r="AL14" s="58"/>
      <c r="AM14" s="2">
        <v>90</v>
      </c>
      <c r="AN14" s="58"/>
      <c r="AO14" s="58"/>
      <c r="AP14" s="2"/>
      <c r="AQ14" s="58"/>
      <c r="AR14" s="58"/>
      <c r="AS14" s="2"/>
      <c r="AT14" s="58">
        <v>88</v>
      </c>
      <c r="AU14" s="31">
        <f t="shared" si="11"/>
        <v>86.461538461538467</v>
      </c>
      <c r="AV14" s="32">
        <f t="shared" si="12"/>
        <v>86</v>
      </c>
      <c r="AW14" s="35"/>
      <c r="AX14" s="58">
        <v>86</v>
      </c>
      <c r="AY14" s="58"/>
      <c r="AZ14" s="2"/>
      <c r="BA14" s="58">
        <v>85</v>
      </c>
      <c r="BB14" s="58"/>
      <c r="BC14" s="2"/>
      <c r="BD14" s="58"/>
      <c r="BE14" s="58"/>
      <c r="BF14" s="2"/>
      <c r="BG14" s="58"/>
      <c r="BH14" s="58"/>
      <c r="BI14" s="2"/>
      <c r="BJ14" s="58"/>
      <c r="BK14" s="58"/>
      <c r="BL14" s="2"/>
      <c r="BM14" s="29">
        <f t="shared" si="13"/>
        <v>86</v>
      </c>
      <c r="BN14" s="29">
        <f t="shared" si="14"/>
        <v>85</v>
      </c>
      <c r="BO14" s="29" t="str">
        <f t="shared" si="15"/>
        <v/>
      </c>
      <c r="BP14" s="29" t="str">
        <f t="shared" si="16"/>
        <v/>
      </c>
      <c r="BQ14" s="29" t="str">
        <f t="shared" si="17"/>
        <v/>
      </c>
      <c r="BR14" s="29">
        <f t="shared" si="18"/>
        <v>86</v>
      </c>
      <c r="BS14" s="58">
        <v>88</v>
      </c>
      <c r="BT14" s="58"/>
      <c r="BU14" s="2"/>
      <c r="BV14" s="58"/>
      <c r="BW14" s="58"/>
      <c r="BX14" s="2"/>
      <c r="BY14" s="58"/>
      <c r="BZ14" s="58"/>
      <c r="CA14" s="2"/>
      <c r="CB14" s="58"/>
      <c r="CC14" s="58"/>
      <c r="CD14" s="2"/>
      <c r="CE14" s="58"/>
      <c r="CF14" s="58"/>
      <c r="CG14" s="2"/>
      <c r="CH14" s="29">
        <f t="shared" si="19"/>
        <v>88</v>
      </c>
      <c r="CI14" s="29" t="str">
        <f t="shared" si="20"/>
        <v/>
      </c>
      <c r="CJ14" s="29" t="str">
        <f t="shared" si="21"/>
        <v/>
      </c>
      <c r="CK14" s="29" t="str">
        <f t="shared" si="22"/>
        <v/>
      </c>
      <c r="CL14" s="29" t="str">
        <f t="shared" si="23"/>
        <v/>
      </c>
      <c r="CM14" s="31">
        <f t="shared" si="24"/>
        <v>87</v>
      </c>
      <c r="CN14" s="32">
        <f t="shared" si="25"/>
        <v>87</v>
      </c>
      <c r="CO14" s="35"/>
      <c r="CP14" s="58">
        <v>11</v>
      </c>
      <c r="CQ14" s="45" t="str">
        <f t="shared" si="26"/>
        <v xml:space="preserve">Memiliki kemampuan pemahaman  Al-Quran Hadis tentang berfikir kritis dan bersikap demokratis, Iman kepada Hari Akhir, Perilaku Bekerja Keras dan Tanggung Jawab, Pernikahan dalam Islam, Strategi dakwah dan perkembangan Islam di Indonesia, Sejarah perkembangan Islam di Indonesia, </v>
      </c>
      <c r="CR14" s="35"/>
      <c r="CS14" s="58">
        <v>11</v>
      </c>
      <c r="CT14" s="45" t="str">
        <f t="shared" si="27"/>
        <v xml:space="preserve">Memiliki keterampilan  membaca Al-Quran, menulis Al-Quran, menghafal surat dan artinya, </v>
      </c>
      <c r="CU14" s="7"/>
      <c r="CV14" s="47">
        <v>5</v>
      </c>
      <c r="CW14" s="58"/>
      <c r="CX14" s="7">
        <v>5425</v>
      </c>
      <c r="CY14" s="49">
        <v>70</v>
      </c>
      <c r="CZ14" s="54">
        <v>79</v>
      </c>
      <c r="DA14" s="57" t="s">
        <v>58</v>
      </c>
      <c r="DE14" s="3">
        <v>5</v>
      </c>
      <c r="DF14" s="3" t="str">
        <f>(IF(CW11="","","Memiliki kemampuan pemahaman "))&amp;(IF(CW10="","",CW10&amp;", "))&amp;(IF(CW11="","",CW11&amp;", "))&amp;(IF(CW12="","",CW12&amp;", "))&amp;(IF(CW13="","",CW13&amp;", "))&amp;(IF(CW15="","",CW15&amp;", "))&amp;(IF(CW16="","",CW16&amp;", "))&amp;(IF(CW17="","",CW17&amp;", "))&amp;(IF(CW18="","",CW18&amp;", "))&amp;(IF(CW19="","",CW19&amp;", "))&amp;(IF(CW14="","","Masih perlu peningkatan pemahaman "&amp;CW14&amp;"."))</f>
        <v xml:space="preserve">Memiliki kemampuan pemahaman Al-Quran Hadis tentang berfikir kritis dan bersikap demokratis, Iman kepada Hari Akhir, Perilaku Bekerja Keras dan Tanggung Jawab, Pernikahan dalam Islam, Strategi dakwah dan perkembangan Islam di Indonesia, Sejarah perkembangan Islam di Indonesia, </v>
      </c>
    </row>
    <row r="15" spans="1:110">
      <c r="A15" s="8">
        <v>5</v>
      </c>
      <c r="B15" s="8">
        <v>119432</v>
      </c>
      <c r="C15" s="8" t="s">
        <v>59</v>
      </c>
      <c r="D15" s="8">
        <f t="shared" si="0"/>
        <v>88</v>
      </c>
      <c r="E15" s="13" t="str">
        <f t="shared" si="1"/>
        <v>B</v>
      </c>
      <c r="F15" s="17">
        <f t="shared" si="2"/>
        <v>87</v>
      </c>
      <c r="G15" s="13" t="str">
        <f t="shared" si="3"/>
        <v>B</v>
      </c>
      <c r="H15" s="13" t="str">
        <f t="shared" si="4"/>
        <v xml:space="preserve">Memiliki kemampuan pemahaman  Al-Quran Hadis tentang berfikir kritis dan bersikap demokratis, Iman kepada Hari Akhir, Perilaku Bekerja Keras dan Tanggung Jawab, Pernikahan dalam Islam, Strategi dakwah dan perkembangan Islam di Indonesia, Sejarah perkembangan Islam di Indonesia, </v>
      </c>
      <c r="I15" s="8">
        <f t="shared" si="5"/>
        <v>80</v>
      </c>
      <c r="J15" s="13" t="str">
        <f t="shared" si="6"/>
        <v>B</v>
      </c>
      <c r="K15" s="20">
        <f t="shared" si="7"/>
        <v>84</v>
      </c>
      <c r="L15" s="13" t="str">
        <f t="shared" si="8"/>
        <v>B</v>
      </c>
      <c r="M15" s="8" t="str">
        <f t="shared" si="9"/>
        <v xml:space="preserve">Memiliki keterampilan  membaca Al-Quran, menulis Al-Quran, menghafal surat dan artinya, </v>
      </c>
      <c r="N15" s="7"/>
      <c r="O15" s="58">
        <v>87</v>
      </c>
      <c r="P15" s="58"/>
      <c r="Q15" s="2">
        <v>92</v>
      </c>
      <c r="R15" s="58">
        <v>81</v>
      </c>
      <c r="S15" s="58"/>
      <c r="T15" s="2">
        <v>88</v>
      </c>
      <c r="U15" s="58">
        <v>88</v>
      </c>
      <c r="V15" s="58"/>
      <c r="W15" s="2">
        <v>90</v>
      </c>
      <c r="X15" s="58"/>
      <c r="Y15" s="58"/>
      <c r="Z15" s="2"/>
      <c r="AA15" s="58"/>
      <c r="AB15" s="58"/>
      <c r="AC15" s="2"/>
      <c r="AD15" s="29">
        <f t="shared" si="10"/>
        <v>88</v>
      </c>
      <c r="AE15" s="58">
        <v>95</v>
      </c>
      <c r="AF15" s="58"/>
      <c r="AG15" s="2">
        <v>89</v>
      </c>
      <c r="AH15" s="58">
        <v>85</v>
      </c>
      <c r="AI15" s="58"/>
      <c r="AJ15" s="2">
        <v>82</v>
      </c>
      <c r="AK15" s="58">
        <v>81</v>
      </c>
      <c r="AL15" s="58"/>
      <c r="AM15" s="2">
        <v>83</v>
      </c>
      <c r="AN15" s="58"/>
      <c r="AO15" s="58"/>
      <c r="AP15" s="2"/>
      <c r="AQ15" s="58"/>
      <c r="AR15" s="58"/>
      <c r="AS15" s="2"/>
      <c r="AT15" s="58">
        <v>84</v>
      </c>
      <c r="AU15" s="31">
        <f t="shared" si="11"/>
        <v>86.538461538461533</v>
      </c>
      <c r="AV15" s="32">
        <f t="shared" si="12"/>
        <v>87</v>
      </c>
      <c r="AW15" s="35"/>
      <c r="AX15" s="58">
        <v>75</v>
      </c>
      <c r="AY15" s="58"/>
      <c r="AZ15" s="2"/>
      <c r="BA15" s="58">
        <v>85</v>
      </c>
      <c r="BB15" s="58"/>
      <c r="BC15" s="2"/>
      <c r="BD15" s="58"/>
      <c r="BE15" s="58"/>
      <c r="BF15" s="2"/>
      <c r="BG15" s="58"/>
      <c r="BH15" s="58"/>
      <c r="BI15" s="2"/>
      <c r="BJ15" s="58"/>
      <c r="BK15" s="58"/>
      <c r="BL15" s="2"/>
      <c r="BM15" s="29">
        <f t="shared" si="13"/>
        <v>75</v>
      </c>
      <c r="BN15" s="29">
        <f t="shared" si="14"/>
        <v>85</v>
      </c>
      <c r="BO15" s="29" t="str">
        <f t="shared" si="15"/>
        <v/>
      </c>
      <c r="BP15" s="29" t="str">
        <f t="shared" si="16"/>
        <v/>
      </c>
      <c r="BQ15" s="29" t="str">
        <f t="shared" si="17"/>
        <v/>
      </c>
      <c r="BR15" s="29">
        <f t="shared" si="18"/>
        <v>80</v>
      </c>
      <c r="BS15" s="58">
        <v>87</v>
      </c>
      <c r="BT15" s="58"/>
      <c r="BU15" s="2"/>
      <c r="BV15" s="58"/>
      <c r="BW15" s="58"/>
      <c r="BX15" s="2"/>
      <c r="BY15" s="58"/>
      <c r="BZ15" s="58"/>
      <c r="CA15" s="2"/>
      <c r="CB15" s="58"/>
      <c r="CC15" s="58"/>
      <c r="CD15" s="2"/>
      <c r="CE15" s="58"/>
      <c r="CF15" s="58"/>
      <c r="CG15" s="2"/>
      <c r="CH15" s="29">
        <f t="shared" si="19"/>
        <v>87</v>
      </c>
      <c r="CI15" s="29" t="str">
        <f t="shared" si="20"/>
        <v/>
      </c>
      <c r="CJ15" s="29" t="str">
        <f t="shared" si="21"/>
        <v/>
      </c>
      <c r="CK15" s="29" t="str">
        <f t="shared" si="22"/>
        <v/>
      </c>
      <c r="CL15" s="29" t="str">
        <f t="shared" si="23"/>
        <v/>
      </c>
      <c r="CM15" s="31">
        <f t="shared" si="24"/>
        <v>83.5</v>
      </c>
      <c r="CN15" s="32">
        <f t="shared" si="25"/>
        <v>84</v>
      </c>
      <c r="CO15" s="35"/>
      <c r="CP15" s="58">
        <v>11</v>
      </c>
      <c r="CQ15" s="45" t="str">
        <f t="shared" si="26"/>
        <v xml:space="preserve">Memiliki kemampuan pemahaman  Al-Quran Hadis tentang berfikir kritis dan bersikap demokratis, Iman kepada Hari Akhir, Perilaku Bekerja Keras dan Tanggung Jawab, Pernikahan dalam Islam, Strategi dakwah dan perkembangan Islam di Indonesia, Sejarah perkembangan Islam di Indonesia, </v>
      </c>
      <c r="CR15" s="35"/>
      <c r="CS15" s="58">
        <v>11</v>
      </c>
      <c r="CT15" s="45" t="str">
        <f t="shared" si="27"/>
        <v xml:space="preserve">Memiliki keterampilan  membaca Al-Quran, menulis Al-Quran, menghafal surat dan artinya, </v>
      </c>
      <c r="CU15" s="7"/>
      <c r="CV15" s="47">
        <v>6</v>
      </c>
      <c r="CW15" s="58" t="s">
        <v>95</v>
      </c>
      <c r="CX15" s="7">
        <v>5426</v>
      </c>
      <c r="CY15" s="49">
        <v>80</v>
      </c>
      <c r="CZ15" s="54">
        <v>89</v>
      </c>
      <c r="DA15" s="57" t="s">
        <v>60</v>
      </c>
      <c r="DE15" s="3">
        <v>6</v>
      </c>
      <c r="DF15" s="3" t="str">
        <f>(IF(CW11="","","Memiliki kemampuan pemahaman "))&amp;(IF(CW10="","",CW10&amp;", "))&amp;(IF(CW11="","",CW11&amp;", "))&amp;(IF(CW12="","",CW12&amp;", "))&amp;(IF(CW13="","",CW13&amp;", "))&amp;(IF(CW14="","",CW14&amp;", "))&amp;(IF(CW16="","",CW16&amp;", "))&amp;(IF(CW17="","",CW17&amp;", "))&amp;(IF(CW18="","",CW18&amp;", "))&amp;(IF(CW19="","",CW19&amp;", "))&amp;(IF(CW15="","","Masih perlu peningkatan pemahaman "&amp;CW15&amp;"."))</f>
        <v>Memiliki kemampuan pemahaman Al-Quran Hadis tentang berfikir kritis dan bersikap demokratis, Iman kepada Hari Akhir, Perilaku Bekerja Keras dan Tanggung Jawab, Strategi dakwah dan perkembangan Islam di Indonesia, Sejarah perkembangan Islam di Indonesia, Masih perlu peningkatan pemahaman Pernikahan dalam Islam.</v>
      </c>
    </row>
    <row r="16" spans="1:110">
      <c r="A16" s="8">
        <v>6</v>
      </c>
      <c r="B16" s="8">
        <v>119447</v>
      </c>
      <c r="C16" s="8" t="s">
        <v>61</v>
      </c>
      <c r="D16" s="8">
        <f t="shared" si="0"/>
        <v>79</v>
      </c>
      <c r="E16" s="13" t="str">
        <f t="shared" si="1"/>
        <v>C</v>
      </c>
      <c r="F16" s="17">
        <f t="shared" si="2"/>
        <v>80</v>
      </c>
      <c r="G16" s="13" t="str">
        <f t="shared" si="3"/>
        <v>B</v>
      </c>
      <c r="H16" s="13" t="str">
        <f t="shared" si="4"/>
        <v xml:space="preserve">Memiliki kemampuan pemahaman  Al-Quran Hadis tentang berfikir kritis dan bersikap demokratis, Iman kepada Hari Akhir, Perilaku Bekerja Keras dan Tanggung Jawab, Pernikahan dalam Islam, Strategi dakwah dan perkembangan Islam di Indonesia, Sejarah perkembangan Islam di Indonesia, </v>
      </c>
      <c r="I16" s="8">
        <f t="shared" si="5"/>
        <v>80</v>
      </c>
      <c r="J16" s="13" t="str">
        <f t="shared" si="6"/>
        <v>B</v>
      </c>
      <c r="K16" s="20">
        <f t="shared" si="7"/>
        <v>78</v>
      </c>
      <c r="L16" s="13" t="str">
        <f t="shared" si="8"/>
        <v>C</v>
      </c>
      <c r="M16" s="8" t="str">
        <f t="shared" si="9"/>
        <v xml:space="preserve">Memiliki keterampilan  membaca Al-Quran, menulis Al-Quran, menghafal surat dan artinya, </v>
      </c>
      <c r="N16" s="7"/>
      <c r="O16" s="58">
        <v>70</v>
      </c>
      <c r="P16" s="58"/>
      <c r="Q16" s="2">
        <v>92</v>
      </c>
      <c r="R16" s="58">
        <v>80</v>
      </c>
      <c r="S16" s="58"/>
      <c r="T16" s="2">
        <v>87</v>
      </c>
      <c r="U16" s="58">
        <v>72</v>
      </c>
      <c r="V16" s="58"/>
      <c r="W16" s="2">
        <v>74</v>
      </c>
      <c r="X16" s="58"/>
      <c r="Y16" s="58"/>
      <c r="Z16" s="2"/>
      <c r="AA16" s="58"/>
      <c r="AB16" s="58"/>
      <c r="AC16" s="2"/>
      <c r="AD16" s="29">
        <f t="shared" si="10"/>
        <v>79</v>
      </c>
      <c r="AE16" s="58">
        <v>82</v>
      </c>
      <c r="AF16" s="58"/>
      <c r="AG16" s="2">
        <v>83</v>
      </c>
      <c r="AH16" s="58">
        <v>85</v>
      </c>
      <c r="AI16" s="58"/>
      <c r="AJ16" s="2">
        <v>82</v>
      </c>
      <c r="AK16" s="58">
        <v>83</v>
      </c>
      <c r="AL16" s="58"/>
      <c r="AM16" s="2">
        <v>83</v>
      </c>
      <c r="AN16" s="58"/>
      <c r="AO16" s="58"/>
      <c r="AP16" s="2"/>
      <c r="AQ16" s="58"/>
      <c r="AR16" s="58"/>
      <c r="AS16" s="2"/>
      <c r="AT16" s="58">
        <v>72</v>
      </c>
      <c r="AU16" s="31">
        <f t="shared" si="11"/>
        <v>80.384615384615387</v>
      </c>
      <c r="AV16" s="32">
        <f t="shared" si="12"/>
        <v>80</v>
      </c>
      <c r="AW16" s="35"/>
      <c r="AX16" s="58">
        <v>75</v>
      </c>
      <c r="AY16" s="58"/>
      <c r="AZ16" s="2"/>
      <c r="BA16" s="58">
        <v>85</v>
      </c>
      <c r="BB16" s="58"/>
      <c r="BC16" s="2"/>
      <c r="BD16" s="58"/>
      <c r="BE16" s="58"/>
      <c r="BF16" s="2"/>
      <c r="BG16" s="58"/>
      <c r="BH16" s="58"/>
      <c r="BI16" s="2"/>
      <c r="BJ16" s="58"/>
      <c r="BK16" s="58"/>
      <c r="BL16" s="2"/>
      <c r="BM16" s="29">
        <f t="shared" si="13"/>
        <v>75</v>
      </c>
      <c r="BN16" s="29">
        <f t="shared" si="14"/>
        <v>85</v>
      </c>
      <c r="BO16" s="29" t="str">
        <f t="shared" si="15"/>
        <v/>
      </c>
      <c r="BP16" s="29" t="str">
        <f t="shared" si="16"/>
        <v/>
      </c>
      <c r="BQ16" s="29" t="str">
        <f t="shared" si="17"/>
        <v/>
      </c>
      <c r="BR16" s="29">
        <f t="shared" si="18"/>
        <v>80</v>
      </c>
      <c r="BS16" s="58">
        <v>75</v>
      </c>
      <c r="BT16" s="58"/>
      <c r="BU16" s="2"/>
      <c r="BV16" s="58"/>
      <c r="BW16" s="58"/>
      <c r="BX16" s="2"/>
      <c r="BY16" s="58"/>
      <c r="BZ16" s="58"/>
      <c r="CA16" s="2"/>
      <c r="CB16" s="58"/>
      <c r="CC16" s="58"/>
      <c r="CD16" s="2"/>
      <c r="CE16" s="58"/>
      <c r="CF16" s="58"/>
      <c r="CG16" s="2"/>
      <c r="CH16" s="29">
        <f t="shared" si="19"/>
        <v>75</v>
      </c>
      <c r="CI16" s="29" t="str">
        <f t="shared" si="20"/>
        <v/>
      </c>
      <c r="CJ16" s="29" t="str">
        <f t="shared" si="21"/>
        <v/>
      </c>
      <c r="CK16" s="29" t="str">
        <f t="shared" si="22"/>
        <v/>
      </c>
      <c r="CL16" s="29" t="str">
        <f t="shared" si="23"/>
        <v/>
      </c>
      <c r="CM16" s="31">
        <f t="shared" si="24"/>
        <v>77.5</v>
      </c>
      <c r="CN16" s="32">
        <f t="shared" si="25"/>
        <v>78</v>
      </c>
      <c r="CO16" s="35"/>
      <c r="CP16" s="58">
        <v>11</v>
      </c>
      <c r="CQ16" s="45" t="str">
        <f t="shared" si="26"/>
        <v xml:space="preserve">Memiliki kemampuan pemahaman  Al-Quran Hadis tentang berfikir kritis dan bersikap demokratis, Iman kepada Hari Akhir, Perilaku Bekerja Keras dan Tanggung Jawab, Pernikahan dalam Islam, Strategi dakwah dan perkembangan Islam di Indonesia, Sejarah perkembangan Islam di Indonesia, </v>
      </c>
      <c r="CR16" s="35"/>
      <c r="CS16" s="58">
        <v>11</v>
      </c>
      <c r="CT16" s="45" t="str">
        <f t="shared" si="27"/>
        <v xml:space="preserve">Memiliki keterampilan  membaca Al-Quran, menulis Al-Quran, menghafal surat dan artinya, </v>
      </c>
      <c r="CU16" s="7"/>
      <c r="CV16" s="47">
        <v>7</v>
      </c>
      <c r="CW16" s="58" t="s">
        <v>96</v>
      </c>
      <c r="CX16" s="7">
        <v>5427</v>
      </c>
      <c r="CY16" s="49">
        <v>90</v>
      </c>
      <c r="CZ16" s="54">
        <v>100</v>
      </c>
      <c r="DA16" s="57" t="s">
        <v>17</v>
      </c>
      <c r="DE16" s="3">
        <v>7</v>
      </c>
      <c r="DF16" s="3" t="str">
        <f>(IF(CW11="","","Memiliki kemampuan pemahaman "))&amp;(IF(CW10="","",CW10&amp;", "))&amp;(IF(CW11="","",CW11&amp;", "))&amp;(IF(CW12="","",CW12&amp;", "))&amp;(IF(CW13="","",CW13&amp;", "))&amp;(IF(CW14="","",CW14&amp;", "))&amp;(IF(CW15="","",CW15&amp;", "))&amp;(IF(CW17="","",CW17&amp;", "))&amp;(IF(CW18="","",CW18&amp;", "))&amp;(IF(CW19="","",CW19&amp;", "))&amp;(IF(CW16="","","Masih perlu peningkatan pemahaman "&amp;CW16&amp;"."))</f>
        <v>Memiliki kemampuan pemahaman Al-Quran Hadis tentang berfikir kritis dan bersikap demokratis, Iman kepada Hari Akhir, Perilaku Bekerja Keras dan Tanggung Jawab, Pernikahan dalam Islam, Sejarah perkembangan Islam di Indonesia, Masih perlu peningkatan pemahaman Strategi dakwah dan perkembangan Islam di Indonesia.</v>
      </c>
    </row>
    <row r="17" spans="1:110">
      <c r="A17" s="8">
        <v>7</v>
      </c>
      <c r="B17" s="8">
        <v>119462</v>
      </c>
      <c r="C17" s="8" t="s">
        <v>62</v>
      </c>
      <c r="D17" s="8">
        <f t="shared" si="0"/>
        <v>90</v>
      </c>
      <c r="E17" s="13" t="str">
        <f t="shared" si="1"/>
        <v>A</v>
      </c>
      <c r="F17" s="17">
        <f t="shared" si="2"/>
        <v>90</v>
      </c>
      <c r="G17" s="13" t="str">
        <f t="shared" si="3"/>
        <v>A</v>
      </c>
      <c r="H17" s="13" t="str">
        <f t="shared" si="4"/>
        <v xml:space="preserve">Memiliki kemampuan pemahaman  Al-Quran Hadis tentang berfikir kritis dan bersikap demokratis, Iman kepada Hari Akhir, Perilaku Bekerja Keras dan Tanggung Jawab, Pernikahan dalam Islam, Strategi dakwah dan perkembangan Islam di Indonesia, Sejarah perkembangan Islam di Indonesia, </v>
      </c>
      <c r="I17" s="8">
        <f t="shared" si="5"/>
        <v>86</v>
      </c>
      <c r="J17" s="13" t="str">
        <f t="shared" si="6"/>
        <v>B</v>
      </c>
      <c r="K17" s="20">
        <f t="shared" si="7"/>
        <v>88</v>
      </c>
      <c r="L17" s="13" t="str">
        <f t="shared" si="8"/>
        <v>B</v>
      </c>
      <c r="M17" s="8" t="str">
        <f t="shared" si="9"/>
        <v xml:space="preserve">Memiliki keterampilan  membaca Al-Quran, menulis Al-Quran, menghafal surat dan artinya, </v>
      </c>
      <c r="N17" s="7"/>
      <c r="O17" s="58">
        <v>96</v>
      </c>
      <c r="P17" s="58"/>
      <c r="Q17" s="2">
        <v>95</v>
      </c>
      <c r="R17" s="58">
        <v>81</v>
      </c>
      <c r="S17" s="58"/>
      <c r="T17" s="2">
        <v>80</v>
      </c>
      <c r="U17" s="58">
        <v>95</v>
      </c>
      <c r="V17" s="58"/>
      <c r="W17" s="2">
        <v>93</v>
      </c>
      <c r="X17" s="58"/>
      <c r="Y17" s="58"/>
      <c r="Z17" s="2"/>
      <c r="AA17" s="58"/>
      <c r="AB17" s="58"/>
      <c r="AC17" s="2"/>
      <c r="AD17" s="29">
        <f t="shared" si="10"/>
        <v>90</v>
      </c>
      <c r="AE17" s="58">
        <v>87</v>
      </c>
      <c r="AF17" s="58"/>
      <c r="AG17" s="2">
        <v>92</v>
      </c>
      <c r="AH17" s="58">
        <v>92</v>
      </c>
      <c r="AI17" s="58"/>
      <c r="AJ17" s="2">
        <v>90</v>
      </c>
      <c r="AK17" s="58">
        <v>92</v>
      </c>
      <c r="AL17" s="58"/>
      <c r="AM17" s="2">
        <v>90</v>
      </c>
      <c r="AN17" s="58"/>
      <c r="AO17" s="58"/>
      <c r="AP17" s="2"/>
      <c r="AQ17" s="58"/>
      <c r="AR17" s="58"/>
      <c r="AS17" s="2"/>
      <c r="AT17" s="58">
        <v>82</v>
      </c>
      <c r="AU17" s="31">
        <f t="shared" si="11"/>
        <v>89.615384615384613</v>
      </c>
      <c r="AV17" s="32">
        <f t="shared" si="12"/>
        <v>90</v>
      </c>
      <c r="AW17" s="35"/>
      <c r="AX17" s="58">
        <v>86</v>
      </c>
      <c r="AY17" s="58"/>
      <c r="AZ17" s="2"/>
      <c r="BA17" s="58">
        <v>85</v>
      </c>
      <c r="BB17" s="58"/>
      <c r="BC17" s="2"/>
      <c r="BD17" s="58"/>
      <c r="BE17" s="58"/>
      <c r="BF17" s="2"/>
      <c r="BG17" s="58"/>
      <c r="BH17" s="58"/>
      <c r="BI17" s="2"/>
      <c r="BJ17" s="58"/>
      <c r="BK17" s="58"/>
      <c r="BL17" s="2"/>
      <c r="BM17" s="29">
        <f t="shared" si="13"/>
        <v>86</v>
      </c>
      <c r="BN17" s="29">
        <f t="shared" si="14"/>
        <v>85</v>
      </c>
      <c r="BO17" s="29" t="str">
        <f t="shared" si="15"/>
        <v/>
      </c>
      <c r="BP17" s="29" t="str">
        <f t="shared" si="16"/>
        <v/>
      </c>
      <c r="BQ17" s="29" t="str">
        <f t="shared" si="17"/>
        <v/>
      </c>
      <c r="BR17" s="29">
        <f t="shared" si="18"/>
        <v>86</v>
      </c>
      <c r="BS17" s="58">
        <v>90</v>
      </c>
      <c r="BT17" s="58"/>
      <c r="BU17" s="2"/>
      <c r="BV17" s="58"/>
      <c r="BW17" s="58"/>
      <c r="BX17" s="2"/>
      <c r="BY17" s="58"/>
      <c r="BZ17" s="58"/>
      <c r="CA17" s="2"/>
      <c r="CB17" s="58"/>
      <c r="CC17" s="58"/>
      <c r="CD17" s="2"/>
      <c r="CE17" s="58"/>
      <c r="CF17" s="58"/>
      <c r="CG17" s="2"/>
      <c r="CH17" s="29">
        <f t="shared" si="19"/>
        <v>90</v>
      </c>
      <c r="CI17" s="29" t="str">
        <f t="shared" si="20"/>
        <v/>
      </c>
      <c r="CJ17" s="29" t="str">
        <f t="shared" si="21"/>
        <v/>
      </c>
      <c r="CK17" s="29" t="str">
        <f t="shared" si="22"/>
        <v/>
      </c>
      <c r="CL17" s="29" t="str">
        <f t="shared" si="23"/>
        <v/>
      </c>
      <c r="CM17" s="31">
        <f t="shared" si="24"/>
        <v>88</v>
      </c>
      <c r="CN17" s="32">
        <f t="shared" si="25"/>
        <v>88</v>
      </c>
      <c r="CO17" s="35"/>
      <c r="CP17" s="58">
        <v>11</v>
      </c>
      <c r="CQ17" s="45" t="str">
        <f t="shared" si="26"/>
        <v xml:space="preserve">Memiliki kemampuan pemahaman  Al-Quran Hadis tentang berfikir kritis dan bersikap demokratis, Iman kepada Hari Akhir, Perilaku Bekerja Keras dan Tanggung Jawab, Pernikahan dalam Islam, Strategi dakwah dan perkembangan Islam di Indonesia, Sejarah perkembangan Islam di Indonesia, </v>
      </c>
      <c r="CR17" s="35"/>
      <c r="CS17" s="58">
        <v>11</v>
      </c>
      <c r="CT17" s="45" t="str">
        <f t="shared" si="27"/>
        <v xml:space="preserve">Memiliki keterampilan  membaca Al-Quran, menulis Al-Quran, menghafal surat dan artinya, </v>
      </c>
      <c r="CU17" s="7"/>
      <c r="CV17" s="47">
        <v>8</v>
      </c>
      <c r="CW17" s="58" t="s">
        <v>97</v>
      </c>
      <c r="CX17" s="7">
        <v>5428</v>
      </c>
      <c r="CY17" s="50"/>
      <c r="CZ17" s="50"/>
      <c r="DA17" s="50"/>
      <c r="DE17" s="3">
        <v>8</v>
      </c>
      <c r="DF17" s="3" t="str">
        <f>(IF(CW11="","","Memiliki kemampuan pemahaman "))&amp;(IF(CW10="","",CW10&amp;", "))&amp;(IF(CW11="","",CW11&amp;", "))&amp;(IF(CW12="","",CW12&amp;", "))&amp;(IF(CW13="","",CW13&amp;", "))&amp;(IF(CW14="","",CW14&amp;", "))&amp;(IF(CW15="","",CW15&amp;", "))&amp;(IF(CW16="","",CW16&amp;", "))&amp;(IF(CW18="","",CW18&amp;", "))&amp;(IF(CW19="","",CW19&amp;", "))&amp;(IF(CW17="","","Masih perlu peningkatan pemahaman "&amp;CW17&amp;"."))</f>
        <v>Memiliki kemampuan pemahaman Al-Quran Hadis tentang berfikir kritis dan bersikap demokratis, Iman kepada Hari Akhir, Perilaku Bekerja Keras dan Tanggung Jawab, Pernikahan dalam Islam, Strategi dakwah dan perkembangan Islam di Indonesia, Masih perlu peningkatan pemahaman Sejarah perkembangan Islam di Indonesia.</v>
      </c>
    </row>
    <row r="18" spans="1:110">
      <c r="A18" s="8">
        <v>8</v>
      </c>
      <c r="B18" s="8">
        <v>119477</v>
      </c>
      <c r="C18" s="8" t="s">
        <v>63</v>
      </c>
      <c r="D18" s="8">
        <f t="shared" si="0"/>
        <v>85</v>
      </c>
      <c r="E18" s="13" t="str">
        <f t="shared" si="1"/>
        <v>B</v>
      </c>
      <c r="F18" s="17">
        <f t="shared" si="2"/>
        <v>87</v>
      </c>
      <c r="G18" s="13" t="str">
        <f t="shared" si="3"/>
        <v>B</v>
      </c>
      <c r="H18" s="13" t="str">
        <f t="shared" si="4"/>
        <v xml:space="preserve">Memiliki kemampuan pemahaman  Al-Quran Hadis tentang berfikir kritis dan bersikap demokratis, Iman kepada Hari Akhir, Perilaku Bekerja Keras dan Tanggung Jawab, Pernikahan dalam Islam, Strategi dakwah dan perkembangan Islam di Indonesia, Sejarah perkembangan Islam di Indonesia, </v>
      </c>
      <c r="I18" s="8">
        <f t="shared" si="5"/>
        <v>84</v>
      </c>
      <c r="J18" s="13" t="str">
        <f t="shared" si="6"/>
        <v>B</v>
      </c>
      <c r="K18" s="20">
        <f t="shared" si="7"/>
        <v>80</v>
      </c>
      <c r="L18" s="13" t="str">
        <f t="shared" si="8"/>
        <v>B</v>
      </c>
      <c r="M18" s="8" t="str">
        <f t="shared" si="9"/>
        <v xml:space="preserve">Memiliki keterampilan  membaca Al-Quran, menulis Al-Quran, menghafal surat dan artinya, </v>
      </c>
      <c r="N18" s="7"/>
      <c r="O18" s="58">
        <v>72</v>
      </c>
      <c r="P18" s="58"/>
      <c r="Q18" s="2">
        <v>85</v>
      </c>
      <c r="R18" s="58">
        <v>87</v>
      </c>
      <c r="S18" s="58"/>
      <c r="T18" s="2">
        <v>88</v>
      </c>
      <c r="U18" s="58">
        <v>90</v>
      </c>
      <c r="V18" s="58"/>
      <c r="W18" s="2">
        <v>88</v>
      </c>
      <c r="X18" s="58"/>
      <c r="Y18" s="58"/>
      <c r="Z18" s="2"/>
      <c r="AA18" s="58"/>
      <c r="AB18" s="58"/>
      <c r="AC18" s="2"/>
      <c r="AD18" s="29">
        <f t="shared" si="10"/>
        <v>85</v>
      </c>
      <c r="AE18" s="58">
        <v>98</v>
      </c>
      <c r="AF18" s="58"/>
      <c r="AG18" s="2">
        <v>84</v>
      </c>
      <c r="AH18" s="58">
        <v>92</v>
      </c>
      <c r="AI18" s="58"/>
      <c r="AJ18" s="2">
        <v>90</v>
      </c>
      <c r="AK18" s="58">
        <v>92</v>
      </c>
      <c r="AL18" s="58"/>
      <c r="AM18" s="2">
        <v>90</v>
      </c>
      <c r="AN18" s="58"/>
      <c r="AO18" s="58"/>
      <c r="AP18" s="2"/>
      <c r="AQ18" s="58"/>
      <c r="AR18" s="58"/>
      <c r="AS18" s="2"/>
      <c r="AT18" s="58">
        <v>70</v>
      </c>
      <c r="AU18" s="31">
        <f t="shared" si="11"/>
        <v>86.615384615384613</v>
      </c>
      <c r="AV18" s="32">
        <f t="shared" si="12"/>
        <v>87</v>
      </c>
      <c r="AW18" s="35"/>
      <c r="AX18" s="58">
        <v>83</v>
      </c>
      <c r="AY18" s="58"/>
      <c r="AZ18" s="2"/>
      <c r="BA18" s="58">
        <v>85</v>
      </c>
      <c r="BB18" s="58"/>
      <c r="BC18" s="2"/>
      <c r="BD18" s="58"/>
      <c r="BE18" s="58"/>
      <c r="BF18" s="2"/>
      <c r="BG18" s="58"/>
      <c r="BH18" s="58"/>
      <c r="BI18" s="2"/>
      <c r="BJ18" s="58"/>
      <c r="BK18" s="58"/>
      <c r="BL18" s="2"/>
      <c r="BM18" s="29">
        <f t="shared" si="13"/>
        <v>83</v>
      </c>
      <c r="BN18" s="29">
        <f t="shared" si="14"/>
        <v>85</v>
      </c>
      <c r="BO18" s="29" t="str">
        <f t="shared" si="15"/>
        <v/>
      </c>
      <c r="BP18" s="29" t="str">
        <f t="shared" si="16"/>
        <v/>
      </c>
      <c r="BQ18" s="29" t="str">
        <f t="shared" si="17"/>
        <v/>
      </c>
      <c r="BR18" s="29">
        <f t="shared" si="18"/>
        <v>84</v>
      </c>
      <c r="BS18" s="58">
        <v>75</v>
      </c>
      <c r="BT18" s="58"/>
      <c r="BU18" s="2"/>
      <c r="BV18" s="58"/>
      <c r="BW18" s="58"/>
      <c r="BX18" s="2"/>
      <c r="BY18" s="58"/>
      <c r="BZ18" s="58"/>
      <c r="CA18" s="2"/>
      <c r="CB18" s="58"/>
      <c r="CC18" s="58"/>
      <c r="CD18" s="2"/>
      <c r="CE18" s="58"/>
      <c r="CF18" s="58"/>
      <c r="CG18" s="2"/>
      <c r="CH18" s="29">
        <f t="shared" si="19"/>
        <v>75</v>
      </c>
      <c r="CI18" s="29" t="str">
        <f t="shared" si="20"/>
        <v/>
      </c>
      <c r="CJ18" s="29" t="str">
        <f t="shared" si="21"/>
        <v/>
      </c>
      <c r="CK18" s="29" t="str">
        <f t="shared" si="22"/>
        <v/>
      </c>
      <c r="CL18" s="29" t="str">
        <f t="shared" si="23"/>
        <v/>
      </c>
      <c r="CM18" s="31">
        <f t="shared" si="24"/>
        <v>79.5</v>
      </c>
      <c r="CN18" s="32">
        <f t="shared" si="25"/>
        <v>80</v>
      </c>
      <c r="CO18" s="35"/>
      <c r="CP18" s="58">
        <v>11</v>
      </c>
      <c r="CQ18" s="45" t="str">
        <f t="shared" si="26"/>
        <v xml:space="preserve">Memiliki kemampuan pemahaman  Al-Quran Hadis tentang berfikir kritis dan bersikap demokratis, Iman kepada Hari Akhir, Perilaku Bekerja Keras dan Tanggung Jawab, Pernikahan dalam Islam, Strategi dakwah dan perkembangan Islam di Indonesia, Sejarah perkembangan Islam di Indonesia, </v>
      </c>
      <c r="CR18" s="35"/>
      <c r="CS18" s="58">
        <v>11</v>
      </c>
      <c r="CT18" s="45" t="str">
        <f t="shared" si="27"/>
        <v xml:space="preserve">Memiliki keterampilan  membaca Al-Quran, menulis Al-Quran, menghafal surat dan artinya, </v>
      </c>
      <c r="CU18" s="7"/>
      <c r="CV18" s="47">
        <v>9</v>
      </c>
      <c r="CW18" s="58"/>
      <c r="CX18" s="7">
        <v>5429</v>
      </c>
      <c r="CY18" s="50"/>
      <c r="CZ18" s="50"/>
      <c r="DA18" s="50"/>
      <c r="DE18" s="3">
        <v>9</v>
      </c>
      <c r="DF18" s="3" t="str">
        <f>(IF(CW11="","","Memiliki kemampuan pemahaman "))&amp;(IF(CW10="","",CW10&amp;", "))&amp;(IF(CW11="","",CW11&amp;", "))&amp;(IF(CW12="","",CW12&amp;", "))&amp;(IF(CW13="","",CW13&amp;", "))&amp;(IF(CW14="","",CW14&amp;", "))&amp;(IF(CW15="","",CW15&amp;", "))&amp;(IF(CW16="","",CW16&amp;", "))&amp;(IF(CW17="","",CW17&amp;", "))&amp;(IF(CW19="","",CW19&amp;", "))&amp;(IF(CW18="","","Masih perlu peningkatan pemahaman "&amp;CW18&amp;"."))</f>
        <v xml:space="preserve">Memiliki kemampuan pemahaman Al-Quran Hadis tentang berfikir kritis dan bersikap demokratis, Iman kepada Hari Akhir, Perilaku Bekerja Keras dan Tanggung Jawab, Pernikahan dalam Islam, Strategi dakwah dan perkembangan Islam di Indonesia, Sejarah perkembangan Islam di Indonesia, </v>
      </c>
    </row>
    <row r="19" spans="1:110">
      <c r="A19" s="8">
        <v>9</v>
      </c>
      <c r="B19" s="8">
        <v>119492</v>
      </c>
      <c r="C19" s="8" t="s">
        <v>64</v>
      </c>
      <c r="D19" s="8">
        <f t="shared" si="0"/>
        <v>80</v>
      </c>
      <c r="E19" s="13" t="str">
        <f t="shared" si="1"/>
        <v>B</v>
      </c>
      <c r="F19" s="17">
        <f t="shared" si="2"/>
        <v>84</v>
      </c>
      <c r="G19" s="13" t="str">
        <f t="shared" si="3"/>
        <v>B</v>
      </c>
      <c r="H19" s="13" t="str">
        <f t="shared" si="4"/>
        <v xml:space="preserve">Memiliki kemampuan pemahaman  Al-Quran Hadis tentang berfikir kritis dan bersikap demokratis, Iman kepada Hari Akhir, Perilaku Bekerja Keras dan Tanggung Jawab, Pernikahan dalam Islam, Strategi dakwah dan perkembangan Islam di Indonesia, Sejarah perkembangan Islam di Indonesia, </v>
      </c>
      <c r="I19" s="8">
        <f t="shared" si="5"/>
        <v>83</v>
      </c>
      <c r="J19" s="13" t="str">
        <f t="shared" si="6"/>
        <v>B</v>
      </c>
      <c r="K19" s="20">
        <f t="shared" si="7"/>
        <v>85</v>
      </c>
      <c r="L19" s="13" t="str">
        <f t="shared" si="8"/>
        <v>B</v>
      </c>
      <c r="M19" s="8" t="str">
        <f t="shared" si="9"/>
        <v xml:space="preserve">Memiliki keterampilan  membaca Al-Quran, menulis Al-Quran, menghafal surat dan artinya, </v>
      </c>
      <c r="N19" s="7"/>
      <c r="O19" s="58">
        <v>92</v>
      </c>
      <c r="P19" s="58"/>
      <c r="Q19" s="2">
        <v>70</v>
      </c>
      <c r="R19" s="58">
        <v>83</v>
      </c>
      <c r="S19" s="58"/>
      <c r="T19" s="2">
        <v>88</v>
      </c>
      <c r="U19" s="58">
        <v>70</v>
      </c>
      <c r="V19" s="58"/>
      <c r="W19" s="2">
        <v>75</v>
      </c>
      <c r="X19" s="58"/>
      <c r="Y19" s="58"/>
      <c r="Z19" s="2"/>
      <c r="AA19" s="58"/>
      <c r="AB19" s="58"/>
      <c r="AC19" s="2"/>
      <c r="AD19" s="29">
        <f t="shared" si="10"/>
        <v>80</v>
      </c>
      <c r="AE19" s="58">
        <v>100</v>
      </c>
      <c r="AF19" s="58"/>
      <c r="AG19" s="2">
        <v>83</v>
      </c>
      <c r="AH19" s="58">
        <v>90</v>
      </c>
      <c r="AI19" s="58"/>
      <c r="AJ19" s="2">
        <v>87</v>
      </c>
      <c r="AK19" s="58">
        <v>88</v>
      </c>
      <c r="AL19" s="58"/>
      <c r="AM19" s="2">
        <v>90</v>
      </c>
      <c r="AN19" s="58"/>
      <c r="AO19" s="58"/>
      <c r="AP19" s="2"/>
      <c r="AQ19" s="58"/>
      <c r="AR19" s="58"/>
      <c r="AS19" s="2"/>
      <c r="AT19" s="58">
        <v>70</v>
      </c>
      <c r="AU19" s="31">
        <f t="shared" si="11"/>
        <v>83.538461538461533</v>
      </c>
      <c r="AV19" s="32">
        <f t="shared" si="12"/>
        <v>84</v>
      </c>
      <c r="AW19" s="35"/>
      <c r="AX19" s="58">
        <v>85</v>
      </c>
      <c r="AY19" s="58"/>
      <c r="AZ19" s="2"/>
      <c r="BA19" s="58">
        <v>80</v>
      </c>
      <c r="BB19" s="58"/>
      <c r="BC19" s="2"/>
      <c r="BD19" s="58"/>
      <c r="BE19" s="58"/>
      <c r="BF19" s="2"/>
      <c r="BG19" s="58"/>
      <c r="BH19" s="58"/>
      <c r="BI19" s="2"/>
      <c r="BJ19" s="58"/>
      <c r="BK19" s="58"/>
      <c r="BL19" s="2"/>
      <c r="BM19" s="29">
        <f t="shared" si="13"/>
        <v>85</v>
      </c>
      <c r="BN19" s="29">
        <f t="shared" si="14"/>
        <v>80</v>
      </c>
      <c r="BO19" s="29" t="str">
        <f t="shared" si="15"/>
        <v/>
      </c>
      <c r="BP19" s="29" t="str">
        <f t="shared" si="16"/>
        <v/>
      </c>
      <c r="BQ19" s="29" t="str">
        <f t="shared" si="17"/>
        <v/>
      </c>
      <c r="BR19" s="29">
        <f t="shared" si="18"/>
        <v>83</v>
      </c>
      <c r="BS19" s="58">
        <v>87</v>
      </c>
      <c r="BT19" s="58"/>
      <c r="BU19" s="2"/>
      <c r="BV19" s="58"/>
      <c r="BW19" s="58"/>
      <c r="BX19" s="2"/>
      <c r="BY19" s="58"/>
      <c r="BZ19" s="58"/>
      <c r="CA19" s="2"/>
      <c r="CB19" s="58"/>
      <c r="CC19" s="58"/>
      <c r="CD19" s="2"/>
      <c r="CE19" s="58"/>
      <c r="CF19" s="58"/>
      <c r="CG19" s="2"/>
      <c r="CH19" s="29">
        <f t="shared" si="19"/>
        <v>87</v>
      </c>
      <c r="CI19" s="29" t="str">
        <f t="shared" si="20"/>
        <v/>
      </c>
      <c r="CJ19" s="29" t="str">
        <f t="shared" si="21"/>
        <v/>
      </c>
      <c r="CK19" s="29" t="str">
        <f t="shared" si="22"/>
        <v/>
      </c>
      <c r="CL19" s="29" t="str">
        <f t="shared" si="23"/>
        <v/>
      </c>
      <c r="CM19" s="31">
        <f t="shared" si="24"/>
        <v>85</v>
      </c>
      <c r="CN19" s="32">
        <f t="shared" si="25"/>
        <v>85</v>
      </c>
      <c r="CO19" s="35"/>
      <c r="CP19" s="58">
        <v>11</v>
      </c>
      <c r="CQ19" s="45" t="str">
        <f t="shared" si="26"/>
        <v xml:space="preserve">Memiliki kemampuan pemahaman  Al-Quran Hadis tentang berfikir kritis dan bersikap demokratis, Iman kepada Hari Akhir, Perilaku Bekerja Keras dan Tanggung Jawab, Pernikahan dalam Islam, Strategi dakwah dan perkembangan Islam di Indonesia, Sejarah perkembangan Islam di Indonesia, </v>
      </c>
      <c r="CR19" s="35"/>
      <c r="CS19" s="58">
        <v>11</v>
      </c>
      <c r="CT19" s="45" t="str">
        <f t="shared" si="27"/>
        <v xml:space="preserve">Memiliki keterampilan  membaca Al-Quran, menulis Al-Quran, menghafal surat dan artinya, </v>
      </c>
      <c r="CU19" s="7"/>
      <c r="CV19" s="47">
        <v>10</v>
      </c>
      <c r="CW19" s="58"/>
      <c r="CX19" s="7">
        <v>5430</v>
      </c>
      <c r="CY19" s="50"/>
      <c r="CZ19" s="50"/>
      <c r="DA19" s="50"/>
      <c r="DE19" s="3">
        <v>10</v>
      </c>
      <c r="DF19" s="3" t="str">
        <f>(IF(CW11="","","Memiliki kemampuan pemahaman "))&amp;(IF(CW10="","",CW10&amp;", "))&amp;(IF(CW11="","",CW11&amp;", "))&amp;(IF(CW12="","",CW12&amp;", "))&amp;(IF(CW13="","",CW13&amp;", "))&amp;(IF(CW14="","",CW14&amp;", "))&amp;(IF(CW15="","",CW15&amp;", "))&amp;(IF(CW16="","",CW16&amp;", "))&amp;(IF(CW17="","",CW17&amp;", "))&amp;(IF(CW18="","",CW18&amp;", "))&amp;(IF(CW19="","","Masih perlu peningkatan pemahaman "&amp;CW19&amp;"."))</f>
        <v xml:space="preserve">Memiliki kemampuan pemahaman Al-Quran Hadis tentang berfikir kritis dan bersikap demokratis, Iman kepada Hari Akhir, Perilaku Bekerja Keras dan Tanggung Jawab, Pernikahan dalam Islam, Strategi dakwah dan perkembangan Islam di Indonesia, Sejarah perkembangan Islam di Indonesia, </v>
      </c>
    </row>
    <row r="20" spans="1:110">
      <c r="A20" s="8">
        <v>10</v>
      </c>
      <c r="B20" s="8">
        <v>119507</v>
      </c>
      <c r="C20" s="8" t="s">
        <v>65</v>
      </c>
      <c r="D20" s="8">
        <f t="shared" si="0"/>
        <v>85</v>
      </c>
      <c r="E20" s="13" t="str">
        <f t="shared" si="1"/>
        <v>B</v>
      </c>
      <c r="F20" s="17">
        <f t="shared" si="2"/>
        <v>84</v>
      </c>
      <c r="G20" s="13" t="str">
        <f t="shared" si="3"/>
        <v>B</v>
      </c>
      <c r="H20" s="13" t="str">
        <f t="shared" si="4"/>
        <v xml:space="preserve">Memiliki kemampuan pemahaman  Al-Quran Hadis tentang berfikir kritis dan bersikap demokratis, Iman kepada Hari Akhir, Perilaku Bekerja Keras dan Tanggung Jawab, Pernikahan dalam Islam, Strategi dakwah dan perkembangan Islam di Indonesia, Sejarah perkembangan Islam di Indonesia, </v>
      </c>
      <c r="I20" s="8">
        <f t="shared" si="5"/>
        <v>85</v>
      </c>
      <c r="J20" s="13" t="str">
        <f t="shared" si="6"/>
        <v>B</v>
      </c>
      <c r="K20" s="20">
        <f t="shared" si="7"/>
        <v>85</v>
      </c>
      <c r="L20" s="13" t="str">
        <f t="shared" si="8"/>
        <v>B</v>
      </c>
      <c r="M20" s="8" t="str">
        <f t="shared" si="9"/>
        <v xml:space="preserve">Memiliki keterampilan  membaca Al-Quran, menulis Al-Quran, menghafal surat dan artinya, </v>
      </c>
      <c r="N20" s="7"/>
      <c r="O20" s="58">
        <v>93</v>
      </c>
      <c r="P20" s="58"/>
      <c r="Q20" s="2">
        <v>80</v>
      </c>
      <c r="R20" s="58">
        <v>81</v>
      </c>
      <c r="S20" s="58"/>
      <c r="T20" s="2">
        <v>86</v>
      </c>
      <c r="U20" s="58">
        <v>83</v>
      </c>
      <c r="V20" s="58"/>
      <c r="W20" s="2">
        <v>85</v>
      </c>
      <c r="X20" s="58"/>
      <c r="Y20" s="58"/>
      <c r="Z20" s="2"/>
      <c r="AA20" s="58"/>
      <c r="AB20" s="58"/>
      <c r="AC20" s="2"/>
      <c r="AD20" s="29">
        <f t="shared" si="10"/>
        <v>85</v>
      </c>
      <c r="AE20" s="58">
        <v>90</v>
      </c>
      <c r="AF20" s="58"/>
      <c r="AG20" s="2">
        <v>71</v>
      </c>
      <c r="AH20" s="58">
        <v>87</v>
      </c>
      <c r="AI20" s="58"/>
      <c r="AJ20" s="2">
        <v>85</v>
      </c>
      <c r="AK20" s="58">
        <v>85</v>
      </c>
      <c r="AL20" s="58"/>
      <c r="AM20" s="2">
        <v>88</v>
      </c>
      <c r="AN20" s="58"/>
      <c r="AO20" s="58"/>
      <c r="AP20" s="2"/>
      <c r="AQ20" s="58"/>
      <c r="AR20" s="58"/>
      <c r="AS20" s="2"/>
      <c r="AT20" s="58">
        <v>73</v>
      </c>
      <c r="AU20" s="31">
        <f t="shared" si="11"/>
        <v>83.615384615384613</v>
      </c>
      <c r="AV20" s="32">
        <f t="shared" si="12"/>
        <v>84</v>
      </c>
      <c r="AW20" s="35"/>
      <c r="AX20" s="58">
        <v>85</v>
      </c>
      <c r="AY20" s="58"/>
      <c r="AZ20" s="2"/>
      <c r="BA20" s="58">
        <v>85</v>
      </c>
      <c r="BB20" s="58"/>
      <c r="BC20" s="2"/>
      <c r="BD20" s="58"/>
      <c r="BE20" s="58"/>
      <c r="BF20" s="2"/>
      <c r="BG20" s="58"/>
      <c r="BH20" s="58"/>
      <c r="BI20" s="2"/>
      <c r="BJ20" s="58"/>
      <c r="BK20" s="58"/>
      <c r="BL20" s="2"/>
      <c r="BM20" s="29">
        <f t="shared" si="13"/>
        <v>85</v>
      </c>
      <c r="BN20" s="29">
        <f t="shared" si="14"/>
        <v>85</v>
      </c>
      <c r="BO20" s="29" t="str">
        <f t="shared" si="15"/>
        <v/>
      </c>
      <c r="BP20" s="29" t="str">
        <f t="shared" si="16"/>
        <v/>
      </c>
      <c r="BQ20" s="29" t="str">
        <f t="shared" si="17"/>
        <v/>
      </c>
      <c r="BR20" s="29">
        <f t="shared" si="18"/>
        <v>85</v>
      </c>
      <c r="BS20" s="58">
        <v>85</v>
      </c>
      <c r="BT20" s="58"/>
      <c r="BU20" s="2"/>
      <c r="BV20" s="58"/>
      <c r="BW20" s="58"/>
      <c r="BX20" s="2"/>
      <c r="BY20" s="58"/>
      <c r="BZ20" s="58"/>
      <c r="CA20" s="2"/>
      <c r="CB20" s="58"/>
      <c r="CC20" s="58"/>
      <c r="CD20" s="2"/>
      <c r="CE20" s="58"/>
      <c r="CF20" s="58"/>
      <c r="CG20" s="2"/>
      <c r="CH20" s="29">
        <f t="shared" si="19"/>
        <v>85</v>
      </c>
      <c r="CI20" s="29" t="str">
        <f t="shared" si="20"/>
        <v/>
      </c>
      <c r="CJ20" s="29" t="str">
        <f t="shared" si="21"/>
        <v/>
      </c>
      <c r="CK20" s="29" t="str">
        <f t="shared" si="22"/>
        <v/>
      </c>
      <c r="CL20" s="29" t="str">
        <f t="shared" si="23"/>
        <v/>
      </c>
      <c r="CM20" s="31">
        <f t="shared" si="24"/>
        <v>85</v>
      </c>
      <c r="CN20" s="32">
        <f t="shared" si="25"/>
        <v>85</v>
      </c>
      <c r="CO20" s="35"/>
      <c r="CP20" s="58">
        <v>11</v>
      </c>
      <c r="CQ20" s="45" t="str">
        <f t="shared" si="26"/>
        <v xml:space="preserve">Memiliki kemampuan pemahaman  Al-Quran Hadis tentang berfikir kritis dan bersikap demokratis, Iman kepada Hari Akhir, Perilaku Bekerja Keras dan Tanggung Jawab, Pernikahan dalam Islam, Strategi dakwah dan perkembangan Islam di Indonesia, Sejarah perkembangan Islam di Indonesia, </v>
      </c>
      <c r="CR20" s="35"/>
      <c r="CS20" s="58">
        <v>11</v>
      </c>
      <c r="CT20" s="45" t="str">
        <f t="shared" si="27"/>
        <v xml:space="preserve">Memiliki keterampilan  membaca Al-Quran, menulis Al-Quran, menghafal surat dan artinya, </v>
      </c>
      <c r="CU20" s="7"/>
      <c r="CV20" s="7"/>
      <c r="CW20" s="59"/>
      <c r="CX20" s="7"/>
      <c r="CY20" s="50"/>
      <c r="CZ20" s="50"/>
      <c r="DA20" s="50"/>
      <c r="DE20" s="3">
        <v>11</v>
      </c>
      <c r="DF20" s="3" t="str">
        <f>(IF(CW10="","","Memiliki kemampuan pemahaman  "))&amp;(IF(CW10="","",CW10&amp;", "))&amp;(IF(CW11="","",CW11&amp;", "))&amp;(IF(CW12="","",CW12&amp;", "))&amp;(IF(CW13="","",CW13&amp;", "))&amp;(IF(CW14="","",CW14&amp;", "))&amp;(IF(CW15="","",CW15&amp;", "))&amp;(IF(CW16="","",CW16&amp;", "))&amp;(IF(CW17="","",CW17&amp;", "))&amp;(IF(CW18="","",CW18&amp;", "))&amp;(IF(CW19="","",CW19&amp;"."))</f>
        <v xml:space="preserve">Memiliki kemampuan pemahaman  Al-Quran Hadis tentang berfikir kritis dan bersikap demokratis, Iman kepada Hari Akhir, Perilaku Bekerja Keras dan Tanggung Jawab, Pernikahan dalam Islam, Strategi dakwah dan perkembangan Islam di Indonesia, Sejarah perkembangan Islam di Indonesia, </v>
      </c>
    </row>
    <row r="21" spans="1:110" ht="18.75" customHeight="1">
      <c r="A21" s="8">
        <v>11</v>
      </c>
      <c r="B21" s="8">
        <v>119522</v>
      </c>
      <c r="C21" s="8" t="s">
        <v>66</v>
      </c>
      <c r="D21" s="8">
        <f t="shared" si="0"/>
        <v>91</v>
      </c>
      <c r="E21" s="13" t="str">
        <f t="shared" si="1"/>
        <v>A</v>
      </c>
      <c r="F21" s="17">
        <f t="shared" si="2"/>
        <v>90</v>
      </c>
      <c r="G21" s="13" t="str">
        <f t="shared" si="3"/>
        <v>A</v>
      </c>
      <c r="H21" s="13" t="str">
        <f t="shared" si="4"/>
        <v xml:space="preserve">Memiliki kemampuan pemahaman  Al-Quran Hadis tentang berfikir kritis dan bersikap demokratis, Iman kepada Hari Akhir, Perilaku Bekerja Keras dan Tanggung Jawab, Pernikahan dalam Islam, Strategi dakwah dan perkembangan Islam di Indonesia, Sejarah perkembangan Islam di Indonesia, </v>
      </c>
      <c r="I21" s="8">
        <f t="shared" si="5"/>
        <v>85</v>
      </c>
      <c r="J21" s="13" t="str">
        <f t="shared" si="6"/>
        <v>B</v>
      </c>
      <c r="K21" s="20">
        <f t="shared" si="7"/>
        <v>85</v>
      </c>
      <c r="L21" s="13" t="str">
        <f t="shared" si="8"/>
        <v>B</v>
      </c>
      <c r="M21" s="8" t="str">
        <f t="shared" si="9"/>
        <v xml:space="preserve">Memiliki keterampilan  membaca Al-Quran, menulis Al-Quran, menghafal surat dan artinya, </v>
      </c>
      <c r="N21" s="7"/>
      <c r="O21" s="58">
        <v>95</v>
      </c>
      <c r="P21" s="58"/>
      <c r="Q21" s="2">
        <v>95</v>
      </c>
      <c r="R21" s="58">
        <v>87</v>
      </c>
      <c r="S21" s="58"/>
      <c r="T21" s="2">
        <v>94</v>
      </c>
      <c r="U21" s="58">
        <v>87</v>
      </c>
      <c r="V21" s="58"/>
      <c r="W21" s="2">
        <v>88</v>
      </c>
      <c r="X21" s="58"/>
      <c r="Y21" s="58"/>
      <c r="Z21" s="2"/>
      <c r="AA21" s="58"/>
      <c r="AB21" s="58"/>
      <c r="AC21" s="2"/>
      <c r="AD21" s="29">
        <f t="shared" si="10"/>
        <v>91</v>
      </c>
      <c r="AE21" s="58">
        <v>91</v>
      </c>
      <c r="AF21" s="58"/>
      <c r="AG21" s="2">
        <v>86</v>
      </c>
      <c r="AH21" s="58">
        <v>92</v>
      </c>
      <c r="AI21" s="58"/>
      <c r="AJ21" s="2">
        <v>90</v>
      </c>
      <c r="AK21" s="58">
        <v>90</v>
      </c>
      <c r="AL21" s="58"/>
      <c r="AM21" s="2">
        <v>90</v>
      </c>
      <c r="AN21" s="58"/>
      <c r="AO21" s="58"/>
      <c r="AP21" s="2"/>
      <c r="AQ21" s="58"/>
      <c r="AR21" s="58"/>
      <c r="AS21" s="2"/>
      <c r="AT21" s="58">
        <v>87</v>
      </c>
      <c r="AU21" s="31">
        <f t="shared" si="11"/>
        <v>90.15384615384616</v>
      </c>
      <c r="AV21" s="32">
        <f t="shared" si="12"/>
        <v>90</v>
      </c>
      <c r="AW21" s="35"/>
      <c r="AX21" s="58">
        <v>85</v>
      </c>
      <c r="AY21" s="58"/>
      <c r="AZ21" s="2"/>
      <c r="BA21" s="58">
        <v>85</v>
      </c>
      <c r="BB21" s="58"/>
      <c r="BC21" s="2"/>
      <c r="BD21" s="58"/>
      <c r="BE21" s="58"/>
      <c r="BF21" s="2"/>
      <c r="BG21" s="58"/>
      <c r="BH21" s="58"/>
      <c r="BI21" s="2"/>
      <c r="BJ21" s="58"/>
      <c r="BK21" s="58"/>
      <c r="BL21" s="2"/>
      <c r="BM21" s="29">
        <f t="shared" si="13"/>
        <v>85</v>
      </c>
      <c r="BN21" s="29">
        <f t="shared" si="14"/>
        <v>85</v>
      </c>
      <c r="BO21" s="29" t="str">
        <f t="shared" si="15"/>
        <v/>
      </c>
      <c r="BP21" s="29" t="str">
        <f t="shared" si="16"/>
        <v/>
      </c>
      <c r="BQ21" s="29" t="str">
        <f t="shared" si="17"/>
        <v/>
      </c>
      <c r="BR21" s="29">
        <f t="shared" si="18"/>
        <v>85</v>
      </c>
      <c r="BS21" s="58">
        <v>85</v>
      </c>
      <c r="BT21" s="58"/>
      <c r="BU21" s="2"/>
      <c r="BV21" s="58"/>
      <c r="BW21" s="58"/>
      <c r="BX21" s="2"/>
      <c r="BY21" s="58"/>
      <c r="BZ21" s="58"/>
      <c r="CA21" s="2"/>
      <c r="CB21" s="58"/>
      <c r="CC21" s="58"/>
      <c r="CD21" s="2"/>
      <c r="CE21" s="58"/>
      <c r="CF21" s="58"/>
      <c r="CG21" s="2"/>
      <c r="CH21" s="29">
        <f t="shared" si="19"/>
        <v>85</v>
      </c>
      <c r="CI21" s="29" t="str">
        <f t="shared" si="20"/>
        <v/>
      </c>
      <c r="CJ21" s="29" t="str">
        <f t="shared" si="21"/>
        <v/>
      </c>
      <c r="CK21" s="29" t="str">
        <f t="shared" si="22"/>
        <v/>
      </c>
      <c r="CL21" s="29" t="str">
        <f t="shared" si="23"/>
        <v/>
      </c>
      <c r="CM21" s="31">
        <f t="shared" si="24"/>
        <v>85</v>
      </c>
      <c r="CN21" s="32">
        <f t="shared" si="25"/>
        <v>85</v>
      </c>
      <c r="CO21" s="35"/>
      <c r="CP21" s="58">
        <v>11</v>
      </c>
      <c r="CQ21" s="45" t="str">
        <f t="shared" si="26"/>
        <v xml:space="preserve">Memiliki kemampuan pemahaman  Al-Quran Hadis tentang berfikir kritis dan bersikap demokratis, Iman kepada Hari Akhir, Perilaku Bekerja Keras dan Tanggung Jawab, Pernikahan dalam Islam, Strategi dakwah dan perkembangan Islam di Indonesia, Sejarah perkembangan Islam di Indonesia, </v>
      </c>
      <c r="CR21" s="35"/>
      <c r="CS21" s="58">
        <v>11</v>
      </c>
      <c r="CT21" s="45" t="str">
        <f t="shared" si="27"/>
        <v xml:space="preserve">Memiliki keterampilan  membaca Al-Quran, menulis Al-Quran, menghafal surat dan artinya, </v>
      </c>
      <c r="CU21" s="7"/>
      <c r="CV21" s="9" t="s">
        <v>67</v>
      </c>
      <c r="CW21" s="59"/>
      <c r="CX21" s="7"/>
      <c r="CY21" s="50"/>
      <c r="CZ21" s="50"/>
      <c r="DA21" s="50"/>
    </row>
    <row r="22" spans="1:110">
      <c r="A22" s="8">
        <v>12</v>
      </c>
      <c r="B22" s="8">
        <v>119537</v>
      </c>
      <c r="C22" s="8" t="s">
        <v>68</v>
      </c>
      <c r="D22" s="8">
        <f t="shared" si="0"/>
        <v>86</v>
      </c>
      <c r="E22" s="13" t="str">
        <f t="shared" si="1"/>
        <v>B</v>
      </c>
      <c r="F22" s="17">
        <f t="shared" si="2"/>
        <v>87</v>
      </c>
      <c r="G22" s="13" t="str">
        <f t="shared" si="3"/>
        <v>B</v>
      </c>
      <c r="H22" s="13" t="str">
        <f t="shared" si="4"/>
        <v xml:space="preserve">Memiliki kemampuan pemahaman  Al-Quran Hadis tentang berfikir kritis dan bersikap demokratis, Iman kepada Hari Akhir, Perilaku Bekerja Keras dan Tanggung Jawab, Pernikahan dalam Islam, Strategi dakwah dan perkembangan Islam di Indonesia, Sejarah perkembangan Islam di Indonesia, </v>
      </c>
      <c r="I22" s="8">
        <f t="shared" si="5"/>
        <v>78</v>
      </c>
      <c r="J22" s="13" t="str">
        <f t="shared" si="6"/>
        <v>C</v>
      </c>
      <c r="K22" s="20">
        <f t="shared" si="7"/>
        <v>84</v>
      </c>
      <c r="L22" s="13" t="str">
        <f t="shared" si="8"/>
        <v>B</v>
      </c>
      <c r="M22" s="8" t="str">
        <f t="shared" si="9"/>
        <v xml:space="preserve">Memiliki keterampilan  membaca Al-Quran, menulis Al-Quran, menghafal surat dan artinya, </v>
      </c>
      <c r="N22" s="7"/>
      <c r="O22" s="58">
        <v>95</v>
      </c>
      <c r="P22" s="58"/>
      <c r="Q22" s="2">
        <v>78</v>
      </c>
      <c r="R22" s="58">
        <v>81</v>
      </c>
      <c r="S22" s="58"/>
      <c r="T22" s="2">
        <v>87</v>
      </c>
      <c r="U22" s="58">
        <v>85</v>
      </c>
      <c r="V22" s="58"/>
      <c r="W22" s="2">
        <v>87</v>
      </c>
      <c r="X22" s="58"/>
      <c r="Y22" s="58"/>
      <c r="Z22" s="2"/>
      <c r="AA22" s="58"/>
      <c r="AB22" s="58"/>
      <c r="AC22" s="2"/>
      <c r="AD22" s="29">
        <f t="shared" si="10"/>
        <v>86</v>
      </c>
      <c r="AE22" s="58">
        <v>92</v>
      </c>
      <c r="AF22" s="58"/>
      <c r="AG22" s="2">
        <v>77</v>
      </c>
      <c r="AH22" s="58">
        <v>95</v>
      </c>
      <c r="AI22" s="58"/>
      <c r="AJ22" s="2">
        <v>92</v>
      </c>
      <c r="AK22" s="58">
        <v>97</v>
      </c>
      <c r="AL22" s="58"/>
      <c r="AM22" s="2">
        <v>93</v>
      </c>
      <c r="AN22" s="58"/>
      <c r="AO22" s="58"/>
      <c r="AP22" s="2"/>
      <c r="AQ22" s="58"/>
      <c r="AR22" s="58"/>
      <c r="AS22" s="2"/>
      <c r="AT22" s="58">
        <v>76</v>
      </c>
      <c r="AU22" s="31">
        <f t="shared" si="11"/>
        <v>87.307692307692307</v>
      </c>
      <c r="AV22" s="32">
        <f t="shared" si="12"/>
        <v>87</v>
      </c>
      <c r="AW22" s="35"/>
      <c r="AX22" s="58">
        <v>70</v>
      </c>
      <c r="AY22" s="58"/>
      <c r="AZ22" s="2"/>
      <c r="BA22" s="58">
        <v>85</v>
      </c>
      <c r="BB22" s="58"/>
      <c r="BC22" s="2"/>
      <c r="BD22" s="58"/>
      <c r="BE22" s="58"/>
      <c r="BF22" s="2"/>
      <c r="BG22" s="58"/>
      <c r="BH22" s="58"/>
      <c r="BI22" s="2"/>
      <c r="BJ22" s="58"/>
      <c r="BK22" s="58"/>
      <c r="BL22" s="2"/>
      <c r="BM22" s="29">
        <f t="shared" si="13"/>
        <v>70</v>
      </c>
      <c r="BN22" s="29">
        <f t="shared" si="14"/>
        <v>85</v>
      </c>
      <c r="BO22" s="29" t="str">
        <f t="shared" si="15"/>
        <v/>
      </c>
      <c r="BP22" s="29" t="str">
        <f t="shared" si="16"/>
        <v/>
      </c>
      <c r="BQ22" s="29" t="str">
        <f t="shared" si="17"/>
        <v/>
      </c>
      <c r="BR22" s="29">
        <f t="shared" si="18"/>
        <v>78</v>
      </c>
      <c r="BS22" s="58">
        <v>90</v>
      </c>
      <c r="BT22" s="58"/>
      <c r="BU22" s="2"/>
      <c r="BV22" s="58"/>
      <c r="BW22" s="58"/>
      <c r="BX22" s="2"/>
      <c r="BY22" s="58"/>
      <c r="BZ22" s="58"/>
      <c r="CA22" s="2"/>
      <c r="CB22" s="58"/>
      <c r="CC22" s="58"/>
      <c r="CD22" s="2"/>
      <c r="CE22" s="58"/>
      <c r="CF22" s="58"/>
      <c r="CG22" s="2"/>
      <c r="CH22" s="29">
        <f t="shared" si="19"/>
        <v>90</v>
      </c>
      <c r="CI22" s="29" t="str">
        <f t="shared" si="20"/>
        <v/>
      </c>
      <c r="CJ22" s="29" t="str">
        <f t="shared" si="21"/>
        <v/>
      </c>
      <c r="CK22" s="29" t="str">
        <f t="shared" si="22"/>
        <v/>
      </c>
      <c r="CL22" s="29" t="str">
        <f t="shared" si="23"/>
        <v/>
      </c>
      <c r="CM22" s="31">
        <f t="shared" si="24"/>
        <v>84</v>
      </c>
      <c r="CN22" s="32">
        <f t="shared" si="25"/>
        <v>84</v>
      </c>
      <c r="CO22" s="35"/>
      <c r="CP22" s="58">
        <v>11</v>
      </c>
      <c r="CQ22" s="45" t="str">
        <f t="shared" si="26"/>
        <v xml:space="preserve">Memiliki kemampuan pemahaman  Al-Quran Hadis tentang berfikir kritis dan bersikap demokratis, Iman kepada Hari Akhir, Perilaku Bekerja Keras dan Tanggung Jawab, Pernikahan dalam Islam, Strategi dakwah dan perkembangan Islam di Indonesia, Sejarah perkembangan Islam di Indonesia, </v>
      </c>
      <c r="CR22" s="35"/>
      <c r="CS22" s="58">
        <v>11</v>
      </c>
      <c r="CT22" s="45" t="str">
        <f t="shared" si="27"/>
        <v xml:space="preserve">Memiliki keterampilan  membaca Al-Quran, menulis Al-Quran, menghafal surat dan artinya, </v>
      </c>
      <c r="CU22" s="7"/>
      <c r="CV22" s="46" t="s">
        <v>35</v>
      </c>
      <c r="CW22" s="60" t="s">
        <v>36</v>
      </c>
      <c r="CX22" s="7"/>
      <c r="CY22" s="50"/>
      <c r="CZ22" s="50"/>
      <c r="DA22" s="50"/>
      <c r="DE22" s="3">
        <v>0</v>
      </c>
      <c r="DF22" s="3" t="str">
        <f>(IF(CW23="","","Perlu peningkatan keterampilan  "))&amp;(IF(CW23="","",CW23&amp;", "))&amp;(IF(CW24="","",CW24&amp;", "))&amp;(IF(CW25="","",CW25&amp;", "))&amp;(IF(CW26="","",CW26&amp;", "))&amp;(IF(CW27="","",CW27&amp;", "))&amp;(IF(CW28="","",CW28&amp;", "))&amp;(IF(CW29="","",CW29&amp;", "))&amp;(IF(CW30="","",CW30&amp;", "))&amp;(IF(CW31="","",CW31&amp;", "))&amp;(IF(CW32="","",CW32&amp;"."))</f>
        <v xml:space="preserve">Perlu peningkatan keterampilan  membaca Al-Quran, menulis Al-Quran, menghafal surat dan artinya, </v>
      </c>
    </row>
    <row r="23" spans="1:110">
      <c r="A23" s="8">
        <v>13</v>
      </c>
      <c r="B23" s="8">
        <v>119552</v>
      </c>
      <c r="C23" s="8" t="s">
        <v>69</v>
      </c>
      <c r="D23" s="8">
        <f t="shared" si="0"/>
        <v>90</v>
      </c>
      <c r="E23" s="13" t="str">
        <f t="shared" si="1"/>
        <v>A</v>
      </c>
      <c r="F23" s="17">
        <f t="shared" si="2"/>
        <v>92</v>
      </c>
      <c r="G23" s="13" t="str">
        <f t="shared" si="3"/>
        <v>A</v>
      </c>
      <c r="H23" s="13" t="str">
        <f t="shared" si="4"/>
        <v xml:space="preserve">Memiliki kemampuan pemahaman  Al-Quran Hadis tentang berfikir kritis dan bersikap demokratis, Iman kepada Hari Akhir, Perilaku Bekerja Keras dan Tanggung Jawab, Pernikahan dalam Islam, Strategi dakwah dan perkembangan Islam di Indonesia, Sejarah perkembangan Islam di Indonesia, </v>
      </c>
      <c r="I23" s="8">
        <f t="shared" si="5"/>
        <v>87</v>
      </c>
      <c r="J23" s="13" t="str">
        <f t="shared" si="6"/>
        <v>B</v>
      </c>
      <c r="K23" s="20">
        <f t="shared" si="7"/>
        <v>89</v>
      </c>
      <c r="L23" s="13" t="str">
        <f t="shared" si="8"/>
        <v>B</v>
      </c>
      <c r="M23" s="8" t="str">
        <f t="shared" si="9"/>
        <v xml:space="preserve">Memiliki keterampilan  membaca Al-Quran, menulis Al-Quran, menghafal surat dan artinya, </v>
      </c>
      <c r="N23" s="7"/>
      <c r="O23" s="58">
        <v>97</v>
      </c>
      <c r="P23" s="58"/>
      <c r="Q23" s="2">
        <v>95</v>
      </c>
      <c r="R23" s="58">
        <v>83</v>
      </c>
      <c r="S23" s="58"/>
      <c r="T23" s="2">
        <v>81</v>
      </c>
      <c r="U23" s="58">
        <v>93</v>
      </c>
      <c r="V23" s="58"/>
      <c r="W23" s="2">
        <v>91</v>
      </c>
      <c r="X23" s="58"/>
      <c r="Y23" s="58"/>
      <c r="Z23" s="2"/>
      <c r="AA23" s="58"/>
      <c r="AB23" s="58"/>
      <c r="AC23" s="2"/>
      <c r="AD23" s="29">
        <f t="shared" si="10"/>
        <v>90</v>
      </c>
      <c r="AE23" s="58">
        <v>91</v>
      </c>
      <c r="AF23" s="58"/>
      <c r="AG23" s="2">
        <v>92</v>
      </c>
      <c r="AH23" s="58">
        <v>95</v>
      </c>
      <c r="AI23" s="58"/>
      <c r="AJ23" s="2">
        <v>92</v>
      </c>
      <c r="AK23" s="58">
        <v>95</v>
      </c>
      <c r="AL23" s="58"/>
      <c r="AM23" s="2">
        <v>93</v>
      </c>
      <c r="AN23" s="58"/>
      <c r="AO23" s="58"/>
      <c r="AP23" s="2"/>
      <c r="AQ23" s="58"/>
      <c r="AR23" s="58"/>
      <c r="AS23" s="2"/>
      <c r="AT23" s="58">
        <v>93</v>
      </c>
      <c r="AU23" s="31">
        <f t="shared" si="11"/>
        <v>91.615384615384613</v>
      </c>
      <c r="AV23" s="32">
        <f t="shared" si="12"/>
        <v>92</v>
      </c>
      <c r="AW23" s="35"/>
      <c r="AX23" s="58">
        <v>88</v>
      </c>
      <c r="AY23" s="58"/>
      <c r="AZ23" s="2"/>
      <c r="BA23" s="58">
        <v>85</v>
      </c>
      <c r="BB23" s="58"/>
      <c r="BC23" s="2"/>
      <c r="BD23" s="58"/>
      <c r="BE23" s="58"/>
      <c r="BF23" s="2"/>
      <c r="BG23" s="58"/>
      <c r="BH23" s="58"/>
      <c r="BI23" s="2"/>
      <c r="BJ23" s="58"/>
      <c r="BK23" s="58"/>
      <c r="BL23" s="2"/>
      <c r="BM23" s="29">
        <f t="shared" si="13"/>
        <v>88</v>
      </c>
      <c r="BN23" s="29">
        <f t="shared" si="14"/>
        <v>85</v>
      </c>
      <c r="BO23" s="29" t="str">
        <f t="shared" si="15"/>
        <v/>
      </c>
      <c r="BP23" s="29" t="str">
        <f t="shared" si="16"/>
        <v/>
      </c>
      <c r="BQ23" s="29" t="str">
        <f t="shared" si="17"/>
        <v/>
      </c>
      <c r="BR23" s="29">
        <f t="shared" si="18"/>
        <v>87</v>
      </c>
      <c r="BS23" s="58">
        <v>90</v>
      </c>
      <c r="BT23" s="58"/>
      <c r="BU23" s="2"/>
      <c r="BV23" s="58"/>
      <c r="BW23" s="58"/>
      <c r="BX23" s="2"/>
      <c r="BY23" s="58"/>
      <c r="BZ23" s="58"/>
      <c r="CA23" s="2"/>
      <c r="CB23" s="58"/>
      <c r="CC23" s="58"/>
      <c r="CD23" s="2"/>
      <c r="CE23" s="58"/>
      <c r="CF23" s="58"/>
      <c r="CG23" s="2"/>
      <c r="CH23" s="29">
        <f t="shared" si="19"/>
        <v>90</v>
      </c>
      <c r="CI23" s="29" t="str">
        <f t="shared" si="20"/>
        <v/>
      </c>
      <c r="CJ23" s="29" t="str">
        <f t="shared" si="21"/>
        <v/>
      </c>
      <c r="CK23" s="29" t="str">
        <f t="shared" si="22"/>
        <v/>
      </c>
      <c r="CL23" s="29" t="str">
        <f t="shared" si="23"/>
        <v/>
      </c>
      <c r="CM23" s="31">
        <f t="shared" si="24"/>
        <v>88.5</v>
      </c>
      <c r="CN23" s="32">
        <f t="shared" si="25"/>
        <v>89</v>
      </c>
      <c r="CO23" s="35"/>
      <c r="CP23" s="58">
        <v>11</v>
      </c>
      <c r="CQ23" s="45" t="str">
        <f t="shared" si="26"/>
        <v xml:space="preserve">Memiliki kemampuan pemahaman  Al-Quran Hadis tentang berfikir kritis dan bersikap demokratis, Iman kepada Hari Akhir, Perilaku Bekerja Keras dan Tanggung Jawab, Pernikahan dalam Islam, Strategi dakwah dan perkembangan Islam di Indonesia, Sejarah perkembangan Islam di Indonesia, </v>
      </c>
      <c r="CR23" s="35"/>
      <c r="CS23" s="58">
        <v>11</v>
      </c>
      <c r="CT23" s="45" t="str">
        <f t="shared" si="27"/>
        <v xml:space="preserve">Memiliki keterampilan  membaca Al-Quran, menulis Al-Quran, menghafal surat dan artinya, </v>
      </c>
      <c r="CU23" s="7"/>
      <c r="CV23" s="47">
        <v>1</v>
      </c>
      <c r="CW23" s="58" t="s">
        <v>70</v>
      </c>
      <c r="CX23" s="7">
        <v>5431</v>
      </c>
      <c r="CY23" s="50"/>
      <c r="CZ23" s="50"/>
      <c r="DA23" s="50"/>
      <c r="DE23" s="3">
        <v>1</v>
      </c>
      <c r="DF23" s="3" t="str">
        <f>(IF(CW24="","","Memiliki keterampilan "))&amp;(IF(CW24="","",CW24&amp;", "))&amp;(IF(CW25="","",CW25&amp;", "))&amp;(IF(CW26="","",CW26&amp;", "))&amp;(IF(CW27="","",CW27&amp;", "))&amp;(IF(CW28="","",CW28&amp;", "))&amp;(IF(CW29="","",CW29&amp;", "))&amp;(IF(CW30="","",CW30&amp;", "))&amp;(IF(CW31="","",CW31&amp;", "))&amp;(IF(CW32="","",CW32&amp;", "))&amp;(IF(CW23="","","Masih perlu peningkatan keterampilan "&amp;CW23&amp;"."))</f>
        <v>Memiliki keterampilan menulis Al-Quran, menghafal surat dan artinya, Masih perlu peningkatan keterampilan membaca Al-Quran.</v>
      </c>
    </row>
    <row r="24" spans="1:110">
      <c r="A24" s="8">
        <v>14</v>
      </c>
      <c r="B24" s="8">
        <v>119567</v>
      </c>
      <c r="C24" s="8" t="s">
        <v>71</v>
      </c>
      <c r="D24" s="8">
        <f t="shared" si="0"/>
        <v>86</v>
      </c>
      <c r="E24" s="13" t="str">
        <f t="shared" si="1"/>
        <v>B</v>
      </c>
      <c r="F24" s="17">
        <f t="shared" si="2"/>
        <v>88</v>
      </c>
      <c r="G24" s="13" t="str">
        <f t="shared" si="3"/>
        <v>B</v>
      </c>
      <c r="H24" s="13" t="str">
        <f t="shared" si="4"/>
        <v xml:space="preserve">Memiliki kemampuan pemahaman  Al-Quran Hadis tentang berfikir kritis dan bersikap demokratis, Iman kepada Hari Akhir, Perilaku Bekerja Keras dan Tanggung Jawab, Pernikahan dalam Islam, Strategi dakwah dan perkembangan Islam di Indonesia, Sejarah perkembangan Islam di Indonesia, </v>
      </c>
      <c r="I24" s="8">
        <f t="shared" si="5"/>
        <v>80</v>
      </c>
      <c r="J24" s="13" t="str">
        <f t="shared" si="6"/>
        <v>B</v>
      </c>
      <c r="K24" s="20">
        <f t="shared" si="7"/>
        <v>82</v>
      </c>
      <c r="L24" s="13" t="str">
        <f t="shared" si="8"/>
        <v>B</v>
      </c>
      <c r="M24" s="8" t="str">
        <f t="shared" si="9"/>
        <v xml:space="preserve">Memiliki keterampilan  membaca Al-Quran, menulis Al-Quran, menghafal surat dan artinya, </v>
      </c>
      <c r="N24" s="7"/>
      <c r="O24" s="58">
        <v>83</v>
      </c>
      <c r="P24" s="58"/>
      <c r="Q24" s="2">
        <v>83</v>
      </c>
      <c r="R24" s="58">
        <v>87</v>
      </c>
      <c r="S24" s="58"/>
      <c r="T24" s="2">
        <v>87</v>
      </c>
      <c r="U24" s="58">
        <v>88</v>
      </c>
      <c r="V24" s="58"/>
      <c r="W24" s="2">
        <v>90</v>
      </c>
      <c r="X24" s="58"/>
      <c r="Y24" s="58"/>
      <c r="Z24" s="2"/>
      <c r="AA24" s="58"/>
      <c r="AB24" s="58"/>
      <c r="AC24" s="2"/>
      <c r="AD24" s="29">
        <f t="shared" si="10"/>
        <v>86</v>
      </c>
      <c r="AE24" s="58">
        <v>91</v>
      </c>
      <c r="AF24" s="58"/>
      <c r="AG24" s="2">
        <v>92</v>
      </c>
      <c r="AH24" s="58">
        <v>92</v>
      </c>
      <c r="AI24" s="58"/>
      <c r="AJ24" s="2">
        <v>90</v>
      </c>
      <c r="AK24" s="58">
        <v>92</v>
      </c>
      <c r="AL24" s="58"/>
      <c r="AM24" s="2">
        <v>90</v>
      </c>
      <c r="AN24" s="58"/>
      <c r="AO24" s="58"/>
      <c r="AP24" s="2"/>
      <c r="AQ24" s="58"/>
      <c r="AR24" s="58"/>
      <c r="AS24" s="2"/>
      <c r="AT24" s="58">
        <v>85</v>
      </c>
      <c r="AU24" s="31">
        <f t="shared" si="11"/>
        <v>88.461538461538467</v>
      </c>
      <c r="AV24" s="32">
        <f t="shared" si="12"/>
        <v>88</v>
      </c>
      <c r="AW24" s="35"/>
      <c r="AX24" s="58">
        <v>75</v>
      </c>
      <c r="AY24" s="58"/>
      <c r="AZ24" s="2"/>
      <c r="BA24" s="58">
        <v>85</v>
      </c>
      <c r="BB24" s="58"/>
      <c r="BC24" s="2"/>
      <c r="BD24" s="58"/>
      <c r="BE24" s="58"/>
      <c r="BF24" s="2"/>
      <c r="BG24" s="58"/>
      <c r="BH24" s="58"/>
      <c r="BI24" s="2"/>
      <c r="BJ24" s="58"/>
      <c r="BK24" s="58"/>
      <c r="BL24" s="2"/>
      <c r="BM24" s="29">
        <f t="shared" si="13"/>
        <v>75</v>
      </c>
      <c r="BN24" s="29">
        <f t="shared" si="14"/>
        <v>85</v>
      </c>
      <c r="BO24" s="29" t="str">
        <f t="shared" si="15"/>
        <v/>
      </c>
      <c r="BP24" s="29" t="str">
        <f t="shared" si="16"/>
        <v/>
      </c>
      <c r="BQ24" s="29" t="str">
        <f t="shared" si="17"/>
        <v/>
      </c>
      <c r="BR24" s="29">
        <f t="shared" si="18"/>
        <v>80</v>
      </c>
      <c r="BS24" s="58">
        <v>84</v>
      </c>
      <c r="BT24" s="58"/>
      <c r="BU24" s="2"/>
      <c r="BV24" s="58"/>
      <c r="BW24" s="58"/>
      <c r="BX24" s="2"/>
      <c r="BY24" s="58"/>
      <c r="BZ24" s="58"/>
      <c r="CA24" s="2"/>
      <c r="CB24" s="58"/>
      <c r="CC24" s="58"/>
      <c r="CD24" s="2"/>
      <c r="CE24" s="58"/>
      <c r="CF24" s="58"/>
      <c r="CG24" s="2"/>
      <c r="CH24" s="29">
        <f t="shared" si="19"/>
        <v>84</v>
      </c>
      <c r="CI24" s="29" t="str">
        <f t="shared" si="20"/>
        <v/>
      </c>
      <c r="CJ24" s="29" t="str">
        <f t="shared" si="21"/>
        <v/>
      </c>
      <c r="CK24" s="29" t="str">
        <f t="shared" si="22"/>
        <v/>
      </c>
      <c r="CL24" s="29" t="str">
        <f t="shared" si="23"/>
        <v/>
      </c>
      <c r="CM24" s="31">
        <f t="shared" si="24"/>
        <v>82</v>
      </c>
      <c r="CN24" s="32">
        <f t="shared" si="25"/>
        <v>82</v>
      </c>
      <c r="CO24" s="35"/>
      <c r="CP24" s="58">
        <v>11</v>
      </c>
      <c r="CQ24" s="45" t="str">
        <f t="shared" si="26"/>
        <v xml:space="preserve">Memiliki kemampuan pemahaman  Al-Quran Hadis tentang berfikir kritis dan bersikap demokratis, Iman kepada Hari Akhir, Perilaku Bekerja Keras dan Tanggung Jawab, Pernikahan dalam Islam, Strategi dakwah dan perkembangan Islam di Indonesia, Sejarah perkembangan Islam di Indonesia, </v>
      </c>
      <c r="CR24" s="35"/>
      <c r="CS24" s="58">
        <v>11</v>
      </c>
      <c r="CT24" s="45" t="str">
        <f t="shared" si="27"/>
        <v xml:space="preserve">Memiliki keterampilan  membaca Al-Quran, menulis Al-Quran, menghafal surat dan artinya, </v>
      </c>
      <c r="CU24" s="7"/>
      <c r="CV24" s="47">
        <v>2</v>
      </c>
      <c r="CW24" s="58" t="s">
        <v>72</v>
      </c>
      <c r="CX24" s="7">
        <v>5432</v>
      </c>
      <c r="CY24" s="50"/>
      <c r="CZ24" s="50"/>
      <c r="DA24" s="50"/>
      <c r="DE24" s="3">
        <v>2</v>
      </c>
      <c r="DF24" s="3" t="str">
        <f>(IF(CW24="","","Memiliki keterampilan "))&amp;(IF(CW23="","",CW23&amp;", "))&amp;(IF(CW25="","",CW25&amp;", "))&amp;(IF(CW26="","",CW26&amp;", "))&amp;(IF(CW27="","",CW27&amp;", "))&amp;(IF(CW28="","",CW28&amp;", "))&amp;(IF(CW29="","",CW29&amp;", "))&amp;(IF(CW30="","",CW30&amp;", "))&amp;(IF(CW31="","",CW31&amp;", "))&amp;(IF(CW32="","",CW32&amp;", "))&amp;(IF(CW24="","","Masih perlu peningkatan keterampilan "&amp;CW24&amp;"."))</f>
        <v>Memiliki keterampilan membaca Al-Quran, menghafal surat dan artinya, Masih perlu peningkatan keterampilan menulis Al-Quran.</v>
      </c>
    </row>
    <row r="25" spans="1:110">
      <c r="A25" s="8">
        <v>15</v>
      </c>
      <c r="B25" s="8">
        <v>119582</v>
      </c>
      <c r="C25" s="8" t="s">
        <v>73</v>
      </c>
      <c r="D25" s="8">
        <f t="shared" si="0"/>
        <v>86</v>
      </c>
      <c r="E25" s="13" t="str">
        <f t="shared" si="1"/>
        <v>B</v>
      </c>
      <c r="F25" s="17">
        <f t="shared" si="2"/>
        <v>89</v>
      </c>
      <c r="G25" s="13" t="str">
        <f t="shared" si="3"/>
        <v>B</v>
      </c>
      <c r="H25" s="13" t="str">
        <f t="shared" si="4"/>
        <v xml:space="preserve">Memiliki kemampuan pemahaman  Al-Quran Hadis tentang berfikir kritis dan bersikap demokratis, Iman kepada Hari Akhir, Perilaku Bekerja Keras dan Tanggung Jawab, Pernikahan dalam Islam, Strategi dakwah dan perkembangan Islam di Indonesia, Sejarah perkembangan Islam di Indonesia, </v>
      </c>
      <c r="I25" s="8">
        <f t="shared" si="5"/>
        <v>87</v>
      </c>
      <c r="J25" s="13" t="str">
        <f t="shared" si="6"/>
        <v>B</v>
      </c>
      <c r="K25" s="20">
        <f t="shared" si="7"/>
        <v>88</v>
      </c>
      <c r="L25" s="13" t="str">
        <f t="shared" si="8"/>
        <v>B</v>
      </c>
      <c r="M25" s="8" t="str">
        <f t="shared" si="9"/>
        <v xml:space="preserve">Memiliki keterampilan  membaca Al-Quran, menulis Al-Quran, menghafal surat dan artinya, </v>
      </c>
      <c r="N25" s="7"/>
      <c r="O25" s="58">
        <v>93</v>
      </c>
      <c r="P25" s="58"/>
      <c r="Q25" s="2">
        <v>95</v>
      </c>
      <c r="R25" s="58">
        <v>81</v>
      </c>
      <c r="S25" s="58"/>
      <c r="T25" s="2">
        <v>81</v>
      </c>
      <c r="U25" s="58">
        <v>80</v>
      </c>
      <c r="V25" s="58"/>
      <c r="W25" s="2">
        <v>83</v>
      </c>
      <c r="X25" s="58"/>
      <c r="Y25" s="58"/>
      <c r="Z25" s="2"/>
      <c r="AA25" s="58"/>
      <c r="AB25" s="58"/>
      <c r="AC25" s="2"/>
      <c r="AD25" s="29">
        <f t="shared" si="10"/>
        <v>86</v>
      </c>
      <c r="AE25" s="58">
        <v>100</v>
      </c>
      <c r="AF25" s="58"/>
      <c r="AG25" s="2">
        <v>92</v>
      </c>
      <c r="AH25" s="58">
        <v>92</v>
      </c>
      <c r="AI25" s="58"/>
      <c r="AJ25" s="2">
        <v>90</v>
      </c>
      <c r="AK25" s="58">
        <v>92</v>
      </c>
      <c r="AL25" s="58"/>
      <c r="AM25" s="2">
        <v>90</v>
      </c>
      <c r="AN25" s="58"/>
      <c r="AO25" s="58"/>
      <c r="AP25" s="2"/>
      <c r="AQ25" s="58"/>
      <c r="AR25" s="58"/>
      <c r="AS25" s="2"/>
      <c r="AT25" s="58">
        <v>88</v>
      </c>
      <c r="AU25" s="31">
        <f t="shared" si="11"/>
        <v>89</v>
      </c>
      <c r="AV25" s="32">
        <f t="shared" si="12"/>
        <v>89</v>
      </c>
      <c r="AW25" s="35"/>
      <c r="AX25" s="58">
        <v>88</v>
      </c>
      <c r="AY25" s="58"/>
      <c r="AZ25" s="2"/>
      <c r="BA25" s="58">
        <v>85</v>
      </c>
      <c r="BB25" s="58"/>
      <c r="BC25" s="2"/>
      <c r="BD25" s="58"/>
      <c r="BE25" s="58"/>
      <c r="BF25" s="2"/>
      <c r="BG25" s="58"/>
      <c r="BH25" s="58"/>
      <c r="BI25" s="2"/>
      <c r="BJ25" s="58"/>
      <c r="BK25" s="58"/>
      <c r="BL25" s="2"/>
      <c r="BM25" s="29">
        <f t="shared" si="13"/>
        <v>88</v>
      </c>
      <c r="BN25" s="29">
        <f t="shared" si="14"/>
        <v>85</v>
      </c>
      <c r="BO25" s="29" t="str">
        <f t="shared" si="15"/>
        <v/>
      </c>
      <c r="BP25" s="29" t="str">
        <f t="shared" si="16"/>
        <v/>
      </c>
      <c r="BQ25" s="29" t="str">
        <f t="shared" si="17"/>
        <v/>
      </c>
      <c r="BR25" s="29">
        <f t="shared" si="18"/>
        <v>87</v>
      </c>
      <c r="BS25" s="58">
        <v>88</v>
      </c>
      <c r="BT25" s="58"/>
      <c r="BU25" s="2"/>
      <c r="BV25" s="58"/>
      <c r="BW25" s="58"/>
      <c r="BX25" s="2"/>
      <c r="BY25" s="58"/>
      <c r="BZ25" s="58"/>
      <c r="CA25" s="2"/>
      <c r="CB25" s="58"/>
      <c r="CC25" s="58"/>
      <c r="CD25" s="2"/>
      <c r="CE25" s="58"/>
      <c r="CF25" s="58"/>
      <c r="CG25" s="2"/>
      <c r="CH25" s="29">
        <f t="shared" si="19"/>
        <v>88</v>
      </c>
      <c r="CI25" s="29" t="str">
        <f t="shared" si="20"/>
        <v/>
      </c>
      <c r="CJ25" s="29" t="str">
        <f t="shared" si="21"/>
        <v/>
      </c>
      <c r="CK25" s="29" t="str">
        <f t="shared" si="22"/>
        <v/>
      </c>
      <c r="CL25" s="29" t="str">
        <f t="shared" si="23"/>
        <v/>
      </c>
      <c r="CM25" s="31">
        <f t="shared" si="24"/>
        <v>87.5</v>
      </c>
      <c r="CN25" s="32">
        <f t="shared" si="25"/>
        <v>88</v>
      </c>
      <c r="CO25" s="35"/>
      <c r="CP25" s="58">
        <v>11</v>
      </c>
      <c r="CQ25" s="45" t="str">
        <f t="shared" si="26"/>
        <v xml:space="preserve">Memiliki kemampuan pemahaman  Al-Quran Hadis tentang berfikir kritis dan bersikap demokratis, Iman kepada Hari Akhir, Perilaku Bekerja Keras dan Tanggung Jawab, Pernikahan dalam Islam, Strategi dakwah dan perkembangan Islam di Indonesia, Sejarah perkembangan Islam di Indonesia, </v>
      </c>
      <c r="CR25" s="35"/>
      <c r="CS25" s="58">
        <v>11</v>
      </c>
      <c r="CT25" s="45" t="str">
        <f t="shared" si="27"/>
        <v xml:space="preserve">Memiliki keterampilan  membaca Al-Quran, menulis Al-Quran, menghafal surat dan artinya, </v>
      </c>
      <c r="CU25" s="7"/>
      <c r="CV25" s="47">
        <v>3</v>
      </c>
      <c r="CW25" s="58"/>
      <c r="CX25" s="7">
        <v>5433</v>
      </c>
      <c r="CY25" s="78" t="s">
        <v>74</v>
      </c>
      <c r="CZ25" s="78"/>
      <c r="DA25" s="78"/>
      <c r="DE25" s="3">
        <v>3</v>
      </c>
      <c r="DF25" s="3" t="str">
        <f>(IF(CW24="","","Memiliki keterampilan "))&amp;(IF(CW23="","",CW23&amp;", "))&amp;(IF(CW24="","",CW24&amp;", "))&amp;(IF(CW26="","",CW26&amp;", "))&amp;(IF(CW27="","",CW27&amp;", "))&amp;(IF(CW28="","",CW28&amp;", "))&amp;(IF(CW29="","",CW29&amp;", "))&amp;(IF(CW30="","",CW30&amp;", "))&amp;(IF(CW31="","",CW31&amp;", "))&amp;(IF(CW32="","",CW32&amp;", "))&amp;(IF(CW25="","","Masih perlu peningkatan keterampilan "&amp;CW25&amp;"."))</f>
        <v xml:space="preserve">Memiliki keterampilan membaca Al-Quran, menulis Al-Quran, menghafal surat dan artinya, </v>
      </c>
    </row>
    <row r="26" spans="1:110">
      <c r="A26" s="8">
        <v>16</v>
      </c>
      <c r="B26" s="8">
        <v>119597</v>
      </c>
      <c r="C26" s="8" t="s">
        <v>75</v>
      </c>
      <c r="D26" s="8">
        <f t="shared" si="0"/>
        <v>86</v>
      </c>
      <c r="E26" s="13" t="str">
        <f t="shared" si="1"/>
        <v>B</v>
      </c>
      <c r="F26" s="17">
        <f t="shared" si="2"/>
        <v>88</v>
      </c>
      <c r="G26" s="13" t="str">
        <f t="shared" si="3"/>
        <v>B</v>
      </c>
      <c r="H26" s="13" t="str">
        <f t="shared" si="4"/>
        <v xml:space="preserve">Memiliki kemampuan pemahaman  Al-Quran Hadis tentang berfikir kritis dan bersikap demokratis, Iman kepada Hari Akhir, Perilaku Bekerja Keras dan Tanggung Jawab, Pernikahan dalam Islam, Strategi dakwah dan perkembangan Islam di Indonesia, Sejarah perkembangan Islam di Indonesia, </v>
      </c>
      <c r="I26" s="8">
        <f t="shared" si="5"/>
        <v>85</v>
      </c>
      <c r="J26" s="13" t="str">
        <f t="shared" si="6"/>
        <v>B</v>
      </c>
      <c r="K26" s="20">
        <f t="shared" si="7"/>
        <v>86</v>
      </c>
      <c r="L26" s="13" t="str">
        <f t="shared" si="8"/>
        <v>B</v>
      </c>
      <c r="M26" s="8" t="str">
        <f t="shared" si="9"/>
        <v xml:space="preserve">Memiliki keterampilan  membaca Al-Quran, menulis Al-Quran, menghafal surat dan artinya, </v>
      </c>
      <c r="N26" s="7"/>
      <c r="O26" s="58">
        <v>97</v>
      </c>
      <c r="P26" s="58"/>
      <c r="Q26" s="2">
        <v>89</v>
      </c>
      <c r="R26" s="58">
        <v>84</v>
      </c>
      <c r="S26" s="58"/>
      <c r="T26" s="2">
        <v>84</v>
      </c>
      <c r="U26" s="58">
        <v>79</v>
      </c>
      <c r="V26" s="58"/>
      <c r="W26" s="2">
        <v>81</v>
      </c>
      <c r="X26" s="58"/>
      <c r="Y26" s="58"/>
      <c r="Z26" s="2"/>
      <c r="AA26" s="58"/>
      <c r="AB26" s="58"/>
      <c r="AC26" s="2"/>
      <c r="AD26" s="29">
        <f t="shared" si="10"/>
        <v>86</v>
      </c>
      <c r="AE26" s="58">
        <v>97</v>
      </c>
      <c r="AF26" s="58"/>
      <c r="AG26" s="2">
        <v>89</v>
      </c>
      <c r="AH26" s="58">
        <v>92</v>
      </c>
      <c r="AI26" s="58"/>
      <c r="AJ26" s="2">
        <v>90</v>
      </c>
      <c r="AK26" s="58">
        <v>92</v>
      </c>
      <c r="AL26" s="58"/>
      <c r="AM26" s="2">
        <v>90</v>
      </c>
      <c r="AN26" s="58"/>
      <c r="AO26" s="58"/>
      <c r="AP26" s="2"/>
      <c r="AQ26" s="58"/>
      <c r="AR26" s="58"/>
      <c r="AS26" s="2"/>
      <c r="AT26" s="58">
        <v>76</v>
      </c>
      <c r="AU26" s="31">
        <f t="shared" si="11"/>
        <v>87.692307692307693</v>
      </c>
      <c r="AV26" s="32">
        <f t="shared" si="12"/>
        <v>88</v>
      </c>
      <c r="AW26" s="35"/>
      <c r="AX26" s="58">
        <v>85</v>
      </c>
      <c r="AY26" s="58"/>
      <c r="AZ26" s="2"/>
      <c r="BA26" s="58">
        <v>85</v>
      </c>
      <c r="BB26" s="58"/>
      <c r="BC26" s="2"/>
      <c r="BD26" s="58"/>
      <c r="BE26" s="58"/>
      <c r="BF26" s="2"/>
      <c r="BG26" s="58"/>
      <c r="BH26" s="58"/>
      <c r="BI26" s="2"/>
      <c r="BJ26" s="58"/>
      <c r="BK26" s="58"/>
      <c r="BL26" s="2"/>
      <c r="BM26" s="29">
        <f t="shared" si="13"/>
        <v>85</v>
      </c>
      <c r="BN26" s="29">
        <f t="shared" si="14"/>
        <v>85</v>
      </c>
      <c r="BO26" s="29" t="str">
        <f t="shared" si="15"/>
        <v/>
      </c>
      <c r="BP26" s="29" t="str">
        <f t="shared" si="16"/>
        <v/>
      </c>
      <c r="BQ26" s="29" t="str">
        <f t="shared" si="17"/>
        <v/>
      </c>
      <c r="BR26" s="29">
        <f t="shared" si="18"/>
        <v>85</v>
      </c>
      <c r="BS26" s="58">
        <v>87</v>
      </c>
      <c r="BT26" s="58"/>
      <c r="BU26" s="2"/>
      <c r="BV26" s="58"/>
      <c r="BW26" s="58"/>
      <c r="BX26" s="2"/>
      <c r="BY26" s="58"/>
      <c r="BZ26" s="58"/>
      <c r="CA26" s="2"/>
      <c r="CB26" s="58"/>
      <c r="CC26" s="58"/>
      <c r="CD26" s="2"/>
      <c r="CE26" s="58"/>
      <c r="CF26" s="58"/>
      <c r="CG26" s="2"/>
      <c r="CH26" s="29">
        <f t="shared" si="19"/>
        <v>87</v>
      </c>
      <c r="CI26" s="29" t="str">
        <f t="shared" si="20"/>
        <v/>
      </c>
      <c r="CJ26" s="29" t="str">
        <f t="shared" si="21"/>
        <v/>
      </c>
      <c r="CK26" s="29" t="str">
        <f t="shared" si="22"/>
        <v/>
      </c>
      <c r="CL26" s="29" t="str">
        <f t="shared" si="23"/>
        <v/>
      </c>
      <c r="CM26" s="31">
        <f t="shared" si="24"/>
        <v>86</v>
      </c>
      <c r="CN26" s="32">
        <f t="shared" si="25"/>
        <v>86</v>
      </c>
      <c r="CO26" s="35"/>
      <c r="CP26" s="58">
        <v>11</v>
      </c>
      <c r="CQ26" s="45" t="str">
        <f t="shared" si="26"/>
        <v xml:space="preserve">Memiliki kemampuan pemahaman  Al-Quran Hadis tentang berfikir kritis dan bersikap demokratis, Iman kepada Hari Akhir, Perilaku Bekerja Keras dan Tanggung Jawab, Pernikahan dalam Islam, Strategi dakwah dan perkembangan Islam di Indonesia, Sejarah perkembangan Islam di Indonesia, </v>
      </c>
      <c r="CR26" s="35"/>
      <c r="CS26" s="58">
        <v>11</v>
      </c>
      <c r="CT26" s="45" t="str">
        <f t="shared" si="27"/>
        <v xml:space="preserve">Memiliki keterampilan  membaca Al-Quran, menulis Al-Quran, menghafal surat dan artinya, </v>
      </c>
      <c r="CU26" s="7"/>
      <c r="CV26" s="47">
        <v>4</v>
      </c>
      <c r="CW26" s="58"/>
      <c r="CX26" s="7">
        <v>5434</v>
      </c>
      <c r="CY26" s="51" t="s">
        <v>52</v>
      </c>
      <c r="CZ26" s="55" t="s">
        <v>53</v>
      </c>
      <c r="DA26" s="55" t="s">
        <v>54</v>
      </c>
      <c r="DE26" s="3">
        <v>4</v>
      </c>
      <c r="DF26" s="3" t="str">
        <f>(IF(CW24="","","Memiliki keterampilan "))&amp;(IF(CW23="","",CW23&amp;", "))&amp;(IF(CW24="","",CW24&amp;", "))&amp;(IF(CW25="","",CW25&amp;", "))&amp;(IF(CW27="","",CW27&amp;", "))&amp;(IF(CW28="","",CW28&amp;", "))&amp;(IF(CW29="","",CW29&amp;", "))&amp;(IF(CW30="","",CW30&amp;", "))&amp;(IF(CW31="","",CW31&amp;", "))&amp;(IF(CW32="","",CW32&amp;", "))&amp;(IF(CW26="","","Masih perlu peningkatan keterampilan "&amp;CW26&amp;"."))</f>
        <v xml:space="preserve">Memiliki keterampilan membaca Al-Quran, menulis Al-Quran, menghafal surat dan artinya, </v>
      </c>
    </row>
    <row r="27" spans="1:110">
      <c r="A27" s="8">
        <v>17</v>
      </c>
      <c r="B27" s="8">
        <v>119612</v>
      </c>
      <c r="C27" s="8" t="s">
        <v>76</v>
      </c>
      <c r="D27" s="8">
        <f t="shared" si="0"/>
        <v>82</v>
      </c>
      <c r="E27" s="13" t="str">
        <f t="shared" si="1"/>
        <v>B</v>
      </c>
      <c r="F27" s="17">
        <f t="shared" si="2"/>
        <v>84</v>
      </c>
      <c r="G27" s="13" t="str">
        <f t="shared" si="3"/>
        <v>B</v>
      </c>
      <c r="H27" s="13" t="str">
        <f t="shared" si="4"/>
        <v xml:space="preserve">Memiliki kemampuan pemahaman  Al-Quran Hadis tentang berfikir kritis dan bersikap demokratis, Iman kepada Hari Akhir, Perilaku Bekerja Keras dan Tanggung Jawab, Pernikahan dalam Islam, Strategi dakwah dan perkembangan Islam di Indonesia, Sejarah perkembangan Islam di Indonesia, </v>
      </c>
      <c r="I27" s="8">
        <f t="shared" si="5"/>
        <v>85</v>
      </c>
      <c r="J27" s="13" t="str">
        <f t="shared" si="6"/>
        <v>B</v>
      </c>
      <c r="K27" s="20">
        <f t="shared" si="7"/>
        <v>85</v>
      </c>
      <c r="L27" s="13" t="str">
        <f t="shared" si="8"/>
        <v>B</v>
      </c>
      <c r="M27" s="8" t="str">
        <f t="shared" si="9"/>
        <v xml:space="preserve">Memiliki keterampilan  membaca Al-Quran, menulis Al-Quran, menghafal surat dan artinya, </v>
      </c>
      <c r="N27" s="7"/>
      <c r="O27" s="58">
        <v>73</v>
      </c>
      <c r="P27" s="58"/>
      <c r="Q27" s="2">
        <v>90</v>
      </c>
      <c r="R27" s="58">
        <v>90</v>
      </c>
      <c r="S27" s="58"/>
      <c r="T27" s="2">
        <v>90</v>
      </c>
      <c r="U27" s="58">
        <v>72</v>
      </c>
      <c r="V27" s="58"/>
      <c r="W27" s="2">
        <v>75</v>
      </c>
      <c r="X27" s="58"/>
      <c r="Y27" s="58"/>
      <c r="Z27" s="2"/>
      <c r="AA27" s="58"/>
      <c r="AB27" s="58"/>
      <c r="AC27" s="2"/>
      <c r="AD27" s="29">
        <f t="shared" si="10"/>
        <v>82</v>
      </c>
      <c r="AE27" s="58">
        <v>88</v>
      </c>
      <c r="AF27" s="58"/>
      <c r="AG27" s="2">
        <v>92</v>
      </c>
      <c r="AH27" s="58">
        <v>88</v>
      </c>
      <c r="AI27" s="58"/>
      <c r="AJ27" s="2">
        <v>86</v>
      </c>
      <c r="AK27" s="58">
        <v>86</v>
      </c>
      <c r="AL27" s="58"/>
      <c r="AM27" s="2">
        <v>90</v>
      </c>
      <c r="AN27" s="58"/>
      <c r="AO27" s="58"/>
      <c r="AP27" s="2"/>
      <c r="AQ27" s="58"/>
      <c r="AR27" s="58"/>
      <c r="AS27" s="2"/>
      <c r="AT27" s="58">
        <v>78</v>
      </c>
      <c r="AU27" s="31">
        <f t="shared" si="11"/>
        <v>84.461538461538467</v>
      </c>
      <c r="AV27" s="32">
        <f t="shared" si="12"/>
        <v>84</v>
      </c>
      <c r="AW27" s="35"/>
      <c r="AX27" s="58">
        <v>85</v>
      </c>
      <c r="AY27" s="58"/>
      <c r="AZ27" s="2"/>
      <c r="BA27" s="58">
        <v>85</v>
      </c>
      <c r="BB27" s="58"/>
      <c r="BC27" s="2"/>
      <c r="BD27" s="58"/>
      <c r="BE27" s="58"/>
      <c r="BF27" s="2"/>
      <c r="BG27" s="58"/>
      <c r="BH27" s="58"/>
      <c r="BI27" s="2"/>
      <c r="BJ27" s="58"/>
      <c r="BK27" s="58"/>
      <c r="BL27" s="2"/>
      <c r="BM27" s="29">
        <f t="shared" si="13"/>
        <v>85</v>
      </c>
      <c r="BN27" s="29">
        <f t="shared" si="14"/>
        <v>85</v>
      </c>
      <c r="BO27" s="29" t="str">
        <f t="shared" si="15"/>
        <v/>
      </c>
      <c r="BP27" s="29" t="str">
        <f t="shared" si="16"/>
        <v/>
      </c>
      <c r="BQ27" s="29" t="str">
        <f t="shared" si="17"/>
        <v/>
      </c>
      <c r="BR27" s="29">
        <f t="shared" si="18"/>
        <v>85</v>
      </c>
      <c r="BS27" s="58">
        <v>85</v>
      </c>
      <c r="BT27" s="58"/>
      <c r="BU27" s="2"/>
      <c r="BV27" s="58"/>
      <c r="BW27" s="58"/>
      <c r="BX27" s="2"/>
      <c r="BY27" s="58"/>
      <c r="BZ27" s="58"/>
      <c r="CA27" s="2"/>
      <c r="CB27" s="58"/>
      <c r="CC27" s="58"/>
      <c r="CD27" s="2"/>
      <c r="CE27" s="58"/>
      <c r="CF27" s="58"/>
      <c r="CG27" s="2"/>
      <c r="CH27" s="29">
        <f t="shared" si="19"/>
        <v>85</v>
      </c>
      <c r="CI27" s="29" t="str">
        <f t="shared" si="20"/>
        <v/>
      </c>
      <c r="CJ27" s="29" t="str">
        <f t="shared" si="21"/>
        <v/>
      </c>
      <c r="CK27" s="29" t="str">
        <f t="shared" si="22"/>
        <v/>
      </c>
      <c r="CL27" s="29" t="str">
        <f t="shared" si="23"/>
        <v/>
      </c>
      <c r="CM27" s="31">
        <f t="shared" si="24"/>
        <v>85</v>
      </c>
      <c r="CN27" s="32">
        <f t="shared" si="25"/>
        <v>85</v>
      </c>
      <c r="CO27" s="35"/>
      <c r="CP27" s="58">
        <v>11</v>
      </c>
      <c r="CQ27" s="45" t="str">
        <f t="shared" si="26"/>
        <v xml:space="preserve">Memiliki kemampuan pemahaman  Al-Quran Hadis tentang berfikir kritis dan bersikap demokratis, Iman kepada Hari Akhir, Perilaku Bekerja Keras dan Tanggung Jawab, Pernikahan dalam Islam, Strategi dakwah dan perkembangan Islam di Indonesia, Sejarah perkembangan Islam di Indonesia, </v>
      </c>
      <c r="CR27" s="35"/>
      <c r="CS27" s="58">
        <v>11</v>
      </c>
      <c r="CT27" s="45" t="str">
        <f t="shared" si="27"/>
        <v xml:space="preserve">Memiliki keterampilan  membaca Al-Quran, menulis Al-Quran, menghafal surat dan artinya, </v>
      </c>
      <c r="CU27" s="7"/>
      <c r="CV27" s="47">
        <v>5</v>
      </c>
      <c r="CW27" s="58"/>
      <c r="CX27" s="7">
        <v>5435</v>
      </c>
      <c r="CY27" s="49">
        <v>0</v>
      </c>
      <c r="CZ27" s="53">
        <v>69</v>
      </c>
      <c r="DA27" s="56" t="s">
        <v>56</v>
      </c>
      <c r="DE27" s="3">
        <v>5</v>
      </c>
      <c r="DF27" s="3" t="str">
        <f>(IF(CW24="","","Memiliki keterampilan "))&amp;(IF(CW23="","",CW23&amp;", "))&amp;(IF(CW24="","",CW24&amp;", "))&amp;(IF(CW25="","",CW25&amp;", "))&amp;(IF(CW26="","",CW26&amp;", "))&amp;(IF(CW28="","",CW28&amp;", "))&amp;(IF(CW29="","",CW29&amp;", "))&amp;(IF(CW30="","",CW30&amp;", "))&amp;(IF(CW31="","",CW31&amp;", "))&amp;(IF(CW32="","",CW32&amp;", "))&amp;(IF(CW27="","","Masih perlu peningkatan keterampilan "&amp;CW27&amp;"."))</f>
        <v xml:space="preserve">Memiliki keterampilan membaca Al-Quran, menulis Al-Quran, menghafal surat dan artinya, </v>
      </c>
    </row>
    <row r="28" spans="1:110">
      <c r="A28" s="8">
        <v>18</v>
      </c>
      <c r="B28" s="8">
        <v>119627</v>
      </c>
      <c r="C28" s="8" t="s">
        <v>77</v>
      </c>
      <c r="D28" s="8">
        <f t="shared" si="0"/>
        <v>91</v>
      </c>
      <c r="E28" s="13" t="str">
        <f t="shared" si="1"/>
        <v>A</v>
      </c>
      <c r="F28" s="17">
        <f t="shared" si="2"/>
        <v>88</v>
      </c>
      <c r="G28" s="13" t="str">
        <f t="shared" si="3"/>
        <v>B</v>
      </c>
      <c r="H28" s="13" t="str">
        <f t="shared" si="4"/>
        <v xml:space="preserve">Memiliki kemampuan pemahaman  Al-Quran Hadis tentang berfikir kritis dan bersikap demokratis, Iman kepada Hari Akhir, Perilaku Bekerja Keras dan Tanggung Jawab, Pernikahan dalam Islam, Strategi dakwah dan perkembangan Islam di Indonesia, Sejarah perkembangan Islam di Indonesia, </v>
      </c>
      <c r="I28" s="8">
        <f t="shared" si="5"/>
        <v>87</v>
      </c>
      <c r="J28" s="13" t="str">
        <f t="shared" si="6"/>
        <v>B</v>
      </c>
      <c r="K28" s="20">
        <f t="shared" si="7"/>
        <v>88</v>
      </c>
      <c r="L28" s="13" t="str">
        <f t="shared" si="8"/>
        <v>B</v>
      </c>
      <c r="M28" s="8" t="str">
        <f t="shared" si="9"/>
        <v xml:space="preserve">Memiliki keterampilan  membaca Al-Quran, menulis Al-Quran, menghafal surat dan artinya, </v>
      </c>
      <c r="N28" s="7"/>
      <c r="O28" s="58">
        <v>95</v>
      </c>
      <c r="P28" s="58"/>
      <c r="Q28" s="2">
        <v>95</v>
      </c>
      <c r="R28" s="58">
        <v>87</v>
      </c>
      <c r="S28" s="58"/>
      <c r="T28" s="2">
        <v>87</v>
      </c>
      <c r="U28" s="58">
        <v>92</v>
      </c>
      <c r="V28" s="58"/>
      <c r="W28" s="2">
        <v>90</v>
      </c>
      <c r="X28" s="58"/>
      <c r="Y28" s="58"/>
      <c r="Z28" s="2"/>
      <c r="AA28" s="58"/>
      <c r="AB28" s="58"/>
      <c r="AC28" s="2"/>
      <c r="AD28" s="29">
        <f t="shared" si="10"/>
        <v>91</v>
      </c>
      <c r="AE28" s="58">
        <v>97</v>
      </c>
      <c r="AF28" s="58"/>
      <c r="AG28" s="2">
        <v>86</v>
      </c>
      <c r="AH28" s="58">
        <v>83</v>
      </c>
      <c r="AI28" s="58"/>
      <c r="AJ28" s="2">
        <v>81</v>
      </c>
      <c r="AK28" s="58">
        <v>81</v>
      </c>
      <c r="AL28" s="58"/>
      <c r="AM28" s="2">
        <v>88</v>
      </c>
      <c r="AN28" s="58"/>
      <c r="AO28" s="58"/>
      <c r="AP28" s="2"/>
      <c r="AQ28" s="58"/>
      <c r="AR28" s="58"/>
      <c r="AS28" s="2"/>
      <c r="AT28" s="58">
        <v>79</v>
      </c>
      <c r="AU28" s="31">
        <f t="shared" si="11"/>
        <v>87.769230769230774</v>
      </c>
      <c r="AV28" s="32">
        <f t="shared" si="12"/>
        <v>88</v>
      </c>
      <c r="AW28" s="35"/>
      <c r="AX28" s="58">
        <v>88</v>
      </c>
      <c r="AY28" s="58"/>
      <c r="AZ28" s="2"/>
      <c r="BA28" s="58">
        <v>85</v>
      </c>
      <c r="BB28" s="58"/>
      <c r="BC28" s="2"/>
      <c r="BD28" s="58"/>
      <c r="BE28" s="58"/>
      <c r="BF28" s="2"/>
      <c r="BG28" s="58"/>
      <c r="BH28" s="58"/>
      <c r="BI28" s="2"/>
      <c r="BJ28" s="58"/>
      <c r="BK28" s="58"/>
      <c r="BL28" s="2"/>
      <c r="BM28" s="29">
        <f t="shared" si="13"/>
        <v>88</v>
      </c>
      <c r="BN28" s="29">
        <f t="shared" si="14"/>
        <v>85</v>
      </c>
      <c r="BO28" s="29" t="str">
        <f t="shared" si="15"/>
        <v/>
      </c>
      <c r="BP28" s="29" t="str">
        <f t="shared" si="16"/>
        <v/>
      </c>
      <c r="BQ28" s="29" t="str">
        <f t="shared" si="17"/>
        <v/>
      </c>
      <c r="BR28" s="29">
        <f t="shared" si="18"/>
        <v>87</v>
      </c>
      <c r="BS28" s="58">
        <v>88</v>
      </c>
      <c r="BT28" s="58"/>
      <c r="BU28" s="2"/>
      <c r="BV28" s="58"/>
      <c r="BW28" s="58"/>
      <c r="BX28" s="2"/>
      <c r="BY28" s="58"/>
      <c r="BZ28" s="58"/>
      <c r="CA28" s="2"/>
      <c r="CB28" s="58"/>
      <c r="CC28" s="58"/>
      <c r="CD28" s="2"/>
      <c r="CE28" s="58"/>
      <c r="CF28" s="58"/>
      <c r="CG28" s="2"/>
      <c r="CH28" s="29">
        <f t="shared" si="19"/>
        <v>88</v>
      </c>
      <c r="CI28" s="29" t="str">
        <f t="shared" si="20"/>
        <v/>
      </c>
      <c r="CJ28" s="29" t="str">
        <f t="shared" si="21"/>
        <v/>
      </c>
      <c r="CK28" s="29" t="str">
        <f t="shared" si="22"/>
        <v/>
      </c>
      <c r="CL28" s="29" t="str">
        <f t="shared" si="23"/>
        <v/>
      </c>
      <c r="CM28" s="31">
        <f t="shared" si="24"/>
        <v>87.5</v>
      </c>
      <c r="CN28" s="32">
        <f t="shared" si="25"/>
        <v>88</v>
      </c>
      <c r="CO28" s="35"/>
      <c r="CP28" s="58">
        <v>11</v>
      </c>
      <c r="CQ28" s="45" t="str">
        <f t="shared" si="26"/>
        <v xml:space="preserve">Memiliki kemampuan pemahaman  Al-Quran Hadis tentang berfikir kritis dan bersikap demokratis, Iman kepada Hari Akhir, Perilaku Bekerja Keras dan Tanggung Jawab, Pernikahan dalam Islam, Strategi dakwah dan perkembangan Islam di Indonesia, Sejarah perkembangan Islam di Indonesia, </v>
      </c>
      <c r="CR28" s="35"/>
      <c r="CS28" s="58">
        <v>11</v>
      </c>
      <c r="CT28" s="45" t="str">
        <f t="shared" si="27"/>
        <v xml:space="preserve">Memiliki keterampilan  membaca Al-Quran, menulis Al-Quran, menghafal surat dan artinya, </v>
      </c>
      <c r="CU28" s="7"/>
      <c r="CV28" s="47">
        <v>6</v>
      </c>
      <c r="CW28" s="58" t="s">
        <v>98</v>
      </c>
      <c r="CX28" s="7">
        <v>5436</v>
      </c>
      <c r="CY28" s="49">
        <v>70</v>
      </c>
      <c r="CZ28" s="54">
        <v>79</v>
      </c>
      <c r="DA28" s="57" t="s">
        <v>58</v>
      </c>
      <c r="DE28" s="3">
        <v>6</v>
      </c>
      <c r="DF28" s="3" t="str">
        <f>(IF(CW24="","","Memiliki keterampilan "))&amp;(IF(CW23="","",CW23&amp;", "))&amp;(IF(CW24="","",CW24&amp;", "))&amp;(IF(CW25="","",CW25&amp;", "))&amp;(IF(CW26="","",CW26&amp;", "))&amp;(IF(CW27="","",CW27&amp;", "))&amp;(IF(CW29="","",CW29&amp;", "))&amp;(IF(CW30="","",CW30&amp;", "))&amp;(IF(CW31="","",CW31&amp;", "))&amp;(IF(CW32="","",CW32&amp;", "))&amp;(IF(CW28="","","Masih perlu peningkatan keterampilan "&amp;CW28&amp;"."))</f>
        <v>Memiliki keterampilan membaca Al-Quran, menulis Al-Quran, Masih perlu peningkatan keterampilan menghafal surat dan artinya.</v>
      </c>
    </row>
    <row r="29" spans="1:110">
      <c r="A29" s="8">
        <v>19</v>
      </c>
      <c r="B29" s="8">
        <v>119642</v>
      </c>
      <c r="C29" s="8" t="s">
        <v>78</v>
      </c>
      <c r="D29" s="8">
        <f t="shared" si="0"/>
        <v>89</v>
      </c>
      <c r="E29" s="13" t="str">
        <f t="shared" si="1"/>
        <v>B</v>
      </c>
      <c r="F29" s="17">
        <f t="shared" si="2"/>
        <v>90</v>
      </c>
      <c r="G29" s="13" t="str">
        <f t="shared" si="3"/>
        <v>A</v>
      </c>
      <c r="H29" s="13" t="str">
        <f t="shared" si="4"/>
        <v xml:space="preserve">Memiliki kemampuan pemahaman  Al-Quran Hadis tentang berfikir kritis dan bersikap demokratis, Iman kepada Hari Akhir, Perilaku Bekerja Keras dan Tanggung Jawab, Pernikahan dalam Islam, Strategi dakwah dan perkembangan Islam di Indonesia, Sejarah perkembangan Islam di Indonesia, </v>
      </c>
      <c r="I29" s="8">
        <f t="shared" si="5"/>
        <v>85</v>
      </c>
      <c r="J29" s="13" t="str">
        <f t="shared" si="6"/>
        <v>B</v>
      </c>
      <c r="K29" s="20">
        <f t="shared" si="7"/>
        <v>85</v>
      </c>
      <c r="L29" s="13" t="str">
        <f t="shared" si="8"/>
        <v>B</v>
      </c>
      <c r="M29" s="8" t="str">
        <f t="shared" si="9"/>
        <v xml:space="preserve">Memiliki keterampilan  membaca Al-Quran, menulis Al-Quran, menghafal surat dan artinya, </v>
      </c>
      <c r="N29" s="7"/>
      <c r="O29" s="58">
        <v>98</v>
      </c>
      <c r="P29" s="58"/>
      <c r="Q29" s="2">
        <v>95</v>
      </c>
      <c r="R29" s="58">
        <v>81</v>
      </c>
      <c r="S29" s="58"/>
      <c r="T29" s="2">
        <v>81</v>
      </c>
      <c r="U29" s="58">
        <v>88</v>
      </c>
      <c r="V29" s="58"/>
      <c r="W29" s="2">
        <v>90</v>
      </c>
      <c r="X29" s="58"/>
      <c r="Y29" s="58"/>
      <c r="Z29" s="2"/>
      <c r="AA29" s="58"/>
      <c r="AB29" s="58"/>
      <c r="AC29" s="2"/>
      <c r="AD29" s="29">
        <f t="shared" si="10"/>
        <v>89</v>
      </c>
      <c r="AE29" s="58">
        <v>97</v>
      </c>
      <c r="AF29" s="58"/>
      <c r="AG29" s="2">
        <v>83</v>
      </c>
      <c r="AH29" s="58">
        <v>93</v>
      </c>
      <c r="AI29" s="58"/>
      <c r="AJ29" s="2">
        <v>91</v>
      </c>
      <c r="AK29" s="58">
        <v>93</v>
      </c>
      <c r="AL29" s="58"/>
      <c r="AM29" s="2">
        <v>90</v>
      </c>
      <c r="AN29" s="58"/>
      <c r="AO29" s="58"/>
      <c r="AP29" s="2"/>
      <c r="AQ29" s="58"/>
      <c r="AR29" s="58"/>
      <c r="AS29" s="2"/>
      <c r="AT29" s="58">
        <v>90</v>
      </c>
      <c r="AU29" s="31">
        <f t="shared" si="11"/>
        <v>90</v>
      </c>
      <c r="AV29" s="32">
        <f t="shared" si="12"/>
        <v>90</v>
      </c>
      <c r="AW29" s="35"/>
      <c r="AX29" s="58">
        <v>85</v>
      </c>
      <c r="AY29" s="58"/>
      <c r="AZ29" s="2"/>
      <c r="BA29" s="58">
        <v>85</v>
      </c>
      <c r="BB29" s="58"/>
      <c r="BC29" s="2"/>
      <c r="BD29" s="58"/>
      <c r="BE29" s="58"/>
      <c r="BF29" s="2"/>
      <c r="BG29" s="58"/>
      <c r="BH29" s="58"/>
      <c r="BI29" s="2"/>
      <c r="BJ29" s="58"/>
      <c r="BK29" s="58"/>
      <c r="BL29" s="2"/>
      <c r="BM29" s="29">
        <f t="shared" si="13"/>
        <v>85</v>
      </c>
      <c r="BN29" s="29">
        <f t="shared" si="14"/>
        <v>85</v>
      </c>
      <c r="BO29" s="29" t="str">
        <f t="shared" si="15"/>
        <v/>
      </c>
      <c r="BP29" s="29" t="str">
        <f t="shared" si="16"/>
        <v/>
      </c>
      <c r="BQ29" s="29" t="str">
        <f t="shared" si="17"/>
        <v/>
      </c>
      <c r="BR29" s="29">
        <f t="shared" si="18"/>
        <v>85</v>
      </c>
      <c r="BS29" s="58">
        <v>84</v>
      </c>
      <c r="BT29" s="58"/>
      <c r="BU29" s="2"/>
      <c r="BV29" s="58"/>
      <c r="BW29" s="58"/>
      <c r="BX29" s="2"/>
      <c r="BY29" s="58"/>
      <c r="BZ29" s="58"/>
      <c r="CA29" s="2"/>
      <c r="CB29" s="58"/>
      <c r="CC29" s="58"/>
      <c r="CD29" s="2"/>
      <c r="CE29" s="58"/>
      <c r="CF29" s="58"/>
      <c r="CG29" s="2"/>
      <c r="CH29" s="29">
        <f t="shared" si="19"/>
        <v>84</v>
      </c>
      <c r="CI29" s="29" t="str">
        <f t="shared" si="20"/>
        <v/>
      </c>
      <c r="CJ29" s="29" t="str">
        <f t="shared" si="21"/>
        <v/>
      </c>
      <c r="CK29" s="29" t="str">
        <f t="shared" si="22"/>
        <v/>
      </c>
      <c r="CL29" s="29" t="str">
        <f t="shared" si="23"/>
        <v/>
      </c>
      <c r="CM29" s="31">
        <f t="shared" si="24"/>
        <v>84.5</v>
      </c>
      <c r="CN29" s="32">
        <f t="shared" si="25"/>
        <v>85</v>
      </c>
      <c r="CO29" s="35"/>
      <c r="CP29" s="58">
        <v>11</v>
      </c>
      <c r="CQ29" s="45" t="str">
        <f t="shared" si="26"/>
        <v xml:space="preserve">Memiliki kemampuan pemahaman  Al-Quran Hadis tentang berfikir kritis dan bersikap demokratis, Iman kepada Hari Akhir, Perilaku Bekerja Keras dan Tanggung Jawab, Pernikahan dalam Islam, Strategi dakwah dan perkembangan Islam di Indonesia, Sejarah perkembangan Islam di Indonesia, </v>
      </c>
      <c r="CR29" s="35"/>
      <c r="CS29" s="58">
        <v>11</v>
      </c>
      <c r="CT29" s="45" t="str">
        <f t="shared" si="27"/>
        <v xml:space="preserve">Memiliki keterampilan  membaca Al-Quran, menulis Al-Quran, menghafal surat dan artinya, </v>
      </c>
      <c r="CU29" s="7"/>
      <c r="CV29" s="47">
        <v>7</v>
      </c>
      <c r="CW29" s="58"/>
      <c r="CX29" s="7">
        <v>5437</v>
      </c>
      <c r="CY29" s="49">
        <v>80</v>
      </c>
      <c r="CZ29" s="54">
        <v>89</v>
      </c>
      <c r="DA29" s="57" t="s">
        <v>60</v>
      </c>
      <c r="DE29" s="3">
        <v>7</v>
      </c>
      <c r="DF29" s="3" t="str">
        <f>(IF(CW24="","","Memiliki keterampilan "))&amp;(IF(CW23="","",CW23&amp;", "))&amp;(IF(CW24="","",CW24&amp;", "))&amp;(IF(CW25="","",CW25&amp;", "))&amp;(IF(CW26="","",CW26&amp;", "))&amp;(IF(CW27="","",CW27&amp;", "))&amp;(IF(CW28="","",CW28&amp;", "))&amp;(IF(CW30="","",CW30&amp;", "))&amp;(IF(CW31="","",CW31&amp;", "))&amp;(IF(CW32="","",CW32&amp;", "))&amp;(IF(CW29="","","Masih perlu peningkatan keterampilan "&amp;CW29&amp;"."))</f>
        <v xml:space="preserve">Memiliki keterampilan membaca Al-Quran, menulis Al-Quran, menghafal surat dan artinya, </v>
      </c>
    </row>
    <row r="30" spans="1:110">
      <c r="A30" s="8">
        <v>20</v>
      </c>
      <c r="B30" s="8">
        <v>119657</v>
      </c>
      <c r="C30" s="8" t="s">
        <v>79</v>
      </c>
      <c r="D30" s="8">
        <f t="shared" si="0"/>
        <v>84</v>
      </c>
      <c r="E30" s="13" t="str">
        <f t="shared" si="1"/>
        <v>B</v>
      </c>
      <c r="F30" s="17">
        <f t="shared" si="2"/>
        <v>86</v>
      </c>
      <c r="G30" s="13" t="str">
        <f t="shared" si="3"/>
        <v>B</v>
      </c>
      <c r="H30" s="13" t="str">
        <f t="shared" si="4"/>
        <v xml:space="preserve">Memiliki kemampuan pemahaman  Al-Quran Hadis tentang berfikir kritis dan bersikap demokratis, Iman kepada Hari Akhir, Perilaku Bekerja Keras dan Tanggung Jawab, Pernikahan dalam Islam, Strategi dakwah dan perkembangan Islam di Indonesia, Sejarah perkembangan Islam di Indonesia, </v>
      </c>
      <c r="I30" s="8">
        <f t="shared" si="5"/>
        <v>83</v>
      </c>
      <c r="J30" s="13" t="str">
        <f t="shared" si="6"/>
        <v>B</v>
      </c>
      <c r="K30" s="20">
        <f t="shared" si="7"/>
        <v>85</v>
      </c>
      <c r="L30" s="13" t="str">
        <f t="shared" si="8"/>
        <v>B</v>
      </c>
      <c r="M30" s="8" t="str">
        <f t="shared" si="9"/>
        <v xml:space="preserve">Memiliki keterampilan  membaca Al-Quran, menulis Al-Quran, menghafal surat dan artinya, </v>
      </c>
      <c r="N30" s="7"/>
      <c r="O30" s="58">
        <v>74</v>
      </c>
      <c r="P30" s="58"/>
      <c r="Q30" s="2">
        <v>90</v>
      </c>
      <c r="R30" s="58">
        <v>83</v>
      </c>
      <c r="S30" s="58"/>
      <c r="T30" s="2">
        <v>83</v>
      </c>
      <c r="U30" s="58">
        <v>86</v>
      </c>
      <c r="V30" s="58"/>
      <c r="W30" s="2">
        <v>88</v>
      </c>
      <c r="X30" s="58"/>
      <c r="Y30" s="58"/>
      <c r="Z30" s="2"/>
      <c r="AA30" s="58"/>
      <c r="AB30" s="58"/>
      <c r="AC30" s="2"/>
      <c r="AD30" s="29">
        <f t="shared" si="10"/>
        <v>84</v>
      </c>
      <c r="AE30" s="58">
        <v>94</v>
      </c>
      <c r="AF30" s="58"/>
      <c r="AG30" s="2">
        <v>83</v>
      </c>
      <c r="AH30" s="58">
        <v>88</v>
      </c>
      <c r="AI30" s="58"/>
      <c r="AJ30" s="2">
        <v>86</v>
      </c>
      <c r="AK30" s="58">
        <v>86</v>
      </c>
      <c r="AL30" s="58"/>
      <c r="AM30" s="2">
        <v>90</v>
      </c>
      <c r="AN30" s="58"/>
      <c r="AO30" s="58"/>
      <c r="AP30" s="2"/>
      <c r="AQ30" s="58"/>
      <c r="AR30" s="58"/>
      <c r="AS30" s="2"/>
      <c r="AT30" s="58">
        <v>82</v>
      </c>
      <c r="AU30" s="31">
        <f t="shared" si="11"/>
        <v>85.615384615384613</v>
      </c>
      <c r="AV30" s="32">
        <f t="shared" si="12"/>
        <v>86</v>
      </c>
      <c r="AW30" s="35"/>
      <c r="AX30" s="58">
        <v>85</v>
      </c>
      <c r="AY30" s="58"/>
      <c r="AZ30" s="2"/>
      <c r="BA30" s="58">
        <v>80</v>
      </c>
      <c r="BB30" s="58"/>
      <c r="BC30" s="2"/>
      <c r="BD30" s="58"/>
      <c r="BE30" s="58"/>
      <c r="BF30" s="2"/>
      <c r="BG30" s="58"/>
      <c r="BH30" s="58"/>
      <c r="BI30" s="2"/>
      <c r="BJ30" s="58"/>
      <c r="BK30" s="58"/>
      <c r="BL30" s="2"/>
      <c r="BM30" s="29">
        <f t="shared" si="13"/>
        <v>85</v>
      </c>
      <c r="BN30" s="29">
        <f t="shared" si="14"/>
        <v>80</v>
      </c>
      <c r="BO30" s="29" t="str">
        <f t="shared" si="15"/>
        <v/>
      </c>
      <c r="BP30" s="29" t="str">
        <f t="shared" si="16"/>
        <v/>
      </c>
      <c r="BQ30" s="29" t="str">
        <f t="shared" si="17"/>
        <v/>
      </c>
      <c r="BR30" s="29">
        <f t="shared" si="18"/>
        <v>83</v>
      </c>
      <c r="BS30" s="58">
        <v>87</v>
      </c>
      <c r="BT30" s="58"/>
      <c r="BU30" s="2"/>
      <c r="BV30" s="58"/>
      <c r="BW30" s="58"/>
      <c r="BX30" s="2"/>
      <c r="BY30" s="58"/>
      <c r="BZ30" s="58"/>
      <c r="CA30" s="2"/>
      <c r="CB30" s="58"/>
      <c r="CC30" s="58"/>
      <c r="CD30" s="2"/>
      <c r="CE30" s="58"/>
      <c r="CF30" s="58"/>
      <c r="CG30" s="2"/>
      <c r="CH30" s="29">
        <f t="shared" si="19"/>
        <v>87</v>
      </c>
      <c r="CI30" s="29" t="str">
        <f t="shared" si="20"/>
        <v/>
      </c>
      <c r="CJ30" s="29" t="str">
        <f t="shared" si="21"/>
        <v/>
      </c>
      <c r="CK30" s="29" t="str">
        <f t="shared" si="22"/>
        <v/>
      </c>
      <c r="CL30" s="29" t="str">
        <f t="shared" si="23"/>
        <v/>
      </c>
      <c r="CM30" s="31">
        <f t="shared" si="24"/>
        <v>85</v>
      </c>
      <c r="CN30" s="32">
        <f t="shared" si="25"/>
        <v>85</v>
      </c>
      <c r="CO30" s="35"/>
      <c r="CP30" s="58">
        <v>11</v>
      </c>
      <c r="CQ30" s="45" t="str">
        <f t="shared" si="26"/>
        <v xml:space="preserve">Memiliki kemampuan pemahaman  Al-Quran Hadis tentang berfikir kritis dan bersikap demokratis, Iman kepada Hari Akhir, Perilaku Bekerja Keras dan Tanggung Jawab, Pernikahan dalam Islam, Strategi dakwah dan perkembangan Islam di Indonesia, Sejarah perkembangan Islam di Indonesia, </v>
      </c>
      <c r="CR30" s="35"/>
      <c r="CS30" s="58">
        <v>11</v>
      </c>
      <c r="CT30" s="45" t="str">
        <f t="shared" si="27"/>
        <v xml:space="preserve">Memiliki keterampilan  membaca Al-Quran, menulis Al-Quran, menghafal surat dan artinya, </v>
      </c>
      <c r="CU30" s="7"/>
      <c r="CV30" s="47">
        <v>8</v>
      </c>
      <c r="CW30" s="58"/>
      <c r="CX30" s="7">
        <v>5438</v>
      </c>
      <c r="CY30" s="49">
        <v>90</v>
      </c>
      <c r="CZ30" s="54">
        <v>100</v>
      </c>
      <c r="DA30" s="57" t="s">
        <v>17</v>
      </c>
      <c r="DE30" s="3">
        <v>8</v>
      </c>
      <c r="DF30" s="3" t="str">
        <f>(IF(CW24="","","Memiliki keterampilan "))&amp;(IF(CW23="","",CW23&amp;", "))&amp;(IF(CW24="","",CW24&amp;", "))&amp;(IF(CW25="","",CW25&amp;", "))&amp;(IF(CW26="","",CW26&amp;", "))&amp;(IF(CW27="","",CW27&amp;", "))&amp;(IF(CW28="","",CW28&amp;", "))&amp;(IF(CW29="","",CW29&amp;", "))&amp;(IF(CW31="","",CW31&amp;", "))&amp;(IF(CW32="","",CW32&amp;", "))&amp;(IF(CW30="","","Masih perlu peningkatan keterampilan "&amp;CW30&amp;"."))</f>
        <v xml:space="preserve">Memiliki keterampilan membaca Al-Quran, menulis Al-Quran, menghafal surat dan artinya, </v>
      </c>
    </row>
    <row r="31" spans="1:110">
      <c r="A31" s="8">
        <v>21</v>
      </c>
      <c r="B31" s="8">
        <v>119672</v>
      </c>
      <c r="C31" s="8" t="s">
        <v>80</v>
      </c>
      <c r="D31" s="8">
        <f t="shared" si="0"/>
        <v>87</v>
      </c>
      <c r="E31" s="13" t="str">
        <f t="shared" si="1"/>
        <v>B</v>
      </c>
      <c r="F31" s="17">
        <f t="shared" si="2"/>
        <v>88</v>
      </c>
      <c r="G31" s="13" t="str">
        <f t="shared" si="3"/>
        <v>B</v>
      </c>
      <c r="H31" s="13" t="str">
        <f t="shared" si="4"/>
        <v xml:space="preserve">Memiliki kemampuan pemahaman  Al-Quran Hadis tentang berfikir kritis dan bersikap demokratis, Iman kepada Hari Akhir, Perilaku Bekerja Keras dan Tanggung Jawab, Pernikahan dalam Islam, Strategi dakwah dan perkembangan Islam di Indonesia, Sejarah perkembangan Islam di Indonesia, </v>
      </c>
      <c r="I31" s="8">
        <f t="shared" si="5"/>
        <v>86</v>
      </c>
      <c r="J31" s="13" t="str">
        <f t="shared" si="6"/>
        <v>B</v>
      </c>
      <c r="K31" s="20">
        <f t="shared" si="7"/>
        <v>87</v>
      </c>
      <c r="L31" s="13" t="str">
        <f t="shared" si="8"/>
        <v>B</v>
      </c>
      <c r="M31" s="8" t="str">
        <f t="shared" si="9"/>
        <v xml:space="preserve">Memiliki keterampilan  membaca Al-Quran, menulis Al-Quran, menghafal surat dan artinya, </v>
      </c>
      <c r="N31" s="7"/>
      <c r="O31" s="58">
        <v>97</v>
      </c>
      <c r="P31" s="58"/>
      <c r="Q31" s="2">
        <v>89</v>
      </c>
      <c r="R31" s="58">
        <v>80</v>
      </c>
      <c r="S31" s="58"/>
      <c r="T31" s="2">
        <v>80</v>
      </c>
      <c r="U31" s="58">
        <v>90</v>
      </c>
      <c r="V31" s="58"/>
      <c r="W31" s="2">
        <v>88</v>
      </c>
      <c r="X31" s="58"/>
      <c r="Y31" s="58"/>
      <c r="Z31" s="2"/>
      <c r="AA31" s="58"/>
      <c r="AB31" s="58"/>
      <c r="AC31" s="2"/>
      <c r="AD31" s="29">
        <f t="shared" si="10"/>
        <v>87</v>
      </c>
      <c r="AE31" s="58">
        <v>97</v>
      </c>
      <c r="AF31" s="58"/>
      <c r="AG31" s="2">
        <v>89</v>
      </c>
      <c r="AH31" s="58">
        <v>92</v>
      </c>
      <c r="AI31" s="58"/>
      <c r="AJ31" s="2">
        <v>90</v>
      </c>
      <c r="AK31" s="58">
        <v>92</v>
      </c>
      <c r="AL31" s="58"/>
      <c r="AM31" s="2">
        <v>90</v>
      </c>
      <c r="AN31" s="58"/>
      <c r="AO31" s="58"/>
      <c r="AP31" s="2"/>
      <c r="AQ31" s="58"/>
      <c r="AR31" s="58"/>
      <c r="AS31" s="2"/>
      <c r="AT31" s="58">
        <v>75</v>
      </c>
      <c r="AU31" s="31">
        <f t="shared" si="11"/>
        <v>88.384615384615387</v>
      </c>
      <c r="AV31" s="32">
        <f t="shared" si="12"/>
        <v>88</v>
      </c>
      <c r="AW31" s="35"/>
      <c r="AX31" s="58">
        <v>86</v>
      </c>
      <c r="AY31" s="58"/>
      <c r="AZ31" s="2"/>
      <c r="BA31" s="58">
        <v>85</v>
      </c>
      <c r="BB31" s="58"/>
      <c r="BC31" s="2"/>
      <c r="BD31" s="58"/>
      <c r="BE31" s="58"/>
      <c r="BF31" s="2"/>
      <c r="BG31" s="58"/>
      <c r="BH31" s="58"/>
      <c r="BI31" s="2"/>
      <c r="BJ31" s="58"/>
      <c r="BK31" s="58"/>
      <c r="BL31" s="2"/>
      <c r="BM31" s="29">
        <f t="shared" si="13"/>
        <v>86</v>
      </c>
      <c r="BN31" s="29">
        <f t="shared" si="14"/>
        <v>85</v>
      </c>
      <c r="BO31" s="29" t="str">
        <f t="shared" si="15"/>
        <v/>
      </c>
      <c r="BP31" s="29" t="str">
        <f t="shared" si="16"/>
        <v/>
      </c>
      <c r="BQ31" s="29" t="str">
        <f t="shared" si="17"/>
        <v/>
      </c>
      <c r="BR31" s="29">
        <f t="shared" si="18"/>
        <v>86</v>
      </c>
      <c r="BS31" s="58">
        <v>88</v>
      </c>
      <c r="BT31" s="58"/>
      <c r="BU31" s="2"/>
      <c r="BV31" s="58"/>
      <c r="BW31" s="58"/>
      <c r="BX31" s="2"/>
      <c r="BY31" s="58"/>
      <c r="BZ31" s="58"/>
      <c r="CA31" s="2"/>
      <c r="CB31" s="58"/>
      <c r="CC31" s="58"/>
      <c r="CD31" s="2"/>
      <c r="CE31" s="58"/>
      <c r="CF31" s="58"/>
      <c r="CG31" s="2"/>
      <c r="CH31" s="29">
        <f t="shared" si="19"/>
        <v>88</v>
      </c>
      <c r="CI31" s="29" t="str">
        <f t="shared" si="20"/>
        <v/>
      </c>
      <c r="CJ31" s="29" t="str">
        <f t="shared" si="21"/>
        <v/>
      </c>
      <c r="CK31" s="29" t="str">
        <f t="shared" si="22"/>
        <v/>
      </c>
      <c r="CL31" s="29" t="str">
        <f t="shared" si="23"/>
        <v/>
      </c>
      <c r="CM31" s="31">
        <f t="shared" si="24"/>
        <v>87</v>
      </c>
      <c r="CN31" s="32">
        <f t="shared" si="25"/>
        <v>87</v>
      </c>
      <c r="CO31" s="35"/>
      <c r="CP31" s="58">
        <v>11</v>
      </c>
      <c r="CQ31" s="45" t="str">
        <f t="shared" si="26"/>
        <v xml:space="preserve">Memiliki kemampuan pemahaman  Al-Quran Hadis tentang berfikir kritis dan bersikap demokratis, Iman kepada Hari Akhir, Perilaku Bekerja Keras dan Tanggung Jawab, Pernikahan dalam Islam, Strategi dakwah dan perkembangan Islam di Indonesia, Sejarah perkembangan Islam di Indonesia, </v>
      </c>
      <c r="CR31" s="35"/>
      <c r="CS31" s="58">
        <v>11</v>
      </c>
      <c r="CT31" s="45" t="str">
        <f t="shared" si="27"/>
        <v xml:space="preserve">Memiliki keterampilan  membaca Al-Quran, menulis Al-Quran, menghafal surat dan artinya, </v>
      </c>
      <c r="CU31" s="7"/>
      <c r="CV31" s="47">
        <v>9</v>
      </c>
      <c r="CW31" s="58"/>
      <c r="CX31" s="7">
        <v>5439</v>
      </c>
      <c r="CY31" s="7"/>
      <c r="CZ31" s="7"/>
      <c r="DA31" s="7"/>
      <c r="DE31" s="3">
        <v>9</v>
      </c>
      <c r="DF31" s="3" t="str">
        <f>(IF(CW24="","","Memiliki keterampilan "))&amp;(IF(CW23="","",CW23&amp;", "))&amp;(IF(CW24="","",CW24&amp;", "))&amp;(IF(CW25="","",CW25&amp;", "))&amp;(IF(CW26="","",CW26&amp;", "))&amp;(IF(CW27="","",CW27&amp;", "))&amp;(IF(CW28="","",CW28&amp;", "))&amp;(IF(CW29="","",CW29&amp;", "))&amp;(IF(CW30="","",CW30&amp;", "))&amp;(IF(CW32="","",CW32&amp;", "))&amp;(IF(CW31="","","Masih perlu peningkatan keterampilan "&amp;CW31&amp;"."))</f>
        <v xml:space="preserve">Memiliki keterampilan membaca Al-Quran, menulis Al-Quran, menghafal surat dan artinya, </v>
      </c>
    </row>
    <row r="32" spans="1:110">
      <c r="A32" s="8">
        <v>22</v>
      </c>
      <c r="B32" s="8">
        <v>119687</v>
      </c>
      <c r="C32" s="8" t="s">
        <v>81</v>
      </c>
      <c r="D32" s="8">
        <f t="shared" si="0"/>
        <v>87</v>
      </c>
      <c r="E32" s="13" t="str">
        <f t="shared" si="1"/>
        <v>B</v>
      </c>
      <c r="F32" s="17">
        <f t="shared" si="2"/>
        <v>88</v>
      </c>
      <c r="G32" s="13" t="str">
        <f t="shared" si="3"/>
        <v>B</v>
      </c>
      <c r="H32" s="13" t="str">
        <f t="shared" si="4"/>
        <v xml:space="preserve">Memiliki kemampuan pemahaman  Al-Quran Hadis tentang berfikir kritis dan bersikap demokratis, Iman kepada Hari Akhir, Perilaku Bekerja Keras dan Tanggung Jawab, Pernikahan dalam Islam, Strategi dakwah dan perkembangan Islam di Indonesia, Sejarah perkembangan Islam di Indonesia, </v>
      </c>
      <c r="I32" s="8">
        <f t="shared" si="5"/>
        <v>87</v>
      </c>
      <c r="J32" s="13" t="str">
        <f t="shared" si="6"/>
        <v>B</v>
      </c>
      <c r="K32" s="20">
        <f t="shared" si="7"/>
        <v>88</v>
      </c>
      <c r="L32" s="13" t="str">
        <f t="shared" si="8"/>
        <v>B</v>
      </c>
      <c r="M32" s="8" t="str">
        <f t="shared" si="9"/>
        <v xml:space="preserve">Memiliki keterampilan  membaca Al-Quran, menulis Al-Quran, menghafal surat dan artinya, </v>
      </c>
      <c r="N32" s="7"/>
      <c r="O32" s="58">
        <v>96</v>
      </c>
      <c r="P32" s="58"/>
      <c r="Q32" s="2">
        <v>89</v>
      </c>
      <c r="R32" s="58">
        <v>80</v>
      </c>
      <c r="S32" s="58"/>
      <c r="T32" s="2">
        <v>80</v>
      </c>
      <c r="U32" s="58">
        <v>88</v>
      </c>
      <c r="V32" s="58"/>
      <c r="W32" s="2">
        <v>90</v>
      </c>
      <c r="X32" s="58"/>
      <c r="Y32" s="58"/>
      <c r="Z32" s="2"/>
      <c r="AA32" s="58"/>
      <c r="AB32" s="58"/>
      <c r="AC32" s="2"/>
      <c r="AD32" s="29">
        <f t="shared" si="10"/>
        <v>87</v>
      </c>
      <c r="AE32" s="58">
        <v>94</v>
      </c>
      <c r="AF32" s="58"/>
      <c r="AG32" s="2">
        <v>80</v>
      </c>
      <c r="AH32" s="58">
        <v>92</v>
      </c>
      <c r="AI32" s="58"/>
      <c r="AJ32" s="2">
        <v>90</v>
      </c>
      <c r="AK32" s="58">
        <v>92</v>
      </c>
      <c r="AL32" s="58"/>
      <c r="AM32" s="2">
        <v>90</v>
      </c>
      <c r="AN32" s="58"/>
      <c r="AO32" s="58"/>
      <c r="AP32" s="2"/>
      <c r="AQ32" s="58"/>
      <c r="AR32" s="58"/>
      <c r="AS32" s="2"/>
      <c r="AT32" s="58">
        <v>79</v>
      </c>
      <c r="AU32" s="31">
        <f t="shared" si="11"/>
        <v>87.692307692307693</v>
      </c>
      <c r="AV32" s="32">
        <f t="shared" si="12"/>
        <v>88</v>
      </c>
      <c r="AW32" s="35"/>
      <c r="AX32" s="58">
        <v>88</v>
      </c>
      <c r="AY32" s="58"/>
      <c r="AZ32" s="2"/>
      <c r="BA32" s="58">
        <v>85</v>
      </c>
      <c r="BB32" s="58"/>
      <c r="BC32" s="2"/>
      <c r="BD32" s="58"/>
      <c r="BE32" s="58"/>
      <c r="BF32" s="2"/>
      <c r="BG32" s="58"/>
      <c r="BH32" s="58"/>
      <c r="BI32" s="2"/>
      <c r="BJ32" s="58"/>
      <c r="BK32" s="58"/>
      <c r="BL32" s="2"/>
      <c r="BM32" s="29">
        <f t="shared" si="13"/>
        <v>88</v>
      </c>
      <c r="BN32" s="29">
        <f t="shared" si="14"/>
        <v>85</v>
      </c>
      <c r="BO32" s="29" t="str">
        <f t="shared" si="15"/>
        <v/>
      </c>
      <c r="BP32" s="29" t="str">
        <f t="shared" si="16"/>
        <v/>
      </c>
      <c r="BQ32" s="29" t="str">
        <f t="shared" si="17"/>
        <v/>
      </c>
      <c r="BR32" s="29">
        <f t="shared" si="18"/>
        <v>87</v>
      </c>
      <c r="BS32" s="58">
        <v>88</v>
      </c>
      <c r="BT32" s="58"/>
      <c r="BU32" s="2"/>
      <c r="BV32" s="58"/>
      <c r="BW32" s="58"/>
      <c r="BX32" s="2"/>
      <c r="BY32" s="58"/>
      <c r="BZ32" s="58"/>
      <c r="CA32" s="2"/>
      <c r="CB32" s="58"/>
      <c r="CC32" s="58"/>
      <c r="CD32" s="2"/>
      <c r="CE32" s="58"/>
      <c r="CF32" s="58"/>
      <c r="CG32" s="2"/>
      <c r="CH32" s="29">
        <f t="shared" si="19"/>
        <v>88</v>
      </c>
      <c r="CI32" s="29" t="str">
        <f t="shared" si="20"/>
        <v/>
      </c>
      <c r="CJ32" s="29" t="str">
        <f t="shared" si="21"/>
        <v/>
      </c>
      <c r="CK32" s="29" t="str">
        <f t="shared" si="22"/>
        <v/>
      </c>
      <c r="CL32" s="29" t="str">
        <f t="shared" si="23"/>
        <v/>
      </c>
      <c r="CM32" s="31">
        <f t="shared" si="24"/>
        <v>87.5</v>
      </c>
      <c r="CN32" s="32">
        <f t="shared" si="25"/>
        <v>88</v>
      </c>
      <c r="CO32" s="35"/>
      <c r="CP32" s="58">
        <v>11</v>
      </c>
      <c r="CQ32" s="45" t="str">
        <f t="shared" si="26"/>
        <v xml:space="preserve">Memiliki kemampuan pemahaman  Al-Quran Hadis tentang berfikir kritis dan bersikap demokratis, Iman kepada Hari Akhir, Perilaku Bekerja Keras dan Tanggung Jawab, Pernikahan dalam Islam, Strategi dakwah dan perkembangan Islam di Indonesia, Sejarah perkembangan Islam di Indonesia, </v>
      </c>
      <c r="CR32" s="35"/>
      <c r="CS32" s="58">
        <v>11</v>
      </c>
      <c r="CT32" s="45" t="str">
        <f t="shared" si="27"/>
        <v xml:space="preserve">Memiliki keterampilan  membaca Al-Quran, menulis Al-Quran, menghafal surat dan artinya, </v>
      </c>
      <c r="CU32" s="7"/>
      <c r="CV32" s="47">
        <v>10</v>
      </c>
      <c r="CW32" s="58"/>
      <c r="CX32" s="7">
        <v>5440</v>
      </c>
      <c r="CY32" s="7"/>
      <c r="CZ32" s="7"/>
      <c r="DA32" s="7"/>
      <c r="DE32" s="3">
        <v>10</v>
      </c>
      <c r="DF32" s="3" t="str">
        <f>(IF(CW24="","","Memiliki keterampilan "))&amp;(IF(CW23="","",CW23&amp;", "))&amp;(IF(CW24="","",CW24&amp;", "))&amp;(IF(CW25="","",CW25&amp;", "))&amp;(IF(CW26="","",CW26&amp;", "))&amp;(IF(CW27="","",CW27&amp;", "))&amp;(IF(CW28="","",CW28&amp;", "))&amp;(IF(CW29="","",CW29&amp;", "))&amp;(IF(CW30="","",CW30&amp;", "))&amp;(IF(CW31="","",CW31&amp;", "))&amp;(IF(CW32="","","Masih perlu peningkatan keterampilan "&amp;CW32&amp;"."))</f>
        <v xml:space="preserve">Memiliki keterampilan membaca Al-Quran, menulis Al-Quran, menghafal surat dan artinya, </v>
      </c>
    </row>
    <row r="33" spans="1:110">
      <c r="A33" s="8">
        <v>23</v>
      </c>
      <c r="B33" s="8">
        <v>119702</v>
      </c>
      <c r="C33" s="8" t="s">
        <v>82</v>
      </c>
      <c r="D33" s="8">
        <f t="shared" si="0"/>
        <v>89</v>
      </c>
      <c r="E33" s="13" t="str">
        <f t="shared" si="1"/>
        <v>B</v>
      </c>
      <c r="F33" s="17">
        <f t="shared" si="2"/>
        <v>91</v>
      </c>
      <c r="G33" s="13" t="str">
        <f t="shared" si="3"/>
        <v>A</v>
      </c>
      <c r="H33" s="13" t="str">
        <f t="shared" si="4"/>
        <v xml:space="preserve">Memiliki kemampuan pemahaman  Al-Quran Hadis tentang berfikir kritis dan bersikap demokratis, Iman kepada Hari Akhir, Perilaku Bekerja Keras dan Tanggung Jawab, Pernikahan dalam Islam, Strategi dakwah dan perkembangan Islam di Indonesia, Sejarah perkembangan Islam di Indonesia, </v>
      </c>
      <c r="I33" s="8">
        <f t="shared" si="5"/>
        <v>80</v>
      </c>
      <c r="J33" s="13" t="str">
        <f t="shared" si="6"/>
        <v>B</v>
      </c>
      <c r="K33" s="20">
        <f t="shared" si="7"/>
        <v>84</v>
      </c>
      <c r="L33" s="13" t="str">
        <f t="shared" si="8"/>
        <v>B</v>
      </c>
      <c r="M33" s="8" t="str">
        <f t="shared" si="9"/>
        <v xml:space="preserve">Memiliki keterampilan  membaca Al-Quran, menulis Al-Quran, menghafal surat dan artinya, </v>
      </c>
      <c r="N33" s="7"/>
      <c r="O33" s="58">
        <v>89</v>
      </c>
      <c r="P33" s="58"/>
      <c r="Q33" s="2">
        <v>92</v>
      </c>
      <c r="R33" s="58">
        <v>87</v>
      </c>
      <c r="S33" s="58"/>
      <c r="T33" s="2">
        <v>84</v>
      </c>
      <c r="U33" s="58">
        <v>89</v>
      </c>
      <c r="V33" s="58"/>
      <c r="W33" s="2">
        <v>90</v>
      </c>
      <c r="X33" s="58"/>
      <c r="Y33" s="58"/>
      <c r="Z33" s="2"/>
      <c r="AA33" s="58"/>
      <c r="AB33" s="58"/>
      <c r="AC33" s="2"/>
      <c r="AD33" s="29">
        <f t="shared" si="10"/>
        <v>89</v>
      </c>
      <c r="AE33" s="58">
        <v>94</v>
      </c>
      <c r="AF33" s="58"/>
      <c r="AG33" s="2">
        <v>89</v>
      </c>
      <c r="AH33" s="58">
        <v>95</v>
      </c>
      <c r="AI33" s="58"/>
      <c r="AJ33" s="2">
        <v>92</v>
      </c>
      <c r="AK33" s="58">
        <v>97</v>
      </c>
      <c r="AL33" s="58"/>
      <c r="AM33" s="2">
        <v>93</v>
      </c>
      <c r="AN33" s="58"/>
      <c r="AO33" s="58"/>
      <c r="AP33" s="2"/>
      <c r="AQ33" s="58"/>
      <c r="AR33" s="58"/>
      <c r="AS33" s="2"/>
      <c r="AT33" s="58">
        <v>94</v>
      </c>
      <c r="AU33" s="31">
        <f t="shared" si="11"/>
        <v>91.15384615384616</v>
      </c>
      <c r="AV33" s="32">
        <f t="shared" si="12"/>
        <v>91</v>
      </c>
      <c r="AW33" s="35"/>
      <c r="AX33" s="58">
        <v>75</v>
      </c>
      <c r="AY33" s="58"/>
      <c r="AZ33" s="2"/>
      <c r="BA33" s="58">
        <v>85</v>
      </c>
      <c r="BB33" s="58"/>
      <c r="BC33" s="2"/>
      <c r="BD33" s="58"/>
      <c r="BE33" s="58"/>
      <c r="BF33" s="2"/>
      <c r="BG33" s="58"/>
      <c r="BH33" s="58"/>
      <c r="BI33" s="2"/>
      <c r="BJ33" s="58"/>
      <c r="BK33" s="58"/>
      <c r="BL33" s="2"/>
      <c r="BM33" s="29">
        <f t="shared" si="13"/>
        <v>75</v>
      </c>
      <c r="BN33" s="29">
        <f t="shared" si="14"/>
        <v>85</v>
      </c>
      <c r="BO33" s="29" t="str">
        <f t="shared" si="15"/>
        <v/>
      </c>
      <c r="BP33" s="29" t="str">
        <f t="shared" si="16"/>
        <v/>
      </c>
      <c r="BQ33" s="29" t="str">
        <f t="shared" si="17"/>
        <v/>
      </c>
      <c r="BR33" s="29">
        <f t="shared" si="18"/>
        <v>80</v>
      </c>
      <c r="BS33" s="58">
        <v>88</v>
      </c>
      <c r="BT33" s="58"/>
      <c r="BU33" s="2"/>
      <c r="BV33" s="58"/>
      <c r="BW33" s="58"/>
      <c r="BX33" s="2"/>
      <c r="BY33" s="58"/>
      <c r="BZ33" s="58"/>
      <c r="CA33" s="2"/>
      <c r="CB33" s="58"/>
      <c r="CC33" s="58"/>
      <c r="CD33" s="2"/>
      <c r="CE33" s="58"/>
      <c r="CF33" s="58"/>
      <c r="CG33" s="2"/>
      <c r="CH33" s="29">
        <f t="shared" si="19"/>
        <v>88</v>
      </c>
      <c r="CI33" s="29" t="str">
        <f t="shared" si="20"/>
        <v/>
      </c>
      <c r="CJ33" s="29" t="str">
        <f t="shared" si="21"/>
        <v/>
      </c>
      <c r="CK33" s="29" t="str">
        <f t="shared" si="22"/>
        <v/>
      </c>
      <c r="CL33" s="29" t="str">
        <f t="shared" si="23"/>
        <v/>
      </c>
      <c r="CM33" s="31">
        <f t="shared" si="24"/>
        <v>84</v>
      </c>
      <c r="CN33" s="32">
        <f t="shared" si="25"/>
        <v>84</v>
      </c>
      <c r="CO33" s="35"/>
      <c r="CP33" s="58">
        <v>11</v>
      </c>
      <c r="CQ33" s="45" t="str">
        <f t="shared" si="26"/>
        <v xml:space="preserve">Memiliki kemampuan pemahaman  Al-Quran Hadis tentang berfikir kritis dan bersikap demokratis, Iman kepada Hari Akhir, Perilaku Bekerja Keras dan Tanggung Jawab, Pernikahan dalam Islam, Strategi dakwah dan perkembangan Islam di Indonesia, Sejarah perkembangan Islam di Indonesia, </v>
      </c>
      <c r="CR33" s="35"/>
      <c r="CS33" s="58">
        <v>11</v>
      </c>
      <c r="CT33" s="45" t="str">
        <f t="shared" si="27"/>
        <v xml:space="preserve">Memiliki keterampilan  membaca Al-Quran, menulis Al-Quran, menghafal surat dan artinya, </v>
      </c>
      <c r="CU33" s="7"/>
      <c r="CV33" s="7"/>
      <c r="CW33" s="59"/>
      <c r="CX33" s="7"/>
      <c r="CY33" s="7"/>
      <c r="CZ33" s="7"/>
      <c r="DA33" s="7"/>
      <c r="DE33" s="3">
        <v>11</v>
      </c>
      <c r="DF33" s="3" t="str">
        <f>(IF(CW23="","","Memiliki keterampilan  "))&amp;(IF(CW23="","",CW23&amp;", "))&amp;(IF(CW24="","",CW24&amp;", "))&amp;(IF(CW25="","",CW25&amp;", "))&amp;(IF(CW26="","",CW26&amp;", "))&amp;(IF(CW27="","",CW27&amp;", "))&amp;(IF(CW28="","",CW28&amp;", "))&amp;(IF(CW29="","",CW29&amp;", "))&amp;(IF(CW30="","",CW30&amp;", "))&amp;(IF(CW31="","",CW31&amp;", "))&amp;(IF(CW32="","",CW32&amp;"."))</f>
        <v xml:space="preserve">Memiliki keterampilan  membaca Al-Quran, menulis Al-Quran, menghafal surat dan artinya, </v>
      </c>
    </row>
    <row r="34" spans="1:110">
      <c r="A34" s="8">
        <v>24</v>
      </c>
      <c r="B34" s="8">
        <v>119717</v>
      </c>
      <c r="C34" s="8" t="s">
        <v>83</v>
      </c>
      <c r="D34" s="8">
        <f t="shared" si="0"/>
        <v>90</v>
      </c>
      <c r="E34" s="13" t="str">
        <f t="shared" si="1"/>
        <v>A</v>
      </c>
      <c r="F34" s="17">
        <f t="shared" si="2"/>
        <v>90</v>
      </c>
      <c r="G34" s="13" t="str">
        <f t="shared" si="3"/>
        <v>A</v>
      </c>
      <c r="H34" s="13" t="str">
        <f t="shared" si="4"/>
        <v xml:space="preserve">Memiliki kemampuan pemahaman  Al-Quran Hadis tentang berfikir kritis dan bersikap demokratis, Iman kepada Hari Akhir, Perilaku Bekerja Keras dan Tanggung Jawab, Pernikahan dalam Islam, Strategi dakwah dan perkembangan Islam di Indonesia, Sejarah perkembangan Islam di Indonesia, </v>
      </c>
      <c r="I34" s="8">
        <f t="shared" si="5"/>
        <v>85</v>
      </c>
      <c r="J34" s="13" t="str">
        <f t="shared" si="6"/>
        <v>B</v>
      </c>
      <c r="K34" s="20">
        <f t="shared" si="7"/>
        <v>86</v>
      </c>
      <c r="L34" s="13" t="str">
        <f t="shared" si="8"/>
        <v>B</v>
      </c>
      <c r="M34" s="8" t="str">
        <f t="shared" si="9"/>
        <v xml:space="preserve">Memiliki keterampilan  membaca Al-Quran, menulis Al-Quran, menghafal surat dan artinya, </v>
      </c>
      <c r="N34" s="7"/>
      <c r="O34" s="58">
        <v>94</v>
      </c>
      <c r="P34" s="58"/>
      <c r="Q34" s="2">
        <v>92</v>
      </c>
      <c r="R34" s="58">
        <v>86</v>
      </c>
      <c r="S34" s="58"/>
      <c r="T34" s="2">
        <v>86</v>
      </c>
      <c r="U34" s="58">
        <v>93</v>
      </c>
      <c r="V34" s="58"/>
      <c r="W34" s="2">
        <v>91</v>
      </c>
      <c r="X34" s="58"/>
      <c r="Y34" s="58"/>
      <c r="Z34" s="2"/>
      <c r="AA34" s="58"/>
      <c r="AB34" s="58"/>
      <c r="AC34" s="2"/>
      <c r="AD34" s="29">
        <f t="shared" si="10"/>
        <v>90</v>
      </c>
      <c r="AE34" s="58">
        <v>100</v>
      </c>
      <c r="AF34" s="58"/>
      <c r="AG34" s="2">
        <v>83</v>
      </c>
      <c r="AH34" s="58">
        <v>88</v>
      </c>
      <c r="AI34" s="58"/>
      <c r="AJ34" s="2">
        <v>86</v>
      </c>
      <c r="AK34" s="58">
        <v>86</v>
      </c>
      <c r="AL34" s="58"/>
      <c r="AM34" s="2">
        <v>90</v>
      </c>
      <c r="AN34" s="58"/>
      <c r="AO34" s="58"/>
      <c r="AP34" s="2"/>
      <c r="AQ34" s="58"/>
      <c r="AR34" s="58"/>
      <c r="AS34" s="2"/>
      <c r="AT34" s="58">
        <v>92</v>
      </c>
      <c r="AU34" s="31">
        <f t="shared" si="11"/>
        <v>89.769230769230774</v>
      </c>
      <c r="AV34" s="32">
        <f t="shared" si="12"/>
        <v>90</v>
      </c>
      <c r="AW34" s="35"/>
      <c r="AX34" s="58">
        <v>85</v>
      </c>
      <c r="AY34" s="58"/>
      <c r="AZ34" s="2"/>
      <c r="BA34" s="58">
        <v>85</v>
      </c>
      <c r="BB34" s="58"/>
      <c r="BC34" s="2"/>
      <c r="BD34" s="58"/>
      <c r="BE34" s="58"/>
      <c r="BF34" s="2"/>
      <c r="BG34" s="58"/>
      <c r="BH34" s="58"/>
      <c r="BI34" s="2"/>
      <c r="BJ34" s="58"/>
      <c r="BK34" s="58"/>
      <c r="BL34" s="2"/>
      <c r="BM34" s="29">
        <f t="shared" si="13"/>
        <v>85</v>
      </c>
      <c r="BN34" s="29">
        <f t="shared" si="14"/>
        <v>85</v>
      </c>
      <c r="BO34" s="29" t="str">
        <f t="shared" si="15"/>
        <v/>
      </c>
      <c r="BP34" s="29" t="str">
        <f t="shared" si="16"/>
        <v/>
      </c>
      <c r="BQ34" s="29" t="str">
        <f t="shared" si="17"/>
        <v/>
      </c>
      <c r="BR34" s="29">
        <f t="shared" si="18"/>
        <v>85</v>
      </c>
      <c r="BS34" s="58">
        <v>86</v>
      </c>
      <c r="BT34" s="58"/>
      <c r="BU34" s="2"/>
      <c r="BV34" s="58"/>
      <c r="BW34" s="58"/>
      <c r="BX34" s="2"/>
      <c r="BY34" s="58"/>
      <c r="BZ34" s="58"/>
      <c r="CA34" s="2"/>
      <c r="CB34" s="58"/>
      <c r="CC34" s="58"/>
      <c r="CD34" s="2"/>
      <c r="CE34" s="58"/>
      <c r="CF34" s="58"/>
      <c r="CG34" s="2"/>
      <c r="CH34" s="29">
        <f t="shared" si="19"/>
        <v>86</v>
      </c>
      <c r="CI34" s="29" t="str">
        <f t="shared" si="20"/>
        <v/>
      </c>
      <c r="CJ34" s="29" t="str">
        <f t="shared" si="21"/>
        <v/>
      </c>
      <c r="CK34" s="29" t="str">
        <f t="shared" si="22"/>
        <v/>
      </c>
      <c r="CL34" s="29" t="str">
        <f t="shared" si="23"/>
        <v/>
      </c>
      <c r="CM34" s="31">
        <f t="shared" si="24"/>
        <v>85.5</v>
      </c>
      <c r="CN34" s="32">
        <f t="shared" si="25"/>
        <v>86</v>
      </c>
      <c r="CO34" s="35"/>
      <c r="CP34" s="58">
        <v>11</v>
      </c>
      <c r="CQ34" s="45" t="str">
        <f t="shared" si="26"/>
        <v xml:space="preserve">Memiliki kemampuan pemahaman  Al-Quran Hadis tentang berfikir kritis dan bersikap demokratis, Iman kepada Hari Akhir, Perilaku Bekerja Keras dan Tanggung Jawab, Pernikahan dalam Islam, Strategi dakwah dan perkembangan Islam di Indonesia, Sejarah perkembangan Islam di Indonesia, </v>
      </c>
      <c r="CR34" s="35"/>
      <c r="CS34" s="58">
        <v>11</v>
      </c>
      <c r="CT34" s="45" t="str">
        <f t="shared" si="27"/>
        <v xml:space="preserve">Memiliki keterampilan  membaca Al-Quran, menulis Al-Quran, menghafal surat dan artinya, </v>
      </c>
      <c r="CU34" s="7"/>
      <c r="CV34" s="7"/>
      <c r="CW34" s="59"/>
      <c r="CX34" s="7"/>
      <c r="CY34" s="7"/>
      <c r="CZ34" s="7"/>
      <c r="DA34" s="7"/>
    </row>
    <row r="35" spans="1:110">
      <c r="A35" s="8">
        <v>25</v>
      </c>
      <c r="B35" s="8">
        <v>119732</v>
      </c>
      <c r="C35" s="8" t="s">
        <v>84</v>
      </c>
      <c r="D35" s="8">
        <f t="shared" si="0"/>
        <v>85</v>
      </c>
      <c r="E35" s="13" t="str">
        <f t="shared" si="1"/>
        <v>B</v>
      </c>
      <c r="F35" s="17">
        <f t="shared" si="2"/>
        <v>88</v>
      </c>
      <c r="G35" s="13" t="str">
        <f t="shared" si="3"/>
        <v>B</v>
      </c>
      <c r="H35" s="13" t="str">
        <f t="shared" si="4"/>
        <v xml:space="preserve">Memiliki kemampuan pemahaman  Al-Quran Hadis tentang berfikir kritis dan bersikap demokratis, Iman kepada Hari Akhir, Perilaku Bekerja Keras dan Tanggung Jawab, Pernikahan dalam Islam, Strategi dakwah dan perkembangan Islam di Indonesia, Sejarah perkembangan Islam di Indonesia, </v>
      </c>
      <c r="I35" s="8">
        <f t="shared" si="5"/>
        <v>78</v>
      </c>
      <c r="J35" s="13" t="str">
        <f t="shared" si="6"/>
        <v>C</v>
      </c>
      <c r="K35" s="20">
        <f t="shared" si="7"/>
        <v>83</v>
      </c>
      <c r="L35" s="13" t="str">
        <f t="shared" si="8"/>
        <v>B</v>
      </c>
      <c r="M35" s="8" t="str">
        <f t="shared" si="9"/>
        <v xml:space="preserve">Memiliki keterampilan  membaca Al-Quran, menulis Al-Quran, menghafal surat dan artinya, </v>
      </c>
      <c r="N35" s="7"/>
      <c r="O35" s="58">
        <v>93</v>
      </c>
      <c r="P35" s="58"/>
      <c r="Q35" s="2">
        <v>92</v>
      </c>
      <c r="R35" s="58">
        <v>87</v>
      </c>
      <c r="S35" s="58"/>
      <c r="T35" s="2">
        <v>82</v>
      </c>
      <c r="U35" s="58">
        <v>77</v>
      </c>
      <c r="V35" s="58"/>
      <c r="W35" s="2">
        <v>80</v>
      </c>
      <c r="X35" s="58"/>
      <c r="Y35" s="58"/>
      <c r="Z35" s="2"/>
      <c r="AA35" s="58"/>
      <c r="AB35" s="58"/>
      <c r="AC35" s="2"/>
      <c r="AD35" s="29">
        <f t="shared" si="10"/>
        <v>85</v>
      </c>
      <c r="AE35" s="58">
        <v>97</v>
      </c>
      <c r="AF35" s="58"/>
      <c r="AG35" s="2">
        <v>89</v>
      </c>
      <c r="AH35" s="58">
        <v>92</v>
      </c>
      <c r="AI35" s="58"/>
      <c r="AJ35" s="2">
        <v>90</v>
      </c>
      <c r="AK35" s="58">
        <v>92</v>
      </c>
      <c r="AL35" s="58"/>
      <c r="AM35" s="2">
        <v>90</v>
      </c>
      <c r="AN35" s="58"/>
      <c r="AO35" s="58"/>
      <c r="AP35" s="2"/>
      <c r="AQ35" s="58"/>
      <c r="AR35" s="58"/>
      <c r="AS35" s="2"/>
      <c r="AT35" s="58">
        <v>80</v>
      </c>
      <c r="AU35" s="31">
        <f t="shared" si="11"/>
        <v>87.769230769230774</v>
      </c>
      <c r="AV35" s="32">
        <f t="shared" si="12"/>
        <v>88</v>
      </c>
      <c r="AW35" s="35"/>
      <c r="AX35" s="58">
        <v>70</v>
      </c>
      <c r="AY35" s="58"/>
      <c r="AZ35" s="2"/>
      <c r="BA35" s="58">
        <v>85</v>
      </c>
      <c r="BB35" s="58"/>
      <c r="BC35" s="2"/>
      <c r="BD35" s="58"/>
      <c r="BE35" s="58"/>
      <c r="BF35" s="2"/>
      <c r="BG35" s="58"/>
      <c r="BH35" s="58"/>
      <c r="BI35" s="2"/>
      <c r="BJ35" s="58"/>
      <c r="BK35" s="58"/>
      <c r="BL35" s="2"/>
      <c r="BM35" s="29">
        <f t="shared" si="13"/>
        <v>70</v>
      </c>
      <c r="BN35" s="29">
        <f t="shared" si="14"/>
        <v>85</v>
      </c>
      <c r="BO35" s="29" t="str">
        <f t="shared" si="15"/>
        <v/>
      </c>
      <c r="BP35" s="29" t="str">
        <f t="shared" si="16"/>
        <v/>
      </c>
      <c r="BQ35" s="29" t="str">
        <f t="shared" si="17"/>
        <v/>
      </c>
      <c r="BR35" s="29">
        <f t="shared" si="18"/>
        <v>78</v>
      </c>
      <c r="BS35" s="58">
        <v>88</v>
      </c>
      <c r="BT35" s="58"/>
      <c r="BU35" s="2"/>
      <c r="BV35" s="58"/>
      <c r="BW35" s="58"/>
      <c r="BX35" s="2"/>
      <c r="BY35" s="58"/>
      <c r="BZ35" s="58"/>
      <c r="CA35" s="2"/>
      <c r="CB35" s="58"/>
      <c r="CC35" s="58"/>
      <c r="CD35" s="2"/>
      <c r="CE35" s="58"/>
      <c r="CF35" s="58"/>
      <c r="CG35" s="2"/>
      <c r="CH35" s="29">
        <f t="shared" si="19"/>
        <v>88</v>
      </c>
      <c r="CI35" s="29" t="str">
        <f t="shared" si="20"/>
        <v/>
      </c>
      <c r="CJ35" s="29" t="str">
        <f t="shared" si="21"/>
        <v/>
      </c>
      <c r="CK35" s="29" t="str">
        <f t="shared" si="22"/>
        <v/>
      </c>
      <c r="CL35" s="29" t="str">
        <f t="shared" si="23"/>
        <v/>
      </c>
      <c r="CM35" s="31">
        <f t="shared" si="24"/>
        <v>83</v>
      </c>
      <c r="CN35" s="32">
        <f t="shared" si="25"/>
        <v>83</v>
      </c>
      <c r="CO35" s="35"/>
      <c r="CP35" s="58">
        <v>11</v>
      </c>
      <c r="CQ35" s="45" t="str">
        <f t="shared" si="26"/>
        <v xml:space="preserve">Memiliki kemampuan pemahaman  Al-Quran Hadis tentang berfikir kritis dan bersikap demokratis, Iman kepada Hari Akhir, Perilaku Bekerja Keras dan Tanggung Jawab, Pernikahan dalam Islam, Strategi dakwah dan perkembangan Islam di Indonesia, Sejarah perkembangan Islam di Indonesia, </v>
      </c>
      <c r="CR35" s="35"/>
      <c r="CS35" s="58">
        <v>11</v>
      </c>
      <c r="CT35" s="45" t="str">
        <f t="shared" si="27"/>
        <v xml:space="preserve">Memiliki keterampilan  membaca Al-Quran, menulis Al-Quran, menghafal surat dan artinya, </v>
      </c>
      <c r="CU35" s="7"/>
      <c r="CV35" s="7"/>
      <c r="CW35" s="59"/>
      <c r="CX35" s="7"/>
      <c r="CY35" s="7"/>
      <c r="CZ35" s="7"/>
      <c r="DA35" s="7"/>
    </row>
    <row r="36" spans="1:110">
      <c r="A36" s="8">
        <v>26</v>
      </c>
      <c r="B36" s="8">
        <v>119747</v>
      </c>
      <c r="C36" s="8" t="s">
        <v>85</v>
      </c>
      <c r="D36" s="8">
        <f t="shared" si="0"/>
        <v>84</v>
      </c>
      <c r="E36" s="13" t="str">
        <f t="shared" si="1"/>
        <v>B</v>
      </c>
      <c r="F36" s="17">
        <f t="shared" si="2"/>
        <v>86</v>
      </c>
      <c r="G36" s="13" t="str">
        <f t="shared" si="3"/>
        <v>B</v>
      </c>
      <c r="H36" s="13" t="str">
        <f t="shared" si="4"/>
        <v xml:space="preserve">Memiliki kemampuan pemahaman  Al-Quran Hadis tentang berfikir kritis dan bersikap demokratis, Iman kepada Hari Akhir, Perilaku Bekerja Keras dan Tanggung Jawab, Pernikahan dalam Islam, Strategi dakwah dan perkembangan Islam di Indonesia, Sejarah perkembangan Islam di Indonesia, </v>
      </c>
      <c r="I36" s="8">
        <f t="shared" si="5"/>
        <v>85</v>
      </c>
      <c r="J36" s="13" t="str">
        <f t="shared" si="6"/>
        <v>B</v>
      </c>
      <c r="K36" s="20">
        <f t="shared" si="7"/>
        <v>87</v>
      </c>
      <c r="L36" s="13" t="str">
        <f t="shared" si="8"/>
        <v>B</v>
      </c>
      <c r="M36" s="8" t="str">
        <f t="shared" si="9"/>
        <v xml:space="preserve">Memiliki keterampilan  membaca Al-Quran, menulis Al-Quran, menghafal surat dan artinya, </v>
      </c>
      <c r="N36" s="7"/>
      <c r="O36" s="58">
        <v>76</v>
      </c>
      <c r="P36" s="58"/>
      <c r="Q36" s="2">
        <v>89</v>
      </c>
      <c r="R36" s="58">
        <v>80</v>
      </c>
      <c r="S36" s="58"/>
      <c r="T36" s="2">
        <v>80</v>
      </c>
      <c r="U36" s="58">
        <v>88</v>
      </c>
      <c r="V36" s="58"/>
      <c r="W36" s="2">
        <v>90</v>
      </c>
      <c r="X36" s="58"/>
      <c r="Y36" s="58"/>
      <c r="Z36" s="2"/>
      <c r="AA36" s="58"/>
      <c r="AB36" s="58"/>
      <c r="AC36" s="2"/>
      <c r="AD36" s="29">
        <f t="shared" si="10"/>
        <v>84</v>
      </c>
      <c r="AE36" s="58">
        <v>95</v>
      </c>
      <c r="AF36" s="58"/>
      <c r="AG36" s="2">
        <v>89</v>
      </c>
      <c r="AH36" s="58">
        <v>88</v>
      </c>
      <c r="AI36" s="58"/>
      <c r="AJ36" s="2">
        <v>86</v>
      </c>
      <c r="AK36" s="58">
        <v>86</v>
      </c>
      <c r="AL36" s="58"/>
      <c r="AM36" s="2">
        <v>88</v>
      </c>
      <c r="AN36" s="58"/>
      <c r="AO36" s="58"/>
      <c r="AP36" s="2"/>
      <c r="AQ36" s="58"/>
      <c r="AR36" s="58"/>
      <c r="AS36" s="2"/>
      <c r="AT36" s="58">
        <v>82</v>
      </c>
      <c r="AU36" s="31">
        <f t="shared" si="11"/>
        <v>85.92307692307692</v>
      </c>
      <c r="AV36" s="32">
        <f t="shared" si="12"/>
        <v>86</v>
      </c>
      <c r="AW36" s="35"/>
      <c r="AX36" s="58">
        <v>85</v>
      </c>
      <c r="AY36" s="58"/>
      <c r="AZ36" s="2"/>
      <c r="BA36" s="58">
        <v>85</v>
      </c>
      <c r="BB36" s="58"/>
      <c r="BC36" s="2"/>
      <c r="BD36" s="58"/>
      <c r="BE36" s="58"/>
      <c r="BF36" s="2"/>
      <c r="BG36" s="58"/>
      <c r="BH36" s="58"/>
      <c r="BI36" s="2"/>
      <c r="BJ36" s="58"/>
      <c r="BK36" s="58"/>
      <c r="BL36" s="2"/>
      <c r="BM36" s="29">
        <f t="shared" si="13"/>
        <v>85</v>
      </c>
      <c r="BN36" s="29">
        <f t="shared" si="14"/>
        <v>85</v>
      </c>
      <c r="BO36" s="29" t="str">
        <f t="shared" si="15"/>
        <v/>
      </c>
      <c r="BP36" s="29" t="str">
        <f t="shared" si="16"/>
        <v/>
      </c>
      <c r="BQ36" s="29" t="str">
        <f t="shared" si="17"/>
        <v/>
      </c>
      <c r="BR36" s="29">
        <f t="shared" si="18"/>
        <v>85</v>
      </c>
      <c r="BS36" s="58">
        <v>88</v>
      </c>
      <c r="BT36" s="58"/>
      <c r="BU36" s="2"/>
      <c r="BV36" s="58"/>
      <c r="BW36" s="58"/>
      <c r="BX36" s="2"/>
      <c r="BY36" s="58"/>
      <c r="BZ36" s="58"/>
      <c r="CA36" s="2"/>
      <c r="CB36" s="58"/>
      <c r="CC36" s="58"/>
      <c r="CD36" s="2"/>
      <c r="CE36" s="58"/>
      <c r="CF36" s="58"/>
      <c r="CG36" s="2"/>
      <c r="CH36" s="29">
        <f t="shared" si="19"/>
        <v>88</v>
      </c>
      <c r="CI36" s="29" t="str">
        <f t="shared" si="20"/>
        <v/>
      </c>
      <c r="CJ36" s="29" t="str">
        <f t="shared" si="21"/>
        <v/>
      </c>
      <c r="CK36" s="29" t="str">
        <f t="shared" si="22"/>
        <v/>
      </c>
      <c r="CL36" s="29" t="str">
        <f t="shared" si="23"/>
        <v/>
      </c>
      <c r="CM36" s="31">
        <f t="shared" si="24"/>
        <v>86.5</v>
      </c>
      <c r="CN36" s="32">
        <f t="shared" si="25"/>
        <v>87</v>
      </c>
      <c r="CO36" s="35"/>
      <c r="CP36" s="58">
        <v>11</v>
      </c>
      <c r="CQ36" s="45" t="str">
        <f t="shared" si="26"/>
        <v xml:space="preserve">Memiliki kemampuan pemahaman  Al-Quran Hadis tentang berfikir kritis dan bersikap demokratis, Iman kepada Hari Akhir, Perilaku Bekerja Keras dan Tanggung Jawab, Pernikahan dalam Islam, Strategi dakwah dan perkembangan Islam di Indonesia, Sejarah perkembangan Islam di Indonesia, </v>
      </c>
      <c r="CR36" s="35"/>
      <c r="CS36" s="58">
        <v>11</v>
      </c>
      <c r="CT36" s="45" t="str">
        <f t="shared" si="27"/>
        <v xml:space="preserve">Memiliki keterampilan  membaca Al-Quran, menulis Al-Quran, menghafal surat dan artinya, </v>
      </c>
      <c r="CU36" s="7"/>
      <c r="CV36" s="7"/>
      <c r="CW36" s="59"/>
      <c r="CX36" s="7"/>
      <c r="CY36" s="7"/>
      <c r="CZ36" s="7"/>
      <c r="DA36" s="7"/>
    </row>
    <row r="37" spans="1:110">
      <c r="A37" s="8">
        <v>27</v>
      </c>
      <c r="B37" s="8">
        <v>119762</v>
      </c>
      <c r="C37" s="8" t="s">
        <v>86</v>
      </c>
      <c r="D37" s="8">
        <f t="shared" si="0"/>
        <v>88</v>
      </c>
      <c r="E37" s="13" t="str">
        <f t="shared" si="1"/>
        <v>B</v>
      </c>
      <c r="F37" s="17">
        <f t="shared" si="2"/>
        <v>88</v>
      </c>
      <c r="G37" s="13" t="str">
        <f t="shared" si="3"/>
        <v>B</v>
      </c>
      <c r="H37" s="13" t="str">
        <f t="shared" si="4"/>
        <v xml:space="preserve">Memiliki kemampuan pemahaman  Al-Quran Hadis tentang berfikir kritis dan bersikap demokratis, Iman kepada Hari Akhir, Perilaku Bekerja Keras dan Tanggung Jawab, Pernikahan dalam Islam, Strategi dakwah dan perkembangan Islam di Indonesia, Sejarah perkembangan Islam di Indonesia, </v>
      </c>
      <c r="I37" s="8">
        <f t="shared" si="5"/>
        <v>84</v>
      </c>
      <c r="J37" s="13" t="str">
        <f t="shared" si="6"/>
        <v>B</v>
      </c>
      <c r="K37" s="20">
        <f t="shared" si="7"/>
        <v>86</v>
      </c>
      <c r="L37" s="13" t="str">
        <f t="shared" si="8"/>
        <v>B</v>
      </c>
      <c r="M37" s="8" t="str">
        <f t="shared" si="9"/>
        <v xml:space="preserve">Memiliki keterampilan  membaca Al-Quran, menulis Al-Quran, menghafal surat dan artinya, </v>
      </c>
      <c r="N37" s="7"/>
      <c r="O37" s="58">
        <v>91</v>
      </c>
      <c r="P37" s="58"/>
      <c r="Q37" s="2">
        <v>98</v>
      </c>
      <c r="R37" s="58">
        <v>80</v>
      </c>
      <c r="S37" s="58"/>
      <c r="T37" s="2">
        <v>87</v>
      </c>
      <c r="U37" s="58">
        <v>84</v>
      </c>
      <c r="V37" s="58"/>
      <c r="W37" s="2">
        <v>86</v>
      </c>
      <c r="X37" s="58"/>
      <c r="Y37" s="58"/>
      <c r="Z37" s="2"/>
      <c r="AA37" s="58"/>
      <c r="AB37" s="58"/>
      <c r="AC37" s="2"/>
      <c r="AD37" s="29">
        <f t="shared" si="10"/>
        <v>88</v>
      </c>
      <c r="AE37" s="58">
        <v>98</v>
      </c>
      <c r="AF37" s="58"/>
      <c r="AG37" s="2">
        <v>83</v>
      </c>
      <c r="AH37" s="58">
        <v>88</v>
      </c>
      <c r="AI37" s="58"/>
      <c r="AJ37" s="2">
        <v>86</v>
      </c>
      <c r="AK37" s="58">
        <v>86</v>
      </c>
      <c r="AL37" s="58"/>
      <c r="AM37" s="2">
        <v>88</v>
      </c>
      <c r="AN37" s="58"/>
      <c r="AO37" s="58"/>
      <c r="AP37" s="2"/>
      <c r="AQ37" s="58"/>
      <c r="AR37" s="58"/>
      <c r="AS37" s="2"/>
      <c r="AT37" s="58">
        <v>83</v>
      </c>
      <c r="AU37" s="31">
        <f t="shared" si="11"/>
        <v>87.538461538461533</v>
      </c>
      <c r="AV37" s="32">
        <f t="shared" si="12"/>
        <v>88</v>
      </c>
      <c r="AW37" s="35"/>
      <c r="AX37" s="58">
        <v>83</v>
      </c>
      <c r="AY37" s="58"/>
      <c r="AZ37" s="2"/>
      <c r="BA37" s="58">
        <v>85</v>
      </c>
      <c r="BB37" s="58"/>
      <c r="BC37" s="2"/>
      <c r="BD37" s="58"/>
      <c r="BE37" s="58"/>
      <c r="BF37" s="2"/>
      <c r="BG37" s="58"/>
      <c r="BH37" s="58"/>
      <c r="BI37" s="2"/>
      <c r="BJ37" s="58"/>
      <c r="BK37" s="58"/>
      <c r="BL37" s="2"/>
      <c r="BM37" s="29">
        <f t="shared" si="13"/>
        <v>83</v>
      </c>
      <c r="BN37" s="29">
        <f t="shared" si="14"/>
        <v>85</v>
      </c>
      <c r="BO37" s="29" t="str">
        <f t="shared" si="15"/>
        <v/>
      </c>
      <c r="BP37" s="29" t="str">
        <f t="shared" si="16"/>
        <v/>
      </c>
      <c r="BQ37" s="29" t="str">
        <f t="shared" si="17"/>
        <v/>
      </c>
      <c r="BR37" s="29">
        <f t="shared" si="18"/>
        <v>84</v>
      </c>
      <c r="BS37" s="58">
        <v>87</v>
      </c>
      <c r="BT37" s="58"/>
      <c r="BU37" s="2"/>
      <c r="BV37" s="58"/>
      <c r="BW37" s="58"/>
      <c r="BX37" s="2"/>
      <c r="BY37" s="58"/>
      <c r="BZ37" s="58"/>
      <c r="CA37" s="2"/>
      <c r="CB37" s="58"/>
      <c r="CC37" s="58"/>
      <c r="CD37" s="2"/>
      <c r="CE37" s="58"/>
      <c r="CF37" s="58"/>
      <c r="CG37" s="2"/>
      <c r="CH37" s="29">
        <f t="shared" si="19"/>
        <v>87</v>
      </c>
      <c r="CI37" s="29" t="str">
        <f t="shared" si="20"/>
        <v/>
      </c>
      <c r="CJ37" s="29" t="str">
        <f t="shared" si="21"/>
        <v/>
      </c>
      <c r="CK37" s="29" t="str">
        <f t="shared" si="22"/>
        <v/>
      </c>
      <c r="CL37" s="29" t="str">
        <f t="shared" si="23"/>
        <v/>
      </c>
      <c r="CM37" s="31">
        <f t="shared" si="24"/>
        <v>85.5</v>
      </c>
      <c r="CN37" s="32">
        <f t="shared" si="25"/>
        <v>86</v>
      </c>
      <c r="CO37" s="35"/>
      <c r="CP37" s="58">
        <v>11</v>
      </c>
      <c r="CQ37" s="45" t="str">
        <f t="shared" si="26"/>
        <v xml:space="preserve">Memiliki kemampuan pemahaman  Al-Quran Hadis tentang berfikir kritis dan bersikap demokratis, Iman kepada Hari Akhir, Perilaku Bekerja Keras dan Tanggung Jawab, Pernikahan dalam Islam, Strategi dakwah dan perkembangan Islam di Indonesia, Sejarah perkembangan Islam di Indonesia, </v>
      </c>
      <c r="CR37" s="35"/>
      <c r="CS37" s="58">
        <v>11</v>
      </c>
      <c r="CT37" s="45" t="str">
        <f t="shared" si="27"/>
        <v xml:space="preserve">Memiliki keterampilan  membaca Al-Quran, menulis Al-Quran, menghafal surat dan artinya, </v>
      </c>
      <c r="CU37" s="7"/>
      <c r="CV37" s="7"/>
      <c r="CW37" s="59"/>
      <c r="CX37" s="7"/>
      <c r="CY37" s="7"/>
      <c r="CZ37" s="7"/>
      <c r="DA37" s="7"/>
    </row>
    <row r="38" spans="1:110">
      <c r="A38" s="8">
        <v>28</v>
      </c>
      <c r="B38" s="8">
        <v>119777</v>
      </c>
      <c r="C38" s="8" t="s">
        <v>87</v>
      </c>
      <c r="D38" s="8">
        <f t="shared" si="0"/>
        <v>91</v>
      </c>
      <c r="E38" s="13" t="str">
        <f t="shared" si="1"/>
        <v>A</v>
      </c>
      <c r="F38" s="17">
        <f t="shared" si="2"/>
        <v>88</v>
      </c>
      <c r="G38" s="13" t="str">
        <f t="shared" si="3"/>
        <v>B</v>
      </c>
      <c r="H38" s="13" t="str">
        <f t="shared" si="4"/>
        <v xml:space="preserve">Memiliki kemampuan pemahaman  Al-Quran Hadis tentang berfikir kritis dan bersikap demokratis, Iman kepada Hari Akhir, Perilaku Bekerja Keras dan Tanggung Jawab, Pernikahan dalam Islam, Strategi dakwah dan perkembangan Islam di Indonesia, Sejarah perkembangan Islam di Indonesia, </v>
      </c>
      <c r="I38" s="8">
        <f t="shared" si="5"/>
        <v>87</v>
      </c>
      <c r="J38" s="13" t="str">
        <f t="shared" si="6"/>
        <v>B</v>
      </c>
      <c r="K38" s="20">
        <f t="shared" si="7"/>
        <v>88</v>
      </c>
      <c r="L38" s="13" t="str">
        <f t="shared" si="8"/>
        <v>B</v>
      </c>
      <c r="M38" s="8" t="str">
        <f t="shared" si="9"/>
        <v xml:space="preserve">Memiliki keterampilan  membaca Al-Quran, menulis Al-Quran, menghafal surat dan artinya, </v>
      </c>
      <c r="N38" s="7"/>
      <c r="O38" s="58">
        <v>98</v>
      </c>
      <c r="P38" s="58"/>
      <c r="Q38" s="2">
        <v>98</v>
      </c>
      <c r="R38" s="58">
        <v>87</v>
      </c>
      <c r="S38" s="58"/>
      <c r="T38" s="2">
        <v>83</v>
      </c>
      <c r="U38" s="58">
        <v>90</v>
      </c>
      <c r="V38" s="58"/>
      <c r="W38" s="2">
        <v>88</v>
      </c>
      <c r="X38" s="58"/>
      <c r="Y38" s="58"/>
      <c r="Z38" s="2"/>
      <c r="AA38" s="58"/>
      <c r="AB38" s="58"/>
      <c r="AC38" s="2"/>
      <c r="AD38" s="29">
        <f t="shared" si="10"/>
        <v>91</v>
      </c>
      <c r="AE38" s="58">
        <v>95</v>
      </c>
      <c r="AF38" s="58"/>
      <c r="AG38" s="2">
        <v>83</v>
      </c>
      <c r="AH38" s="58">
        <v>87</v>
      </c>
      <c r="AI38" s="58"/>
      <c r="AJ38" s="2">
        <v>85</v>
      </c>
      <c r="AK38" s="58">
        <v>85</v>
      </c>
      <c r="AL38" s="58"/>
      <c r="AM38" s="2">
        <v>87</v>
      </c>
      <c r="AN38" s="58"/>
      <c r="AO38" s="58"/>
      <c r="AP38" s="2"/>
      <c r="AQ38" s="58"/>
      <c r="AR38" s="58"/>
      <c r="AS38" s="2"/>
      <c r="AT38" s="58">
        <v>80</v>
      </c>
      <c r="AU38" s="31">
        <f t="shared" si="11"/>
        <v>88.15384615384616</v>
      </c>
      <c r="AV38" s="32">
        <f t="shared" si="12"/>
        <v>88</v>
      </c>
      <c r="AW38" s="35"/>
      <c r="AX38" s="58">
        <v>88</v>
      </c>
      <c r="AY38" s="58"/>
      <c r="AZ38" s="2"/>
      <c r="BA38" s="58">
        <v>85</v>
      </c>
      <c r="BB38" s="58"/>
      <c r="BC38" s="2"/>
      <c r="BD38" s="58"/>
      <c r="BE38" s="58"/>
      <c r="BF38" s="2"/>
      <c r="BG38" s="58"/>
      <c r="BH38" s="58"/>
      <c r="BI38" s="2"/>
      <c r="BJ38" s="58"/>
      <c r="BK38" s="58"/>
      <c r="BL38" s="2"/>
      <c r="BM38" s="29">
        <f t="shared" si="13"/>
        <v>88</v>
      </c>
      <c r="BN38" s="29">
        <f t="shared" si="14"/>
        <v>85</v>
      </c>
      <c r="BO38" s="29" t="str">
        <f t="shared" si="15"/>
        <v/>
      </c>
      <c r="BP38" s="29" t="str">
        <f t="shared" si="16"/>
        <v/>
      </c>
      <c r="BQ38" s="29" t="str">
        <f t="shared" si="17"/>
        <v/>
      </c>
      <c r="BR38" s="29">
        <f t="shared" si="18"/>
        <v>87</v>
      </c>
      <c r="BS38" s="58">
        <v>88</v>
      </c>
      <c r="BT38" s="58"/>
      <c r="BU38" s="2"/>
      <c r="BV38" s="58"/>
      <c r="BW38" s="58"/>
      <c r="BX38" s="2"/>
      <c r="BY38" s="58"/>
      <c r="BZ38" s="58"/>
      <c r="CA38" s="2"/>
      <c r="CB38" s="58"/>
      <c r="CC38" s="58"/>
      <c r="CD38" s="2"/>
      <c r="CE38" s="58"/>
      <c r="CF38" s="58"/>
      <c r="CG38" s="2"/>
      <c r="CH38" s="29">
        <f t="shared" si="19"/>
        <v>88</v>
      </c>
      <c r="CI38" s="29" t="str">
        <f t="shared" si="20"/>
        <v/>
      </c>
      <c r="CJ38" s="29" t="str">
        <f t="shared" si="21"/>
        <v/>
      </c>
      <c r="CK38" s="29" t="str">
        <f t="shared" si="22"/>
        <v/>
      </c>
      <c r="CL38" s="29" t="str">
        <f t="shared" si="23"/>
        <v/>
      </c>
      <c r="CM38" s="31">
        <f t="shared" si="24"/>
        <v>87.5</v>
      </c>
      <c r="CN38" s="32">
        <f t="shared" si="25"/>
        <v>88</v>
      </c>
      <c r="CO38" s="35"/>
      <c r="CP38" s="58">
        <v>11</v>
      </c>
      <c r="CQ38" s="45" t="str">
        <f t="shared" si="26"/>
        <v xml:space="preserve">Memiliki kemampuan pemahaman  Al-Quran Hadis tentang berfikir kritis dan bersikap demokratis, Iman kepada Hari Akhir, Perilaku Bekerja Keras dan Tanggung Jawab, Pernikahan dalam Islam, Strategi dakwah dan perkembangan Islam di Indonesia, Sejarah perkembangan Islam di Indonesia, </v>
      </c>
      <c r="CR38" s="35"/>
      <c r="CS38" s="58">
        <v>11</v>
      </c>
      <c r="CT38" s="45" t="str">
        <f t="shared" si="27"/>
        <v xml:space="preserve">Memiliki keterampilan  membaca Al-Quran, menulis Al-Quran, menghafal surat dan artinya, </v>
      </c>
      <c r="CU38" s="7"/>
      <c r="CV38" s="7"/>
      <c r="CW38" s="59"/>
      <c r="CX38" s="7"/>
      <c r="CY38" s="7"/>
      <c r="CZ38" s="7"/>
      <c r="DA38" s="7"/>
    </row>
    <row r="39" spans="1:110">
      <c r="A39" s="8">
        <v>29</v>
      </c>
      <c r="B39" s="8">
        <v>119792</v>
      </c>
      <c r="C39" s="8" t="s">
        <v>88</v>
      </c>
      <c r="D39" s="8">
        <f t="shared" si="0"/>
        <v>88</v>
      </c>
      <c r="E39" s="13" t="str">
        <f t="shared" si="1"/>
        <v>B</v>
      </c>
      <c r="F39" s="17">
        <f t="shared" si="2"/>
        <v>89</v>
      </c>
      <c r="G39" s="13" t="str">
        <f t="shared" si="3"/>
        <v>B</v>
      </c>
      <c r="H39" s="13" t="str">
        <f t="shared" si="4"/>
        <v xml:space="preserve">Memiliki kemampuan pemahaman  Al-Quran Hadis tentang berfikir kritis dan bersikap demokratis, Iman kepada Hari Akhir, Perilaku Bekerja Keras dan Tanggung Jawab, Pernikahan dalam Islam, Strategi dakwah dan perkembangan Islam di Indonesia, Sejarah perkembangan Islam di Indonesia, </v>
      </c>
      <c r="I39" s="8">
        <f t="shared" si="5"/>
        <v>78</v>
      </c>
      <c r="J39" s="13" t="str">
        <f t="shared" si="6"/>
        <v>C</v>
      </c>
      <c r="K39" s="20">
        <f t="shared" si="7"/>
        <v>84</v>
      </c>
      <c r="L39" s="13" t="str">
        <f t="shared" si="8"/>
        <v>B</v>
      </c>
      <c r="M39" s="8" t="str">
        <f t="shared" si="9"/>
        <v xml:space="preserve">Memiliki keterampilan  membaca Al-Quran, menulis Al-Quran, menghafal surat dan artinya, </v>
      </c>
      <c r="N39" s="7"/>
      <c r="O39" s="58">
        <v>85</v>
      </c>
      <c r="P39" s="58"/>
      <c r="Q39" s="2">
        <v>98</v>
      </c>
      <c r="R39" s="58">
        <v>83</v>
      </c>
      <c r="S39" s="58"/>
      <c r="T39" s="2">
        <v>87</v>
      </c>
      <c r="U39" s="58">
        <v>86</v>
      </c>
      <c r="V39" s="58"/>
      <c r="W39" s="2">
        <v>88</v>
      </c>
      <c r="X39" s="58"/>
      <c r="Y39" s="58"/>
      <c r="Z39" s="2"/>
      <c r="AA39" s="58"/>
      <c r="AB39" s="58"/>
      <c r="AC39" s="2"/>
      <c r="AD39" s="29">
        <f t="shared" si="10"/>
        <v>88</v>
      </c>
      <c r="AE39" s="58">
        <v>100</v>
      </c>
      <c r="AF39" s="58"/>
      <c r="AG39" s="2">
        <v>89</v>
      </c>
      <c r="AH39" s="58">
        <v>89</v>
      </c>
      <c r="AI39" s="58"/>
      <c r="AJ39" s="2">
        <v>87</v>
      </c>
      <c r="AK39" s="58">
        <v>87</v>
      </c>
      <c r="AL39" s="58"/>
      <c r="AM39" s="2">
        <v>89</v>
      </c>
      <c r="AN39" s="58"/>
      <c r="AO39" s="58"/>
      <c r="AP39" s="2"/>
      <c r="AQ39" s="58"/>
      <c r="AR39" s="58"/>
      <c r="AS39" s="2"/>
      <c r="AT39" s="58">
        <v>85</v>
      </c>
      <c r="AU39" s="31">
        <f t="shared" si="11"/>
        <v>88.692307692307693</v>
      </c>
      <c r="AV39" s="32">
        <f t="shared" si="12"/>
        <v>89</v>
      </c>
      <c r="AW39" s="35"/>
      <c r="AX39" s="58">
        <v>70</v>
      </c>
      <c r="AY39" s="58"/>
      <c r="AZ39" s="2"/>
      <c r="BA39" s="58">
        <v>85</v>
      </c>
      <c r="BB39" s="58"/>
      <c r="BC39" s="2"/>
      <c r="BD39" s="58"/>
      <c r="BE39" s="58"/>
      <c r="BF39" s="2"/>
      <c r="BG39" s="58"/>
      <c r="BH39" s="58"/>
      <c r="BI39" s="2"/>
      <c r="BJ39" s="58"/>
      <c r="BK39" s="58"/>
      <c r="BL39" s="2"/>
      <c r="BM39" s="29">
        <f t="shared" si="13"/>
        <v>70</v>
      </c>
      <c r="BN39" s="29">
        <f t="shared" si="14"/>
        <v>85</v>
      </c>
      <c r="BO39" s="29" t="str">
        <f t="shared" si="15"/>
        <v/>
      </c>
      <c r="BP39" s="29" t="str">
        <f t="shared" si="16"/>
        <v/>
      </c>
      <c r="BQ39" s="29" t="str">
        <f t="shared" si="17"/>
        <v/>
      </c>
      <c r="BR39" s="29">
        <f t="shared" si="18"/>
        <v>78</v>
      </c>
      <c r="BS39" s="58">
        <v>90</v>
      </c>
      <c r="BT39" s="58"/>
      <c r="BU39" s="2"/>
      <c r="BV39" s="58"/>
      <c r="BW39" s="58"/>
      <c r="BX39" s="2"/>
      <c r="BY39" s="58"/>
      <c r="BZ39" s="58"/>
      <c r="CA39" s="2"/>
      <c r="CB39" s="58"/>
      <c r="CC39" s="58"/>
      <c r="CD39" s="2"/>
      <c r="CE39" s="58"/>
      <c r="CF39" s="58"/>
      <c r="CG39" s="2"/>
      <c r="CH39" s="29">
        <f t="shared" si="19"/>
        <v>90</v>
      </c>
      <c r="CI39" s="29" t="str">
        <f t="shared" si="20"/>
        <v/>
      </c>
      <c r="CJ39" s="29" t="str">
        <f t="shared" si="21"/>
        <v/>
      </c>
      <c r="CK39" s="29" t="str">
        <f t="shared" si="22"/>
        <v/>
      </c>
      <c r="CL39" s="29" t="str">
        <f t="shared" si="23"/>
        <v/>
      </c>
      <c r="CM39" s="31">
        <f t="shared" si="24"/>
        <v>84</v>
      </c>
      <c r="CN39" s="32">
        <f t="shared" si="25"/>
        <v>84</v>
      </c>
      <c r="CO39" s="35"/>
      <c r="CP39" s="58">
        <v>11</v>
      </c>
      <c r="CQ39" s="45" t="str">
        <f t="shared" si="26"/>
        <v xml:space="preserve">Memiliki kemampuan pemahaman  Al-Quran Hadis tentang berfikir kritis dan bersikap demokratis, Iman kepada Hari Akhir, Perilaku Bekerja Keras dan Tanggung Jawab, Pernikahan dalam Islam, Strategi dakwah dan perkembangan Islam di Indonesia, Sejarah perkembangan Islam di Indonesia, </v>
      </c>
      <c r="CR39" s="35"/>
      <c r="CS39" s="58">
        <v>11</v>
      </c>
      <c r="CT39" s="45" t="str">
        <f t="shared" si="27"/>
        <v xml:space="preserve">Memiliki keterampilan  membaca Al-Quran, menulis Al-Quran, menghafal surat dan artinya, </v>
      </c>
      <c r="CU39" s="7"/>
      <c r="CV39" s="7"/>
      <c r="CW39" s="59"/>
      <c r="CX39" s="7"/>
      <c r="CY39" s="7"/>
      <c r="CZ39" s="7"/>
      <c r="DA39" s="7"/>
    </row>
    <row r="40" spans="1:110">
      <c r="A40" s="8">
        <v>30</v>
      </c>
      <c r="B40" s="8">
        <v>119807</v>
      </c>
      <c r="C40" s="8" t="s">
        <v>89</v>
      </c>
      <c r="D40" s="8">
        <f t="shared" si="0"/>
        <v>88</v>
      </c>
      <c r="E40" s="13" t="str">
        <f t="shared" si="1"/>
        <v>B</v>
      </c>
      <c r="F40" s="17">
        <f t="shared" si="2"/>
        <v>90</v>
      </c>
      <c r="G40" s="13" t="str">
        <f t="shared" si="3"/>
        <v>A</v>
      </c>
      <c r="H40" s="13" t="str">
        <f t="shared" si="4"/>
        <v xml:space="preserve">Memiliki kemampuan pemahaman  Al-Quran Hadis tentang berfikir kritis dan bersikap demokratis, Iman kepada Hari Akhir, Perilaku Bekerja Keras dan Tanggung Jawab, Pernikahan dalam Islam, Strategi dakwah dan perkembangan Islam di Indonesia, Sejarah perkembangan Islam di Indonesia, </v>
      </c>
      <c r="I40" s="8">
        <f t="shared" si="5"/>
        <v>87</v>
      </c>
      <c r="J40" s="13" t="str">
        <f t="shared" si="6"/>
        <v>B</v>
      </c>
      <c r="K40" s="20">
        <f t="shared" si="7"/>
        <v>89</v>
      </c>
      <c r="L40" s="13" t="str">
        <f t="shared" si="8"/>
        <v>B</v>
      </c>
      <c r="M40" s="8" t="str">
        <f t="shared" si="9"/>
        <v xml:space="preserve">Memiliki keterampilan  membaca Al-Quran, menulis Al-Quran, menghafal surat dan artinya, </v>
      </c>
      <c r="N40" s="7"/>
      <c r="O40" s="58">
        <v>86</v>
      </c>
      <c r="P40" s="58"/>
      <c r="Q40" s="2">
        <v>91</v>
      </c>
      <c r="R40" s="58">
        <v>87</v>
      </c>
      <c r="S40" s="58"/>
      <c r="T40" s="2">
        <v>87</v>
      </c>
      <c r="U40" s="58">
        <v>89</v>
      </c>
      <c r="V40" s="58"/>
      <c r="W40" s="2">
        <v>90</v>
      </c>
      <c r="X40" s="58"/>
      <c r="Y40" s="58"/>
      <c r="Z40" s="2"/>
      <c r="AA40" s="58"/>
      <c r="AB40" s="58"/>
      <c r="AC40" s="2"/>
      <c r="AD40" s="29">
        <f t="shared" si="10"/>
        <v>88</v>
      </c>
      <c r="AE40" s="58">
        <v>97</v>
      </c>
      <c r="AF40" s="58"/>
      <c r="AG40" s="2">
        <v>83</v>
      </c>
      <c r="AH40" s="58">
        <v>93</v>
      </c>
      <c r="AI40" s="58"/>
      <c r="AJ40" s="2">
        <v>91</v>
      </c>
      <c r="AK40" s="58">
        <v>93</v>
      </c>
      <c r="AL40" s="58"/>
      <c r="AM40" s="2">
        <v>93</v>
      </c>
      <c r="AN40" s="58"/>
      <c r="AO40" s="58"/>
      <c r="AP40" s="2"/>
      <c r="AQ40" s="58"/>
      <c r="AR40" s="58"/>
      <c r="AS40" s="2"/>
      <c r="AT40" s="58">
        <v>91</v>
      </c>
      <c r="AU40" s="31">
        <f t="shared" si="11"/>
        <v>90.07692307692308</v>
      </c>
      <c r="AV40" s="32">
        <f t="shared" si="12"/>
        <v>90</v>
      </c>
      <c r="AW40" s="35"/>
      <c r="AX40" s="58">
        <v>88</v>
      </c>
      <c r="AY40" s="58"/>
      <c r="AZ40" s="2"/>
      <c r="BA40" s="58">
        <v>85</v>
      </c>
      <c r="BB40" s="58"/>
      <c r="BC40" s="2"/>
      <c r="BD40" s="58"/>
      <c r="BE40" s="58"/>
      <c r="BF40" s="2"/>
      <c r="BG40" s="58"/>
      <c r="BH40" s="58"/>
      <c r="BI40" s="2"/>
      <c r="BJ40" s="58"/>
      <c r="BK40" s="58"/>
      <c r="BL40" s="2"/>
      <c r="BM40" s="29">
        <f t="shared" si="13"/>
        <v>88</v>
      </c>
      <c r="BN40" s="29">
        <f t="shared" si="14"/>
        <v>85</v>
      </c>
      <c r="BO40" s="29" t="str">
        <f t="shared" si="15"/>
        <v/>
      </c>
      <c r="BP40" s="29" t="str">
        <f t="shared" si="16"/>
        <v/>
      </c>
      <c r="BQ40" s="29" t="str">
        <f t="shared" si="17"/>
        <v/>
      </c>
      <c r="BR40" s="29">
        <f t="shared" si="18"/>
        <v>87</v>
      </c>
      <c r="BS40" s="58">
        <v>90</v>
      </c>
      <c r="BT40" s="58"/>
      <c r="BU40" s="2"/>
      <c r="BV40" s="58"/>
      <c r="BW40" s="58"/>
      <c r="BX40" s="2"/>
      <c r="BY40" s="58"/>
      <c r="BZ40" s="58"/>
      <c r="CA40" s="2"/>
      <c r="CB40" s="58"/>
      <c r="CC40" s="58"/>
      <c r="CD40" s="2"/>
      <c r="CE40" s="58"/>
      <c r="CF40" s="58"/>
      <c r="CG40" s="2"/>
      <c r="CH40" s="29">
        <f t="shared" si="19"/>
        <v>90</v>
      </c>
      <c r="CI40" s="29" t="str">
        <f t="shared" si="20"/>
        <v/>
      </c>
      <c r="CJ40" s="29" t="str">
        <f t="shared" si="21"/>
        <v/>
      </c>
      <c r="CK40" s="29" t="str">
        <f t="shared" si="22"/>
        <v/>
      </c>
      <c r="CL40" s="29" t="str">
        <f t="shared" si="23"/>
        <v/>
      </c>
      <c r="CM40" s="31">
        <f t="shared" si="24"/>
        <v>88.5</v>
      </c>
      <c r="CN40" s="32">
        <f t="shared" si="25"/>
        <v>89</v>
      </c>
      <c r="CO40" s="35"/>
      <c r="CP40" s="58">
        <v>11</v>
      </c>
      <c r="CQ40" s="45" t="str">
        <f t="shared" si="26"/>
        <v xml:space="preserve">Memiliki kemampuan pemahaman  Al-Quran Hadis tentang berfikir kritis dan bersikap demokratis, Iman kepada Hari Akhir, Perilaku Bekerja Keras dan Tanggung Jawab, Pernikahan dalam Islam, Strategi dakwah dan perkembangan Islam di Indonesia, Sejarah perkembangan Islam di Indonesia, </v>
      </c>
      <c r="CR40" s="35"/>
      <c r="CS40" s="58">
        <v>11</v>
      </c>
      <c r="CT40" s="45" t="str">
        <f t="shared" si="27"/>
        <v xml:space="preserve">Memiliki keterampilan  membaca Al-Quran, menulis Al-Quran, menghafal surat dan artinya, </v>
      </c>
      <c r="CU40" s="7"/>
      <c r="CV40" s="7"/>
      <c r="CW40" s="59"/>
      <c r="CX40" s="7"/>
      <c r="CY40" s="7"/>
      <c r="CZ40" s="7"/>
      <c r="DA40" s="7"/>
    </row>
    <row r="41" spans="1:110">
      <c r="A41" s="8">
        <v>31</v>
      </c>
      <c r="B41" s="8">
        <v>119822</v>
      </c>
      <c r="C41" s="8" t="s">
        <v>90</v>
      </c>
      <c r="D41" s="8">
        <f t="shared" si="0"/>
        <v>90</v>
      </c>
      <c r="E41" s="13" t="str">
        <f t="shared" si="1"/>
        <v>A</v>
      </c>
      <c r="F41" s="17">
        <f t="shared" si="2"/>
        <v>90</v>
      </c>
      <c r="G41" s="13" t="str">
        <f t="shared" si="3"/>
        <v>A</v>
      </c>
      <c r="H41" s="13" t="str">
        <f t="shared" si="4"/>
        <v xml:space="preserve">Memiliki kemampuan pemahaman  Al-Quran Hadis tentang berfikir kritis dan bersikap demokratis, Iman kepada Hari Akhir, Perilaku Bekerja Keras dan Tanggung Jawab, Pernikahan dalam Islam, Strategi dakwah dan perkembangan Islam di Indonesia, Sejarah perkembangan Islam di Indonesia, </v>
      </c>
      <c r="I41" s="8">
        <f t="shared" si="5"/>
        <v>85</v>
      </c>
      <c r="J41" s="13" t="str">
        <f t="shared" si="6"/>
        <v>B</v>
      </c>
      <c r="K41" s="20">
        <f t="shared" si="7"/>
        <v>85</v>
      </c>
      <c r="L41" s="13" t="str">
        <f t="shared" si="8"/>
        <v>B</v>
      </c>
      <c r="M41" s="8" t="str">
        <f t="shared" si="9"/>
        <v xml:space="preserve">Memiliki keterampilan  membaca Al-Quran, menulis Al-Quran, menghafal surat dan artinya, </v>
      </c>
      <c r="N41" s="7"/>
      <c r="O41" s="58">
        <v>98</v>
      </c>
      <c r="P41" s="58"/>
      <c r="Q41" s="2">
        <v>95</v>
      </c>
      <c r="R41" s="58">
        <v>84</v>
      </c>
      <c r="S41" s="58"/>
      <c r="T41" s="2">
        <v>84</v>
      </c>
      <c r="U41" s="58">
        <v>90</v>
      </c>
      <c r="V41" s="58"/>
      <c r="W41" s="2">
        <v>90</v>
      </c>
      <c r="X41" s="58"/>
      <c r="Y41" s="58"/>
      <c r="Z41" s="2"/>
      <c r="AA41" s="58"/>
      <c r="AB41" s="58"/>
      <c r="AC41" s="2"/>
      <c r="AD41" s="29">
        <f t="shared" si="10"/>
        <v>90</v>
      </c>
      <c r="AE41" s="58">
        <v>97</v>
      </c>
      <c r="AF41" s="58"/>
      <c r="AG41" s="2">
        <v>92</v>
      </c>
      <c r="AH41" s="58">
        <v>88</v>
      </c>
      <c r="AI41" s="58"/>
      <c r="AJ41" s="2">
        <v>88</v>
      </c>
      <c r="AK41" s="58">
        <v>86</v>
      </c>
      <c r="AL41" s="58"/>
      <c r="AM41" s="2">
        <v>90</v>
      </c>
      <c r="AN41" s="58"/>
      <c r="AO41" s="58"/>
      <c r="AP41" s="2"/>
      <c r="AQ41" s="58"/>
      <c r="AR41" s="58"/>
      <c r="AS41" s="2"/>
      <c r="AT41" s="58">
        <v>83</v>
      </c>
      <c r="AU41" s="31">
        <f t="shared" si="11"/>
        <v>89.615384615384613</v>
      </c>
      <c r="AV41" s="32">
        <f t="shared" si="12"/>
        <v>90</v>
      </c>
      <c r="AW41" s="35"/>
      <c r="AX41" s="58">
        <v>85</v>
      </c>
      <c r="AY41" s="58"/>
      <c r="AZ41" s="2"/>
      <c r="BA41" s="58">
        <v>85</v>
      </c>
      <c r="BB41" s="58"/>
      <c r="BC41" s="2"/>
      <c r="BD41" s="58"/>
      <c r="BE41" s="58"/>
      <c r="BF41" s="2"/>
      <c r="BG41" s="58"/>
      <c r="BH41" s="58"/>
      <c r="BI41" s="2"/>
      <c r="BJ41" s="58"/>
      <c r="BK41" s="58"/>
      <c r="BL41" s="2"/>
      <c r="BM41" s="29">
        <f t="shared" si="13"/>
        <v>85</v>
      </c>
      <c r="BN41" s="29">
        <f t="shared" si="14"/>
        <v>85</v>
      </c>
      <c r="BO41" s="29" t="str">
        <f t="shared" si="15"/>
        <v/>
      </c>
      <c r="BP41" s="29" t="str">
        <f t="shared" si="16"/>
        <v/>
      </c>
      <c r="BQ41" s="29" t="str">
        <f t="shared" si="17"/>
        <v/>
      </c>
      <c r="BR41" s="29">
        <f t="shared" si="18"/>
        <v>85</v>
      </c>
      <c r="BS41" s="58">
        <v>85</v>
      </c>
      <c r="BT41" s="58"/>
      <c r="BU41" s="2"/>
      <c r="BV41" s="58"/>
      <c r="BW41" s="58"/>
      <c r="BX41" s="2"/>
      <c r="BY41" s="58"/>
      <c r="BZ41" s="58"/>
      <c r="CA41" s="2"/>
      <c r="CB41" s="58"/>
      <c r="CC41" s="58"/>
      <c r="CD41" s="2"/>
      <c r="CE41" s="58"/>
      <c r="CF41" s="58"/>
      <c r="CG41" s="2"/>
      <c r="CH41" s="29">
        <f t="shared" si="19"/>
        <v>85</v>
      </c>
      <c r="CI41" s="29" t="str">
        <f t="shared" si="20"/>
        <v/>
      </c>
      <c r="CJ41" s="29" t="str">
        <f t="shared" si="21"/>
        <v/>
      </c>
      <c r="CK41" s="29" t="str">
        <f t="shared" si="22"/>
        <v/>
      </c>
      <c r="CL41" s="29" t="str">
        <f t="shared" si="23"/>
        <v/>
      </c>
      <c r="CM41" s="31">
        <f t="shared" si="24"/>
        <v>85</v>
      </c>
      <c r="CN41" s="32">
        <f t="shared" si="25"/>
        <v>85</v>
      </c>
      <c r="CO41" s="35"/>
      <c r="CP41" s="58">
        <v>11</v>
      </c>
      <c r="CQ41" s="45" t="str">
        <f t="shared" si="26"/>
        <v xml:space="preserve">Memiliki kemampuan pemahaman  Al-Quran Hadis tentang berfikir kritis dan bersikap demokratis, Iman kepada Hari Akhir, Perilaku Bekerja Keras dan Tanggung Jawab, Pernikahan dalam Islam, Strategi dakwah dan perkembangan Islam di Indonesia, Sejarah perkembangan Islam di Indonesia, </v>
      </c>
      <c r="CR41" s="35"/>
      <c r="CS41" s="58">
        <v>11</v>
      </c>
      <c r="CT41" s="45" t="str">
        <f t="shared" si="27"/>
        <v xml:space="preserve">Memiliki keterampilan  membaca Al-Quran, menulis Al-Quran, menghafal surat dan artinya, </v>
      </c>
      <c r="CU41" s="7"/>
      <c r="CV41" s="7"/>
      <c r="CW41" s="59"/>
      <c r="CX41" s="7"/>
      <c r="CY41" s="7"/>
      <c r="CZ41" s="7"/>
      <c r="DA41" s="7"/>
    </row>
    <row r="42" spans="1:110">
      <c r="A42" s="8">
        <v>32</v>
      </c>
      <c r="B42" s="8">
        <v>119837</v>
      </c>
      <c r="C42" s="8" t="s">
        <v>91</v>
      </c>
      <c r="D42" s="8">
        <f t="shared" si="0"/>
        <v>81</v>
      </c>
      <c r="E42" s="13" t="str">
        <f t="shared" si="1"/>
        <v>B</v>
      </c>
      <c r="F42" s="17">
        <f t="shared" si="2"/>
        <v>83</v>
      </c>
      <c r="G42" s="13" t="str">
        <f t="shared" si="3"/>
        <v>B</v>
      </c>
      <c r="H42" s="13" t="str">
        <f t="shared" si="4"/>
        <v xml:space="preserve">Memiliki kemampuan pemahaman  Al-Quran Hadis tentang berfikir kritis dan bersikap demokratis, Iman kepada Hari Akhir, Perilaku Bekerja Keras dan Tanggung Jawab, Pernikahan dalam Islam, Strategi dakwah dan perkembangan Islam di Indonesia, Sejarah perkembangan Islam di Indonesia, </v>
      </c>
      <c r="I42" s="8">
        <f t="shared" si="5"/>
        <v>80</v>
      </c>
      <c r="J42" s="13" t="str">
        <f t="shared" si="6"/>
        <v>B</v>
      </c>
      <c r="K42" s="20">
        <f t="shared" si="7"/>
        <v>84</v>
      </c>
      <c r="L42" s="13" t="str">
        <f t="shared" si="8"/>
        <v>B</v>
      </c>
      <c r="M42" s="8" t="str">
        <f t="shared" si="9"/>
        <v xml:space="preserve">Memiliki keterampilan  membaca Al-Quran, menulis Al-Quran, menghafal surat dan artinya, </v>
      </c>
      <c r="N42" s="7"/>
      <c r="O42" s="58">
        <v>82</v>
      </c>
      <c r="P42" s="58"/>
      <c r="Q42" s="2">
        <v>95</v>
      </c>
      <c r="R42" s="58">
        <v>82</v>
      </c>
      <c r="S42" s="58"/>
      <c r="T42" s="2">
        <v>82</v>
      </c>
      <c r="U42" s="58">
        <v>70</v>
      </c>
      <c r="V42" s="58"/>
      <c r="W42" s="2">
        <v>75</v>
      </c>
      <c r="X42" s="58"/>
      <c r="Y42" s="58"/>
      <c r="Z42" s="2"/>
      <c r="AA42" s="58"/>
      <c r="AB42" s="58"/>
      <c r="AC42" s="2"/>
      <c r="AD42" s="29">
        <f t="shared" si="10"/>
        <v>81</v>
      </c>
      <c r="AE42" s="58">
        <v>70</v>
      </c>
      <c r="AF42" s="58"/>
      <c r="AG42" s="2">
        <v>96</v>
      </c>
      <c r="AH42" s="58">
        <v>88</v>
      </c>
      <c r="AI42" s="58"/>
      <c r="AJ42" s="2">
        <v>90</v>
      </c>
      <c r="AK42" s="58">
        <v>86</v>
      </c>
      <c r="AL42" s="58"/>
      <c r="AM42" s="2">
        <v>88</v>
      </c>
      <c r="AN42" s="58"/>
      <c r="AO42" s="58"/>
      <c r="AP42" s="2"/>
      <c r="AQ42" s="58"/>
      <c r="AR42" s="58"/>
      <c r="AS42" s="2"/>
      <c r="AT42" s="58">
        <v>75</v>
      </c>
      <c r="AU42" s="31">
        <f t="shared" si="11"/>
        <v>83</v>
      </c>
      <c r="AV42" s="32">
        <f t="shared" si="12"/>
        <v>83</v>
      </c>
      <c r="AW42" s="35"/>
      <c r="AX42" s="58">
        <v>75</v>
      </c>
      <c r="AY42" s="58"/>
      <c r="AZ42" s="2"/>
      <c r="BA42" s="58">
        <v>85</v>
      </c>
      <c r="BB42" s="58"/>
      <c r="BC42" s="2"/>
      <c r="BD42" s="58"/>
      <c r="BE42" s="58"/>
      <c r="BF42" s="2"/>
      <c r="BG42" s="58"/>
      <c r="BH42" s="58"/>
      <c r="BI42" s="2"/>
      <c r="BJ42" s="58"/>
      <c r="BK42" s="58"/>
      <c r="BL42" s="2"/>
      <c r="BM42" s="29">
        <f t="shared" si="13"/>
        <v>75</v>
      </c>
      <c r="BN42" s="29">
        <f t="shared" si="14"/>
        <v>85</v>
      </c>
      <c r="BO42" s="29" t="str">
        <f t="shared" si="15"/>
        <v/>
      </c>
      <c r="BP42" s="29" t="str">
        <f t="shared" si="16"/>
        <v/>
      </c>
      <c r="BQ42" s="29" t="str">
        <f t="shared" si="17"/>
        <v/>
      </c>
      <c r="BR42" s="29">
        <f t="shared" si="18"/>
        <v>80</v>
      </c>
      <c r="BS42" s="58">
        <v>88</v>
      </c>
      <c r="BT42" s="58"/>
      <c r="BU42" s="2"/>
      <c r="BV42" s="58"/>
      <c r="BW42" s="58"/>
      <c r="BX42" s="2"/>
      <c r="BY42" s="58"/>
      <c r="BZ42" s="58"/>
      <c r="CA42" s="2"/>
      <c r="CB42" s="58"/>
      <c r="CC42" s="58"/>
      <c r="CD42" s="2"/>
      <c r="CE42" s="58"/>
      <c r="CF42" s="58"/>
      <c r="CG42" s="2"/>
      <c r="CH42" s="29">
        <f t="shared" si="19"/>
        <v>88</v>
      </c>
      <c r="CI42" s="29" t="str">
        <f t="shared" si="20"/>
        <v/>
      </c>
      <c r="CJ42" s="29" t="str">
        <f t="shared" si="21"/>
        <v/>
      </c>
      <c r="CK42" s="29" t="str">
        <f t="shared" si="22"/>
        <v/>
      </c>
      <c r="CL42" s="29" t="str">
        <f t="shared" si="23"/>
        <v/>
      </c>
      <c r="CM42" s="31">
        <f t="shared" si="24"/>
        <v>84</v>
      </c>
      <c r="CN42" s="32">
        <f t="shared" si="25"/>
        <v>84</v>
      </c>
      <c r="CO42" s="35"/>
      <c r="CP42" s="58">
        <v>11</v>
      </c>
      <c r="CQ42" s="45" t="str">
        <f t="shared" si="26"/>
        <v xml:space="preserve">Memiliki kemampuan pemahaman  Al-Quran Hadis tentang berfikir kritis dan bersikap demokratis, Iman kepada Hari Akhir, Perilaku Bekerja Keras dan Tanggung Jawab, Pernikahan dalam Islam, Strategi dakwah dan perkembangan Islam di Indonesia, Sejarah perkembangan Islam di Indonesia, </v>
      </c>
      <c r="CR42" s="35"/>
      <c r="CS42" s="58">
        <v>11</v>
      </c>
      <c r="CT42" s="45" t="str">
        <f t="shared" si="27"/>
        <v xml:space="preserve">Memiliki keterampilan  membaca Al-Quran, menulis Al-Quran, menghafal surat dan artinya, </v>
      </c>
      <c r="CU42" s="7"/>
      <c r="CV42" s="7"/>
      <c r="CW42" s="59"/>
      <c r="CX42" s="7"/>
      <c r="CY42" s="7"/>
      <c r="CZ42" s="7"/>
      <c r="DA42" s="7"/>
    </row>
    <row r="43" spans="1:110">
      <c r="A43" s="8">
        <v>33</v>
      </c>
      <c r="B43" s="8">
        <v>119852</v>
      </c>
      <c r="C43" s="8" t="s">
        <v>92</v>
      </c>
      <c r="D43" s="8">
        <f t="shared" ref="D43:D60" si="28">AD43</f>
        <v>84</v>
      </c>
      <c r="E43" s="13" t="str">
        <f t="shared" ref="E43:E74" si="29">IF(D43="","",IF(D43&lt;=$CZ$13,"D",IF(D43&lt;=$CZ$14,"C",IF(D43&lt;=$CZ$15,"B",IF(D43&lt;=$CZ$16,"A","E")))))</f>
        <v>B</v>
      </c>
      <c r="F43" s="17">
        <f t="shared" ref="F43:F60" si="30">AV43</f>
        <v>86</v>
      </c>
      <c r="G43" s="13" t="str">
        <f t="shared" ref="G43:G74" si="31">IF(F43="","",IF(F43&lt;=$CZ$13,"D",IF(F43&lt;=$CZ$14,"C",IF(F43&lt;=$CZ$15,"B",IF(F43&lt;=$CZ$16,"A","E")))))</f>
        <v>B</v>
      </c>
      <c r="H43" s="13" t="str">
        <f t="shared" ref="H43:H60" si="32">CQ43</f>
        <v xml:space="preserve">Memiliki kemampuan pemahaman  Al-Quran Hadis tentang berfikir kritis dan bersikap demokratis, Iman kepada Hari Akhir, Perilaku Bekerja Keras dan Tanggung Jawab, Pernikahan dalam Islam, Strategi dakwah dan perkembangan Islam di Indonesia, Sejarah perkembangan Islam di Indonesia, </v>
      </c>
      <c r="I43" s="8">
        <f t="shared" ref="I43:I60" si="33">BR43</f>
        <v>85</v>
      </c>
      <c r="J43" s="13" t="str">
        <f t="shared" ref="J43:J74" si="34">IF(I43="","",IF(I43&lt;=$CZ$27,"D",IF(I43&lt;=$CZ$28,"C",IF(I43&lt;=$CZ$29,"B",IF(I43&lt;=$CZ$30,"A","E")))))</f>
        <v>B</v>
      </c>
      <c r="K43" s="20">
        <f t="shared" ref="K43:K60" si="35">CN43</f>
        <v>86</v>
      </c>
      <c r="L43" s="13" t="str">
        <f t="shared" ref="L43:L74" si="36">IF(K43="","",IF(K43&lt;=$CZ$27,"D",IF(K43&lt;=$CZ$28,"C",IF(K43&lt;=$CZ$29,"B",IF(K43&lt;=$CZ$30,"A","E")))))</f>
        <v>B</v>
      </c>
      <c r="M43" s="8" t="str">
        <f t="shared" ref="M43:M60" si="37">CT43</f>
        <v xml:space="preserve">Memiliki keterampilan  membaca Al-Quran, menulis Al-Quran, menghafal surat dan artinya, </v>
      </c>
      <c r="N43" s="7"/>
      <c r="O43" s="58">
        <v>80</v>
      </c>
      <c r="P43" s="58"/>
      <c r="Q43" s="2">
        <v>92</v>
      </c>
      <c r="R43" s="58">
        <v>80</v>
      </c>
      <c r="S43" s="58"/>
      <c r="T43" s="2">
        <v>80</v>
      </c>
      <c r="U43" s="58">
        <v>84</v>
      </c>
      <c r="V43" s="58"/>
      <c r="W43" s="2">
        <v>86</v>
      </c>
      <c r="X43" s="58"/>
      <c r="Y43" s="58"/>
      <c r="Z43" s="2"/>
      <c r="AA43" s="58"/>
      <c r="AB43" s="58"/>
      <c r="AC43" s="2"/>
      <c r="AD43" s="29">
        <f t="shared" ref="AD43:AD74" si="38">IF(AND(O43="",P43="",Q43=""),"",ROUND(AVERAGE(O43:AC43),0))</f>
        <v>84</v>
      </c>
      <c r="AE43" s="58">
        <v>94</v>
      </c>
      <c r="AF43" s="58"/>
      <c r="AG43" s="2">
        <v>88</v>
      </c>
      <c r="AH43" s="58">
        <v>88</v>
      </c>
      <c r="AI43" s="58"/>
      <c r="AJ43" s="2">
        <v>90</v>
      </c>
      <c r="AK43" s="58">
        <v>86</v>
      </c>
      <c r="AL43" s="58"/>
      <c r="AM43" s="2">
        <v>88</v>
      </c>
      <c r="AN43" s="58"/>
      <c r="AO43" s="58"/>
      <c r="AP43" s="2"/>
      <c r="AQ43" s="58"/>
      <c r="AR43" s="58"/>
      <c r="AS43" s="2"/>
      <c r="AT43" s="58">
        <v>86</v>
      </c>
      <c r="AU43" s="31">
        <f t="shared" ref="AU43:AU74" si="39">IF(AT43="","",AVERAGE(O43:AC43,AE43:AT43))</f>
        <v>86.307692307692307</v>
      </c>
      <c r="AV43" s="32">
        <f t="shared" ref="AV43:AV74" si="40">IF(AU43="","",ROUND(AU43,0))</f>
        <v>86</v>
      </c>
      <c r="AW43" s="35"/>
      <c r="AX43" s="58">
        <v>85</v>
      </c>
      <c r="AY43" s="58"/>
      <c r="AZ43" s="2"/>
      <c r="BA43" s="58">
        <v>85</v>
      </c>
      <c r="BB43" s="58"/>
      <c r="BC43" s="2"/>
      <c r="BD43" s="58"/>
      <c r="BE43" s="58"/>
      <c r="BF43" s="2"/>
      <c r="BG43" s="58"/>
      <c r="BH43" s="58"/>
      <c r="BI43" s="2"/>
      <c r="BJ43" s="58"/>
      <c r="BK43" s="58"/>
      <c r="BL43" s="2"/>
      <c r="BM43" s="29">
        <f t="shared" ref="BM43:BM60" si="41">IF(AND(AZ43="",AY43="",AX43=""),"",MAX(AX43:AZ43))</f>
        <v>85</v>
      </c>
      <c r="BN43" s="29">
        <f t="shared" ref="BN43:BN60" si="42">IF(AND(BB43="",BC43="",BA43=""),"",MAX(BA43:BC43))</f>
        <v>85</v>
      </c>
      <c r="BO43" s="29" t="str">
        <f t="shared" ref="BO43:BO60" si="43">IF(AND(BD43="",BE43="",BF43=""),"",MAX(BD43:BF43))</f>
        <v/>
      </c>
      <c r="BP43" s="29" t="str">
        <f t="shared" ref="BP43:BP60" si="44">IF(AND(BG43="",BH43="",BI43=""),"",MAX(BG43:BI43))</f>
        <v/>
      </c>
      <c r="BQ43" s="29" t="str">
        <f t="shared" ref="BQ43:BQ60" si="45">IF(AND(BJ43="",BK43="",BL43=""),"",MAX(BJ43:BL43))</f>
        <v/>
      </c>
      <c r="BR43" s="29">
        <f t="shared" ref="BR43:BR74" si="46">IF(AND(BM43=""),"",ROUND(AVERAGE(BM43:BQ43),0))</f>
        <v>85</v>
      </c>
      <c r="BS43" s="58">
        <v>86</v>
      </c>
      <c r="BT43" s="58"/>
      <c r="BU43" s="2"/>
      <c r="BV43" s="58"/>
      <c r="BW43" s="58"/>
      <c r="BX43" s="2"/>
      <c r="BY43" s="58"/>
      <c r="BZ43" s="58"/>
      <c r="CA43" s="2"/>
      <c r="CB43" s="58"/>
      <c r="CC43" s="58"/>
      <c r="CD43" s="2"/>
      <c r="CE43" s="58"/>
      <c r="CF43" s="58"/>
      <c r="CG43" s="2"/>
      <c r="CH43" s="29">
        <f t="shared" ref="CH43:CH60" si="47">IF(AND(BU43="",BT43="",BS43=""),"",MAX(BS43:BU43))</f>
        <v>86</v>
      </c>
      <c r="CI43" s="29" t="str">
        <f t="shared" ref="CI43:CI60" si="48">IF(AND(BW43="",BX43="",BV43=""),"",MAX(BV43:BX43))</f>
        <v/>
      </c>
      <c r="CJ43" s="29" t="str">
        <f t="shared" ref="CJ43:CJ60" si="49">IF(AND(BY43="",BZ43="",CA43=""),"",MAX(BY43:CA43))</f>
        <v/>
      </c>
      <c r="CK43" s="29" t="str">
        <f t="shared" ref="CK43:CK60" si="50">IF(AND(CB43="",CC43="",CD43=""),"",MAX(CB43:CD43))</f>
        <v/>
      </c>
      <c r="CL43" s="29" t="str">
        <f t="shared" ref="CL43:CL60" si="51">IF(AND(CE43="",CF43="",CG43=""),"",MAX(CE43:CG43))</f>
        <v/>
      </c>
      <c r="CM43" s="31">
        <f t="shared" ref="CM43:CM74" si="52">IF(AND(CH43=""),"",AVERAGE(BR43,CH43:CL43))</f>
        <v>85.5</v>
      </c>
      <c r="CN43" s="32">
        <f t="shared" ref="CN43:CN74" si="53">IF(CM43="","",ROUND(CM43,0))</f>
        <v>86</v>
      </c>
      <c r="CO43" s="35"/>
      <c r="CP43" s="58">
        <v>11</v>
      </c>
      <c r="CQ43" s="45" t="str">
        <f t="shared" ref="CQ43:CQ74" si="54">IF(CP43="","",VLOOKUP(CP43,$DE$9:$DF$20,2,0))</f>
        <v xml:space="preserve">Memiliki kemampuan pemahaman  Al-Quran Hadis tentang berfikir kritis dan bersikap demokratis, Iman kepada Hari Akhir, Perilaku Bekerja Keras dan Tanggung Jawab, Pernikahan dalam Islam, Strategi dakwah dan perkembangan Islam di Indonesia, Sejarah perkembangan Islam di Indonesia, </v>
      </c>
      <c r="CR43" s="35"/>
      <c r="CS43" s="58">
        <v>11</v>
      </c>
      <c r="CT43" s="45" t="str">
        <f t="shared" ref="CT43:CT74" si="55">IF(CS43="","",VLOOKUP(CS43,$DE$22:$DF$33,2,0))</f>
        <v xml:space="preserve">Memiliki keterampilan  membaca Al-Quran, menulis Al-Quran, menghafal surat dan artinya, </v>
      </c>
      <c r="CU43" s="7"/>
      <c r="CV43" s="7"/>
      <c r="CW43" s="59"/>
      <c r="CX43" s="7"/>
      <c r="CY43" s="7"/>
      <c r="CZ43" s="7"/>
      <c r="DA43" s="7"/>
    </row>
    <row r="44" spans="1:110">
      <c r="A44" s="8">
        <v>34</v>
      </c>
      <c r="B44" s="8">
        <v>119867</v>
      </c>
      <c r="C44" s="8" t="s">
        <v>93</v>
      </c>
      <c r="D44" s="8">
        <f t="shared" si="28"/>
        <v>91</v>
      </c>
      <c r="E44" s="13" t="str">
        <f t="shared" si="29"/>
        <v>A</v>
      </c>
      <c r="F44" s="17">
        <f t="shared" si="30"/>
        <v>91</v>
      </c>
      <c r="G44" s="13" t="str">
        <f t="shared" si="31"/>
        <v>A</v>
      </c>
      <c r="H44" s="13" t="str">
        <f t="shared" si="32"/>
        <v xml:space="preserve">Memiliki kemampuan pemahaman  Al-Quran Hadis tentang berfikir kritis dan bersikap demokratis, Iman kepada Hari Akhir, Perilaku Bekerja Keras dan Tanggung Jawab, Pernikahan dalam Islam, Strategi dakwah dan perkembangan Islam di Indonesia, Sejarah perkembangan Islam di Indonesia, </v>
      </c>
      <c r="I44" s="8">
        <f t="shared" si="33"/>
        <v>86</v>
      </c>
      <c r="J44" s="13" t="str">
        <f t="shared" si="34"/>
        <v>B</v>
      </c>
      <c r="K44" s="20">
        <f t="shared" si="35"/>
        <v>86</v>
      </c>
      <c r="L44" s="13" t="str">
        <f t="shared" si="36"/>
        <v>B</v>
      </c>
      <c r="M44" s="8" t="str">
        <f t="shared" si="37"/>
        <v xml:space="preserve">Memiliki keterampilan  membaca Al-Quran, menulis Al-Quran, menghafal surat dan artinya, </v>
      </c>
      <c r="N44" s="7"/>
      <c r="O44" s="58">
        <v>92</v>
      </c>
      <c r="P44" s="58"/>
      <c r="Q44" s="2">
        <v>95</v>
      </c>
      <c r="R44" s="58">
        <v>85</v>
      </c>
      <c r="S44" s="58"/>
      <c r="T44" s="2">
        <v>85</v>
      </c>
      <c r="U44" s="58">
        <v>95</v>
      </c>
      <c r="V44" s="58"/>
      <c r="W44" s="2">
        <v>93</v>
      </c>
      <c r="X44" s="58"/>
      <c r="Y44" s="58"/>
      <c r="Z44" s="2"/>
      <c r="AA44" s="58"/>
      <c r="AB44" s="58"/>
      <c r="AC44" s="2"/>
      <c r="AD44" s="29">
        <f t="shared" si="38"/>
        <v>91</v>
      </c>
      <c r="AE44" s="58">
        <v>97</v>
      </c>
      <c r="AF44" s="58"/>
      <c r="AG44" s="2">
        <v>86</v>
      </c>
      <c r="AH44" s="58">
        <v>92</v>
      </c>
      <c r="AI44" s="58"/>
      <c r="AJ44" s="2">
        <v>90</v>
      </c>
      <c r="AK44" s="58">
        <v>92</v>
      </c>
      <c r="AL44" s="58"/>
      <c r="AM44" s="2">
        <v>90</v>
      </c>
      <c r="AN44" s="58"/>
      <c r="AO44" s="58"/>
      <c r="AP44" s="2"/>
      <c r="AQ44" s="58"/>
      <c r="AR44" s="58"/>
      <c r="AS44" s="2"/>
      <c r="AT44" s="58">
        <v>89</v>
      </c>
      <c r="AU44" s="31">
        <f t="shared" si="39"/>
        <v>90.84615384615384</v>
      </c>
      <c r="AV44" s="32">
        <f t="shared" si="40"/>
        <v>91</v>
      </c>
      <c r="AW44" s="35"/>
      <c r="AX44" s="58">
        <v>86</v>
      </c>
      <c r="AY44" s="58"/>
      <c r="AZ44" s="2"/>
      <c r="BA44" s="58">
        <v>85</v>
      </c>
      <c r="BB44" s="58"/>
      <c r="BC44" s="2"/>
      <c r="BD44" s="58"/>
      <c r="BE44" s="58"/>
      <c r="BF44" s="2"/>
      <c r="BG44" s="58"/>
      <c r="BH44" s="58"/>
      <c r="BI44" s="2"/>
      <c r="BJ44" s="58"/>
      <c r="BK44" s="58"/>
      <c r="BL44" s="2"/>
      <c r="BM44" s="29">
        <f t="shared" si="41"/>
        <v>86</v>
      </c>
      <c r="BN44" s="29">
        <f t="shared" si="42"/>
        <v>85</v>
      </c>
      <c r="BO44" s="29" t="str">
        <f t="shared" si="43"/>
        <v/>
      </c>
      <c r="BP44" s="29" t="str">
        <f t="shared" si="44"/>
        <v/>
      </c>
      <c r="BQ44" s="29" t="str">
        <f t="shared" si="45"/>
        <v/>
      </c>
      <c r="BR44" s="29">
        <f t="shared" si="46"/>
        <v>86</v>
      </c>
      <c r="BS44" s="58">
        <v>85</v>
      </c>
      <c r="BT44" s="58"/>
      <c r="BU44" s="2"/>
      <c r="BV44" s="58"/>
      <c r="BW44" s="58"/>
      <c r="BX44" s="2"/>
      <c r="BY44" s="58"/>
      <c r="BZ44" s="58"/>
      <c r="CA44" s="2"/>
      <c r="CB44" s="58"/>
      <c r="CC44" s="58"/>
      <c r="CD44" s="2"/>
      <c r="CE44" s="58"/>
      <c r="CF44" s="58"/>
      <c r="CG44" s="2"/>
      <c r="CH44" s="29">
        <f t="shared" si="47"/>
        <v>85</v>
      </c>
      <c r="CI44" s="29" t="str">
        <f t="shared" si="48"/>
        <v/>
      </c>
      <c r="CJ44" s="29" t="str">
        <f t="shared" si="49"/>
        <v/>
      </c>
      <c r="CK44" s="29" t="str">
        <f t="shared" si="50"/>
        <v/>
      </c>
      <c r="CL44" s="29" t="str">
        <f t="shared" si="51"/>
        <v/>
      </c>
      <c r="CM44" s="31">
        <f t="shared" si="52"/>
        <v>85.5</v>
      </c>
      <c r="CN44" s="32">
        <f t="shared" si="53"/>
        <v>86</v>
      </c>
      <c r="CO44" s="35"/>
      <c r="CP44" s="58">
        <v>11</v>
      </c>
      <c r="CQ44" s="45" t="str">
        <f t="shared" si="54"/>
        <v xml:space="preserve">Memiliki kemampuan pemahaman  Al-Quran Hadis tentang berfikir kritis dan bersikap demokratis, Iman kepada Hari Akhir, Perilaku Bekerja Keras dan Tanggung Jawab, Pernikahan dalam Islam, Strategi dakwah dan perkembangan Islam di Indonesia, Sejarah perkembangan Islam di Indonesia, </v>
      </c>
      <c r="CR44" s="35"/>
      <c r="CS44" s="58">
        <v>11</v>
      </c>
      <c r="CT44" s="45" t="str">
        <f t="shared" si="55"/>
        <v xml:space="preserve">Memiliki keterampilan  membaca Al-Quran, menulis Al-Quran, menghafal surat dan artinya, </v>
      </c>
      <c r="CU44" s="7"/>
      <c r="CV44" s="7"/>
      <c r="CW44" s="59"/>
      <c r="CX44" s="7"/>
      <c r="CY44" s="7"/>
      <c r="CZ44" s="7"/>
      <c r="DA44" s="7"/>
    </row>
    <row r="45" spans="1:110">
      <c r="A45" s="8">
        <v>35</v>
      </c>
      <c r="B45" s="8">
        <v>119882</v>
      </c>
      <c r="C45" s="8" t="s">
        <v>94</v>
      </c>
      <c r="D45" s="8">
        <f t="shared" si="28"/>
        <v>90</v>
      </c>
      <c r="E45" s="13" t="str">
        <f t="shared" si="29"/>
        <v>A</v>
      </c>
      <c r="F45" s="17">
        <f t="shared" si="30"/>
        <v>90</v>
      </c>
      <c r="G45" s="13" t="str">
        <f t="shared" si="31"/>
        <v>A</v>
      </c>
      <c r="H45" s="13" t="str">
        <f t="shared" si="32"/>
        <v xml:space="preserve">Memiliki kemampuan pemahaman  Al-Quran Hadis tentang berfikir kritis dan bersikap demokratis, Iman kepada Hari Akhir, Perilaku Bekerja Keras dan Tanggung Jawab, Pernikahan dalam Islam, Strategi dakwah dan perkembangan Islam di Indonesia, Sejarah perkembangan Islam di Indonesia, </v>
      </c>
      <c r="I45" s="8">
        <f t="shared" si="33"/>
        <v>84</v>
      </c>
      <c r="J45" s="13" t="str">
        <f t="shared" si="34"/>
        <v>B</v>
      </c>
      <c r="K45" s="20">
        <f t="shared" si="35"/>
        <v>86</v>
      </c>
      <c r="L45" s="13" t="str">
        <f t="shared" si="36"/>
        <v>B</v>
      </c>
      <c r="M45" s="8" t="str">
        <f t="shared" si="37"/>
        <v xml:space="preserve">Memiliki keterampilan  membaca Al-Quran, menulis Al-Quran, menghafal surat dan artinya, </v>
      </c>
      <c r="N45" s="7"/>
      <c r="O45" s="58">
        <v>91</v>
      </c>
      <c r="P45" s="58"/>
      <c r="Q45" s="2">
        <v>95</v>
      </c>
      <c r="R45" s="58">
        <v>94</v>
      </c>
      <c r="S45" s="58"/>
      <c r="T45" s="2">
        <v>87</v>
      </c>
      <c r="U45" s="58">
        <v>84</v>
      </c>
      <c r="V45" s="58"/>
      <c r="W45" s="2">
        <v>86</v>
      </c>
      <c r="X45" s="58"/>
      <c r="Y45" s="58"/>
      <c r="Z45" s="2"/>
      <c r="AA45" s="58"/>
      <c r="AB45" s="58"/>
      <c r="AC45" s="2"/>
      <c r="AD45" s="29">
        <f t="shared" si="38"/>
        <v>90</v>
      </c>
      <c r="AE45" s="58">
        <v>98</v>
      </c>
      <c r="AF45" s="58"/>
      <c r="AG45" s="2">
        <v>92</v>
      </c>
      <c r="AH45" s="58">
        <v>90</v>
      </c>
      <c r="AI45" s="58"/>
      <c r="AJ45" s="2">
        <v>88</v>
      </c>
      <c r="AK45" s="58">
        <v>89</v>
      </c>
      <c r="AL45" s="58"/>
      <c r="AM45" s="2">
        <v>90</v>
      </c>
      <c r="AN45" s="58"/>
      <c r="AO45" s="58"/>
      <c r="AP45" s="2"/>
      <c r="AQ45" s="58"/>
      <c r="AR45" s="58"/>
      <c r="AS45" s="2"/>
      <c r="AT45" s="58">
        <v>89</v>
      </c>
      <c r="AU45" s="31">
        <f t="shared" si="39"/>
        <v>90.230769230769226</v>
      </c>
      <c r="AV45" s="32">
        <f t="shared" si="40"/>
        <v>90</v>
      </c>
      <c r="AW45" s="35"/>
      <c r="AX45" s="58">
        <v>88</v>
      </c>
      <c r="AY45" s="58"/>
      <c r="AZ45" s="2"/>
      <c r="BA45" s="58">
        <v>80</v>
      </c>
      <c r="BB45" s="58"/>
      <c r="BC45" s="2"/>
      <c r="BD45" s="58"/>
      <c r="BE45" s="58"/>
      <c r="BF45" s="2"/>
      <c r="BG45" s="58"/>
      <c r="BH45" s="58"/>
      <c r="BI45" s="2"/>
      <c r="BJ45" s="58"/>
      <c r="BK45" s="58"/>
      <c r="BL45" s="2"/>
      <c r="BM45" s="29">
        <f t="shared" si="41"/>
        <v>88</v>
      </c>
      <c r="BN45" s="29">
        <f t="shared" si="42"/>
        <v>80</v>
      </c>
      <c r="BO45" s="29" t="str">
        <f t="shared" si="43"/>
        <v/>
      </c>
      <c r="BP45" s="29" t="str">
        <f t="shared" si="44"/>
        <v/>
      </c>
      <c r="BQ45" s="29" t="str">
        <f t="shared" si="45"/>
        <v/>
      </c>
      <c r="BR45" s="29">
        <f t="shared" si="46"/>
        <v>84</v>
      </c>
      <c r="BS45" s="58">
        <v>87</v>
      </c>
      <c r="BT45" s="58"/>
      <c r="BU45" s="2"/>
      <c r="BV45" s="58"/>
      <c r="BW45" s="58"/>
      <c r="BX45" s="2"/>
      <c r="BY45" s="58"/>
      <c r="BZ45" s="58"/>
      <c r="CA45" s="2"/>
      <c r="CB45" s="58"/>
      <c r="CC45" s="58"/>
      <c r="CD45" s="2"/>
      <c r="CE45" s="58"/>
      <c r="CF45" s="58"/>
      <c r="CG45" s="2"/>
      <c r="CH45" s="29">
        <f t="shared" si="47"/>
        <v>87</v>
      </c>
      <c r="CI45" s="29" t="str">
        <f t="shared" si="48"/>
        <v/>
      </c>
      <c r="CJ45" s="29" t="str">
        <f t="shared" si="49"/>
        <v/>
      </c>
      <c r="CK45" s="29" t="str">
        <f t="shared" si="50"/>
        <v/>
      </c>
      <c r="CL45" s="29" t="str">
        <f t="shared" si="51"/>
        <v/>
      </c>
      <c r="CM45" s="31">
        <f t="shared" si="52"/>
        <v>85.5</v>
      </c>
      <c r="CN45" s="32">
        <f t="shared" si="53"/>
        <v>86</v>
      </c>
      <c r="CO45" s="35"/>
      <c r="CP45" s="58">
        <v>11</v>
      </c>
      <c r="CQ45" s="45" t="str">
        <f t="shared" si="54"/>
        <v xml:space="preserve">Memiliki kemampuan pemahaman  Al-Quran Hadis tentang berfikir kritis dan bersikap demokratis, Iman kepada Hari Akhir, Perilaku Bekerja Keras dan Tanggung Jawab, Pernikahan dalam Islam, Strategi dakwah dan perkembangan Islam di Indonesia, Sejarah perkembangan Islam di Indonesia, </v>
      </c>
      <c r="CR45" s="35"/>
      <c r="CS45" s="58">
        <v>11</v>
      </c>
      <c r="CT45" s="45" t="str">
        <f t="shared" si="55"/>
        <v xml:space="preserve">Memiliki keterampilan  membaca Al-Quran, menulis Al-Quran, menghafal surat dan artinya, </v>
      </c>
      <c r="CU45" s="7"/>
      <c r="CV45" s="7"/>
      <c r="CW45" s="59"/>
      <c r="CX45" s="7"/>
      <c r="CY45" s="7"/>
      <c r="CZ45" s="7"/>
      <c r="DA45" s="7"/>
    </row>
    <row r="46" spans="1:110">
      <c r="A46" s="8"/>
      <c r="B46" s="8"/>
      <c r="C46" s="8"/>
      <c r="D46" s="8" t="str">
        <f t="shared" si="28"/>
        <v/>
      </c>
      <c r="E46" s="13" t="str">
        <f t="shared" si="29"/>
        <v/>
      </c>
      <c r="F46" s="17" t="str">
        <f t="shared" si="30"/>
        <v/>
      </c>
      <c r="G46" s="13" t="str">
        <f t="shared" si="31"/>
        <v/>
      </c>
      <c r="H46" s="13" t="str">
        <f t="shared" si="32"/>
        <v/>
      </c>
      <c r="I46" s="8" t="str">
        <f t="shared" si="33"/>
        <v/>
      </c>
      <c r="J46" s="13" t="str">
        <f t="shared" si="34"/>
        <v/>
      </c>
      <c r="K46" s="20" t="str">
        <f t="shared" si="35"/>
        <v/>
      </c>
      <c r="L46" s="13" t="str">
        <f t="shared" si="36"/>
        <v/>
      </c>
      <c r="M46" s="8" t="str">
        <f t="shared" si="37"/>
        <v/>
      </c>
      <c r="N46" s="7"/>
      <c r="O46" s="58"/>
      <c r="P46" s="58"/>
      <c r="Q46" s="2"/>
      <c r="R46" s="58"/>
      <c r="S46" s="58"/>
      <c r="T46" s="2"/>
      <c r="U46" s="58"/>
      <c r="V46" s="58"/>
      <c r="W46" s="2"/>
      <c r="X46" s="58"/>
      <c r="Y46" s="58"/>
      <c r="Z46" s="2"/>
      <c r="AA46" s="58"/>
      <c r="AB46" s="58"/>
      <c r="AC46" s="2"/>
      <c r="AD46" s="29" t="str">
        <f t="shared" si="38"/>
        <v/>
      </c>
      <c r="AE46" s="58"/>
      <c r="AF46" s="58"/>
      <c r="AG46" s="2"/>
      <c r="AH46" s="58"/>
      <c r="AI46" s="58"/>
      <c r="AJ46" s="2"/>
      <c r="AK46" s="58"/>
      <c r="AL46" s="58"/>
      <c r="AM46" s="2"/>
      <c r="AN46" s="58"/>
      <c r="AO46" s="58"/>
      <c r="AP46" s="2"/>
      <c r="AQ46" s="58"/>
      <c r="AR46" s="58"/>
      <c r="AS46" s="2"/>
      <c r="AT46" s="58"/>
      <c r="AU46" s="31" t="str">
        <f t="shared" si="39"/>
        <v/>
      </c>
      <c r="AV46" s="32" t="str">
        <f t="shared" si="40"/>
        <v/>
      </c>
      <c r="AW46" s="35"/>
      <c r="AX46" s="58"/>
      <c r="AY46" s="58"/>
      <c r="AZ46" s="2"/>
      <c r="BA46" s="58"/>
      <c r="BB46" s="58"/>
      <c r="BC46" s="2"/>
      <c r="BD46" s="58"/>
      <c r="BE46" s="58"/>
      <c r="BF46" s="2"/>
      <c r="BG46" s="58"/>
      <c r="BH46" s="58"/>
      <c r="BI46" s="2"/>
      <c r="BJ46" s="58"/>
      <c r="BK46" s="58"/>
      <c r="BL46" s="2"/>
      <c r="BM46" s="29" t="str">
        <f t="shared" si="41"/>
        <v/>
      </c>
      <c r="BN46" s="29" t="str">
        <f t="shared" si="42"/>
        <v/>
      </c>
      <c r="BO46" s="29" t="str">
        <f t="shared" si="43"/>
        <v/>
      </c>
      <c r="BP46" s="29" t="str">
        <f t="shared" si="44"/>
        <v/>
      </c>
      <c r="BQ46" s="29" t="str">
        <f t="shared" si="45"/>
        <v/>
      </c>
      <c r="BR46" s="29" t="str">
        <f t="shared" si="46"/>
        <v/>
      </c>
      <c r="BS46" s="58"/>
      <c r="BT46" s="58"/>
      <c r="BU46" s="2"/>
      <c r="BV46" s="58"/>
      <c r="BW46" s="58"/>
      <c r="BX46" s="2"/>
      <c r="BY46" s="58"/>
      <c r="BZ46" s="58"/>
      <c r="CA46" s="2"/>
      <c r="CB46" s="58"/>
      <c r="CC46" s="58"/>
      <c r="CD46" s="2"/>
      <c r="CE46" s="58"/>
      <c r="CF46" s="58"/>
      <c r="CG46" s="2"/>
      <c r="CH46" s="29" t="str">
        <f t="shared" si="47"/>
        <v/>
      </c>
      <c r="CI46" s="29" t="str">
        <f t="shared" si="48"/>
        <v/>
      </c>
      <c r="CJ46" s="29" t="str">
        <f t="shared" si="49"/>
        <v/>
      </c>
      <c r="CK46" s="29" t="str">
        <f t="shared" si="50"/>
        <v/>
      </c>
      <c r="CL46" s="29" t="str">
        <f t="shared" si="51"/>
        <v/>
      </c>
      <c r="CM46" s="31" t="str">
        <f t="shared" si="52"/>
        <v/>
      </c>
      <c r="CN46" s="32" t="str">
        <f t="shared" si="53"/>
        <v/>
      </c>
      <c r="CO46" s="35"/>
      <c r="CP46" s="58"/>
      <c r="CQ46" s="45" t="str">
        <f t="shared" si="54"/>
        <v/>
      </c>
      <c r="CR46" s="35"/>
      <c r="CS46" s="58"/>
      <c r="CT46" s="45" t="str">
        <f t="shared" si="55"/>
        <v/>
      </c>
      <c r="CU46" s="7"/>
      <c r="CV46" s="7"/>
      <c r="CW46" s="59"/>
      <c r="CX46" s="7"/>
      <c r="CY46" s="7"/>
      <c r="CZ46" s="7"/>
      <c r="DA46" s="7"/>
    </row>
    <row r="47" spans="1:110">
      <c r="A47" s="8"/>
      <c r="B47" s="8"/>
      <c r="C47" s="8"/>
      <c r="D47" s="8" t="str">
        <f t="shared" si="28"/>
        <v/>
      </c>
      <c r="E47" s="13" t="str">
        <f t="shared" si="29"/>
        <v/>
      </c>
      <c r="F47" s="17" t="str">
        <f t="shared" si="30"/>
        <v/>
      </c>
      <c r="G47" s="13" t="str">
        <f t="shared" si="31"/>
        <v/>
      </c>
      <c r="H47" s="13" t="str">
        <f t="shared" si="32"/>
        <v/>
      </c>
      <c r="I47" s="8" t="str">
        <f t="shared" si="33"/>
        <v/>
      </c>
      <c r="J47" s="13" t="str">
        <f t="shared" si="34"/>
        <v/>
      </c>
      <c r="K47" s="20" t="str">
        <f t="shared" si="35"/>
        <v/>
      </c>
      <c r="L47" s="13" t="str">
        <f t="shared" si="36"/>
        <v/>
      </c>
      <c r="M47" s="8" t="str">
        <f t="shared" si="37"/>
        <v/>
      </c>
      <c r="N47" s="7"/>
      <c r="O47" s="58"/>
      <c r="P47" s="58"/>
      <c r="Q47" s="2"/>
      <c r="R47" s="58"/>
      <c r="S47" s="58"/>
      <c r="T47" s="2"/>
      <c r="U47" s="58"/>
      <c r="V47" s="58"/>
      <c r="W47" s="2"/>
      <c r="X47" s="58"/>
      <c r="Y47" s="58"/>
      <c r="Z47" s="2"/>
      <c r="AA47" s="58"/>
      <c r="AB47" s="58"/>
      <c r="AC47" s="2"/>
      <c r="AD47" s="29" t="str">
        <f t="shared" si="38"/>
        <v/>
      </c>
      <c r="AE47" s="58"/>
      <c r="AF47" s="58"/>
      <c r="AG47" s="2"/>
      <c r="AH47" s="58"/>
      <c r="AI47" s="58"/>
      <c r="AJ47" s="2"/>
      <c r="AK47" s="58"/>
      <c r="AL47" s="58"/>
      <c r="AM47" s="2"/>
      <c r="AN47" s="58"/>
      <c r="AO47" s="58"/>
      <c r="AP47" s="2"/>
      <c r="AQ47" s="58"/>
      <c r="AR47" s="58"/>
      <c r="AS47" s="2"/>
      <c r="AT47" s="58"/>
      <c r="AU47" s="31" t="str">
        <f t="shared" si="39"/>
        <v/>
      </c>
      <c r="AV47" s="32" t="str">
        <f t="shared" si="40"/>
        <v/>
      </c>
      <c r="AW47" s="35"/>
      <c r="AX47" s="58"/>
      <c r="AY47" s="58"/>
      <c r="AZ47" s="2"/>
      <c r="BA47" s="58"/>
      <c r="BB47" s="58"/>
      <c r="BC47" s="2"/>
      <c r="BD47" s="58"/>
      <c r="BE47" s="58"/>
      <c r="BF47" s="2"/>
      <c r="BG47" s="58"/>
      <c r="BH47" s="58"/>
      <c r="BI47" s="2"/>
      <c r="BJ47" s="58"/>
      <c r="BK47" s="58"/>
      <c r="BL47" s="2"/>
      <c r="BM47" s="29" t="str">
        <f t="shared" si="41"/>
        <v/>
      </c>
      <c r="BN47" s="29" t="str">
        <f t="shared" si="42"/>
        <v/>
      </c>
      <c r="BO47" s="29" t="str">
        <f t="shared" si="43"/>
        <v/>
      </c>
      <c r="BP47" s="29" t="str">
        <f t="shared" si="44"/>
        <v/>
      </c>
      <c r="BQ47" s="29" t="str">
        <f t="shared" si="45"/>
        <v/>
      </c>
      <c r="BR47" s="29" t="str">
        <f t="shared" si="46"/>
        <v/>
      </c>
      <c r="BS47" s="58"/>
      <c r="BT47" s="58"/>
      <c r="BU47" s="2"/>
      <c r="BV47" s="58"/>
      <c r="BW47" s="58"/>
      <c r="BX47" s="2"/>
      <c r="BY47" s="58"/>
      <c r="BZ47" s="58"/>
      <c r="CA47" s="2"/>
      <c r="CB47" s="58"/>
      <c r="CC47" s="58"/>
      <c r="CD47" s="2"/>
      <c r="CE47" s="58"/>
      <c r="CF47" s="58"/>
      <c r="CG47" s="2"/>
      <c r="CH47" s="29" t="str">
        <f t="shared" si="47"/>
        <v/>
      </c>
      <c r="CI47" s="29" t="str">
        <f t="shared" si="48"/>
        <v/>
      </c>
      <c r="CJ47" s="29" t="str">
        <f t="shared" si="49"/>
        <v/>
      </c>
      <c r="CK47" s="29" t="str">
        <f t="shared" si="50"/>
        <v/>
      </c>
      <c r="CL47" s="29" t="str">
        <f t="shared" si="51"/>
        <v/>
      </c>
      <c r="CM47" s="31" t="str">
        <f t="shared" si="52"/>
        <v/>
      </c>
      <c r="CN47" s="32" t="str">
        <f t="shared" si="53"/>
        <v/>
      </c>
      <c r="CO47" s="35"/>
      <c r="CP47" s="58"/>
      <c r="CQ47" s="45" t="str">
        <f t="shared" si="54"/>
        <v/>
      </c>
      <c r="CR47" s="35"/>
      <c r="CS47" s="58"/>
      <c r="CT47" s="45" t="str">
        <f t="shared" si="55"/>
        <v/>
      </c>
      <c r="CU47" s="7"/>
      <c r="CV47" s="7"/>
      <c r="CW47" s="59"/>
      <c r="CX47" s="7"/>
      <c r="CY47" s="7"/>
      <c r="CZ47" s="7"/>
      <c r="DA47" s="7"/>
    </row>
    <row r="48" spans="1:110">
      <c r="A48" s="8"/>
      <c r="B48" s="8"/>
      <c r="C48" s="8"/>
      <c r="D48" s="8" t="str">
        <f t="shared" si="28"/>
        <v/>
      </c>
      <c r="E48" s="13" t="str">
        <f t="shared" si="29"/>
        <v/>
      </c>
      <c r="F48" s="17" t="str">
        <f t="shared" si="30"/>
        <v/>
      </c>
      <c r="G48" s="13" t="str">
        <f t="shared" si="31"/>
        <v/>
      </c>
      <c r="H48" s="13" t="str">
        <f t="shared" si="32"/>
        <v/>
      </c>
      <c r="I48" s="8" t="str">
        <f t="shared" si="33"/>
        <v/>
      </c>
      <c r="J48" s="13" t="str">
        <f t="shared" si="34"/>
        <v/>
      </c>
      <c r="K48" s="20" t="str">
        <f t="shared" si="35"/>
        <v/>
      </c>
      <c r="L48" s="13" t="str">
        <f t="shared" si="36"/>
        <v/>
      </c>
      <c r="M48" s="8" t="str">
        <f t="shared" si="37"/>
        <v/>
      </c>
      <c r="N48" s="7"/>
      <c r="O48" s="58"/>
      <c r="P48" s="58"/>
      <c r="Q48" s="2"/>
      <c r="R48" s="58"/>
      <c r="S48" s="58"/>
      <c r="T48" s="2"/>
      <c r="U48" s="58"/>
      <c r="V48" s="58"/>
      <c r="W48" s="2"/>
      <c r="X48" s="58"/>
      <c r="Y48" s="58"/>
      <c r="Z48" s="2"/>
      <c r="AA48" s="58"/>
      <c r="AB48" s="58"/>
      <c r="AC48" s="2"/>
      <c r="AD48" s="29" t="str">
        <f t="shared" si="38"/>
        <v/>
      </c>
      <c r="AE48" s="58"/>
      <c r="AF48" s="58"/>
      <c r="AG48" s="2"/>
      <c r="AH48" s="58"/>
      <c r="AI48" s="58"/>
      <c r="AJ48" s="2"/>
      <c r="AK48" s="58"/>
      <c r="AL48" s="58"/>
      <c r="AM48" s="2"/>
      <c r="AN48" s="58"/>
      <c r="AO48" s="58"/>
      <c r="AP48" s="2"/>
      <c r="AQ48" s="58"/>
      <c r="AR48" s="58"/>
      <c r="AS48" s="2"/>
      <c r="AT48" s="58"/>
      <c r="AU48" s="31" t="str">
        <f t="shared" si="39"/>
        <v/>
      </c>
      <c r="AV48" s="32" t="str">
        <f t="shared" si="40"/>
        <v/>
      </c>
      <c r="AW48" s="35"/>
      <c r="AX48" s="58"/>
      <c r="AY48" s="58"/>
      <c r="AZ48" s="2"/>
      <c r="BA48" s="58"/>
      <c r="BB48" s="58"/>
      <c r="BC48" s="2"/>
      <c r="BD48" s="58"/>
      <c r="BE48" s="58"/>
      <c r="BF48" s="2"/>
      <c r="BG48" s="58"/>
      <c r="BH48" s="58"/>
      <c r="BI48" s="2"/>
      <c r="BJ48" s="58"/>
      <c r="BK48" s="58"/>
      <c r="BL48" s="2"/>
      <c r="BM48" s="29" t="str">
        <f t="shared" si="41"/>
        <v/>
      </c>
      <c r="BN48" s="29" t="str">
        <f t="shared" si="42"/>
        <v/>
      </c>
      <c r="BO48" s="29" t="str">
        <f t="shared" si="43"/>
        <v/>
      </c>
      <c r="BP48" s="29" t="str">
        <f t="shared" si="44"/>
        <v/>
      </c>
      <c r="BQ48" s="29" t="str">
        <f t="shared" si="45"/>
        <v/>
      </c>
      <c r="BR48" s="29" t="str">
        <f t="shared" si="46"/>
        <v/>
      </c>
      <c r="BS48" s="58"/>
      <c r="BT48" s="58"/>
      <c r="BU48" s="2"/>
      <c r="BV48" s="58"/>
      <c r="BW48" s="58"/>
      <c r="BX48" s="2"/>
      <c r="BY48" s="58"/>
      <c r="BZ48" s="58"/>
      <c r="CA48" s="2"/>
      <c r="CB48" s="58"/>
      <c r="CC48" s="58"/>
      <c r="CD48" s="2"/>
      <c r="CE48" s="58"/>
      <c r="CF48" s="58"/>
      <c r="CG48" s="2"/>
      <c r="CH48" s="29" t="str">
        <f t="shared" si="47"/>
        <v/>
      </c>
      <c r="CI48" s="29" t="str">
        <f t="shared" si="48"/>
        <v/>
      </c>
      <c r="CJ48" s="29" t="str">
        <f t="shared" si="49"/>
        <v/>
      </c>
      <c r="CK48" s="29" t="str">
        <f t="shared" si="50"/>
        <v/>
      </c>
      <c r="CL48" s="29" t="str">
        <f t="shared" si="51"/>
        <v/>
      </c>
      <c r="CM48" s="31" t="str">
        <f t="shared" si="52"/>
        <v/>
      </c>
      <c r="CN48" s="32" t="str">
        <f t="shared" si="53"/>
        <v/>
      </c>
      <c r="CO48" s="35"/>
      <c r="CP48" s="58"/>
      <c r="CQ48" s="45" t="str">
        <f t="shared" si="54"/>
        <v/>
      </c>
      <c r="CR48" s="35"/>
      <c r="CS48" s="58"/>
      <c r="CT48" s="45" t="str">
        <f t="shared" si="55"/>
        <v/>
      </c>
      <c r="CU48" s="7"/>
      <c r="CV48" s="7"/>
      <c r="CW48" s="59"/>
      <c r="CX48" s="7"/>
      <c r="CY48" s="7"/>
      <c r="CZ48" s="7"/>
      <c r="DA48" s="7"/>
    </row>
    <row r="49" spans="1:105">
      <c r="A49" s="8"/>
      <c r="B49" s="8"/>
      <c r="C49" s="8"/>
      <c r="D49" s="8" t="str">
        <f t="shared" si="28"/>
        <v/>
      </c>
      <c r="E49" s="13" t="str">
        <f t="shared" si="29"/>
        <v/>
      </c>
      <c r="F49" s="17" t="str">
        <f t="shared" si="30"/>
        <v/>
      </c>
      <c r="G49" s="13" t="str">
        <f t="shared" si="31"/>
        <v/>
      </c>
      <c r="H49" s="13" t="str">
        <f t="shared" si="32"/>
        <v/>
      </c>
      <c r="I49" s="8" t="str">
        <f t="shared" si="33"/>
        <v/>
      </c>
      <c r="J49" s="13" t="str">
        <f t="shared" si="34"/>
        <v/>
      </c>
      <c r="K49" s="20" t="str">
        <f t="shared" si="35"/>
        <v/>
      </c>
      <c r="L49" s="13" t="str">
        <f t="shared" si="36"/>
        <v/>
      </c>
      <c r="M49" s="8" t="str">
        <f t="shared" si="37"/>
        <v/>
      </c>
      <c r="N49" s="7"/>
      <c r="O49" s="58"/>
      <c r="P49" s="58"/>
      <c r="Q49" s="2"/>
      <c r="R49" s="58"/>
      <c r="S49" s="58"/>
      <c r="T49" s="2"/>
      <c r="U49" s="58"/>
      <c r="V49" s="58"/>
      <c r="W49" s="2"/>
      <c r="X49" s="58"/>
      <c r="Y49" s="58"/>
      <c r="Z49" s="2"/>
      <c r="AA49" s="58"/>
      <c r="AB49" s="58"/>
      <c r="AC49" s="2"/>
      <c r="AD49" s="29" t="str">
        <f t="shared" si="38"/>
        <v/>
      </c>
      <c r="AE49" s="58"/>
      <c r="AF49" s="58"/>
      <c r="AG49" s="2"/>
      <c r="AH49" s="58"/>
      <c r="AI49" s="58"/>
      <c r="AJ49" s="2"/>
      <c r="AK49" s="58"/>
      <c r="AL49" s="58"/>
      <c r="AM49" s="2"/>
      <c r="AN49" s="58"/>
      <c r="AO49" s="58"/>
      <c r="AP49" s="2"/>
      <c r="AQ49" s="58"/>
      <c r="AR49" s="58"/>
      <c r="AS49" s="2"/>
      <c r="AT49" s="58"/>
      <c r="AU49" s="31" t="str">
        <f t="shared" si="39"/>
        <v/>
      </c>
      <c r="AV49" s="32" t="str">
        <f t="shared" si="40"/>
        <v/>
      </c>
      <c r="AW49" s="35"/>
      <c r="AX49" s="58"/>
      <c r="AY49" s="58"/>
      <c r="AZ49" s="2"/>
      <c r="BA49" s="58"/>
      <c r="BB49" s="58"/>
      <c r="BC49" s="2"/>
      <c r="BD49" s="58"/>
      <c r="BE49" s="58"/>
      <c r="BF49" s="2"/>
      <c r="BG49" s="58"/>
      <c r="BH49" s="58"/>
      <c r="BI49" s="2"/>
      <c r="BJ49" s="58"/>
      <c r="BK49" s="58"/>
      <c r="BL49" s="2"/>
      <c r="BM49" s="29" t="str">
        <f t="shared" si="41"/>
        <v/>
      </c>
      <c r="BN49" s="29" t="str">
        <f t="shared" si="42"/>
        <v/>
      </c>
      <c r="BO49" s="29" t="str">
        <f t="shared" si="43"/>
        <v/>
      </c>
      <c r="BP49" s="29" t="str">
        <f t="shared" si="44"/>
        <v/>
      </c>
      <c r="BQ49" s="29" t="str">
        <f t="shared" si="45"/>
        <v/>
      </c>
      <c r="BR49" s="29" t="str">
        <f t="shared" si="46"/>
        <v/>
      </c>
      <c r="BS49" s="58"/>
      <c r="BT49" s="58"/>
      <c r="BU49" s="2"/>
      <c r="BV49" s="58"/>
      <c r="BW49" s="58"/>
      <c r="BX49" s="2"/>
      <c r="BY49" s="58"/>
      <c r="BZ49" s="58"/>
      <c r="CA49" s="2"/>
      <c r="CB49" s="58"/>
      <c r="CC49" s="58"/>
      <c r="CD49" s="2"/>
      <c r="CE49" s="58"/>
      <c r="CF49" s="58"/>
      <c r="CG49" s="2"/>
      <c r="CH49" s="29" t="str">
        <f t="shared" si="47"/>
        <v/>
      </c>
      <c r="CI49" s="29" t="str">
        <f t="shared" si="48"/>
        <v/>
      </c>
      <c r="CJ49" s="29" t="str">
        <f t="shared" si="49"/>
        <v/>
      </c>
      <c r="CK49" s="29" t="str">
        <f t="shared" si="50"/>
        <v/>
      </c>
      <c r="CL49" s="29" t="str">
        <f t="shared" si="51"/>
        <v/>
      </c>
      <c r="CM49" s="31" t="str">
        <f t="shared" si="52"/>
        <v/>
      </c>
      <c r="CN49" s="32" t="str">
        <f t="shared" si="53"/>
        <v/>
      </c>
      <c r="CO49" s="35"/>
      <c r="CP49" s="58"/>
      <c r="CQ49" s="45" t="str">
        <f t="shared" si="54"/>
        <v/>
      </c>
      <c r="CR49" s="35"/>
      <c r="CS49" s="58"/>
      <c r="CT49" s="45" t="str">
        <f t="shared" si="55"/>
        <v/>
      </c>
      <c r="CU49" s="7"/>
      <c r="CV49" s="7"/>
      <c r="CW49" s="59"/>
      <c r="CX49" s="7"/>
      <c r="CY49" s="7"/>
      <c r="CZ49" s="7"/>
      <c r="DA49" s="7"/>
    </row>
    <row r="50" spans="1:105">
      <c r="A50" s="8"/>
      <c r="B50" s="8"/>
      <c r="C50" s="8"/>
      <c r="D50" s="8" t="str">
        <f t="shared" si="28"/>
        <v/>
      </c>
      <c r="E50" s="13" t="str">
        <f t="shared" si="29"/>
        <v/>
      </c>
      <c r="F50" s="17" t="str">
        <f t="shared" si="30"/>
        <v/>
      </c>
      <c r="G50" s="13" t="str">
        <f t="shared" si="31"/>
        <v/>
      </c>
      <c r="H50" s="13" t="str">
        <f t="shared" si="32"/>
        <v/>
      </c>
      <c r="I50" s="8" t="str">
        <f t="shared" si="33"/>
        <v/>
      </c>
      <c r="J50" s="13" t="str">
        <f t="shared" si="34"/>
        <v/>
      </c>
      <c r="K50" s="20" t="str">
        <f t="shared" si="35"/>
        <v/>
      </c>
      <c r="L50" s="13" t="str">
        <f t="shared" si="36"/>
        <v/>
      </c>
      <c r="M50" s="8" t="str">
        <f t="shared" si="37"/>
        <v/>
      </c>
      <c r="N50" s="7"/>
      <c r="O50" s="58"/>
      <c r="P50" s="58"/>
      <c r="Q50" s="2"/>
      <c r="R50" s="58"/>
      <c r="S50" s="58"/>
      <c r="T50" s="2"/>
      <c r="U50" s="58"/>
      <c r="V50" s="58"/>
      <c r="W50" s="2"/>
      <c r="X50" s="58"/>
      <c r="Y50" s="58"/>
      <c r="Z50" s="2"/>
      <c r="AA50" s="58"/>
      <c r="AB50" s="58"/>
      <c r="AC50" s="2"/>
      <c r="AD50" s="29" t="str">
        <f t="shared" si="38"/>
        <v/>
      </c>
      <c r="AE50" s="58"/>
      <c r="AF50" s="58"/>
      <c r="AG50" s="2"/>
      <c r="AH50" s="58"/>
      <c r="AI50" s="58"/>
      <c r="AJ50" s="2"/>
      <c r="AK50" s="58"/>
      <c r="AL50" s="58"/>
      <c r="AM50" s="2"/>
      <c r="AN50" s="58"/>
      <c r="AO50" s="58"/>
      <c r="AP50" s="2"/>
      <c r="AQ50" s="58"/>
      <c r="AR50" s="58"/>
      <c r="AS50" s="2"/>
      <c r="AT50" s="58"/>
      <c r="AU50" s="31" t="str">
        <f t="shared" si="39"/>
        <v/>
      </c>
      <c r="AV50" s="32" t="str">
        <f t="shared" si="40"/>
        <v/>
      </c>
      <c r="AW50" s="35"/>
      <c r="AX50" s="58"/>
      <c r="AY50" s="58"/>
      <c r="AZ50" s="2"/>
      <c r="BA50" s="58"/>
      <c r="BB50" s="58"/>
      <c r="BC50" s="2"/>
      <c r="BD50" s="58"/>
      <c r="BE50" s="58"/>
      <c r="BF50" s="2"/>
      <c r="BG50" s="58"/>
      <c r="BH50" s="58"/>
      <c r="BI50" s="2"/>
      <c r="BJ50" s="58"/>
      <c r="BK50" s="58"/>
      <c r="BL50" s="2"/>
      <c r="BM50" s="29" t="str">
        <f t="shared" si="41"/>
        <v/>
      </c>
      <c r="BN50" s="29" t="str">
        <f t="shared" si="42"/>
        <v/>
      </c>
      <c r="BO50" s="29" t="str">
        <f t="shared" si="43"/>
        <v/>
      </c>
      <c r="BP50" s="29" t="str">
        <f t="shared" si="44"/>
        <v/>
      </c>
      <c r="BQ50" s="29" t="str">
        <f t="shared" si="45"/>
        <v/>
      </c>
      <c r="BR50" s="29" t="str">
        <f t="shared" si="46"/>
        <v/>
      </c>
      <c r="BS50" s="58"/>
      <c r="BT50" s="58"/>
      <c r="BU50" s="2"/>
      <c r="BV50" s="58"/>
      <c r="BW50" s="58"/>
      <c r="BX50" s="2"/>
      <c r="BY50" s="58"/>
      <c r="BZ50" s="58"/>
      <c r="CA50" s="2"/>
      <c r="CB50" s="58"/>
      <c r="CC50" s="58"/>
      <c r="CD50" s="2"/>
      <c r="CE50" s="58"/>
      <c r="CF50" s="58"/>
      <c r="CG50" s="2"/>
      <c r="CH50" s="29" t="str">
        <f t="shared" si="47"/>
        <v/>
      </c>
      <c r="CI50" s="29" t="str">
        <f t="shared" si="48"/>
        <v/>
      </c>
      <c r="CJ50" s="29" t="str">
        <f t="shared" si="49"/>
        <v/>
      </c>
      <c r="CK50" s="29" t="str">
        <f t="shared" si="50"/>
        <v/>
      </c>
      <c r="CL50" s="29" t="str">
        <f t="shared" si="51"/>
        <v/>
      </c>
      <c r="CM50" s="31" t="str">
        <f t="shared" si="52"/>
        <v/>
      </c>
      <c r="CN50" s="32" t="str">
        <f t="shared" si="53"/>
        <v/>
      </c>
      <c r="CO50" s="35"/>
      <c r="CP50" s="58"/>
      <c r="CQ50" s="45" t="str">
        <f t="shared" si="54"/>
        <v/>
      </c>
      <c r="CR50" s="35"/>
      <c r="CS50" s="58"/>
      <c r="CT50" s="45" t="str">
        <f t="shared" si="55"/>
        <v/>
      </c>
      <c r="CU50" s="7"/>
      <c r="CV50" s="7"/>
      <c r="CW50" s="59"/>
      <c r="CX50" s="7"/>
      <c r="CY50" s="7"/>
      <c r="CZ50" s="7"/>
      <c r="DA50" s="7"/>
    </row>
    <row r="51" spans="1:105">
      <c r="A51" s="8"/>
      <c r="B51" s="8"/>
      <c r="C51" s="8"/>
      <c r="D51" s="8" t="str">
        <f t="shared" si="28"/>
        <v/>
      </c>
      <c r="E51" s="13" t="str">
        <f t="shared" si="29"/>
        <v/>
      </c>
      <c r="F51" s="17" t="str">
        <f t="shared" si="30"/>
        <v/>
      </c>
      <c r="G51" s="13" t="str">
        <f t="shared" si="31"/>
        <v/>
      </c>
      <c r="H51" s="13" t="str">
        <f t="shared" si="32"/>
        <v/>
      </c>
      <c r="I51" s="8" t="str">
        <f t="shared" si="33"/>
        <v/>
      </c>
      <c r="J51" s="13" t="str">
        <f t="shared" si="34"/>
        <v/>
      </c>
      <c r="K51" s="20" t="str">
        <f t="shared" si="35"/>
        <v/>
      </c>
      <c r="L51" s="13" t="str">
        <f t="shared" si="36"/>
        <v/>
      </c>
      <c r="M51" s="8" t="str">
        <f t="shared" si="37"/>
        <v/>
      </c>
      <c r="N51" s="7"/>
      <c r="O51" s="58"/>
      <c r="P51" s="58"/>
      <c r="Q51" s="2"/>
      <c r="R51" s="58"/>
      <c r="S51" s="58"/>
      <c r="T51" s="2"/>
      <c r="U51" s="58"/>
      <c r="V51" s="58"/>
      <c r="W51" s="2"/>
      <c r="X51" s="58"/>
      <c r="Y51" s="58"/>
      <c r="Z51" s="2"/>
      <c r="AA51" s="58"/>
      <c r="AB51" s="58"/>
      <c r="AC51" s="2"/>
      <c r="AD51" s="29" t="str">
        <f t="shared" si="38"/>
        <v/>
      </c>
      <c r="AE51" s="58"/>
      <c r="AF51" s="58"/>
      <c r="AG51" s="2"/>
      <c r="AH51" s="58"/>
      <c r="AI51" s="58"/>
      <c r="AJ51" s="2"/>
      <c r="AK51" s="58"/>
      <c r="AL51" s="58"/>
      <c r="AM51" s="2"/>
      <c r="AN51" s="58"/>
      <c r="AO51" s="58"/>
      <c r="AP51" s="2"/>
      <c r="AQ51" s="58"/>
      <c r="AR51" s="58"/>
      <c r="AS51" s="2"/>
      <c r="AT51" s="58"/>
      <c r="AU51" s="31" t="str">
        <f t="shared" si="39"/>
        <v/>
      </c>
      <c r="AV51" s="32" t="str">
        <f t="shared" si="40"/>
        <v/>
      </c>
      <c r="AW51" s="35"/>
      <c r="AX51" s="58"/>
      <c r="AY51" s="58"/>
      <c r="AZ51" s="2"/>
      <c r="BA51" s="58"/>
      <c r="BB51" s="58"/>
      <c r="BC51" s="2"/>
      <c r="BD51" s="58"/>
      <c r="BE51" s="58"/>
      <c r="BF51" s="2"/>
      <c r="BG51" s="58"/>
      <c r="BH51" s="58"/>
      <c r="BI51" s="2"/>
      <c r="BJ51" s="58"/>
      <c r="BK51" s="58"/>
      <c r="BL51" s="2"/>
      <c r="BM51" s="29" t="str">
        <f t="shared" si="41"/>
        <v/>
      </c>
      <c r="BN51" s="29" t="str">
        <f t="shared" si="42"/>
        <v/>
      </c>
      <c r="BO51" s="29" t="str">
        <f t="shared" si="43"/>
        <v/>
      </c>
      <c r="BP51" s="29" t="str">
        <f t="shared" si="44"/>
        <v/>
      </c>
      <c r="BQ51" s="29" t="str">
        <f t="shared" si="45"/>
        <v/>
      </c>
      <c r="BR51" s="29" t="str">
        <f t="shared" si="46"/>
        <v/>
      </c>
      <c r="BS51" s="58"/>
      <c r="BT51" s="58"/>
      <c r="BU51" s="2"/>
      <c r="BV51" s="58"/>
      <c r="BW51" s="58"/>
      <c r="BX51" s="2"/>
      <c r="BY51" s="58"/>
      <c r="BZ51" s="58"/>
      <c r="CA51" s="2"/>
      <c r="CB51" s="58"/>
      <c r="CC51" s="58"/>
      <c r="CD51" s="2"/>
      <c r="CE51" s="58"/>
      <c r="CF51" s="58"/>
      <c r="CG51" s="2"/>
      <c r="CH51" s="29" t="str">
        <f t="shared" si="47"/>
        <v/>
      </c>
      <c r="CI51" s="29" t="str">
        <f t="shared" si="48"/>
        <v/>
      </c>
      <c r="CJ51" s="29" t="str">
        <f t="shared" si="49"/>
        <v/>
      </c>
      <c r="CK51" s="29" t="str">
        <f t="shared" si="50"/>
        <v/>
      </c>
      <c r="CL51" s="29" t="str">
        <f t="shared" si="51"/>
        <v/>
      </c>
      <c r="CM51" s="31" t="str">
        <f t="shared" si="52"/>
        <v/>
      </c>
      <c r="CN51" s="32" t="str">
        <f t="shared" si="53"/>
        <v/>
      </c>
      <c r="CO51" s="35"/>
      <c r="CP51" s="58"/>
      <c r="CQ51" s="45" t="str">
        <f t="shared" si="54"/>
        <v/>
      </c>
      <c r="CR51" s="35"/>
      <c r="CS51" s="58"/>
      <c r="CT51" s="45" t="str">
        <f t="shared" si="55"/>
        <v/>
      </c>
      <c r="CU51" s="7"/>
      <c r="CV51" s="7"/>
      <c r="CW51" s="59"/>
      <c r="CX51" s="7"/>
      <c r="CY51" s="7"/>
      <c r="CZ51" s="7"/>
      <c r="DA51" s="7"/>
    </row>
    <row r="52" spans="1:105">
      <c r="A52" s="8"/>
      <c r="B52" s="8"/>
      <c r="C52" s="8"/>
      <c r="D52" s="8" t="str">
        <f t="shared" si="28"/>
        <v/>
      </c>
      <c r="E52" s="13" t="str">
        <f t="shared" si="29"/>
        <v/>
      </c>
      <c r="F52" s="17" t="str">
        <f t="shared" si="30"/>
        <v/>
      </c>
      <c r="G52" s="13" t="str">
        <f t="shared" si="31"/>
        <v/>
      </c>
      <c r="H52" s="13" t="str">
        <f t="shared" si="32"/>
        <v/>
      </c>
      <c r="I52" s="8" t="str">
        <f t="shared" si="33"/>
        <v/>
      </c>
      <c r="J52" s="13" t="str">
        <f t="shared" si="34"/>
        <v/>
      </c>
      <c r="K52" s="20" t="str">
        <f t="shared" si="35"/>
        <v/>
      </c>
      <c r="L52" s="13" t="str">
        <f t="shared" si="36"/>
        <v/>
      </c>
      <c r="M52" s="8" t="str">
        <f t="shared" si="37"/>
        <v/>
      </c>
      <c r="N52" s="7"/>
      <c r="O52" s="58"/>
      <c r="P52" s="58"/>
      <c r="Q52" s="2"/>
      <c r="R52" s="58"/>
      <c r="S52" s="58"/>
      <c r="T52" s="2"/>
      <c r="U52" s="58"/>
      <c r="V52" s="58"/>
      <c r="W52" s="2"/>
      <c r="X52" s="58"/>
      <c r="Y52" s="58"/>
      <c r="Z52" s="2"/>
      <c r="AA52" s="58"/>
      <c r="AB52" s="58"/>
      <c r="AC52" s="2"/>
      <c r="AD52" s="29" t="str">
        <f t="shared" si="38"/>
        <v/>
      </c>
      <c r="AE52" s="58"/>
      <c r="AF52" s="58"/>
      <c r="AG52" s="2"/>
      <c r="AH52" s="58"/>
      <c r="AI52" s="58"/>
      <c r="AJ52" s="2"/>
      <c r="AK52" s="58"/>
      <c r="AL52" s="58"/>
      <c r="AM52" s="2"/>
      <c r="AN52" s="58"/>
      <c r="AO52" s="58"/>
      <c r="AP52" s="2"/>
      <c r="AQ52" s="58"/>
      <c r="AR52" s="58"/>
      <c r="AS52" s="2"/>
      <c r="AT52" s="58"/>
      <c r="AU52" s="31" t="str">
        <f t="shared" si="39"/>
        <v/>
      </c>
      <c r="AV52" s="32" t="str">
        <f t="shared" si="40"/>
        <v/>
      </c>
      <c r="AW52" s="35"/>
      <c r="AX52" s="58"/>
      <c r="AY52" s="58"/>
      <c r="AZ52" s="2"/>
      <c r="BA52" s="58"/>
      <c r="BB52" s="58"/>
      <c r="BC52" s="2"/>
      <c r="BD52" s="58"/>
      <c r="BE52" s="58"/>
      <c r="BF52" s="2"/>
      <c r="BG52" s="58"/>
      <c r="BH52" s="58"/>
      <c r="BI52" s="2"/>
      <c r="BJ52" s="58"/>
      <c r="BK52" s="58"/>
      <c r="BL52" s="2"/>
      <c r="BM52" s="29" t="str">
        <f t="shared" si="41"/>
        <v/>
      </c>
      <c r="BN52" s="29" t="str">
        <f t="shared" si="42"/>
        <v/>
      </c>
      <c r="BO52" s="29" t="str">
        <f t="shared" si="43"/>
        <v/>
      </c>
      <c r="BP52" s="29" t="str">
        <f t="shared" si="44"/>
        <v/>
      </c>
      <c r="BQ52" s="29" t="str">
        <f t="shared" si="45"/>
        <v/>
      </c>
      <c r="BR52" s="29" t="str">
        <f t="shared" si="46"/>
        <v/>
      </c>
      <c r="BS52" s="58"/>
      <c r="BT52" s="58"/>
      <c r="BU52" s="2"/>
      <c r="BV52" s="58"/>
      <c r="BW52" s="58"/>
      <c r="BX52" s="2"/>
      <c r="BY52" s="58"/>
      <c r="BZ52" s="58"/>
      <c r="CA52" s="2"/>
      <c r="CB52" s="58"/>
      <c r="CC52" s="58"/>
      <c r="CD52" s="2"/>
      <c r="CE52" s="58"/>
      <c r="CF52" s="58"/>
      <c r="CG52" s="2"/>
      <c r="CH52" s="29" t="str">
        <f t="shared" si="47"/>
        <v/>
      </c>
      <c r="CI52" s="29" t="str">
        <f t="shared" si="48"/>
        <v/>
      </c>
      <c r="CJ52" s="29" t="str">
        <f t="shared" si="49"/>
        <v/>
      </c>
      <c r="CK52" s="29" t="str">
        <f t="shared" si="50"/>
        <v/>
      </c>
      <c r="CL52" s="29" t="str">
        <f t="shared" si="51"/>
        <v/>
      </c>
      <c r="CM52" s="31" t="str">
        <f t="shared" si="52"/>
        <v/>
      </c>
      <c r="CN52" s="32" t="str">
        <f t="shared" si="53"/>
        <v/>
      </c>
      <c r="CO52" s="35"/>
      <c r="CP52" s="58"/>
      <c r="CQ52" s="45" t="str">
        <f t="shared" si="54"/>
        <v/>
      </c>
      <c r="CR52" s="35"/>
      <c r="CS52" s="58"/>
      <c r="CT52" s="45" t="str">
        <f t="shared" si="55"/>
        <v/>
      </c>
      <c r="CU52" s="7"/>
      <c r="CV52" s="7"/>
      <c r="CW52" s="59"/>
      <c r="CX52" s="7"/>
      <c r="CY52" s="7"/>
      <c r="CZ52" s="7"/>
      <c r="DA52" s="7"/>
    </row>
    <row r="53" spans="1:105">
      <c r="A53" s="8"/>
      <c r="B53" s="8"/>
      <c r="C53" s="8"/>
      <c r="D53" s="8" t="str">
        <f t="shared" si="28"/>
        <v/>
      </c>
      <c r="E53" s="13" t="str">
        <f t="shared" si="29"/>
        <v/>
      </c>
      <c r="F53" s="17" t="str">
        <f t="shared" si="30"/>
        <v/>
      </c>
      <c r="G53" s="13" t="str">
        <f t="shared" si="31"/>
        <v/>
      </c>
      <c r="H53" s="13" t="str">
        <f t="shared" si="32"/>
        <v/>
      </c>
      <c r="I53" s="8" t="str">
        <f t="shared" si="33"/>
        <v/>
      </c>
      <c r="J53" s="13" t="str">
        <f t="shared" si="34"/>
        <v/>
      </c>
      <c r="K53" s="20" t="str">
        <f t="shared" si="35"/>
        <v/>
      </c>
      <c r="L53" s="13" t="str">
        <f t="shared" si="36"/>
        <v/>
      </c>
      <c r="M53" s="8" t="str">
        <f t="shared" si="37"/>
        <v/>
      </c>
      <c r="N53" s="7"/>
      <c r="O53" s="58"/>
      <c r="P53" s="58"/>
      <c r="Q53" s="2"/>
      <c r="R53" s="58"/>
      <c r="S53" s="58"/>
      <c r="T53" s="2"/>
      <c r="U53" s="58"/>
      <c r="V53" s="58"/>
      <c r="W53" s="2"/>
      <c r="X53" s="58"/>
      <c r="Y53" s="58"/>
      <c r="Z53" s="2"/>
      <c r="AA53" s="58"/>
      <c r="AB53" s="58"/>
      <c r="AC53" s="2"/>
      <c r="AD53" s="29" t="str">
        <f t="shared" si="38"/>
        <v/>
      </c>
      <c r="AE53" s="58"/>
      <c r="AF53" s="58"/>
      <c r="AG53" s="2"/>
      <c r="AH53" s="58"/>
      <c r="AI53" s="58"/>
      <c r="AJ53" s="2"/>
      <c r="AK53" s="58"/>
      <c r="AL53" s="58"/>
      <c r="AM53" s="2"/>
      <c r="AN53" s="58"/>
      <c r="AO53" s="58"/>
      <c r="AP53" s="2"/>
      <c r="AQ53" s="58"/>
      <c r="AR53" s="58"/>
      <c r="AS53" s="2"/>
      <c r="AT53" s="58"/>
      <c r="AU53" s="31" t="str">
        <f t="shared" si="39"/>
        <v/>
      </c>
      <c r="AV53" s="32" t="str">
        <f t="shared" si="40"/>
        <v/>
      </c>
      <c r="AW53" s="35"/>
      <c r="AX53" s="58"/>
      <c r="AY53" s="58"/>
      <c r="AZ53" s="2"/>
      <c r="BA53" s="58"/>
      <c r="BB53" s="58"/>
      <c r="BC53" s="2"/>
      <c r="BD53" s="58"/>
      <c r="BE53" s="58"/>
      <c r="BF53" s="2"/>
      <c r="BG53" s="58"/>
      <c r="BH53" s="58"/>
      <c r="BI53" s="2"/>
      <c r="BJ53" s="58"/>
      <c r="BK53" s="58"/>
      <c r="BL53" s="2"/>
      <c r="BM53" s="29" t="str">
        <f t="shared" si="41"/>
        <v/>
      </c>
      <c r="BN53" s="29" t="str">
        <f t="shared" si="42"/>
        <v/>
      </c>
      <c r="BO53" s="29" t="str">
        <f t="shared" si="43"/>
        <v/>
      </c>
      <c r="BP53" s="29" t="str">
        <f t="shared" si="44"/>
        <v/>
      </c>
      <c r="BQ53" s="29" t="str">
        <f t="shared" si="45"/>
        <v/>
      </c>
      <c r="BR53" s="29" t="str">
        <f t="shared" si="46"/>
        <v/>
      </c>
      <c r="BS53" s="58"/>
      <c r="BT53" s="58"/>
      <c r="BU53" s="2"/>
      <c r="BV53" s="58"/>
      <c r="BW53" s="58"/>
      <c r="BX53" s="2"/>
      <c r="BY53" s="58"/>
      <c r="BZ53" s="58"/>
      <c r="CA53" s="2"/>
      <c r="CB53" s="58"/>
      <c r="CC53" s="58"/>
      <c r="CD53" s="2"/>
      <c r="CE53" s="58"/>
      <c r="CF53" s="58"/>
      <c r="CG53" s="2"/>
      <c r="CH53" s="29" t="str">
        <f t="shared" si="47"/>
        <v/>
      </c>
      <c r="CI53" s="29" t="str">
        <f t="shared" si="48"/>
        <v/>
      </c>
      <c r="CJ53" s="29" t="str">
        <f t="shared" si="49"/>
        <v/>
      </c>
      <c r="CK53" s="29" t="str">
        <f t="shared" si="50"/>
        <v/>
      </c>
      <c r="CL53" s="29" t="str">
        <f t="shared" si="51"/>
        <v/>
      </c>
      <c r="CM53" s="31" t="str">
        <f t="shared" si="52"/>
        <v/>
      </c>
      <c r="CN53" s="32" t="str">
        <f t="shared" si="53"/>
        <v/>
      </c>
      <c r="CO53" s="35"/>
      <c r="CP53" s="58"/>
      <c r="CQ53" s="45" t="str">
        <f t="shared" si="54"/>
        <v/>
      </c>
      <c r="CR53" s="35"/>
      <c r="CS53" s="58"/>
      <c r="CT53" s="45" t="str">
        <f t="shared" si="55"/>
        <v/>
      </c>
      <c r="CU53" s="7"/>
      <c r="CV53" s="7"/>
      <c r="CW53" s="59"/>
      <c r="CX53" s="7"/>
      <c r="CY53" s="7"/>
      <c r="CZ53" s="7"/>
      <c r="DA53" s="7"/>
    </row>
    <row r="54" spans="1:105">
      <c r="A54" s="8"/>
      <c r="B54" s="8"/>
      <c r="C54" s="8"/>
      <c r="D54" s="8" t="str">
        <f t="shared" si="28"/>
        <v/>
      </c>
      <c r="E54" s="13" t="str">
        <f t="shared" si="29"/>
        <v/>
      </c>
      <c r="F54" s="17" t="str">
        <f t="shared" si="30"/>
        <v/>
      </c>
      <c r="G54" s="13" t="str">
        <f t="shared" si="31"/>
        <v/>
      </c>
      <c r="H54" s="13" t="str">
        <f t="shared" si="32"/>
        <v/>
      </c>
      <c r="I54" s="8" t="str">
        <f t="shared" si="33"/>
        <v/>
      </c>
      <c r="J54" s="13" t="str">
        <f t="shared" si="34"/>
        <v/>
      </c>
      <c r="K54" s="20" t="str">
        <f t="shared" si="35"/>
        <v/>
      </c>
      <c r="L54" s="13" t="str">
        <f t="shared" si="36"/>
        <v/>
      </c>
      <c r="M54" s="8" t="str">
        <f t="shared" si="37"/>
        <v/>
      </c>
      <c r="N54" s="7"/>
      <c r="O54" s="58"/>
      <c r="P54" s="58"/>
      <c r="Q54" s="2"/>
      <c r="R54" s="58"/>
      <c r="S54" s="58"/>
      <c r="T54" s="2"/>
      <c r="U54" s="58"/>
      <c r="V54" s="58"/>
      <c r="W54" s="2"/>
      <c r="X54" s="58"/>
      <c r="Y54" s="58"/>
      <c r="Z54" s="2"/>
      <c r="AA54" s="58"/>
      <c r="AB54" s="58"/>
      <c r="AC54" s="2"/>
      <c r="AD54" s="29" t="str">
        <f t="shared" si="38"/>
        <v/>
      </c>
      <c r="AE54" s="58"/>
      <c r="AF54" s="58"/>
      <c r="AG54" s="2"/>
      <c r="AH54" s="58"/>
      <c r="AI54" s="58"/>
      <c r="AJ54" s="2"/>
      <c r="AK54" s="58"/>
      <c r="AL54" s="58"/>
      <c r="AM54" s="2"/>
      <c r="AN54" s="58"/>
      <c r="AO54" s="58"/>
      <c r="AP54" s="2"/>
      <c r="AQ54" s="58"/>
      <c r="AR54" s="58"/>
      <c r="AS54" s="2"/>
      <c r="AT54" s="58"/>
      <c r="AU54" s="31" t="str">
        <f t="shared" si="39"/>
        <v/>
      </c>
      <c r="AV54" s="32" t="str">
        <f t="shared" si="40"/>
        <v/>
      </c>
      <c r="AW54" s="35"/>
      <c r="AX54" s="58"/>
      <c r="AY54" s="58"/>
      <c r="AZ54" s="2"/>
      <c r="BA54" s="58"/>
      <c r="BB54" s="58"/>
      <c r="BC54" s="2"/>
      <c r="BD54" s="58"/>
      <c r="BE54" s="58"/>
      <c r="BF54" s="2"/>
      <c r="BG54" s="58"/>
      <c r="BH54" s="58"/>
      <c r="BI54" s="2"/>
      <c r="BJ54" s="58"/>
      <c r="BK54" s="58"/>
      <c r="BL54" s="2"/>
      <c r="BM54" s="29" t="str">
        <f t="shared" si="41"/>
        <v/>
      </c>
      <c r="BN54" s="29" t="str">
        <f t="shared" si="42"/>
        <v/>
      </c>
      <c r="BO54" s="29" t="str">
        <f t="shared" si="43"/>
        <v/>
      </c>
      <c r="BP54" s="29" t="str">
        <f t="shared" si="44"/>
        <v/>
      </c>
      <c r="BQ54" s="29" t="str">
        <f t="shared" si="45"/>
        <v/>
      </c>
      <c r="BR54" s="29" t="str">
        <f t="shared" si="46"/>
        <v/>
      </c>
      <c r="BS54" s="58"/>
      <c r="BT54" s="58"/>
      <c r="BU54" s="2"/>
      <c r="BV54" s="58"/>
      <c r="BW54" s="58"/>
      <c r="BX54" s="2"/>
      <c r="BY54" s="58"/>
      <c r="BZ54" s="58"/>
      <c r="CA54" s="2"/>
      <c r="CB54" s="58"/>
      <c r="CC54" s="58"/>
      <c r="CD54" s="2"/>
      <c r="CE54" s="58"/>
      <c r="CF54" s="58"/>
      <c r="CG54" s="2"/>
      <c r="CH54" s="29" t="str">
        <f t="shared" si="47"/>
        <v/>
      </c>
      <c r="CI54" s="29" t="str">
        <f t="shared" si="48"/>
        <v/>
      </c>
      <c r="CJ54" s="29" t="str">
        <f t="shared" si="49"/>
        <v/>
      </c>
      <c r="CK54" s="29" t="str">
        <f t="shared" si="50"/>
        <v/>
      </c>
      <c r="CL54" s="29" t="str">
        <f t="shared" si="51"/>
        <v/>
      </c>
      <c r="CM54" s="31" t="str">
        <f t="shared" si="52"/>
        <v/>
      </c>
      <c r="CN54" s="32" t="str">
        <f t="shared" si="53"/>
        <v/>
      </c>
      <c r="CO54" s="35"/>
      <c r="CP54" s="58"/>
      <c r="CQ54" s="45" t="str">
        <f t="shared" si="54"/>
        <v/>
      </c>
      <c r="CR54" s="35"/>
      <c r="CS54" s="58"/>
      <c r="CT54" s="45" t="str">
        <f t="shared" si="55"/>
        <v/>
      </c>
      <c r="CU54" s="7"/>
      <c r="CV54" s="7"/>
      <c r="CW54" s="59"/>
      <c r="CX54" s="7"/>
      <c r="CY54" s="7"/>
      <c r="CZ54" s="7"/>
      <c r="DA54" s="7"/>
    </row>
    <row r="55" spans="1:105">
      <c r="A55" s="8"/>
      <c r="B55" s="8"/>
      <c r="C55" s="8"/>
      <c r="D55" s="8" t="str">
        <f t="shared" si="28"/>
        <v/>
      </c>
      <c r="E55" s="13" t="str">
        <f t="shared" si="29"/>
        <v/>
      </c>
      <c r="F55" s="17" t="str">
        <f t="shared" si="30"/>
        <v/>
      </c>
      <c r="G55" s="13" t="str">
        <f t="shared" si="31"/>
        <v/>
      </c>
      <c r="H55" s="13" t="str">
        <f t="shared" si="32"/>
        <v/>
      </c>
      <c r="I55" s="8" t="str">
        <f t="shared" si="33"/>
        <v/>
      </c>
      <c r="J55" s="13" t="str">
        <f t="shared" si="34"/>
        <v/>
      </c>
      <c r="K55" s="20" t="str">
        <f t="shared" si="35"/>
        <v/>
      </c>
      <c r="L55" s="13" t="str">
        <f t="shared" si="36"/>
        <v/>
      </c>
      <c r="M55" s="8" t="str">
        <f t="shared" si="37"/>
        <v/>
      </c>
      <c r="N55" s="7"/>
      <c r="O55" s="58"/>
      <c r="P55" s="58"/>
      <c r="Q55" s="2"/>
      <c r="R55" s="58"/>
      <c r="S55" s="58"/>
      <c r="T55" s="2"/>
      <c r="U55" s="58"/>
      <c r="V55" s="58"/>
      <c r="W55" s="2"/>
      <c r="X55" s="58"/>
      <c r="Y55" s="58"/>
      <c r="Z55" s="2"/>
      <c r="AA55" s="58"/>
      <c r="AB55" s="58"/>
      <c r="AC55" s="2"/>
      <c r="AD55" s="29" t="str">
        <f t="shared" si="38"/>
        <v/>
      </c>
      <c r="AE55" s="58"/>
      <c r="AF55" s="58"/>
      <c r="AG55" s="2"/>
      <c r="AH55" s="58"/>
      <c r="AI55" s="58"/>
      <c r="AJ55" s="2"/>
      <c r="AK55" s="58"/>
      <c r="AL55" s="58"/>
      <c r="AM55" s="2"/>
      <c r="AN55" s="58"/>
      <c r="AO55" s="58"/>
      <c r="AP55" s="2"/>
      <c r="AQ55" s="58"/>
      <c r="AR55" s="58"/>
      <c r="AS55" s="2"/>
      <c r="AT55" s="58"/>
      <c r="AU55" s="31" t="str">
        <f t="shared" si="39"/>
        <v/>
      </c>
      <c r="AV55" s="32" t="str">
        <f t="shared" si="40"/>
        <v/>
      </c>
      <c r="AW55" s="35"/>
      <c r="AX55" s="58"/>
      <c r="AY55" s="58"/>
      <c r="AZ55" s="2"/>
      <c r="BA55" s="58"/>
      <c r="BB55" s="58"/>
      <c r="BC55" s="2"/>
      <c r="BD55" s="58"/>
      <c r="BE55" s="58"/>
      <c r="BF55" s="2"/>
      <c r="BG55" s="58"/>
      <c r="BH55" s="58"/>
      <c r="BI55" s="2"/>
      <c r="BJ55" s="58"/>
      <c r="BK55" s="58"/>
      <c r="BL55" s="2"/>
      <c r="BM55" s="29" t="str">
        <f t="shared" si="41"/>
        <v/>
      </c>
      <c r="BN55" s="29" t="str">
        <f t="shared" si="42"/>
        <v/>
      </c>
      <c r="BO55" s="29" t="str">
        <f t="shared" si="43"/>
        <v/>
      </c>
      <c r="BP55" s="29" t="str">
        <f t="shared" si="44"/>
        <v/>
      </c>
      <c r="BQ55" s="29" t="str">
        <f t="shared" si="45"/>
        <v/>
      </c>
      <c r="BR55" s="29" t="str">
        <f t="shared" si="46"/>
        <v/>
      </c>
      <c r="BS55" s="58"/>
      <c r="BT55" s="58"/>
      <c r="BU55" s="2"/>
      <c r="BV55" s="58"/>
      <c r="BW55" s="58"/>
      <c r="BX55" s="2"/>
      <c r="BY55" s="58"/>
      <c r="BZ55" s="58"/>
      <c r="CA55" s="2"/>
      <c r="CB55" s="58"/>
      <c r="CC55" s="58"/>
      <c r="CD55" s="2"/>
      <c r="CE55" s="58"/>
      <c r="CF55" s="58"/>
      <c r="CG55" s="2"/>
      <c r="CH55" s="29" t="str">
        <f t="shared" si="47"/>
        <v/>
      </c>
      <c r="CI55" s="29" t="str">
        <f t="shared" si="48"/>
        <v/>
      </c>
      <c r="CJ55" s="29" t="str">
        <f t="shared" si="49"/>
        <v/>
      </c>
      <c r="CK55" s="29" t="str">
        <f t="shared" si="50"/>
        <v/>
      </c>
      <c r="CL55" s="29" t="str">
        <f t="shared" si="51"/>
        <v/>
      </c>
      <c r="CM55" s="31" t="str">
        <f t="shared" si="52"/>
        <v/>
      </c>
      <c r="CN55" s="32" t="str">
        <f t="shared" si="53"/>
        <v/>
      </c>
      <c r="CO55" s="35"/>
      <c r="CP55" s="58"/>
      <c r="CQ55" s="45" t="str">
        <f t="shared" si="54"/>
        <v/>
      </c>
      <c r="CR55" s="35"/>
      <c r="CS55" s="58"/>
      <c r="CT55" s="45" t="str">
        <f t="shared" si="55"/>
        <v/>
      </c>
      <c r="CU55" s="7"/>
      <c r="CV55" s="7"/>
      <c r="CW55" s="59"/>
      <c r="CX55" s="7"/>
      <c r="CY55" s="7"/>
      <c r="CZ55" s="7"/>
      <c r="DA55" s="7"/>
    </row>
    <row r="56" spans="1:105">
      <c r="A56" s="8"/>
      <c r="B56" s="8"/>
      <c r="C56" s="8"/>
      <c r="D56" s="8" t="str">
        <f t="shared" si="28"/>
        <v/>
      </c>
      <c r="E56" s="13" t="str">
        <f t="shared" si="29"/>
        <v/>
      </c>
      <c r="F56" s="17" t="str">
        <f t="shared" si="30"/>
        <v/>
      </c>
      <c r="G56" s="13" t="str">
        <f t="shared" si="31"/>
        <v/>
      </c>
      <c r="H56" s="13" t="str">
        <f t="shared" si="32"/>
        <v/>
      </c>
      <c r="I56" s="8" t="str">
        <f t="shared" si="33"/>
        <v/>
      </c>
      <c r="J56" s="13" t="str">
        <f t="shared" si="34"/>
        <v/>
      </c>
      <c r="K56" s="20" t="str">
        <f t="shared" si="35"/>
        <v/>
      </c>
      <c r="L56" s="13" t="str">
        <f t="shared" si="36"/>
        <v/>
      </c>
      <c r="M56" s="8" t="str">
        <f t="shared" si="37"/>
        <v/>
      </c>
      <c r="N56" s="7"/>
      <c r="O56" s="58"/>
      <c r="P56" s="58"/>
      <c r="Q56" s="2"/>
      <c r="R56" s="58"/>
      <c r="S56" s="58"/>
      <c r="T56" s="2"/>
      <c r="U56" s="58"/>
      <c r="V56" s="58"/>
      <c r="W56" s="2"/>
      <c r="X56" s="58"/>
      <c r="Y56" s="58"/>
      <c r="Z56" s="2"/>
      <c r="AA56" s="58"/>
      <c r="AB56" s="58"/>
      <c r="AC56" s="2"/>
      <c r="AD56" s="29" t="str">
        <f t="shared" si="38"/>
        <v/>
      </c>
      <c r="AE56" s="58"/>
      <c r="AF56" s="58"/>
      <c r="AG56" s="2"/>
      <c r="AH56" s="58"/>
      <c r="AI56" s="58"/>
      <c r="AJ56" s="2"/>
      <c r="AK56" s="58"/>
      <c r="AL56" s="58"/>
      <c r="AM56" s="2"/>
      <c r="AN56" s="58"/>
      <c r="AO56" s="58"/>
      <c r="AP56" s="2"/>
      <c r="AQ56" s="58"/>
      <c r="AR56" s="58"/>
      <c r="AS56" s="2"/>
      <c r="AT56" s="58"/>
      <c r="AU56" s="31" t="str">
        <f t="shared" si="39"/>
        <v/>
      </c>
      <c r="AV56" s="32" t="str">
        <f t="shared" si="40"/>
        <v/>
      </c>
      <c r="AW56" s="35"/>
      <c r="AX56" s="58"/>
      <c r="AY56" s="58"/>
      <c r="AZ56" s="2"/>
      <c r="BA56" s="58"/>
      <c r="BB56" s="58"/>
      <c r="BC56" s="2"/>
      <c r="BD56" s="58"/>
      <c r="BE56" s="58"/>
      <c r="BF56" s="2"/>
      <c r="BG56" s="58"/>
      <c r="BH56" s="58"/>
      <c r="BI56" s="2"/>
      <c r="BJ56" s="58"/>
      <c r="BK56" s="58"/>
      <c r="BL56" s="2"/>
      <c r="BM56" s="29" t="str">
        <f t="shared" si="41"/>
        <v/>
      </c>
      <c r="BN56" s="29" t="str">
        <f t="shared" si="42"/>
        <v/>
      </c>
      <c r="BO56" s="29" t="str">
        <f t="shared" si="43"/>
        <v/>
      </c>
      <c r="BP56" s="29" t="str">
        <f t="shared" si="44"/>
        <v/>
      </c>
      <c r="BQ56" s="29" t="str">
        <f t="shared" si="45"/>
        <v/>
      </c>
      <c r="BR56" s="29" t="str">
        <f t="shared" si="46"/>
        <v/>
      </c>
      <c r="BS56" s="58"/>
      <c r="BT56" s="58"/>
      <c r="BU56" s="2"/>
      <c r="BV56" s="58"/>
      <c r="BW56" s="58"/>
      <c r="BX56" s="2"/>
      <c r="BY56" s="58"/>
      <c r="BZ56" s="58"/>
      <c r="CA56" s="2"/>
      <c r="CB56" s="58"/>
      <c r="CC56" s="58"/>
      <c r="CD56" s="2"/>
      <c r="CE56" s="58"/>
      <c r="CF56" s="58"/>
      <c r="CG56" s="2"/>
      <c r="CH56" s="29" t="str">
        <f t="shared" si="47"/>
        <v/>
      </c>
      <c r="CI56" s="29" t="str">
        <f t="shared" si="48"/>
        <v/>
      </c>
      <c r="CJ56" s="29" t="str">
        <f t="shared" si="49"/>
        <v/>
      </c>
      <c r="CK56" s="29" t="str">
        <f t="shared" si="50"/>
        <v/>
      </c>
      <c r="CL56" s="29" t="str">
        <f t="shared" si="51"/>
        <v/>
      </c>
      <c r="CM56" s="31" t="str">
        <f t="shared" si="52"/>
        <v/>
      </c>
      <c r="CN56" s="32" t="str">
        <f t="shared" si="53"/>
        <v/>
      </c>
      <c r="CO56" s="35"/>
      <c r="CP56" s="58"/>
      <c r="CQ56" s="45" t="str">
        <f t="shared" si="54"/>
        <v/>
      </c>
      <c r="CR56" s="35"/>
      <c r="CS56" s="58"/>
      <c r="CT56" s="45" t="str">
        <f t="shared" si="55"/>
        <v/>
      </c>
      <c r="CU56" s="7"/>
      <c r="CV56" s="7"/>
      <c r="CW56" s="59"/>
      <c r="CX56" s="7"/>
      <c r="CY56" s="7"/>
      <c r="CZ56" s="7"/>
      <c r="DA56" s="7"/>
    </row>
    <row r="57" spans="1:105">
      <c r="A57" s="8"/>
      <c r="B57" s="8"/>
      <c r="C57" s="8"/>
      <c r="D57" s="8" t="str">
        <f t="shared" si="28"/>
        <v/>
      </c>
      <c r="E57" s="13" t="str">
        <f t="shared" si="29"/>
        <v/>
      </c>
      <c r="F57" s="17" t="str">
        <f t="shared" si="30"/>
        <v/>
      </c>
      <c r="G57" s="13" t="str">
        <f t="shared" si="31"/>
        <v/>
      </c>
      <c r="H57" s="13" t="str">
        <f t="shared" si="32"/>
        <v/>
      </c>
      <c r="I57" s="8" t="str">
        <f t="shared" si="33"/>
        <v/>
      </c>
      <c r="J57" s="13" t="str">
        <f t="shared" si="34"/>
        <v/>
      </c>
      <c r="K57" s="20" t="str">
        <f t="shared" si="35"/>
        <v/>
      </c>
      <c r="L57" s="13" t="str">
        <f t="shared" si="36"/>
        <v/>
      </c>
      <c r="M57" s="8" t="str">
        <f t="shared" si="37"/>
        <v/>
      </c>
      <c r="N57" s="7"/>
      <c r="O57" s="58"/>
      <c r="P57" s="58"/>
      <c r="Q57" s="2"/>
      <c r="R57" s="58"/>
      <c r="S57" s="58"/>
      <c r="T57" s="2"/>
      <c r="U57" s="58"/>
      <c r="V57" s="58"/>
      <c r="W57" s="2"/>
      <c r="X57" s="58"/>
      <c r="Y57" s="58"/>
      <c r="Z57" s="2"/>
      <c r="AA57" s="58"/>
      <c r="AB57" s="58"/>
      <c r="AC57" s="2"/>
      <c r="AD57" s="29" t="str">
        <f t="shared" si="38"/>
        <v/>
      </c>
      <c r="AE57" s="58"/>
      <c r="AF57" s="58"/>
      <c r="AG57" s="2"/>
      <c r="AH57" s="58"/>
      <c r="AI57" s="58"/>
      <c r="AJ57" s="2"/>
      <c r="AK57" s="58"/>
      <c r="AL57" s="58"/>
      <c r="AM57" s="2"/>
      <c r="AN57" s="58"/>
      <c r="AO57" s="58"/>
      <c r="AP57" s="2"/>
      <c r="AQ57" s="58"/>
      <c r="AR57" s="58"/>
      <c r="AS57" s="2"/>
      <c r="AT57" s="58"/>
      <c r="AU57" s="31" t="str">
        <f t="shared" si="39"/>
        <v/>
      </c>
      <c r="AV57" s="32" t="str">
        <f t="shared" si="40"/>
        <v/>
      </c>
      <c r="AW57" s="35"/>
      <c r="AX57" s="58"/>
      <c r="AY57" s="58"/>
      <c r="AZ57" s="2"/>
      <c r="BA57" s="58"/>
      <c r="BB57" s="58"/>
      <c r="BC57" s="2"/>
      <c r="BD57" s="58"/>
      <c r="BE57" s="58"/>
      <c r="BF57" s="2"/>
      <c r="BG57" s="58"/>
      <c r="BH57" s="58"/>
      <c r="BI57" s="2"/>
      <c r="BJ57" s="58"/>
      <c r="BK57" s="58"/>
      <c r="BL57" s="2"/>
      <c r="BM57" s="29" t="str">
        <f t="shared" si="41"/>
        <v/>
      </c>
      <c r="BN57" s="29" t="str">
        <f t="shared" si="42"/>
        <v/>
      </c>
      <c r="BO57" s="29" t="str">
        <f t="shared" si="43"/>
        <v/>
      </c>
      <c r="BP57" s="29" t="str">
        <f t="shared" si="44"/>
        <v/>
      </c>
      <c r="BQ57" s="29" t="str">
        <f t="shared" si="45"/>
        <v/>
      </c>
      <c r="BR57" s="29" t="str">
        <f t="shared" si="46"/>
        <v/>
      </c>
      <c r="BS57" s="58"/>
      <c r="BT57" s="58"/>
      <c r="BU57" s="2"/>
      <c r="BV57" s="58"/>
      <c r="BW57" s="58"/>
      <c r="BX57" s="2"/>
      <c r="BY57" s="58"/>
      <c r="BZ57" s="58"/>
      <c r="CA57" s="2"/>
      <c r="CB57" s="58"/>
      <c r="CC57" s="58"/>
      <c r="CD57" s="2"/>
      <c r="CE57" s="58"/>
      <c r="CF57" s="58"/>
      <c r="CG57" s="2"/>
      <c r="CH57" s="29" t="str">
        <f t="shared" si="47"/>
        <v/>
      </c>
      <c r="CI57" s="29" t="str">
        <f t="shared" si="48"/>
        <v/>
      </c>
      <c r="CJ57" s="29" t="str">
        <f t="shared" si="49"/>
        <v/>
      </c>
      <c r="CK57" s="29" t="str">
        <f t="shared" si="50"/>
        <v/>
      </c>
      <c r="CL57" s="29" t="str">
        <f t="shared" si="51"/>
        <v/>
      </c>
      <c r="CM57" s="31" t="str">
        <f t="shared" si="52"/>
        <v/>
      </c>
      <c r="CN57" s="32" t="str">
        <f t="shared" si="53"/>
        <v/>
      </c>
      <c r="CO57" s="35"/>
      <c r="CP57" s="58"/>
      <c r="CQ57" s="45" t="str">
        <f t="shared" si="54"/>
        <v/>
      </c>
      <c r="CR57" s="35"/>
      <c r="CS57" s="58"/>
      <c r="CT57" s="45" t="str">
        <f t="shared" si="55"/>
        <v/>
      </c>
      <c r="CU57" s="7"/>
      <c r="CV57" s="7"/>
      <c r="CW57" s="59"/>
      <c r="CX57" s="7"/>
      <c r="CY57" s="7"/>
      <c r="CZ57" s="7"/>
      <c r="DA57" s="7"/>
    </row>
    <row r="58" spans="1:105">
      <c r="A58" s="8"/>
      <c r="B58" s="8"/>
      <c r="C58" s="8"/>
      <c r="D58" s="8" t="str">
        <f t="shared" si="28"/>
        <v/>
      </c>
      <c r="E58" s="13" t="str">
        <f t="shared" si="29"/>
        <v/>
      </c>
      <c r="F58" s="17" t="str">
        <f t="shared" si="30"/>
        <v/>
      </c>
      <c r="G58" s="13" t="str">
        <f t="shared" si="31"/>
        <v/>
      </c>
      <c r="H58" s="13" t="str">
        <f t="shared" si="32"/>
        <v/>
      </c>
      <c r="I58" s="8" t="str">
        <f t="shared" si="33"/>
        <v/>
      </c>
      <c r="J58" s="13" t="str">
        <f t="shared" si="34"/>
        <v/>
      </c>
      <c r="K58" s="20" t="str">
        <f t="shared" si="35"/>
        <v/>
      </c>
      <c r="L58" s="13" t="str">
        <f t="shared" si="36"/>
        <v/>
      </c>
      <c r="M58" s="8" t="str">
        <f t="shared" si="37"/>
        <v/>
      </c>
      <c r="N58" s="7"/>
      <c r="O58" s="58"/>
      <c r="P58" s="58"/>
      <c r="Q58" s="2"/>
      <c r="R58" s="58"/>
      <c r="S58" s="58"/>
      <c r="T58" s="2"/>
      <c r="U58" s="58"/>
      <c r="V58" s="58"/>
      <c r="W58" s="2"/>
      <c r="X58" s="58"/>
      <c r="Y58" s="58"/>
      <c r="Z58" s="2"/>
      <c r="AA58" s="58"/>
      <c r="AB58" s="58"/>
      <c r="AC58" s="2"/>
      <c r="AD58" s="29" t="str">
        <f t="shared" si="38"/>
        <v/>
      </c>
      <c r="AE58" s="58"/>
      <c r="AF58" s="58"/>
      <c r="AG58" s="2"/>
      <c r="AH58" s="58"/>
      <c r="AI58" s="58"/>
      <c r="AJ58" s="2"/>
      <c r="AK58" s="58"/>
      <c r="AL58" s="58"/>
      <c r="AM58" s="2"/>
      <c r="AN58" s="58"/>
      <c r="AO58" s="58"/>
      <c r="AP58" s="2"/>
      <c r="AQ58" s="58"/>
      <c r="AR58" s="58"/>
      <c r="AS58" s="2"/>
      <c r="AT58" s="58"/>
      <c r="AU58" s="31" t="str">
        <f t="shared" si="39"/>
        <v/>
      </c>
      <c r="AV58" s="32" t="str">
        <f t="shared" si="40"/>
        <v/>
      </c>
      <c r="AW58" s="35"/>
      <c r="AX58" s="58"/>
      <c r="AY58" s="58"/>
      <c r="AZ58" s="2"/>
      <c r="BA58" s="58"/>
      <c r="BB58" s="58"/>
      <c r="BC58" s="2"/>
      <c r="BD58" s="58"/>
      <c r="BE58" s="58"/>
      <c r="BF58" s="2"/>
      <c r="BG58" s="58"/>
      <c r="BH58" s="58"/>
      <c r="BI58" s="2"/>
      <c r="BJ58" s="58"/>
      <c r="BK58" s="58"/>
      <c r="BL58" s="2"/>
      <c r="BM58" s="29" t="str">
        <f t="shared" si="41"/>
        <v/>
      </c>
      <c r="BN58" s="29" t="str">
        <f t="shared" si="42"/>
        <v/>
      </c>
      <c r="BO58" s="29" t="str">
        <f t="shared" si="43"/>
        <v/>
      </c>
      <c r="BP58" s="29" t="str">
        <f t="shared" si="44"/>
        <v/>
      </c>
      <c r="BQ58" s="29" t="str">
        <f t="shared" si="45"/>
        <v/>
      </c>
      <c r="BR58" s="29" t="str">
        <f t="shared" si="46"/>
        <v/>
      </c>
      <c r="BS58" s="58"/>
      <c r="BT58" s="58"/>
      <c r="BU58" s="2"/>
      <c r="BV58" s="58"/>
      <c r="BW58" s="58"/>
      <c r="BX58" s="2"/>
      <c r="BY58" s="58"/>
      <c r="BZ58" s="58"/>
      <c r="CA58" s="2"/>
      <c r="CB58" s="58"/>
      <c r="CC58" s="58"/>
      <c r="CD58" s="2"/>
      <c r="CE58" s="58"/>
      <c r="CF58" s="58"/>
      <c r="CG58" s="2"/>
      <c r="CH58" s="29" t="str">
        <f t="shared" si="47"/>
        <v/>
      </c>
      <c r="CI58" s="29" t="str">
        <f t="shared" si="48"/>
        <v/>
      </c>
      <c r="CJ58" s="29" t="str">
        <f t="shared" si="49"/>
        <v/>
      </c>
      <c r="CK58" s="29" t="str">
        <f t="shared" si="50"/>
        <v/>
      </c>
      <c r="CL58" s="29" t="str">
        <f t="shared" si="51"/>
        <v/>
      </c>
      <c r="CM58" s="31" t="str">
        <f t="shared" si="52"/>
        <v/>
      </c>
      <c r="CN58" s="32" t="str">
        <f t="shared" si="53"/>
        <v/>
      </c>
      <c r="CO58" s="35"/>
      <c r="CP58" s="58"/>
      <c r="CQ58" s="45" t="str">
        <f t="shared" si="54"/>
        <v/>
      </c>
      <c r="CR58" s="35"/>
      <c r="CS58" s="58"/>
      <c r="CT58" s="45" t="str">
        <f t="shared" si="55"/>
        <v/>
      </c>
      <c r="CU58" s="7"/>
      <c r="CV58" s="7"/>
      <c r="CW58" s="59"/>
      <c r="CX58" s="7"/>
      <c r="CY58" s="7"/>
      <c r="CZ58" s="7"/>
      <c r="DA58" s="7"/>
    </row>
    <row r="59" spans="1:105">
      <c r="A59" s="8"/>
      <c r="B59" s="8"/>
      <c r="C59" s="8"/>
      <c r="D59" s="8" t="str">
        <f t="shared" si="28"/>
        <v/>
      </c>
      <c r="E59" s="13" t="str">
        <f t="shared" si="29"/>
        <v/>
      </c>
      <c r="F59" s="17" t="str">
        <f t="shared" si="30"/>
        <v/>
      </c>
      <c r="G59" s="13" t="str">
        <f t="shared" si="31"/>
        <v/>
      </c>
      <c r="H59" s="13" t="str">
        <f t="shared" si="32"/>
        <v/>
      </c>
      <c r="I59" s="8" t="str">
        <f t="shared" si="33"/>
        <v/>
      </c>
      <c r="J59" s="13" t="str">
        <f t="shared" si="34"/>
        <v/>
      </c>
      <c r="K59" s="20" t="str">
        <f t="shared" si="35"/>
        <v/>
      </c>
      <c r="L59" s="13" t="str">
        <f t="shared" si="36"/>
        <v/>
      </c>
      <c r="M59" s="8" t="str">
        <f t="shared" si="37"/>
        <v/>
      </c>
      <c r="N59" s="7"/>
      <c r="O59" s="58"/>
      <c r="P59" s="58"/>
      <c r="Q59" s="2"/>
      <c r="R59" s="58"/>
      <c r="S59" s="58"/>
      <c r="T59" s="2"/>
      <c r="U59" s="58"/>
      <c r="V59" s="58"/>
      <c r="W59" s="2"/>
      <c r="X59" s="58"/>
      <c r="Y59" s="58"/>
      <c r="Z59" s="2"/>
      <c r="AA59" s="58"/>
      <c r="AB59" s="58"/>
      <c r="AC59" s="2"/>
      <c r="AD59" s="29" t="str">
        <f t="shared" si="38"/>
        <v/>
      </c>
      <c r="AE59" s="58"/>
      <c r="AF59" s="58"/>
      <c r="AG59" s="2"/>
      <c r="AH59" s="58"/>
      <c r="AI59" s="58"/>
      <c r="AJ59" s="2"/>
      <c r="AK59" s="58"/>
      <c r="AL59" s="58"/>
      <c r="AM59" s="2"/>
      <c r="AN59" s="58"/>
      <c r="AO59" s="58"/>
      <c r="AP59" s="2"/>
      <c r="AQ59" s="58"/>
      <c r="AR59" s="58"/>
      <c r="AS59" s="2"/>
      <c r="AT59" s="58"/>
      <c r="AU59" s="31" t="str">
        <f t="shared" si="39"/>
        <v/>
      </c>
      <c r="AV59" s="32" t="str">
        <f t="shared" si="40"/>
        <v/>
      </c>
      <c r="AW59" s="35"/>
      <c r="AX59" s="58"/>
      <c r="AY59" s="58"/>
      <c r="AZ59" s="2"/>
      <c r="BA59" s="58"/>
      <c r="BB59" s="58"/>
      <c r="BC59" s="2"/>
      <c r="BD59" s="58"/>
      <c r="BE59" s="58"/>
      <c r="BF59" s="2"/>
      <c r="BG59" s="58"/>
      <c r="BH59" s="58"/>
      <c r="BI59" s="2"/>
      <c r="BJ59" s="58"/>
      <c r="BK59" s="58"/>
      <c r="BL59" s="2"/>
      <c r="BM59" s="29" t="str">
        <f t="shared" si="41"/>
        <v/>
      </c>
      <c r="BN59" s="29" t="str">
        <f t="shared" si="42"/>
        <v/>
      </c>
      <c r="BO59" s="29" t="str">
        <f t="shared" si="43"/>
        <v/>
      </c>
      <c r="BP59" s="29" t="str">
        <f t="shared" si="44"/>
        <v/>
      </c>
      <c r="BQ59" s="29" t="str">
        <f t="shared" si="45"/>
        <v/>
      </c>
      <c r="BR59" s="29" t="str">
        <f t="shared" si="46"/>
        <v/>
      </c>
      <c r="BS59" s="58"/>
      <c r="BT59" s="58"/>
      <c r="BU59" s="2"/>
      <c r="BV59" s="58"/>
      <c r="BW59" s="58"/>
      <c r="BX59" s="2"/>
      <c r="BY59" s="58"/>
      <c r="BZ59" s="58"/>
      <c r="CA59" s="2"/>
      <c r="CB59" s="58"/>
      <c r="CC59" s="58"/>
      <c r="CD59" s="2"/>
      <c r="CE59" s="58"/>
      <c r="CF59" s="58"/>
      <c r="CG59" s="2"/>
      <c r="CH59" s="29" t="str">
        <f t="shared" si="47"/>
        <v/>
      </c>
      <c r="CI59" s="29" t="str">
        <f t="shared" si="48"/>
        <v/>
      </c>
      <c r="CJ59" s="29" t="str">
        <f t="shared" si="49"/>
        <v/>
      </c>
      <c r="CK59" s="29" t="str">
        <f t="shared" si="50"/>
        <v/>
      </c>
      <c r="CL59" s="29" t="str">
        <f t="shared" si="51"/>
        <v/>
      </c>
      <c r="CM59" s="31" t="str">
        <f t="shared" si="52"/>
        <v/>
      </c>
      <c r="CN59" s="32" t="str">
        <f t="shared" si="53"/>
        <v/>
      </c>
      <c r="CO59" s="35"/>
      <c r="CP59" s="58"/>
      <c r="CQ59" s="45" t="str">
        <f t="shared" si="54"/>
        <v/>
      </c>
      <c r="CR59" s="35"/>
      <c r="CS59" s="58"/>
      <c r="CT59" s="45" t="str">
        <f t="shared" si="55"/>
        <v/>
      </c>
      <c r="CU59" s="7"/>
      <c r="CV59" s="7"/>
      <c r="CW59" s="59"/>
      <c r="CX59" s="7"/>
      <c r="CY59" s="7"/>
      <c r="CZ59" s="7"/>
      <c r="DA59" s="7"/>
    </row>
    <row r="60" spans="1:105">
      <c r="A60" s="8"/>
      <c r="B60" s="8"/>
      <c r="C60" s="8"/>
      <c r="D60" s="8" t="str">
        <f t="shared" si="28"/>
        <v/>
      </c>
      <c r="E60" s="13" t="str">
        <f t="shared" si="29"/>
        <v/>
      </c>
      <c r="F60" s="17" t="str">
        <f t="shared" si="30"/>
        <v/>
      </c>
      <c r="G60" s="13" t="str">
        <f t="shared" si="31"/>
        <v/>
      </c>
      <c r="H60" s="13" t="str">
        <f t="shared" si="32"/>
        <v/>
      </c>
      <c r="I60" s="8" t="str">
        <f t="shared" si="33"/>
        <v/>
      </c>
      <c r="J60" s="13" t="str">
        <f t="shared" si="34"/>
        <v/>
      </c>
      <c r="K60" s="20" t="str">
        <f t="shared" si="35"/>
        <v/>
      </c>
      <c r="L60" s="13" t="str">
        <f t="shared" si="36"/>
        <v/>
      </c>
      <c r="M60" s="8" t="str">
        <f t="shared" si="37"/>
        <v/>
      </c>
      <c r="N60" s="7"/>
      <c r="O60" s="58"/>
      <c r="P60" s="58"/>
      <c r="Q60" s="2"/>
      <c r="R60" s="58"/>
      <c r="S60" s="58"/>
      <c r="T60" s="2"/>
      <c r="U60" s="58"/>
      <c r="V60" s="58"/>
      <c r="W60" s="2"/>
      <c r="X60" s="58"/>
      <c r="Y60" s="58"/>
      <c r="Z60" s="2"/>
      <c r="AA60" s="58"/>
      <c r="AB60" s="58"/>
      <c r="AC60" s="2"/>
      <c r="AD60" s="29" t="str">
        <f t="shared" si="38"/>
        <v/>
      </c>
      <c r="AE60" s="58"/>
      <c r="AF60" s="58"/>
      <c r="AG60" s="2"/>
      <c r="AH60" s="58"/>
      <c r="AI60" s="58"/>
      <c r="AJ60" s="2"/>
      <c r="AK60" s="58"/>
      <c r="AL60" s="58"/>
      <c r="AM60" s="2"/>
      <c r="AN60" s="58"/>
      <c r="AO60" s="58"/>
      <c r="AP60" s="2"/>
      <c r="AQ60" s="58"/>
      <c r="AR60" s="58"/>
      <c r="AS60" s="2"/>
      <c r="AT60" s="58"/>
      <c r="AU60" s="31" t="str">
        <f t="shared" si="39"/>
        <v/>
      </c>
      <c r="AV60" s="32" t="str">
        <f t="shared" si="40"/>
        <v/>
      </c>
      <c r="AW60" s="35"/>
      <c r="AX60" s="58"/>
      <c r="AY60" s="58"/>
      <c r="AZ60" s="2"/>
      <c r="BA60" s="58"/>
      <c r="BB60" s="58"/>
      <c r="BC60" s="2"/>
      <c r="BD60" s="58"/>
      <c r="BE60" s="58"/>
      <c r="BF60" s="2"/>
      <c r="BG60" s="58"/>
      <c r="BH60" s="58"/>
      <c r="BI60" s="2"/>
      <c r="BJ60" s="58"/>
      <c r="BK60" s="58"/>
      <c r="BL60" s="2"/>
      <c r="BM60" s="29" t="str">
        <f t="shared" si="41"/>
        <v/>
      </c>
      <c r="BN60" s="29" t="str">
        <f t="shared" si="42"/>
        <v/>
      </c>
      <c r="BO60" s="29" t="str">
        <f t="shared" si="43"/>
        <v/>
      </c>
      <c r="BP60" s="29" t="str">
        <f t="shared" si="44"/>
        <v/>
      </c>
      <c r="BQ60" s="29" t="str">
        <f t="shared" si="45"/>
        <v/>
      </c>
      <c r="BR60" s="29" t="str">
        <f t="shared" si="46"/>
        <v/>
      </c>
      <c r="BS60" s="58"/>
      <c r="BT60" s="58"/>
      <c r="BU60" s="2"/>
      <c r="BV60" s="58"/>
      <c r="BW60" s="58"/>
      <c r="BX60" s="2"/>
      <c r="BY60" s="58"/>
      <c r="BZ60" s="58"/>
      <c r="CA60" s="2"/>
      <c r="CB60" s="58"/>
      <c r="CC60" s="58"/>
      <c r="CD60" s="2"/>
      <c r="CE60" s="58"/>
      <c r="CF60" s="58"/>
      <c r="CG60" s="2"/>
      <c r="CH60" s="29" t="str">
        <f t="shared" si="47"/>
        <v/>
      </c>
      <c r="CI60" s="29" t="str">
        <f t="shared" si="48"/>
        <v/>
      </c>
      <c r="CJ60" s="29" t="str">
        <f t="shared" si="49"/>
        <v/>
      </c>
      <c r="CK60" s="29" t="str">
        <f t="shared" si="50"/>
        <v/>
      </c>
      <c r="CL60" s="29" t="str">
        <f t="shared" si="51"/>
        <v/>
      </c>
      <c r="CM60" s="31" t="str">
        <f t="shared" si="52"/>
        <v/>
      </c>
      <c r="CN60" s="32" t="str">
        <f t="shared" si="53"/>
        <v/>
      </c>
      <c r="CO60" s="35"/>
      <c r="CP60" s="58"/>
      <c r="CQ60" s="45" t="str">
        <f t="shared" si="54"/>
        <v/>
      </c>
      <c r="CR60" s="35"/>
      <c r="CS60" s="58"/>
      <c r="CT60" s="45" t="str">
        <f t="shared" si="55"/>
        <v/>
      </c>
      <c r="CU60" s="7"/>
      <c r="CV60" s="7"/>
      <c r="CW60" s="59"/>
      <c r="CX60" s="7"/>
      <c r="CY60" s="7"/>
      <c r="CZ60" s="7"/>
      <c r="DA60" s="7"/>
    </row>
  </sheetData>
  <sheetProtection password="C0BF" sheet="1" formatColumns="0" formatRows="0" insertColumns="0" insertHyperlinks="0" deleteColumns="0" deleteRows="0" autoFilter="0" pivotTables="0"/>
  <mergeCells count="46">
    <mergeCell ref="A8:A10"/>
    <mergeCell ref="B8:B10"/>
    <mergeCell ref="C8:C10"/>
    <mergeCell ref="F9:H9"/>
    <mergeCell ref="D8:H8"/>
    <mergeCell ref="D9:E9"/>
    <mergeCell ref="C1:M1"/>
    <mergeCell ref="AT8:AT10"/>
    <mergeCell ref="AD9:AD10"/>
    <mergeCell ref="AE9:AG9"/>
    <mergeCell ref="AH9:AJ9"/>
    <mergeCell ref="AK9:AM9"/>
    <mergeCell ref="AN9:AP9"/>
    <mergeCell ref="AQ9:AS9"/>
    <mergeCell ref="O9:Q9"/>
    <mergeCell ref="R9:T9"/>
    <mergeCell ref="U9:W9"/>
    <mergeCell ref="X9:Z9"/>
    <mergeCell ref="AA9:AC9"/>
    <mergeCell ref="CY25:DA25"/>
    <mergeCell ref="AU8:AU10"/>
    <mergeCell ref="AV8:AV10"/>
    <mergeCell ref="CT8:CT10"/>
    <mergeCell ref="CM8:CM10"/>
    <mergeCell ref="AX9:AZ9"/>
    <mergeCell ref="BA9:BC9"/>
    <mergeCell ref="BD9:BF9"/>
    <mergeCell ref="BG9:BI9"/>
    <mergeCell ref="BJ9:BL9"/>
    <mergeCell ref="BR9:BR10"/>
    <mergeCell ref="BS9:BU9"/>
    <mergeCell ref="BV9:BX9"/>
    <mergeCell ref="BY9:CA9"/>
    <mergeCell ref="CP8:CP10"/>
    <mergeCell ref="CQ8:CQ10"/>
    <mergeCell ref="CN8:CN10"/>
    <mergeCell ref="CS8:CS10"/>
    <mergeCell ref="CY11:DA11"/>
    <mergeCell ref="H3:J3"/>
    <mergeCell ref="H4:J4"/>
    <mergeCell ref="K9:M9"/>
    <mergeCell ref="CB9:CD9"/>
    <mergeCell ref="CE9:CG9"/>
    <mergeCell ref="I8:M8"/>
    <mergeCell ref="D7:M7"/>
    <mergeCell ref="I9:J9"/>
  </mergeCells>
  <conditionalFormatting sqref="O11">
    <cfRule type="cellIs" dxfId="5519" priority="1" operator="lessThan">
      <formula>$C$4</formula>
    </cfRule>
  </conditionalFormatting>
  <conditionalFormatting sqref="O12">
    <cfRule type="cellIs" dxfId="5518" priority="2" operator="lessThan">
      <formula>$C$4</formula>
    </cfRule>
  </conditionalFormatting>
  <conditionalFormatting sqref="O13">
    <cfRule type="cellIs" dxfId="5517" priority="3" operator="lessThan">
      <formula>$C$4</formula>
    </cfRule>
  </conditionalFormatting>
  <conditionalFormatting sqref="O14">
    <cfRule type="cellIs" dxfId="5516" priority="4" operator="lessThan">
      <formula>$C$4</formula>
    </cfRule>
  </conditionalFormatting>
  <conditionalFormatting sqref="O15">
    <cfRule type="cellIs" dxfId="5515" priority="5" operator="lessThan">
      <formula>$C$4</formula>
    </cfRule>
  </conditionalFormatting>
  <conditionalFormatting sqref="O16">
    <cfRule type="cellIs" dxfId="5514" priority="6" operator="lessThan">
      <formula>$C$4</formula>
    </cfRule>
  </conditionalFormatting>
  <conditionalFormatting sqref="O17">
    <cfRule type="cellIs" dxfId="5513" priority="7" operator="lessThan">
      <formula>$C$4</formula>
    </cfRule>
  </conditionalFormatting>
  <conditionalFormatting sqref="O18">
    <cfRule type="cellIs" dxfId="5512" priority="8" operator="lessThan">
      <formula>$C$4</formula>
    </cfRule>
  </conditionalFormatting>
  <conditionalFormatting sqref="O19">
    <cfRule type="cellIs" dxfId="5511" priority="9" operator="lessThan">
      <formula>$C$4</formula>
    </cfRule>
  </conditionalFormatting>
  <conditionalFormatting sqref="O20">
    <cfRule type="cellIs" dxfId="5510" priority="10" operator="lessThan">
      <formula>$C$4</formula>
    </cfRule>
  </conditionalFormatting>
  <conditionalFormatting sqref="O21">
    <cfRule type="cellIs" dxfId="5509" priority="11" operator="lessThan">
      <formula>$C$4</formula>
    </cfRule>
  </conditionalFormatting>
  <conditionalFormatting sqref="O22">
    <cfRule type="cellIs" dxfId="5508" priority="12" operator="lessThan">
      <formula>$C$4</formula>
    </cfRule>
  </conditionalFormatting>
  <conditionalFormatting sqref="O23">
    <cfRule type="cellIs" dxfId="5507" priority="13" operator="lessThan">
      <formula>$C$4</formula>
    </cfRule>
  </conditionalFormatting>
  <conditionalFormatting sqref="O24">
    <cfRule type="cellIs" dxfId="5506" priority="14" operator="lessThan">
      <formula>$C$4</formula>
    </cfRule>
  </conditionalFormatting>
  <conditionalFormatting sqref="O25">
    <cfRule type="cellIs" dxfId="5505" priority="15" operator="lessThan">
      <formula>$C$4</formula>
    </cfRule>
  </conditionalFormatting>
  <conditionalFormatting sqref="O26">
    <cfRule type="cellIs" dxfId="5504" priority="16" operator="lessThan">
      <formula>$C$4</formula>
    </cfRule>
  </conditionalFormatting>
  <conditionalFormatting sqref="O27">
    <cfRule type="cellIs" dxfId="5503" priority="17" operator="lessThan">
      <formula>$C$4</formula>
    </cfRule>
  </conditionalFormatting>
  <conditionalFormatting sqref="O28">
    <cfRule type="cellIs" dxfId="5502" priority="18" operator="lessThan">
      <formula>$C$4</formula>
    </cfRule>
  </conditionalFormatting>
  <conditionalFormatting sqref="O29">
    <cfRule type="cellIs" dxfId="5501" priority="19" operator="lessThan">
      <formula>$C$4</formula>
    </cfRule>
  </conditionalFormatting>
  <conditionalFormatting sqref="O30">
    <cfRule type="cellIs" dxfId="5500" priority="20" operator="lessThan">
      <formula>$C$4</formula>
    </cfRule>
  </conditionalFormatting>
  <conditionalFormatting sqref="O31">
    <cfRule type="cellIs" dxfId="5499" priority="21" operator="lessThan">
      <formula>$C$4</formula>
    </cfRule>
  </conditionalFormatting>
  <conditionalFormatting sqref="O32">
    <cfRule type="cellIs" dxfId="5498" priority="22" operator="lessThan">
      <formula>$C$4</formula>
    </cfRule>
  </conditionalFormatting>
  <conditionalFormatting sqref="O33">
    <cfRule type="cellIs" dxfId="5497" priority="23" operator="lessThan">
      <formula>$C$4</formula>
    </cfRule>
  </conditionalFormatting>
  <conditionalFormatting sqref="O34">
    <cfRule type="cellIs" dxfId="5496" priority="24" operator="lessThan">
      <formula>$C$4</formula>
    </cfRule>
  </conditionalFormatting>
  <conditionalFormatting sqref="O35">
    <cfRule type="cellIs" dxfId="5495" priority="25" operator="lessThan">
      <formula>$C$4</formula>
    </cfRule>
  </conditionalFormatting>
  <conditionalFormatting sqref="O36">
    <cfRule type="cellIs" dxfId="5494" priority="26" operator="lessThan">
      <formula>$C$4</formula>
    </cfRule>
  </conditionalFormatting>
  <conditionalFormatting sqref="O37">
    <cfRule type="cellIs" dxfId="5493" priority="27" operator="lessThan">
      <formula>$C$4</formula>
    </cfRule>
  </conditionalFormatting>
  <conditionalFormatting sqref="O38">
    <cfRule type="cellIs" dxfId="5492" priority="28" operator="lessThan">
      <formula>$C$4</formula>
    </cfRule>
  </conditionalFormatting>
  <conditionalFormatting sqref="O39">
    <cfRule type="cellIs" dxfId="5491" priority="29" operator="lessThan">
      <formula>$C$4</formula>
    </cfRule>
  </conditionalFormatting>
  <conditionalFormatting sqref="O40">
    <cfRule type="cellIs" dxfId="5490" priority="30" operator="lessThan">
      <formula>$C$4</formula>
    </cfRule>
  </conditionalFormatting>
  <conditionalFormatting sqref="O41">
    <cfRule type="cellIs" dxfId="5489" priority="31" operator="lessThan">
      <formula>$C$4</formula>
    </cfRule>
  </conditionalFormatting>
  <conditionalFormatting sqref="O42">
    <cfRule type="cellIs" dxfId="5488" priority="32" operator="lessThan">
      <formula>$C$4</formula>
    </cfRule>
  </conditionalFormatting>
  <conditionalFormatting sqref="O43">
    <cfRule type="cellIs" dxfId="5487" priority="33" operator="lessThan">
      <formula>$C$4</formula>
    </cfRule>
  </conditionalFormatting>
  <conditionalFormatting sqref="O44">
    <cfRule type="cellIs" dxfId="5486" priority="34" operator="lessThan">
      <formula>$C$4</formula>
    </cfRule>
  </conditionalFormatting>
  <conditionalFormatting sqref="O45">
    <cfRule type="cellIs" dxfId="5485" priority="35" operator="lessThan">
      <formula>$C$4</formula>
    </cfRule>
  </conditionalFormatting>
  <conditionalFormatting sqref="O46">
    <cfRule type="cellIs" dxfId="5484" priority="36" operator="lessThan">
      <formula>$C$4</formula>
    </cfRule>
  </conditionalFormatting>
  <conditionalFormatting sqref="O47">
    <cfRule type="cellIs" dxfId="5483" priority="37" operator="lessThan">
      <formula>$C$4</formula>
    </cfRule>
  </conditionalFormatting>
  <conditionalFormatting sqref="O48">
    <cfRule type="cellIs" dxfId="5482" priority="38" operator="lessThan">
      <formula>$C$4</formula>
    </cfRule>
  </conditionalFormatting>
  <conditionalFormatting sqref="O49">
    <cfRule type="cellIs" dxfId="5481" priority="39" operator="lessThan">
      <formula>$C$4</formula>
    </cfRule>
  </conditionalFormatting>
  <conditionalFormatting sqref="O50">
    <cfRule type="cellIs" dxfId="5480" priority="40" operator="lessThan">
      <formula>$C$4</formula>
    </cfRule>
  </conditionalFormatting>
  <conditionalFormatting sqref="O51">
    <cfRule type="cellIs" dxfId="5479" priority="41" operator="lessThan">
      <formula>$C$4</formula>
    </cfRule>
  </conditionalFormatting>
  <conditionalFormatting sqref="O52">
    <cfRule type="cellIs" dxfId="5478" priority="42" operator="lessThan">
      <formula>$C$4</formula>
    </cfRule>
  </conditionalFormatting>
  <conditionalFormatting sqref="O53">
    <cfRule type="cellIs" dxfId="5477" priority="43" operator="lessThan">
      <formula>$C$4</formula>
    </cfRule>
  </conditionalFormatting>
  <conditionalFormatting sqref="O54">
    <cfRule type="cellIs" dxfId="5476" priority="44" operator="lessThan">
      <formula>$C$4</formula>
    </cfRule>
  </conditionalFormatting>
  <conditionalFormatting sqref="O55">
    <cfRule type="cellIs" dxfId="5475" priority="45" operator="lessThan">
      <formula>$C$4</formula>
    </cfRule>
  </conditionalFormatting>
  <conditionalFormatting sqref="O56">
    <cfRule type="cellIs" dxfId="5474" priority="46" operator="lessThan">
      <formula>$C$4</formula>
    </cfRule>
  </conditionalFormatting>
  <conditionalFormatting sqref="O57">
    <cfRule type="cellIs" dxfId="5473" priority="47" operator="lessThan">
      <formula>$C$4</formula>
    </cfRule>
  </conditionalFormatting>
  <conditionalFormatting sqref="O58">
    <cfRule type="cellIs" dxfId="5472" priority="48" operator="lessThan">
      <formula>$C$4</formula>
    </cfRule>
  </conditionalFormatting>
  <conditionalFormatting sqref="O59">
    <cfRule type="cellIs" dxfId="5471" priority="49" operator="lessThan">
      <formula>$C$4</formula>
    </cfRule>
  </conditionalFormatting>
  <conditionalFormatting sqref="O60">
    <cfRule type="cellIs" dxfId="5470" priority="50" operator="lessThan">
      <formula>$C$4</formula>
    </cfRule>
  </conditionalFormatting>
  <conditionalFormatting sqref="P11">
    <cfRule type="cellIs" dxfId="5469" priority="51" operator="lessThan">
      <formula>$C$4</formula>
    </cfRule>
  </conditionalFormatting>
  <conditionalFormatting sqref="P12">
    <cfRule type="cellIs" dxfId="5468" priority="52" operator="lessThan">
      <formula>$C$4</formula>
    </cfRule>
  </conditionalFormatting>
  <conditionalFormatting sqref="P13">
    <cfRule type="cellIs" dxfId="5467" priority="53" operator="lessThan">
      <formula>$C$4</formula>
    </cfRule>
  </conditionalFormatting>
  <conditionalFormatting sqref="P14">
    <cfRule type="cellIs" dxfId="5466" priority="54" operator="lessThan">
      <formula>$C$4</formula>
    </cfRule>
  </conditionalFormatting>
  <conditionalFormatting sqref="P15">
    <cfRule type="cellIs" dxfId="5465" priority="55" operator="lessThan">
      <formula>$C$4</formula>
    </cfRule>
  </conditionalFormatting>
  <conditionalFormatting sqref="P16">
    <cfRule type="cellIs" dxfId="5464" priority="56" operator="lessThan">
      <formula>$C$4</formula>
    </cfRule>
  </conditionalFormatting>
  <conditionalFormatting sqref="P17">
    <cfRule type="cellIs" dxfId="5463" priority="57" operator="lessThan">
      <formula>$C$4</formula>
    </cfRule>
  </conditionalFormatting>
  <conditionalFormatting sqref="P18">
    <cfRule type="cellIs" dxfId="5462" priority="58" operator="lessThan">
      <formula>$C$4</formula>
    </cfRule>
  </conditionalFormatting>
  <conditionalFormatting sqref="P19">
    <cfRule type="cellIs" dxfId="5461" priority="59" operator="lessThan">
      <formula>$C$4</formula>
    </cfRule>
  </conditionalFormatting>
  <conditionalFormatting sqref="P20">
    <cfRule type="cellIs" dxfId="5460" priority="60" operator="lessThan">
      <formula>$C$4</formula>
    </cfRule>
  </conditionalFormatting>
  <conditionalFormatting sqref="P21">
    <cfRule type="cellIs" dxfId="5459" priority="61" operator="lessThan">
      <formula>$C$4</formula>
    </cfRule>
  </conditionalFormatting>
  <conditionalFormatting sqref="P22">
    <cfRule type="cellIs" dxfId="5458" priority="62" operator="lessThan">
      <formula>$C$4</formula>
    </cfRule>
  </conditionalFormatting>
  <conditionalFormatting sqref="P23">
    <cfRule type="cellIs" dxfId="5457" priority="63" operator="lessThan">
      <formula>$C$4</formula>
    </cfRule>
  </conditionalFormatting>
  <conditionalFormatting sqref="P24">
    <cfRule type="cellIs" dxfId="5456" priority="64" operator="lessThan">
      <formula>$C$4</formula>
    </cfRule>
  </conditionalFormatting>
  <conditionalFormatting sqref="P25">
    <cfRule type="cellIs" dxfId="5455" priority="65" operator="lessThan">
      <formula>$C$4</formula>
    </cfRule>
  </conditionalFormatting>
  <conditionalFormatting sqref="P26">
    <cfRule type="cellIs" dxfId="5454" priority="66" operator="lessThan">
      <formula>$C$4</formula>
    </cfRule>
  </conditionalFormatting>
  <conditionalFormatting sqref="P27">
    <cfRule type="cellIs" dxfId="5453" priority="67" operator="lessThan">
      <formula>$C$4</formula>
    </cfRule>
  </conditionalFormatting>
  <conditionalFormatting sqref="P28">
    <cfRule type="cellIs" dxfId="5452" priority="68" operator="lessThan">
      <formula>$C$4</formula>
    </cfRule>
  </conditionalFormatting>
  <conditionalFormatting sqref="P29">
    <cfRule type="cellIs" dxfId="5451" priority="69" operator="lessThan">
      <formula>$C$4</formula>
    </cfRule>
  </conditionalFormatting>
  <conditionalFormatting sqref="P30">
    <cfRule type="cellIs" dxfId="5450" priority="70" operator="lessThan">
      <formula>$C$4</formula>
    </cfRule>
  </conditionalFormatting>
  <conditionalFormatting sqref="P31">
    <cfRule type="cellIs" dxfId="5449" priority="71" operator="lessThan">
      <formula>$C$4</formula>
    </cfRule>
  </conditionalFormatting>
  <conditionalFormatting sqref="P32">
    <cfRule type="cellIs" dxfId="5448" priority="72" operator="lessThan">
      <formula>$C$4</formula>
    </cfRule>
  </conditionalFormatting>
  <conditionalFormatting sqref="P33">
    <cfRule type="cellIs" dxfId="5447" priority="73" operator="lessThan">
      <formula>$C$4</formula>
    </cfRule>
  </conditionalFormatting>
  <conditionalFormatting sqref="P34">
    <cfRule type="cellIs" dxfId="5446" priority="74" operator="lessThan">
      <formula>$C$4</formula>
    </cfRule>
  </conditionalFormatting>
  <conditionalFormatting sqref="P35">
    <cfRule type="cellIs" dxfId="5445" priority="75" operator="lessThan">
      <formula>$C$4</formula>
    </cfRule>
  </conditionalFormatting>
  <conditionalFormatting sqref="P36">
    <cfRule type="cellIs" dxfId="5444" priority="76" operator="lessThan">
      <formula>$C$4</formula>
    </cfRule>
  </conditionalFormatting>
  <conditionalFormatting sqref="P37">
    <cfRule type="cellIs" dxfId="5443" priority="77" operator="lessThan">
      <formula>$C$4</formula>
    </cfRule>
  </conditionalFormatting>
  <conditionalFormatting sqref="P38">
    <cfRule type="cellIs" dxfId="5442" priority="78" operator="lessThan">
      <formula>$C$4</formula>
    </cfRule>
  </conditionalFormatting>
  <conditionalFormatting sqref="P39">
    <cfRule type="cellIs" dxfId="5441" priority="79" operator="lessThan">
      <formula>$C$4</formula>
    </cfRule>
  </conditionalFormatting>
  <conditionalFormatting sqref="P40">
    <cfRule type="cellIs" dxfId="5440" priority="80" operator="lessThan">
      <formula>$C$4</formula>
    </cfRule>
  </conditionalFormatting>
  <conditionalFormatting sqref="P41">
    <cfRule type="cellIs" dxfId="5439" priority="81" operator="lessThan">
      <formula>$C$4</formula>
    </cfRule>
  </conditionalFormatting>
  <conditionalFormatting sqref="P42">
    <cfRule type="cellIs" dxfId="5438" priority="82" operator="lessThan">
      <formula>$C$4</formula>
    </cfRule>
  </conditionalFormatting>
  <conditionalFormatting sqref="P43">
    <cfRule type="cellIs" dxfId="5437" priority="83" operator="lessThan">
      <formula>$C$4</formula>
    </cfRule>
  </conditionalFormatting>
  <conditionalFormatting sqref="P44">
    <cfRule type="cellIs" dxfId="5436" priority="84" operator="lessThan">
      <formula>$C$4</formula>
    </cfRule>
  </conditionalFormatting>
  <conditionalFormatting sqref="P45">
    <cfRule type="cellIs" dxfId="5435" priority="85" operator="lessThan">
      <formula>$C$4</formula>
    </cfRule>
  </conditionalFormatting>
  <conditionalFormatting sqref="P46">
    <cfRule type="cellIs" dxfId="5434" priority="86" operator="lessThan">
      <formula>$C$4</formula>
    </cfRule>
  </conditionalFormatting>
  <conditionalFormatting sqref="P47">
    <cfRule type="cellIs" dxfId="5433" priority="87" operator="lessThan">
      <formula>$C$4</formula>
    </cfRule>
  </conditionalFormatting>
  <conditionalFormatting sqref="P48">
    <cfRule type="cellIs" dxfId="5432" priority="88" operator="lessThan">
      <formula>$C$4</formula>
    </cfRule>
  </conditionalFormatting>
  <conditionalFormatting sqref="P49">
    <cfRule type="cellIs" dxfId="5431" priority="89" operator="lessThan">
      <formula>$C$4</formula>
    </cfRule>
  </conditionalFormatting>
  <conditionalFormatting sqref="P50">
    <cfRule type="cellIs" dxfId="5430" priority="90" operator="lessThan">
      <formula>$C$4</formula>
    </cfRule>
  </conditionalFormatting>
  <conditionalFormatting sqref="P51">
    <cfRule type="cellIs" dxfId="5429" priority="91" operator="lessThan">
      <formula>$C$4</formula>
    </cfRule>
  </conditionalFormatting>
  <conditionalFormatting sqref="P52">
    <cfRule type="cellIs" dxfId="5428" priority="92" operator="lessThan">
      <formula>$C$4</formula>
    </cfRule>
  </conditionalFormatting>
  <conditionalFormatting sqref="P53">
    <cfRule type="cellIs" dxfId="5427" priority="93" operator="lessThan">
      <formula>$C$4</formula>
    </cfRule>
  </conditionalFormatting>
  <conditionalFormatting sqref="P54">
    <cfRule type="cellIs" dxfId="5426" priority="94" operator="lessThan">
      <formula>$C$4</formula>
    </cfRule>
  </conditionalFormatting>
  <conditionalFormatting sqref="P55">
    <cfRule type="cellIs" dxfId="5425" priority="95" operator="lessThan">
      <formula>$C$4</formula>
    </cfRule>
  </conditionalFormatting>
  <conditionalFormatting sqref="P56">
    <cfRule type="cellIs" dxfId="5424" priority="96" operator="lessThan">
      <formula>$C$4</formula>
    </cfRule>
  </conditionalFormatting>
  <conditionalFormatting sqref="P57">
    <cfRule type="cellIs" dxfId="5423" priority="97" operator="lessThan">
      <formula>$C$4</formula>
    </cfRule>
  </conditionalFormatting>
  <conditionalFormatting sqref="P58">
    <cfRule type="cellIs" dxfId="5422" priority="98" operator="lessThan">
      <formula>$C$4</formula>
    </cfRule>
  </conditionalFormatting>
  <conditionalFormatting sqref="P59">
    <cfRule type="cellIs" dxfId="5421" priority="99" operator="lessThan">
      <formula>$C$4</formula>
    </cfRule>
  </conditionalFormatting>
  <conditionalFormatting sqref="P60">
    <cfRule type="cellIs" dxfId="5420" priority="100" operator="lessThan">
      <formula>$C$4</formula>
    </cfRule>
  </conditionalFormatting>
  <conditionalFormatting sqref="Q11">
    <cfRule type="cellIs" dxfId="5419" priority="101" operator="lessThan">
      <formula>$C$4</formula>
    </cfRule>
  </conditionalFormatting>
  <conditionalFormatting sqref="Q12">
    <cfRule type="cellIs" dxfId="5418" priority="102" operator="lessThan">
      <formula>$C$4</formula>
    </cfRule>
  </conditionalFormatting>
  <conditionalFormatting sqref="Q13">
    <cfRule type="cellIs" dxfId="5417" priority="103" operator="lessThan">
      <formula>$C$4</formula>
    </cfRule>
  </conditionalFormatting>
  <conditionalFormatting sqref="Q14">
    <cfRule type="cellIs" dxfId="5416" priority="104" operator="lessThan">
      <formula>$C$4</formula>
    </cfRule>
  </conditionalFormatting>
  <conditionalFormatting sqref="Q15">
    <cfRule type="cellIs" dxfId="5415" priority="105" operator="lessThan">
      <formula>$C$4</formula>
    </cfRule>
  </conditionalFormatting>
  <conditionalFormatting sqref="Q16">
    <cfRule type="cellIs" dxfId="5414" priority="106" operator="lessThan">
      <formula>$C$4</formula>
    </cfRule>
  </conditionalFormatting>
  <conditionalFormatting sqref="Q17">
    <cfRule type="cellIs" dxfId="5413" priority="107" operator="lessThan">
      <formula>$C$4</formula>
    </cfRule>
  </conditionalFormatting>
  <conditionalFormatting sqref="Q18">
    <cfRule type="cellIs" dxfId="5412" priority="108" operator="lessThan">
      <formula>$C$4</formula>
    </cfRule>
  </conditionalFormatting>
  <conditionalFormatting sqref="Q19">
    <cfRule type="cellIs" dxfId="5411" priority="109" operator="lessThan">
      <formula>$C$4</formula>
    </cfRule>
  </conditionalFormatting>
  <conditionalFormatting sqref="Q20">
    <cfRule type="cellIs" dxfId="5410" priority="110" operator="lessThan">
      <formula>$C$4</formula>
    </cfRule>
  </conditionalFormatting>
  <conditionalFormatting sqref="Q21">
    <cfRule type="cellIs" dxfId="5409" priority="111" operator="lessThan">
      <formula>$C$4</formula>
    </cfRule>
  </conditionalFormatting>
  <conditionalFormatting sqref="Q22">
    <cfRule type="cellIs" dxfId="5408" priority="112" operator="lessThan">
      <formula>$C$4</formula>
    </cfRule>
  </conditionalFormatting>
  <conditionalFormatting sqref="Q23">
    <cfRule type="cellIs" dxfId="5407" priority="113" operator="lessThan">
      <formula>$C$4</formula>
    </cfRule>
  </conditionalFormatting>
  <conditionalFormatting sqref="Q24">
    <cfRule type="cellIs" dxfId="5406" priority="114" operator="lessThan">
      <formula>$C$4</formula>
    </cfRule>
  </conditionalFormatting>
  <conditionalFormatting sqref="Q25">
    <cfRule type="cellIs" dxfId="5405" priority="115" operator="lessThan">
      <formula>$C$4</formula>
    </cfRule>
  </conditionalFormatting>
  <conditionalFormatting sqref="Q26">
    <cfRule type="cellIs" dxfId="5404" priority="116" operator="lessThan">
      <formula>$C$4</formula>
    </cfRule>
  </conditionalFormatting>
  <conditionalFormatting sqref="Q27">
    <cfRule type="cellIs" dxfId="5403" priority="117" operator="lessThan">
      <formula>$C$4</formula>
    </cfRule>
  </conditionalFormatting>
  <conditionalFormatting sqref="Q28">
    <cfRule type="cellIs" dxfId="5402" priority="118" operator="lessThan">
      <formula>$C$4</formula>
    </cfRule>
  </conditionalFormatting>
  <conditionalFormatting sqref="Q29">
    <cfRule type="cellIs" dxfId="5401" priority="119" operator="lessThan">
      <formula>$C$4</formula>
    </cfRule>
  </conditionalFormatting>
  <conditionalFormatting sqref="Q30">
    <cfRule type="cellIs" dxfId="5400" priority="120" operator="lessThan">
      <formula>$C$4</formula>
    </cfRule>
  </conditionalFormatting>
  <conditionalFormatting sqref="Q31">
    <cfRule type="cellIs" dxfId="5399" priority="121" operator="lessThan">
      <formula>$C$4</formula>
    </cfRule>
  </conditionalFormatting>
  <conditionalFormatting sqref="Q32">
    <cfRule type="cellIs" dxfId="5398" priority="122" operator="lessThan">
      <formula>$C$4</formula>
    </cfRule>
  </conditionalFormatting>
  <conditionalFormatting sqref="Q33">
    <cfRule type="cellIs" dxfId="5397" priority="123" operator="lessThan">
      <formula>$C$4</formula>
    </cfRule>
  </conditionalFormatting>
  <conditionalFormatting sqref="Q34">
    <cfRule type="cellIs" dxfId="5396" priority="124" operator="lessThan">
      <formula>$C$4</formula>
    </cfRule>
  </conditionalFormatting>
  <conditionalFormatting sqref="Q35">
    <cfRule type="cellIs" dxfId="5395" priority="125" operator="lessThan">
      <formula>$C$4</formula>
    </cfRule>
  </conditionalFormatting>
  <conditionalFormatting sqref="Q36">
    <cfRule type="cellIs" dxfId="5394" priority="126" operator="lessThan">
      <formula>$C$4</formula>
    </cfRule>
  </conditionalFormatting>
  <conditionalFormatting sqref="Q37">
    <cfRule type="cellIs" dxfId="5393" priority="127" operator="lessThan">
      <formula>$C$4</formula>
    </cfRule>
  </conditionalFormatting>
  <conditionalFormatting sqref="Q38">
    <cfRule type="cellIs" dxfId="5392" priority="128" operator="lessThan">
      <formula>$C$4</formula>
    </cfRule>
  </conditionalFormatting>
  <conditionalFormatting sqref="Q39">
    <cfRule type="cellIs" dxfId="5391" priority="129" operator="lessThan">
      <formula>$C$4</formula>
    </cfRule>
  </conditionalFormatting>
  <conditionalFormatting sqref="Q40">
    <cfRule type="cellIs" dxfId="5390" priority="130" operator="lessThan">
      <formula>$C$4</formula>
    </cfRule>
  </conditionalFormatting>
  <conditionalFormatting sqref="Q41">
    <cfRule type="cellIs" dxfId="5389" priority="131" operator="lessThan">
      <formula>$C$4</formula>
    </cfRule>
  </conditionalFormatting>
  <conditionalFormatting sqref="Q42">
    <cfRule type="cellIs" dxfId="5388" priority="132" operator="lessThan">
      <formula>$C$4</formula>
    </cfRule>
  </conditionalFormatting>
  <conditionalFormatting sqref="Q43">
    <cfRule type="cellIs" dxfId="5387" priority="133" operator="lessThan">
      <formula>$C$4</formula>
    </cfRule>
  </conditionalFormatting>
  <conditionalFormatting sqref="Q44">
    <cfRule type="cellIs" dxfId="5386" priority="134" operator="lessThan">
      <formula>$C$4</formula>
    </cfRule>
  </conditionalFormatting>
  <conditionalFormatting sqref="Q45">
    <cfRule type="cellIs" dxfId="5385" priority="135" operator="lessThan">
      <formula>$C$4</formula>
    </cfRule>
  </conditionalFormatting>
  <conditionalFormatting sqref="Q46">
    <cfRule type="cellIs" dxfId="5384" priority="136" operator="lessThan">
      <formula>$C$4</formula>
    </cfRule>
  </conditionalFormatting>
  <conditionalFormatting sqref="Q47">
    <cfRule type="cellIs" dxfId="5383" priority="137" operator="lessThan">
      <formula>$C$4</formula>
    </cfRule>
  </conditionalFormatting>
  <conditionalFormatting sqref="Q48">
    <cfRule type="cellIs" dxfId="5382" priority="138" operator="lessThan">
      <formula>$C$4</formula>
    </cfRule>
  </conditionalFormatting>
  <conditionalFormatting sqref="Q49">
    <cfRule type="cellIs" dxfId="5381" priority="139" operator="lessThan">
      <formula>$C$4</formula>
    </cfRule>
  </conditionalFormatting>
  <conditionalFormatting sqref="Q50">
    <cfRule type="cellIs" dxfId="5380" priority="140" operator="lessThan">
      <formula>$C$4</formula>
    </cfRule>
  </conditionalFormatting>
  <conditionalFormatting sqref="Q51">
    <cfRule type="cellIs" dxfId="5379" priority="141" operator="lessThan">
      <formula>$C$4</formula>
    </cfRule>
  </conditionalFormatting>
  <conditionalFormatting sqref="Q52">
    <cfRule type="cellIs" dxfId="5378" priority="142" operator="lessThan">
      <formula>$C$4</formula>
    </cfRule>
  </conditionalFormatting>
  <conditionalFormatting sqref="Q53">
    <cfRule type="cellIs" dxfId="5377" priority="143" operator="lessThan">
      <formula>$C$4</formula>
    </cfRule>
  </conditionalFormatting>
  <conditionalFormatting sqref="Q54">
    <cfRule type="cellIs" dxfId="5376" priority="144" operator="lessThan">
      <formula>$C$4</formula>
    </cfRule>
  </conditionalFormatting>
  <conditionalFormatting sqref="Q55">
    <cfRule type="cellIs" dxfId="5375" priority="145" operator="lessThan">
      <formula>$C$4</formula>
    </cfRule>
  </conditionalFormatting>
  <conditionalFormatting sqref="Q56">
    <cfRule type="cellIs" dxfId="5374" priority="146" operator="lessThan">
      <formula>$C$4</formula>
    </cfRule>
  </conditionalFormatting>
  <conditionalFormatting sqref="Q57">
    <cfRule type="cellIs" dxfId="5373" priority="147" operator="lessThan">
      <formula>$C$4</formula>
    </cfRule>
  </conditionalFormatting>
  <conditionalFormatting sqref="Q58">
    <cfRule type="cellIs" dxfId="5372" priority="148" operator="lessThan">
      <formula>$C$4</formula>
    </cfRule>
  </conditionalFormatting>
  <conditionalFormatting sqref="Q59">
    <cfRule type="cellIs" dxfId="5371" priority="149" operator="lessThan">
      <formula>$C$4</formula>
    </cfRule>
  </conditionalFormatting>
  <conditionalFormatting sqref="Q60">
    <cfRule type="cellIs" dxfId="5370" priority="150" operator="lessThan">
      <formula>$C$4</formula>
    </cfRule>
  </conditionalFormatting>
  <conditionalFormatting sqref="T11">
    <cfRule type="cellIs" dxfId="5369" priority="151" operator="lessThan">
      <formula>$C$4</formula>
    </cfRule>
  </conditionalFormatting>
  <conditionalFormatting sqref="T12">
    <cfRule type="cellIs" dxfId="5368" priority="152" operator="lessThan">
      <formula>$C$4</formula>
    </cfRule>
  </conditionalFormatting>
  <conditionalFormatting sqref="T13">
    <cfRule type="cellIs" dxfId="5367" priority="153" operator="lessThan">
      <formula>$C$4</formula>
    </cfRule>
  </conditionalFormatting>
  <conditionalFormatting sqref="T14">
    <cfRule type="cellIs" dxfId="5366" priority="154" operator="lessThan">
      <formula>$C$4</formula>
    </cfRule>
  </conditionalFormatting>
  <conditionalFormatting sqref="T15">
    <cfRule type="cellIs" dxfId="5365" priority="155" operator="lessThan">
      <formula>$C$4</formula>
    </cfRule>
  </conditionalFormatting>
  <conditionalFormatting sqref="T16">
    <cfRule type="cellIs" dxfId="5364" priority="156" operator="lessThan">
      <formula>$C$4</formula>
    </cfRule>
  </conditionalFormatting>
  <conditionalFormatting sqref="T17">
    <cfRule type="cellIs" dxfId="5363" priority="157" operator="lessThan">
      <formula>$C$4</formula>
    </cfRule>
  </conditionalFormatting>
  <conditionalFormatting sqref="T18">
    <cfRule type="cellIs" dxfId="5362" priority="158" operator="lessThan">
      <formula>$C$4</formula>
    </cfRule>
  </conditionalFormatting>
  <conditionalFormatting sqref="T19">
    <cfRule type="cellIs" dxfId="5361" priority="159" operator="lessThan">
      <formula>$C$4</formula>
    </cfRule>
  </conditionalFormatting>
  <conditionalFormatting sqref="T20">
    <cfRule type="cellIs" dxfId="5360" priority="160" operator="lessThan">
      <formula>$C$4</formula>
    </cfRule>
  </conditionalFormatting>
  <conditionalFormatting sqref="T21">
    <cfRule type="cellIs" dxfId="5359" priority="161" operator="lessThan">
      <formula>$C$4</formula>
    </cfRule>
  </conditionalFormatting>
  <conditionalFormatting sqref="T22">
    <cfRule type="cellIs" dxfId="5358" priority="162" operator="lessThan">
      <formula>$C$4</formula>
    </cfRule>
  </conditionalFormatting>
  <conditionalFormatting sqref="T23">
    <cfRule type="cellIs" dxfId="5357" priority="163" operator="lessThan">
      <formula>$C$4</formula>
    </cfRule>
  </conditionalFormatting>
  <conditionalFormatting sqref="T24">
    <cfRule type="cellIs" dxfId="5356" priority="164" operator="lessThan">
      <formula>$C$4</formula>
    </cfRule>
  </conditionalFormatting>
  <conditionalFormatting sqref="T25">
    <cfRule type="cellIs" dxfId="5355" priority="165" operator="lessThan">
      <formula>$C$4</formula>
    </cfRule>
  </conditionalFormatting>
  <conditionalFormatting sqref="T26">
    <cfRule type="cellIs" dxfId="5354" priority="166" operator="lessThan">
      <formula>$C$4</formula>
    </cfRule>
  </conditionalFormatting>
  <conditionalFormatting sqref="T27">
    <cfRule type="cellIs" dxfId="5353" priority="167" operator="lessThan">
      <formula>$C$4</formula>
    </cfRule>
  </conditionalFormatting>
  <conditionalFormatting sqref="T28">
    <cfRule type="cellIs" dxfId="5352" priority="168" operator="lessThan">
      <formula>$C$4</formula>
    </cfRule>
  </conditionalFormatting>
  <conditionalFormatting sqref="T29">
    <cfRule type="cellIs" dxfId="5351" priority="169" operator="lessThan">
      <formula>$C$4</formula>
    </cfRule>
  </conditionalFormatting>
  <conditionalFormatting sqref="T30">
    <cfRule type="cellIs" dxfId="5350" priority="170" operator="lessThan">
      <formula>$C$4</formula>
    </cfRule>
  </conditionalFormatting>
  <conditionalFormatting sqref="T31">
    <cfRule type="cellIs" dxfId="5349" priority="171" operator="lessThan">
      <formula>$C$4</formula>
    </cfRule>
  </conditionalFormatting>
  <conditionalFormatting sqref="T32">
    <cfRule type="cellIs" dxfId="5348" priority="172" operator="lessThan">
      <formula>$C$4</formula>
    </cfRule>
  </conditionalFormatting>
  <conditionalFormatting sqref="T33">
    <cfRule type="cellIs" dxfId="5347" priority="173" operator="lessThan">
      <formula>$C$4</formula>
    </cfRule>
  </conditionalFormatting>
  <conditionalFormatting sqref="T34">
    <cfRule type="cellIs" dxfId="5346" priority="174" operator="lessThan">
      <formula>$C$4</formula>
    </cfRule>
  </conditionalFormatting>
  <conditionalFormatting sqref="T35">
    <cfRule type="cellIs" dxfId="5345" priority="175" operator="lessThan">
      <formula>$C$4</formula>
    </cfRule>
  </conditionalFormatting>
  <conditionalFormatting sqref="T36">
    <cfRule type="cellIs" dxfId="5344" priority="176" operator="lessThan">
      <formula>$C$4</formula>
    </cfRule>
  </conditionalFormatting>
  <conditionalFormatting sqref="T37">
    <cfRule type="cellIs" dxfId="5343" priority="177" operator="lessThan">
      <formula>$C$4</formula>
    </cfRule>
  </conditionalFormatting>
  <conditionalFormatting sqref="T38">
    <cfRule type="cellIs" dxfId="5342" priority="178" operator="lessThan">
      <formula>$C$4</formula>
    </cfRule>
  </conditionalFormatting>
  <conditionalFormatting sqref="T39">
    <cfRule type="cellIs" dxfId="5341" priority="179" operator="lessThan">
      <formula>$C$4</formula>
    </cfRule>
  </conditionalFormatting>
  <conditionalFormatting sqref="T40">
    <cfRule type="cellIs" dxfId="5340" priority="180" operator="lessThan">
      <formula>$C$4</formula>
    </cfRule>
  </conditionalFormatting>
  <conditionalFormatting sqref="T41">
    <cfRule type="cellIs" dxfId="5339" priority="181" operator="lessThan">
      <formula>$C$4</formula>
    </cfRule>
  </conditionalFormatting>
  <conditionalFormatting sqref="T42">
    <cfRule type="cellIs" dxfId="5338" priority="182" operator="lessThan">
      <formula>$C$4</formula>
    </cfRule>
  </conditionalFormatting>
  <conditionalFormatting sqref="T43">
    <cfRule type="cellIs" dxfId="5337" priority="183" operator="lessThan">
      <formula>$C$4</formula>
    </cfRule>
  </conditionalFormatting>
  <conditionalFormatting sqref="T44">
    <cfRule type="cellIs" dxfId="5336" priority="184" operator="lessThan">
      <formula>$C$4</formula>
    </cfRule>
  </conditionalFormatting>
  <conditionalFormatting sqref="T45">
    <cfRule type="cellIs" dxfId="5335" priority="185" operator="lessThan">
      <formula>$C$4</formula>
    </cfRule>
  </conditionalFormatting>
  <conditionalFormatting sqref="T46">
    <cfRule type="cellIs" dxfId="5334" priority="186" operator="lessThan">
      <formula>$C$4</formula>
    </cfRule>
  </conditionalFormatting>
  <conditionalFormatting sqref="T47">
    <cfRule type="cellIs" dxfId="5333" priority="187" operator="lessThan">
      <formula>$C$4</formula>
    </cfRule>
  </conditionalFormatting>
  <conditionalFormatting sqref="T48">
    <cfRule type="cellIs" dxfId="5332" priority="188" operator="lessThan">
      <formula>$C$4</formula>
    </cfRule>
  </conditionalFormatting>
  <conditionalFormatting sqref="T49">
    <cfRule type="cellIs" dxfId="5331" priority="189" operator="lessThan">
      <formula>$C$4</formula>
    </cfRule>
  </conditionalFormatting>
  <conditionalFormatting sqref="T50">
    <cfRule type="cellIs" dxfId="5330" priority="190" operator="lessThan">
      <formula>$C$4</formula>
    </cfRule>
  </conditionalFormatting>
  <conditionalFormatting sqref="T51">
    <cfRule type="cellIs" dxfId="5329" priority="191" operator="lessThan">
      <formula>$C$4</formula>
    </cfRule>
  </conditionalFormatting>
  <conditionalFormatting sqref="T52">
    <cfRule type="cellIs" dxfId="5328" priority="192" operator="lessThan">
      <formula>$C$4</formula>
    </cfRule>
  </conditionalFormatting>
  <conditionalFormatting sqref="T53">
    <cfRule type="cellIs" dxfId="5327" priority="193" operator="lessThan">
      <formula>$C$4</formula>
    </cfRule>
  </conditionalFormatting>
  <conditionalFormatting sqref="T54">
    <cfRule type="cellIs" dxfId="5326" priority="194" operator="lessThan">
      <formula>$C$4</formula>
    </cfRule>
  </conditionalFormatting>
  <conditionalFormatting sqref="T55">
    <cfRule type="cellIs" dxfId="5325" priority="195" operator="lessThan">
      <formula>$C$4</formula>
    </cfRule>
  </conditionalFormatting>
  <conditionalFormatting sqref="T56">
    <cfRule type="cellIs" dxfId="5324" priority="196" operator="lessThan">
      <formula>$C$4</formula>
    </cfRule>
  </conditionalFormatting>
  <conditionalFormatting sqref="T57">
    <cfRule type="cellIs" dxfId="5323" priority="197" operator="lessThan">
      <formula>$C$4</formula>
    </cfRule>
  </conditionalFormatting>
  <conditionalFormatting sqref="T58">
    <cfRule type="cellIs" dxfId="5322" priority="198" operator="lessThan">
      <formula>$C$4</formula>
    </cfRule>
  </conditionalFormatting>
  <conditionalFormatting sqref="T59">
    <cfRule type="cellIs" dxfId="5321" priority="199" operator="lessThan">
      <formula>$C$4</formula>
    </cfRule>
  </conditionalFormatting>
  <conditionalFormatting sqref="T60">
    <cfRule type="cellIs" dxfId="5320" priority="200" operator="lessThan">
      <formula>$C$4</formula>
    </cfRule>
  </conditionalFormatting>
  <conditionalFormatting sqref="W11">
    <cfRule type="cellIs" dxfId="5319" priority="201" operator="lessThan">
      <formula>$C$4</formula>
    </cfRule>
  </conditionalFormatting>
  <conditionalFormatting sqref="W12">
    <cfRule type="cellIs" dxfId="5318" priority="202" operator="lessThan">
      <formula>$C$4</formula>
    </cfRule>
  </conditionalFormatting>
  <conditionalFormatting sqref="W13">
    <cfRule type="cellIs" dxfId="5317" priority="203" operator="lessThan">
      <formula>$C$4</formula>
    </cfRule>
  </conditionalFormatting>
  <conditionalFormatting sqref="W14">
    <cfRule type="cellIs" dxfId="5316" priority="204" operator="lessThan">
      <formula>$C$4</formula>
    </cfRule>
  </conditionalFormatting>
  <conditionalFormatting sqref="W15">
    <cfRule type="cellIs" dxfId="5315" priority="205" operator="lessThan">
      <formula>$C$4</formula>
    </cfRule>
  </conditionalFormatting>
  <conditionalFormatting sqref="W16">
    <cfRule type="cellIs" dxfId="5314" priority="206" operator="lessThan">
      <formula>$C$4</formula>
    </cfRule>
  </conditionalFormatting>
  <conditionalFormatting sqref="W17">
    <cfRule type="cellIs" dxfId="5313" priority="207" operator="lessThan">
      <formula>$C$4</formula>
    </cfRule>
  </conditionalFormatting>
  <conditionalFormatting sqref="W18">
    <cfRule type="cellIs" dxfId="5312" priority="208" operator="lessThan">
      <formula>$C$4</formula>
    </cfRule>
  </conditionalFormatting>
  <conditionalFormatting sqref="W19">
    <cfRule type="cellIs" dxfId="5311" priority="209" operator="lessThan">
      <formula>$C$4</formula>
    </cfRule>
  </conditionalFormatting>
  <conditionalFormatting sqref="W20">
    <cfRule type="cellIs" dxfId="5310" priority="210" operator="lessThan">
      <formula>$C$4</formula>
    </cfRule>
  </conditionalFormatting>
  <conditionalFormatting sqref="W21">
    <cfRule type="cellIs" dxfId="5309" priority="211" operator="lessThan">
      <formula>$C$4</formula>
    </cfRule>
  </conditionalFormatting>
  <conditionalFormatting sqref="W22">
    <cfRule type="cellIs" dxfId="5308" priority="212" operator="lessThan">
      <formula>$C$4</formula>
    </cfRule>
  </conditionalFormatting>
  <conditionalFormatting sqref="W23">
    <cfRule type="cellIs" dxfId="5307" priority="213" operator="lessThan">
      <formula>$C$4</formula>
    </cfRule>
  </conditionalFormatting>
  <conditionalFormatting sqref="W24">
    <cfRule type="cellIs" dxfId="5306" priority="214" operator="lessThan">
      <formula>$C$4</formula>
    </cfRule>
  </conditionalFormatting>
  <conditionalFormatting sqref="W25">
    <cfRule type="cellIs" dxfId="5305" priority="215" operator="lessThan">
      <formula>$C$4</formula>
    </cfRule>
  </conditionalFormatting>
  <conditionalFormatting sqref="W26">
    <cfRule type="cellIs" dxfId="5304" priority="216" operator="lessThan">
      <formula>$C$4</formula>
    </cfRule>
  </conditionalFormatting>
  <conditionalFormatting sqref="W27">
    <cfRule type="cellIs" dxfId="5303" priority="217" operator="lessThan">
      <formula>$C$4</formula>
    </cfRule>
  </conditionalFormatting>
  <conditionalFormatting sqref="W28">
    <cfRule type="cellIs" dxfId="5302" priority="218" operator="lessThan">
      <formula>$C$4</formula>
    </cfRule>
  </conditionalFormatting>
  <conditionalFormatting sqref="W29">
    <cfRule type="cellIs" dxfId="5301" priority="219" operator="lessThan">
      <formula>$C$4</formula>
    </cfRule>
  </conditionalFormatting>
  <conditionalFormatting sqref="W30">
    <cfRule type="cellIs" dxfId="5300" priority="220" operator="lessThan">
      <formula>$C$4</formula>
    </cfRule>
  </conditionalFormatting>
  <conditionalFormatting sqref="W31">
    <cfRule type="cellIs" dxfId="5299" priority="221" operator="lessThan">
      <formula>$C$4</formula>
    </cfRule>
  </conditionalFormatting>
  <conditionalFormatting sqref="W32">
    <cfRule type="cellIs" dxfId="5298" priority="222" operator="lessThan">
      <formula>$C$4</formula>
    </cfRule>
  </conditionalFormatting>
  <conditionalFormatting sqref="W33">
    <cfRule type="cellIs" dxfId="5297" priority="223" operator="lessThan">
      <formula>$C$4</formula>
    </cfRule>
  </conditionalFormatting>
  <conditionalFormatting sqref="W34">
    <cfRule type="cellIs" dxfId="5296" priority="224" operator="lessThan">
      <formula>$C$4</formula>
    </cfRule>
  </conditionalFormatting>
  <conditionalFormatting sqref="W35">
    <cfRule type="cellIs" dxfId="5295" priority="225" operator="lessThan">
      <formula>$C$4</formula>
    </cfRule>
  </conditionalFormatting>
  <conditionalFormatting sqref="W36">
    <cfRule type="cellIs" dxfId="5294" priority="226" operator="lessThan">
      <formula>$C$4</formula>
    </cfRule>
  </conditionalFormatting>
  <conditionalFormatting sqref="W37">
    <cfRule type="cellIs" dxfId="5293" priority="227" operator="lessThan">
      <formula>$C$4</formula>
    </cfRule>
  </conditionalFormatting>
  <conditionalFormatting sqref="W38">
    <cfRule type="cellIs" dxfId="5292" priority="228" operator="lessThan">
      <formula>$C$4</formula>
    </cfRule>
  </conditionalFormatting>
  <conditionalFormatting sqref="W39">
    <cfRule type="cellIs" dxfId="5291" priority="229" operator="lessThan">
      <formula>$C$4</formula>
    </cfRule>
  </conditionalFormatting>
  <conditionalFormatting sqref="W40">
    <cfRule type="cellIs" dxfId="5290" priority="230" operator="lessThan">
      <formula>$C$4</formula>
    </cfRule>
  </conditionalFormatting>
  <conditionalFormatting sqref="W41">
    <cfRule type="cellIs" dxfId="5289" priority="231" operator="lessThan">
      <formula>$C$4</formula>
    </cfRule>
  </conditionalFormatting>
  <conditionalFormatting sqref="W42">
    <cfRule type="cellIs" dxfId="5288" priority="232" operator="lessThan">
      <formula>$C$4</formula>
    </cfRule>
  </conditionalFormatting>
  <conditionalFormatting sqref="W43">
    <cfRule type="cellIs" dxfId="5287" priority="233" operator="lessThan">
      <formula>$C$4</formula>
    </cfRule>
  </conditionalFormatting>
  <conditionalFormatting sqref="W44">
    <cfRule type="cellIs" dxfId="5286" priority="234" operator="lessThan">
      <formula>$C$4</formula>
    </cfRule>
  </conditionalFormatting>
  <conditionalFormatting sqref="W45">
    <cfRule type="cellIs" dxfId="5285" priority="235" operator="lessThan">
      <formula>$C$4</formula>
    </cfRule>
  </conditionalFormatting>
  <conditionalFormatting sqref="W46">
    <cfRule type="cellIs" dxfId="5284" priority="236" operator="lessThan">
      <formula>$C$4</formula>
    </cfRule>
  </conditionalFormatting>
  <conditionalFormatting sqref="W47">
    <cfRule type="cellIs" dxfId="5283" priority="237" operator="lessThan">
      <formula>$C$4</formula>
    </cfRule>
  </conditionalFormatting>
  <conditionalFormatting sqref="W48">
    <cfRule type="cellIs" dxfId="5282" priority="238" operator="lessThan">
      <formula>$C$4</formula>
    </cfRule>
  </conditionalFormatting>
  <conditionalFormatting sqref="W49">
    <cfRule type="cellIs" dxfId="5281" priority="239" operator="lessThan">
      <formula>$C$4</formula>
    </cfRule>
  </conditionalFormatting>
  <conditionalFormatting sqref="W50">
    <cfRule type="cellIs" dxfId="5280" priority="240" operator="lessThan">
      <formula>$C$4</formula>
    </cfRule>
  </conditionalFormatting>
  <conditionalFormatting sqref="W51">
    <cfRule type="cellIs" dxfId="5279" priority="241" operator="lessThan">
      <formula>$C$4</formula>
    </cfRule>
  </conditionalFormatting>
  <conditionalFormatting sqref="W52">
    <cfRule type="cellIs" dxfId="5278" priority="242" operator="lessThan">
      <formula>$C$4</formula>
    </cfRule>
  </conditionalFormatting>
  <conditionalFormatting sqref="W53">
    <cfRule type="cellIs" dxfId="5277" priority="243" operator="lessThan">
      <formula>$C$4</formula>
    </cfRule>
  </conditionalFormatting>
  <conditionalFormatting sqref="W54">
    <cfRule type="cellIs" dxfId="5276" priority="244" operator="lessThan">
      <formula>$C$4</formula>
    </cfRule>
  </conditionalFormatting>
  <conditionalFormatting sqref="W55">
    <cfRule type="cellIs" dxfId="5275" priority="245" operator="lessThan">
      <formula>$C$4</formula>
    </cfRule>
  </conditionalFormatting>
  <conditionalFormatting sqref="W56">
    <cfRule type="cellIs" dxfId="5274" priority="246" operator="lessThan">
      <formula>$C$4</formula>
    </cfRule>
  </conditionalFormatting>
  <conditionalFormatting sqref="W57">
    <cfRule type="cellIs" dxfId="5273" priority="247" operator="lessThan">
      <formula>$C$4</formula>
    </cfRule>
  </conditionalFormatting>
  <conditionalFormatting sqref="W58">
    <cfRule type="cellIs" dxfId="5272" priority="248" operator="lessThan">
      <formula>$C$4</formula>
    </cfRule>
  </conditionalFormatting>
  <conditionalFormatting sqref="W59">
    <cfRule type="cellIs" dxfId="5271" priority="249" operator="lessThan">
      <formula>$C$4</formula>
    </cfRule>
  </conditionalFormatting>
  <conditionalFormatting sqref="W60">
    <cfRule type="cellIs" dxfId="5270" priority="250" operator="lessThan">
      <formula>$C$4</formula>
    </cfRule>
  </conditionalFormatting>
  <conditionalFormatting sqref="X11">
    <cfRule type="cellIs" dxfId="5269" priority="251" operator="lessThan">
      <formula>$C$4</formula>
    </cfRule>
  </conditionalFormatting>
  <conditionalFormatting sqref="X12">
    <cfRule type="cellIs" dxfId="5268" priority="252" operator="lessThan">
      <formula>$C$4</formula>
    </cfRule>
  </conditionalFormatting>
  <conditionalFormatting sqref="X13">
    <cfRule type="cellIs" dxfId="5267" priority="253" operator="lessThan">
      <formula>$C$4</formula>
    </cfRule>
  </conditionalFormatting>
  <conditionalFormatting sqref="X14">
    <cfRule type="cellIs" dxfId="5266" priority="254" operator="lessThan">
      <formula>$C$4</formula>
    </cfRule>
  </conditionalFormatting>
  <conditionalFormatting sqref="X15">
    <cfRule type="cellIs" dxfId="5265" priority="255" operator="lessThan">
      <formula>$C$4</formula>
    </cfRule>
  </conditionalFormatting>
  <conditionalFormatting sqref="X16">
    <cfRule type="cellIs" dxfId="5264" priority="256" operator="lessThan">
      <formula>$C$4</formula>
    </cfRule>
  </conditionalFormatting>
  <conditionalFormatting sqref="X17">
    <cfRule type="cellIs" dxfId="5263" priority="257" operator="lessThan">
      <formula>$C$4</formula>
    </cfRule>
  </conditionalFormatting>
  <conditionalFormatting sqref="X18">
    <cfRule type="cellIs" dxfId="5262" priority="258" operator="lessThan">
      <formula>$C$4</formula>
    </cfRule>
  </conditionalFormatting>
  <conditionalFormatting sqref="X19">
    <cfRule type="cellIs" dxfId="5261" priority="259" operator="lessThan">
      <formula>$C$4</formula>
    </cfRule>
  </conditionalFormatting>
  <conditionalFormatting sqref="X20">
    <cfRule type="cellIs" dxfId="5260" priority="260" operator="lessThan">
      <formula>$C$4</formula>
    </cfRule>
  </conditionalFormatting>
  <conditionalFormatting sqref="X21">
    <cfRule type="cellIs" dxfId="5259" priority="261" operator="lessThan">
      <formula>$C$4</formula>
    </cfRule>
  </conditionalFormatting>
  <conditionalFormatting sqref="X22">
    <cfRule type="cellIs" dxfId="5258" priority="262" operator="lessThan">
      <formula>$C$4</formula>
    </cfRule>
  </conditionalFormatting>
  <conditionalFormatting sqref="X23">
    <cfRule type="cellIs" dxfId="5257" priority="263" operator="lessThan">
      <formula>$C$4</formula>
    </cfRule>
  </conditionalFormatting>
  <conditionalFormatting sqref="X24">
    <cfRule type="cellIs" dxfId="5256" priority="264" operator="lessThan">
      <formula>$C$4</formula>
    </cfRule>
  </conditionalFormatting>
  <conditionalFormatting sqref="X25">
    <cfRule type="cellIs" dxfId="5255" priority="265" operator="lessThan">
      <formula>$C$4</formula>
    </cfRule>
  </conditionalFormatting>
  <conditionalFormatting sqref="X26">
    <cfRule type="cellIs" dxfId="5254" priority="266" operator="lessThan">
      <formula>$C$4</formula>
    </cfRule>
  </conditionalFormatting>
  <conditionalFormatting sqref="X27">
    <cfRule type="cellIs" dxfId="5253" priority="267" operator="lessThan">
      <formula>$C$4</formula>
    </cfRule>
  </conditionalFormatting>
  <conditionalFormatting sqref="X28">
    <cfRule type="cellIs" dxfId="5252" priority="268" operator="lessThan">
      <formula>$C$4</formula>
    </cfRule>
  </conditionalFormatting>
  <conditionalFormatting sqref="X29">
    <cfRule type="cellIs" dxfId="5251" priority="269" operator="lessThan">
      <formula>$C$4</formula>
    </cfRule>
  </conditionalFormatting>
  <conditionalFormatting sqref="X30">
    <cfRule type="cellIs" dxfId="5250" priority="270" operator="lessThan">
      <formula>$C$4</formula>
    </cfRule>
  </conditionalFormatting>
  <conditionalFormatting sqref="X31">
    <cfRule type="cellIs" dxfId="5249" priority="271" operator="lessThan">
      <formula>$C$4</formula>
    </cfRule>
  </conditionalFormatting>
  <conditionalFormatting sqref="X32">
    <cfRule type="cellIs" dxfId="5248" priority="272" operator="lessThan">
      <formula>$C$4</formula>
    </cfRule>
  </conditionalFormatting>
  <conditionalFormatting sqref="X33">
    <cfRule type="cellIs" dxfId="5247" priority="273" operator="lessThan">
      <formula>$C$4</formula>
    </cfRule>
  </conditionalFormatting>
  <conditionalFormatting sqref="X34">
    <cfRule type="cellIs" dxfId="5246" priority="274" operator="lessThan">
      <formula>$C$4</formula>
    </cfRule>
  </conditionalFormatting>
  <conditionalFormatting sqref="X35">
    <cfRule type="cellIs" dxfId="5245" priority="275" operator="lessThan">
      <formula>$C$4</formula>
    </cfRule>
  </conditionalFormatting>
  <conditionalFormatting sqref="X36">
    <cfRule type="cellIs" dxfId="5244" priority="276" operator="lessThan">
      <formula>$C$4</formula>
    </cfRule>
  </conditionalFormatting>
  <conditionalFormatting sqref="X37">
    <cfRule type="cellIs" dxfId="5243" priority="277" operator="lessThan">
      <formula>$C$4</formula>
    </cfRule>
  </conditionalFormatting>
  <conditionalFormatting sqref="X38">
    <cfRule type="cellIs" dxfId="5242" priority="278" operator="lessThan">
      <formula>$C$4</formula>
    </cfRule>
  </conditionalFormatting>
  <conditionalFormatting sqref="X39">
    <cfRule type="cellIs" dxfId="5241" priority="279" operator="lessThan">
      <formula>$C$4</formula>
    </cfRule>
  </conditionalFormatting>
  <conditionalFormatting sqref="X40">
    <cfRule type="cellIs" dxfId="5240" priority="280" operator="lessThan">
      <formula>$C$4</formula>
    </cfRule>
  </conditionalFormatting>
  <conditionalFormatting sqref="X41">
    <cfRule type="cellIs" dxfId="5239" priority="281" operator="lessThan">
      <formula>$C$4</formula>
    </cfRule>
  </conditionalFormatting>
  <conditionalFormatting sqref="X42">
    <cfRule type="cellIs" dxfId="5238" priority="282" operator="lessThan">
      <formula>$C$4</formula>
    </cfRule>
  </conditionalFormatting>
  <conditionalFormatting sqref="X43">
    <cfRule type="cellIs" dxfId="5237" priority="283" operator="lessThan">
      <formula>$C$4</formula>
    </cfRule>
  </conditionalFormatting>
  <conditionalFormatting sqref="X44">
    <cfRule type="cellIs" dxfId="5236" priority="284" operator="lessThan">
      <formula>$C$4</formula>
    </cfRule>
  </conditionalFormatting>
  <conditionalFormatting sqref="X45">
    <cfRule type="cellIs" dxfId="5235" priority="285" operator="lessThan">
      <formula>$C$4</formula>
    </cfRule>
  </conditionalFormatting>
  <conditionalFormatting sqref="X46">
    <cfRule type="cellIs" dxfId="5234" priority="286" operator="lessThan">
      <formula>$C$4</formula>
    </cfRule>
  </conditionalFormatting>
  <conditionalFormatting sqref="X47">
    <cfRule type="cellIs" dxfId="5233" priority="287" operator="lessThan">
      <formula>$C$4</formula>
    </cfRule>
  </conditionalFormatting>
  <conditionalFormatting sqref="X48">
    <cfRule type="cellIs" dxfId="5232" priority="288" operator="lessThan">
      <formula>$C$4</formula>
    </cfRule>
  </conditionalFormatting>
  <conditionalFormatting sqref="X49">
    <cfRule type="cellIs" dxfId="5231" priority="289" operator="lessThan">
      <formula>$C$4</formula>
    </cfRule>
  </conditionalFormatting>
  <conditionalFormatting sqref="X50">
    <cfRule type="cellIs" dxfId="5230" priority="290" operator="lessThan">
      <formula>$C$4</formula>
    </cfRule>
  </conditionalFormatting>
  <conditionalFormatting sqref="X51">
    <cfRule type="cellIs" dxfId="5229" priority="291" operator="lessThan">
      <formula>$C$4</formula>
    </cfRule>
  </conditionalFormatting>
  <conditionalFormatting sqref="X52">
    <cfRule type="cellIs" dxfId="5228" priority="292" operator="lessThan">
      <formula>$C$4</formula>
    </cfRule>
  </conditionalFormatting>
  <conditionalFormatting sqref="X53">
    <cfRule type="cellIs" dxfId="5227" priority="293" operator="lessThan">
      <formula>$C$4</formula>
    </cfRule>
  </conditionalFormatting>
  <conditionalFormatting sqref="X54">
    <cfRule type="cellIs" dxfId="5226" priority="294" operator="lessThan">
      <formula>$C$4</formula>
    </cfRule>
  </conditionalFormatting>
  <conditionalFormatting sqref="X55">
    <cfRule type="cellIs" dxfId="5225" priority="295" operator="lessThan">
      <formula>$C$4</formula>
    </cfRule>
  </conditionalFormatting>
  <conditionalFormatting sqref="X56">
    <cfRule type="cellIs" dxfId="5224" priority="296" operator="lessThan">
      <formula>$C$4</formula>
    </cfRule>
  </conditionalFormatting>
  <conditionalFormatting sqref="X57">
    <cfRule type="cellIs" dxfId="5223" priority="297" operator="lessThan">
      <formula>$C$4</formula>
    </cfRule>
  </conditionalFormatting>
  <conditionalFormatting sqref="X58">
    <cfRule type="cellIs" dxfId="5222" priority="298" operator="lessThan">
      <formula>$C$4</formula>
    </cfRule>
  </conditionalFormatting>
  <conditionalFormatting sqref="X59">
    <cfRule type="cellIs" dxfId="5221" priority="299" operator="lessThan">
      <formula>$C$4</formula>
    </cfRule>
  </conditionalFormatting>
  <conditionalFormatting sqref="X60">
    <cfRule type="cellIs" dxfId="5220" priority="300" operator="lessThan">
      <formula>$C$4</formula>
    </cfRule>
  </conditionalFormatting>
  <conditionalFormatting sqref="Y11">
    <cfRule type="cellIs" dxfId="5219" priority="301" operator="lessThan">
      <formula>$C$4</formula>
    </cfRule>
  </conditionalFormatting>
  <conditionalFormatting sqref="Y12">
    <cfRule type="cellIs" dxfId="5218" priority="302" operator="lessThan">
      <formula>$C$4</formula>
    </cfRule>
  </conditionalFormatting>
  <conditionalFormatting sqref="Y13">
    <cfRule type="cellIs" dxfId="5217" priority="303" operator="lessThan">
      <formula>$C$4</formula>
    </cfRule>
  </conditionalFormatting>
  <conditionalFormatting sqref="Y14">
    <cfRule type="cellIs" dxfId="5216" priority="304" operator="lessThan">
      <formula>$C$4</formula>
    </cfRule>
  </conditionalFormatting>
  <conditionalFormatting sqref="Y15">
    <cfRule type="cellIs" dxfId="5215" priority="305" operator="lessThan">
      <formula>$C$4</formula>
    </cfRule>
  </conditionalFormatting>
  <conditionalFormatting sqref="Y16">
    <cfRule type="cellIs" dxfId="5214" priority="306" operator="lessThan">
      <formula>$C$4</formula>
    </cfRule>
  </conditionalFormatting>
  <conditionalFormatting sqref="Y17">
    <cfRule type="cellIs" dxfId="5213" priority="307" operator="lessThan">
      <formula>$C$4</formula>
    </cfRule>
  </conditionalFormatting>
  <conditionalFormatting sqref="Y18">
    <cfRule type="cellIs" dxfId="5212" priority="308" operator="lessThan">
      <formula>$C$4</formula>
    </cfRule>
  </conditionalFormatting>
  <conditionalFormatting sqref="Y19">
    <cfRule type="cellIs" dxfId="5211" priority="309" operator="lessThan">
      <formula>$C$4</formula>
    </cfRule>
  </conditionalFormatting>
  <conditionalFormatting sqref="Y20">
    <cfRule type="cellIs" dxfId="5210" priority="310" operator="lessThan">
      <formula>$C$4</formula>
    </cfRule>
  </conditionalFormatting>
  <conditionalFormatting sqref="Y21">
    <cfRule type="cellIs" dxfId="5209" priority="311" operator="lessThan">
      <formula>$C$4</formula>
    </cfRule>
  </conditionalFormatting>
  <conditionalFormatting sqref="Y22">
    <cfRule type="cellIs" dxfId="5208" priority="312" operator="lessThan">
      <formula>$C$4</formula>
    </cfRule>
  </conditionalFormatting>
  <conditionalFormatting sqref="Y23">
    <cfRule type="cellIs" dxfId="5207" priority="313" operator="lessThan">
      <formula>$C$4</formula>
    </cfRule>
  </conditionalFormatting>
  <conditionalFormatting sqref="Y24">
    <cfRule type="cellIs" dxfId="5206" priority="314" operator="lessThan">
      <formula>$C$4</formula>
    </cfRule>
  </conditionalFormatting>
  <conditionalFormatting sqref="Y25">
    <cfRule type="cellIs" dxfId="5205" priority="315" operator="lessThan">
      <formula>$C$4</formula>
    </cfRule>
  </conditionalFormatting>
  <conditionalFormatting sqref="Y26">
    <cfRule type="cellIs" dxfId="5204" priority="316" operator="lessThan">
      <formula>$C$4</formula>
    </cfRule>
  </conditionalFormatting>
  <conditionalFormatting sqref="Y27">
    <cfRule type="cellIs" dxfId="5203" priority="317" operator="lessThan">
      <formula>$C$4</formula>
    </cfRule>
  </conditionalFormatting>
  <conditionalFormatting sqref="Y28">
    <cfRule type="cellIs" dxfId="5202" priority="318" operator="lessThan">
      <formula>$C$4</formula>
    </cfRule>
  </conditionalFormatting>
  <conditionalFormatting sqref="Y29">
    <cfRule type="cellIs" dxfId="5201" priority="319" operator="lessThan">
      <formula>$C$4</formula>
    </cfRule>
  </conditionalFormatting>
  <conditionalFormatting sqref="Y30">
    <cfRule type="cellIs" dxfId="5200" priority="320" operator="lessThan">
      <formula>$C$4</formula>
    </cfRule>
  </conditionalFormatting>
  <conditionalFormatting sqref="Y31">
    <cfRule type="cellIs" dxfId="5199" priority="321" operator="lessThan">
      <formula>$C$4</formula>
    </cfRule>
  </conditionalFormatting>
  <conditionalFormatting sqref="Y32">
    <cfRule type="cellIs" dxfId="5198" priority="322" operator="lessThan">
      <formula>$C$4</formula>
    </cfRule>
  </conditionalFormatting>
  <conditionalFormatting sqref="Y33">
    <cfRule type="cellIs" dxfId="5197" priority="323" operator="lessThan">
      <formula>$C$4</formula>
    </cfRule>
  </conditionalFormatting>
  <conditionalFormatting sqref="Y34">
    <cfRule type="cellIs" dxfId="5196" priority="324" operator="lessThan">
      <formula>$C$4</formula>
    </cfRule>
  </conditionalFormatting>
  <conditionalFormatting sqref="Y35">
    <cfRule type="cellIs" dxfId="5195" priority="325" operator="lessThan">
      <formula>$C$4</formula>
    </cfRule>
  </conditionalFormatting>
  <conditionalFormatting sqref="Y36">
    <cfRule type="cellIs" dxfId="5194" priority="326" operator="lessThan">
      <formula>$C$4</formula>
    </cfRule>
  </conditionalFormatting>
  <conditionalFormatting sqref="Y37">
    <cfRule type="cellIs" dxfId="5193" priority="327" operator="lessThan">
      <formula>$C$4</formula>
    </cfRule>
  </conditionalFormatting>
  <conditionalFormatting sqref="Y38">
    <cfRule type="cellIs" dxfId="5192" priority="328" operator="lessThan">
      <formula>$C$4</formula>
    </cfRule>
  </conditionalFormatting>
  <conditionalFormatting sqref="Y39">
    <cfRule type="cellIs" dxfId="5191" priority="329" operator="lessThan">
      <formula>$C$4</formula>
    </cfRule>
  </conditionalFormatting>
  <conditionalFormatting sqref="Y40">
    <cfRule type="cellIs" dxfId="5190" priority="330" operator="lessThan">
      <formula>$C$4</formula>
    </cfRule>
  </conditionalFormatting>
  <conditionalFormatting sqref="Y41">
    <cfRule type="cellIs" dxfId="5189" priority="331" operator="lessThan">
      <formula>$C$4</formula>
    </cfRule>
  </conditionalFormatting>
  <conditionalFormatting sqref="Y42">
    <cfRule type="cellIs" dxfId="5188" priority="332" operator="lessThan">
      <formula>$C$4</formula>
    </cfRule>
  </conditionalFormatting>
  <conditionalFormatting sqref="Y43">
    <cfRule type="cellIs" dxfId="5187" priority="333" operator="lessThan">
      <formula>$C$4</formula>
    </cfRule>
  </conditionalFormatting>
  <conditionalFormatting sqref="Y44">
    <cfRule type="cellIs" dxfId="5186" priority="334" operator="lessThan">
      <formula>$C$4</formula>
    </cfRule>
  </conditionalFormatting>
  <conditionalFormatting sqref="Y45">
    <cfRule type="cellIs" dxfId="5185" priority="335" operator="lessThan">
      <formula>$C$4</formula>
    </cfRule>
  </conditionalFormatting>
  <conditionalFormatting sqref="Y46">
    <cfRule type="cellIs" dxfId="5184" priority="336" operator="lessThan">
      <formula>$C$4</formula>
    </cfRule>
  </conditionalFormatting>
  <conditionalFormatting sqref="Y47">
    <cfRule type="cellIs" dxfId="5183" priority="337" operator="lessThan">
      <formula>$C$4</formula>
    </cfRule>
  </conditionalFormatting>
  <conditionalFormatting sqref="Y48">
    <cfRule type="cellIs" dxfId="5182" priority="338" operator="lessThan">
      <formula>$C$4</formula>
    </cfRule>
  </conditionalFormatting>
  <conditionalFormatting sqref="Y49">
    <cfRule type="cellIs" dxfId="5181" priority="339" operator="lessThan">
      <formula>$C$4</formula>
    </cfRule>
  </conditionalFormatting>
  <conditionalFormatting sqref="Y50">
    <cfRule type="cellIs" dxfId="5180" priority="340" operator="lessThan">
      <formula>$C$4</formula>
    </cfRule>
  </conditionalFormatting>
  <conditionalFormatting sqref="Y51">
    <cfRule type="cellIs" dxfId="5179" priority="341" operator="lessThan">
      <formula>$C$4</formula>
    </cfRule>
  </conditionalFormatting>
  <conditionalFormatting sqref="Y52">
    <cfRule type="cellIs" dxfId="5178" priority="342" operator="lessThan">
      <formula>$C$4</formula>
    </cfRule>
  </conditionalFormatting>
  <conditionalFormatting sqref="Y53">
    <cfRule type="cellIs" dxfId="5177" priority="343" operator="lessThan">
      <formula>$C$4</formula>
    </cfRule>
  </conditionalFormatting>
  <conditionalFormatting sqref="Y54">
    <cfRule type="cellIs" dxfId="5176" priority="344" operator="lessThan">
      <formula>$C$4</formula>
    </cfRule>
  </conditionalFormatting>
  <conditionalFormatting sqref="Y55">
    <cfRule type="cellIs" dxfId="5175" priority="345" operator="lessThan">
      <formula>$C$4</formula>
    </cfRule>
  </conditionalFormatting>
  <conditionalFormatting sqref="Y56">
    <cfRule type="cellIs" dxfId="5174" priority="346" operator="lessThan">
      <formula>$C$4</formula>
    </cfRule>
  </conditionalFormatting>
  <conditionalFormatting sqref="Y57">
    <cfRule type="cellIs" dxfId="5173" priority="347" operator="lessThan">
      <formula>$C$4</formula>
    </cfRule>
  </conditionalFormatting>
  <conditionalFormatting sqref="Y58">
    <cfRule type="cellIs" dxfId="5172" priority="348" operator="lessThan">
      <formula>$C$4</formula>
    </cfRule>
  </conditionalFormatting>
  <conditionalFormatting sqref="Y59">
    <cfRule type="cellIs" dxfId="5171" priority="349" operator="lessThan">
      <formula>$C$4</formula>
    </cfRule>
  </conditionalFormatting>
  <conditionalFormatting sqref="Y60">
    <cfRule type="cellIs" dxfId="5170" priority="350" operator="lessThan">
      <formula>$C$4</formula>
    </cfRule>
  </conditionalFormatting>
  <conditionalFormatting sqref="Z11">
    <cfRule type="cellIs" dxfId="5169" priority="351" operator="lessThan">
      <formula>$C$4</formula>
    </cfRule>
  </conditionalFormatting>
  <conditionalFormatting sqref="Z12">
    <cfRule type="cellIs" dxfId="5168" priority="352" operator="lessThan">
      <formula>$C$4</formula>
    </cfRule>
  </conditionalFormatting>
  <conditionalFormatting sqref="Z13">
    <cfRule type="cellIs" dxfId="5167" priority="353" operator="lessThan">
      <formula>$C$4</formula>
    </cfRule>
  </conditionalFormatting>
  <conditionalFormatting sqref="Z14">
    <cfRule type="cellIs" dxfId="5166" priority="354" operator="lessThan">
      <formula>$C$4</formula>
    </cfRule>
  </conditionalFormatting>
  <conditionalFormatting sqref="Z15">
    <cfRule type="cellIs" dxfId="5165" priority="355" operator="lessThan">
      <formula>$C$4</formula>
    </cfRule>
  </conditionalFormatting>
  <conditionalFormatting sqref="Z16">
    <cfRule type="cellIs" dxfId="5164" priority="356" operator="lessThan">
      <formula>$C$4</formula>
    </cfRule>
  </conditionalFormatting>
  <conditionalFormatting sqref="Z17">
    <cfRule type="cellIs" dxfId="5163" priority="357" operator="lessThan">
      <formula>$C$4</formula>
    </cfRule>
  </conditionalFormatting>
  <conditionalFormatting sqref="Z18">
    <cfRule type="cellIs" dxfId="5162" priority="358" operator="lessThan">
      <formula>$C$4</formula>
    </cfRule>
  </conditionalFormatting>
  <conditionalFormatting sqref="Z19">
    <cfRule type="cellIs" dxfId="5161" priority="359" operator="lessThan">
      <formula>$C$4</formula>
    </cfRule>
  </conditionalFormatting>
  <conditionalFormatting sqref="Z20">
    <cfRule type="cellIs" dxfId="5160" priority="360" operator="lessThan">
      <formula>$C$4</formula>
    </cfRule>
  </conditionalFormatting>
  <conditionalFormatting sqref="Z21">
    <cfRule type="cellIs" dxfId="5159" priority="361" operator="lessThan">
      <formula>$C$4</formula>
    </cfRule>
  </conditionalFormatting>
  <conditionalFormatting sqref="Z22">
    <cfRule type="cellIs" dxfId="5158" priority="362" operator="lessThan">
      <formula>$C$4</formula>
    </cfRule>
  </conditionalFormatting>
  <conditionalFormatting sqref="Z23">
    <cfRule type="cellIs" dxfId="5157" priority="363" operator="lessThan">
      <formula>$C$4</formula>
    </cfRule>
  </conditionalFormatting>
  <conditionalFormatting sqref="Z24">
    <cfRule type="cellIs" dxfId="5156" priority="364" operator="lessThan">
      <formula>$C$4</formula>
    </cfRule>
  </conditionalFormatting>
  <conditionalFormatting sqref="Z25">
    <cfRule type="cellIs" dxfId="5155" priority="365" operator="lessThan">
      <formula>$C$4</formula>
    </cfRule>
  </conditionalFormatting>
  <conditionalFormatting sqref="Z26">
    <cfRule type="cellIs" dxfId="5154" priority="366" operator="lessThan">
      <formula>$C$4</formula>
    </cfRule>
  </conditionalFormatting>
  <conditionalFormatting sqref="Z27">
    <cfRule type="cellIs" dxfId="5153" priority="367" operator="lessThan">
      <formula>$C$4</formula>
    </cfRule>
  </conditionalFormatting>
  <conditionalFormatting sqref="Z28">
    <cfRule type="cellIs" dxfId="5152" priority="368" operator="lessThan">
      <formula>$C$4</formula>
    </cfRule>
  </conditionalFormatting>
  <conditionalFormatting sqref="Z29">
    <cfRule type="cellIs" dxfId="5151" priority="369" operator="lessThan">
      <formula>$C$4</formula>
    </cfRule>
  </conditionalFormatting>
  <conditionalFormatting sqref="Z30">
    <cfRule type="cellIs" dxfId="5150" priority="370" operator="lessThan">
      <formula>$C$4</formula>
    </cfRule>
  </conditionalFormatting>
  <conditionalFormatting sqref="Z31">
    <cfRule type="cellIs" dxfId="5149" priority="371" operator="lessThan">
      <formula>$C$4</formula>
    </cfRule>
  </conditionalFormatting>
  <conditionalFormatting sqref="Z32">
    <cfRule type="cellIs" dxfId="5148" priority="372" operator="lessThan">
      <formula>$C$4</formula>
    </cfRule>
  </conditionalFormatting>
  <conditionalFormatting sqref="Z33">
    <cfRule type="cellIs" dxfId="5147" priority="373" operator="lessThan">
      <formula>$C$4</formula>
    </cfRule>
  </conditionalFormatting>
  <conditionalFormatting sqref="Z34">
    <cfRule type="cellIs" dxfId="5146" priority="374" operator="lessThan">
      <formula>$C$4</formula>
    </cfRule>
  </conditionalFormatting>
  <conditionalFormatting sqref="Z35">
    <cfRule type="cellIs" dxfId="5145" priority="375" operator="lessThan">
      <formula>$C$4</formula>
    </cfRule>
  </conditionalFormatting>
  <conditionalFormatting sqref="Z36">
    <cfRule type="cellIs" dxfId="5144" priority="376" operator="lessThan">
      <formula>$C$4</formula>
    </cfRule>
  </conditionalFormatting>
  <conditionalFormatting sqref="Z37">
    <cfRule type="cellIs" dxfId="5143" priority="377" operator="lessThan">
      <formula>$C$4</formula>
    </cfRule>
  </conditionalFormatting>
  <conditionalFormatting sqref="Z38">
    <cfRule type="cellIs" dxfId="5142" priority="378" operator="lessThan">
      <formula>$C$4</formula>
    </cfRule>
  </conditionalFormatting>
  <conditionalFormatting sqref="Z39">
    <cfRule type="cellIs" dxfId="5141" priority="379" operator="lessThan">
      <formula>$C$4</formula>
    </cfRule>
  </conditionalFormatting>
  <conditionalFormatting sqref="Z40">
    <cfRule type="cellIs" dxfId="5140" priority="380" operator="lessThan">
      <formula>$C$4</formula>
    </cfRule>
  </conditionalFormatting>
  <conditionalFormatting sqref="Z41">
    <cfRule type="cellIs" dxfId="5139" priority="381" operator="lessThan">
      <formula>$C$4</formula>
    </cfRule>
  </conditionalFormatting>
  <conditionalFormatting sqref="Z42">
    <cfRule type="cellIs" dxfId="5138" priority="382" operator="lessThan">
      <formula>$C$4</formula>
    </cfRule>
  </conditionalFormatting>
  <conditionalFormatting sqref="Z43">
    <cfRule type="cellIs" dxfId="5137" priority="383" operator="lessThan">
      <formula>$C$4</formula>
    </cfRule>
  </conditionalFormatting>
  <conditionalFormatting sqref="Z44">
    <cfRule type="cellIs" dxfId="5136" priority="384" operator="lessThan">
      <formula>$C$4</formula>
    </cfRule>
  </conditionalFormatting>
  <conditionalFormatting sqref="Z45">
    <cfRule type="cellIs" dxfId="5135" priority="385" operator="lessThan">
      <formula>$C$4</formula>
    </cfRule>
  </conditionalFormatting>
  <conditionalFormatting sqref="Z46">
    <cfRule type="cellIs" dxfId="5134" priority="386" operator="lessThan">
      <formula>$C$4</formula>
    </cfRule>
  </conditionalFormatting>
  <conditionalFormatting sqref="Z47">
    <cfRule type="cellIs" dxfId="5133" priority="387" operator="lessThan">
      <formula>$C$4</formula>
    </cfRule>
  </conditionalFormatting>
  <conditionalFormatting sqref="Z48">
    <cfRule type="cellIs" dxfId="5132" priority="388" operator="lessThan">
      <formula>$C$4</formula>
    </cfRule>
  </conditionalFormatting>
  <conditionalFormatting sqref="Z49">
    <cfRule type="cellIs" dxfId="5131" priority="389" operator="lessThan">
      <formula>$C$4</formula>
    </cfRule>
  </conditionalFormatting>
  <conditionalFormatting sqref="Z50">
    <cfRule type="cellIs" dxfId="5130" priority="390" operator="lessThan">
      <formula>$C$4</formula>
    </cfRule>
  </conditionalFormatting>
  <conditionalFormatting sqref="Z51">
    <cfRule type="cellIs" dxfId="5129" priority="391" operator="lessThan">
      <formula>$C$4</formula>
    </cfRule>
  </conditionalFormatting>
  <conditionalFormatting sqref="Z52">
    <cfRule type="cellIs" dxfId="5128" priority="392" operator="lessThan">
      <formula>$C$4</formula>
    </cfRule>
  </conditionalFormatting>
  <conditionalFormatting sqref="Z53">
    <cfRule type="cellIs" dxfId="5127" priority="393" operator="lessThan">
      <formula>$C$4</formula>
    </cfRule>
  </conditionalFormatting>
  <conditionalFormatting sqref="Z54">
    <cfRule type="cellIs" dxfId="5126" priority="394" operator="lessThan">
      <formula>$C$4</formula>
    </cfRule>
  </conditionalFormatting>
  <conditionalFormatting sqref="Z55">
    <cfRule type="cellIs" dxfId="5125" priority="395" operator="lessThan">
      <formula>$C$4</formula>
    </cfRule>
  </conditionalFormatting>
  <conditionalFormatting sqref="Z56">
    <cfRule type="cellIs" dxfId="5124" priority="396" operator="lessThan">
      <formula>$C$4</formula>
    </cfRule>
  </conditionalFormatting>
  <conditionalFormatting sqref="Z57">
    <cfRule type="cellIs" dxfId="5123" priority="397" operator="lessThan">
      <formula>$C$4</formula>
    </cfRule>
  </conditionalFormatting>
  <conditionalFormatting sqref="Z58">
    <cfRule type="cellIs" dxfId="5122" priority="398" operator="lessThan">
      <formula>$C$4</formula>
    </cfRule>
  </conditionalFormatting>
  <conditionalFormatting sqref="Z59">
    <cfRule type="cellIs" dxfId="5121" priority="399" operator="lessThan">
      <formula>$C$4</formula>
    </cfRule>
  </conditionalFormatting>
  <conditionalFormatting sqref="Z60">
    <cfRule type="cellIs" dxfId="5120" priority="400" operator="lessThan">
      <formula>$C$4</formula>
    </cfRule>
  </conditionalFormatting>
  <conditionalFormatting sqref="AA11">
    <cfRule type="cellIs" dxfId="5119" priority="401" operator="lessThan">
      <formula>$C$4</formula>
    </cfRule>
  </conditionalFormatting>
  <conditionalFormatting sqref="AA12">
    <cfRule type="cellIs" dxfId="5118" priority="402" operator="lessThan">
      <formula>$C$4</formula>
    </cfRule>
  </conditionalFormatting>
  <conditionalFormatting sqref="AA13">
    <cfRule type="cellIs" dxfId="5117" priority="403" operator="lessThan">
      <formula>$C$4</formula>
    </cfRule>
  </conditionalFormatting>
  <conditionalFormatting sqref="AA14">
    <cfRule type="cellIs" dxfId="5116" priority="404" operator="lessThan">
      <formula>$C$4</formula>
    </cfRule>
  </conditionalFormatting>
  <conditionalFormatting sqref="AA15">
    <cfRule type="cellIs" dxfId="5115" priority="405" operator="lessThan">
      <formula>$C$4</formula>
    </cfRule>
  </conditionalFormatting>
  <conditionalFormatting sqref="AA16">
    <cfRule type="cellIs" dxfId="5114" priority="406" operator="lessThan">
      <formula>$C$4</formula>
    </cfRule>
  </conditionalFormatting>
  <conditionalFormatting sqref="AA17">
    <cfRule type="cellIs" dxfId="5113" priority="407" operator="lessThan">
      <formula>$C$4</formula>
    </cfRule>
  </conditionalFormatting>
  <conditionalFormatting sqref="AA18">
    <cfRule type="cellIs" dxfId="5112" priority="408" operator="lessThan">
      <formula>$C$4</formula>
    </cfRule>
  </conditionalFormatting>
  <conditionalFormatting sqref="AA19">
    <cfRule type="cellIs" dxfId="5111" priority="409" operator="lessThan">
      <formula>$C$4</formula>
    </cfRule>
  </conditionalFormatting>
  <conditionalFormatting sqref="AA20">
    <cfRule type="cellIs" dxfId="5110" priority="410" operator="lessThan">
      <formula>$C$4</formula>
    </cfRule>
  </conditionalFormatting>
  <conditionalFormatting sqref="AA21">
    <cfRule type="cellIs" dxfId="5109" priority="411" operator="lessThan">
      <formula>$C$4</formula>
    </cfRule>
  </conditionalFormatting>
  <conditionalFormatting sqref="AA22">
    <cfRule type="cellIs" dxfId="5108" priority="412" operator="lessThan">
      <formula>$C$4</formula>
    </cfRule>
  </conditionalFormatting>
  <conditionalFormatting sqref="AA23">
    <cfRule type="cellIs" dxfId="5107" priority="413" operator="lessThan">
      <formula>$C$4</formula>
    </cfRule>
  </conditionalFormatting>
  <conditionalFormatting sqref="AA24">
    <cfRule type="cellIs" dxfId="5106" priority="414" operator="lessThan">
      <formula>$C$4</formula>
    </cfRule>
  </conditionalFormatting>
  <conditionalFormatting sqref="AA25">
    <cfRule type="cellIs" dxfId="5105" priority="415" operator="lessThan">
      <formula>$C$4</formula>
    </cfRule>
  </conditionalFormatting>
  <conditionalFormatting sqref="AA26">
    <cfRule type="cellIs" dxfId="5104" priority="416" operator="lessThan">
      <formula>$C$4</formula>
    </cfRule>
  </conditionalFormatting>
  <conditionalFormatting sqref="AA27">
    <cfRule type="cellIs" dxfId="5103" priority="417" operator="lessThan">
      <formula>$C$4</formula>
    </cfRule>
  </conditionalFormatting>
  <conditionalFormatting sqref="AA28">
    <cfRule type="cellIs" dxfId="5102" priority="418" operator="lessThan">
      <formula>$C$4</formula>
    </cfRule>
  </conditionalFormatting>
  <conditionalFormatting sqref="AA29">
    <cfRule type="cellIs" dxfId="5101" priority="419" operator="lessThan">
      <formula>$C$4</formula>
    </cfRule>
  </conditionalFormatting>
  <conditionalFormatting sqref="AA30">
    <cfRule type="cellIs" dxfId="5100" priority="420" operator="lessThan">
      <formula>$C$4</formula>
    </cfRule>
  </conditionalFormatting>
  <conditionalFormatting sqref="AA31">
    <cfRule type="cellIs" dxfId="5099" priority="421" operator="lessThan">
      <formula>$C$4</formula>
    </cfRule>
  </conditionalFormatting>
  <conditionalFormatting sqref="AA32">
    <cfRule type="cellIs" dxfId="5098" priority="422" operator="lessThan">
      <formula>$C$4</formula>
    </cfRule>
  </conditionalFormatting>
  <conditionalFormatting sqref="AA33">
    <cfRule type="cellIs" dxfId="5097" priority="423" operator="lessThan">
      <formula>$C$4</formula>
    </cfRule>
  </conditionalFormatting>
  <conditionalFormatting sqref="AA34">
    <cfRule type="cellIs" dxfId="5096" priority="424" operator="lessThan">
      <formula>$C$4</formula>
    </cfRule>
  </conditionalFormatting>
  <conditionalFormatting sqref="AA35">
    <cfRule type="cellIs" dxfId="5095" priority="425" operator="lessThan">
      <formula>$C$4</formula>
    </cfRule>
  </conditionalFormatting>
  <conditionalFormatting sqref="AA36">
    <cfRule type="cellIs" dxfId="5094" priority="426" operator="lessThan">
      <formula>$C$4</formula>
    </cfRule>
  </conditionalFormatting>
  <conditionalFormatting sqref="AA37">
    <cfRule type="cellIs" dxfId="5093" priority="427" operator="lessThan">
      <formula>$C$4</formula>
    </cfRule>
  </conditionalFormatting>
  <conditionalFormatting sqref="AA38">
    <cfRule type="cellIs" dxfId="5092" priority="428" operator="lessThan">
      <formula>$C$4</formula>
    </cfRule>
  </conditionalFormatting>
  <conditionalFormatting sqref="AA39">
    <cfRule type="cellIs" dxfId="5091" priority="429" operator="lessThan">
      <formula>$C$4</formula>
    </cfRule>
  </conditionalFormatting>
  <conditionalFormatting sqref="AA40">
    <cfRule type="cellIs" dxfId="5090" priority="430" operator="lessThan">
      <formula>$C$4</formula>
    </cfRule>
  </conditionalFormatting>
  <conditionalFormatting sqref="AA41">
    <cfRule type="cellIs" dxfId="5089" priority="431" operator="lessThan">
      <formula>$C$4</formula>
    </cfRule>
  </conditionalFormatting>
  <conditionalFormatting sqref="AA42">
    <cfRule type="cellIs" dxfId="5088" priority="432" operator="lessThan">
      <formula>$C$4</formula>
    </cfRule>
  </conditionalFormatting>
  <conditionalFormatting sqref="AA43">
    <cfRule type="cellIs" dxfId="5087" priority="433" operator="lessThan">
      <formula>$C$4</formula>
    </cfRule>
  </conditionalFormatting>
  <conditionalFormatting sqref="AA44">
    <cfRule type="cellIs" dxfId="5086" priority="434" operator="lessThan">
      <formula>$C$4</formula>
    </cfRule>
  </conditionalFormatting>
  <conditionalFormatting sqref="AA45">
    <cfRule type="cellIs" dxfId="5085" priority="435" operator="lessThan">
      <formula>$C$4</formula>
    </cfRule>
  </conditionalFormatting>
  <conditionalFormatting sqref="AA46">
    <cfRule type="cellIs" dxfId="5084" priority="436" operator="lessThan">
      <formula>$C$4</formula>
    </cfRule>
  </conditionalFormatting>
  <conditionalFormatting sqref="AA47">
    <cfRule type="cellIs" dxfId="5083" priority="437" operator="lessThan">
      <formula>$C$4</formula>
    </cfRule>
  </conditionalFormatting>
  <conditionalFormatting sqref="AA48">
    <cfRule type="cellIs" dxfId="5082" priority="438" operator="lessThan">
      <formula>$C$4</formula>
    </cfRule>
  </conditionalFormatting>
  <conditionalFormatting sqref="AA49">
    <cfRule type="cellIs" dxfId="5081" priority="439" operator="lessThan">
      <formula>$C$4</formula>
    </cfRule>
  </conditionalFormatting>
  <conditionalFormatting sqref="AA50">
    <cfRule type="cellIs" dxfId="5080" priority="440" operator="lessThan">
      <formula>$C$4</formula>
    </cfRule>
  </conditionalFormatting>
  <conditionalFormatting sqref="AA51">
    <cfRule type="cellIs" dxfId="5079" priority="441" operator="lessThan">
      <formula>$C$4</formula>
    </cfRule>
  </conditionalFormatting>
  <conditionalFormatting sqref="AA52">
    <cfRule type="cellIs" dxfId="5078" priority="442" operator="lessThan">
      <formula>$C$4</formula>
    </cfRule>
  </conditionalFormatting>
  <conditionalFormatting sqref="AA53">
    <cfRule type="cellIs" dxfId="5077" priority="443" operator="lessThan">
      <formula>$C$4</formula>
    </cfRule>
  </conditionalFormatting>
  <conditionalFormatting sqref="AA54">
    <cfRule type="cellIs" dxfId="5076" priority="444" operator="lessThan">
      <formula>$C$4</formula>
    </cfRule>
  </conditionalFormatting>
  <conditionalFormatting sqref="AA55">
    <cfRule type="cellIs" dxfId="5075" priority="445" operator="lessThan">
      <formula>$C$4</formula>
    </cfRule>
  </conditionalFormatting>
  <conditionalFormatting sqref="AA56">
    <cfRule type="cellIs" dxfId="5074" priority="446" operator="lessThan">
      <formula>$C$4</formula>
    </cfRule>
  </conditionalFormatting>
  <conditionalFormatting sqref="AA57">
    <cfRule type="cellIs" dxfId="5073" priority="447" operator="lessThan">
      <formula>$C$4</formula>
    </cfRule>
  </conditionalFormatting>
  <conditionalFormatting sqref="AA58">
    <cfRule type="cellIs" dxfId="5072" priority="448" operator="lessThan">
      <formula>$C$4</formula>
    </cfRule>
  </conditionalFormatting>
  <conditionalFormatting sqref="AA59">
    <cfRule type="cellIs" dxfId="5071" priority="449" operator="lessThan">
      <formula>$C$4</formula>
    </cfRule>
  </conditionalFormatting>
  <conditionalFormatting sqref="AA60">
    <cfRule type="cellIs" dxfId="5070" priority="450" operator="lessThan">
      <formula>$C$4</formula>
    </cfRule>
  </conditionalFormatting>
  <conditionalFormatting sqref="AB11">
    <cfRule type="cellIs" dxfId="5069" priority="451" operator="lessThan">
      <formula>$C$4</formula>
    </cfRule>
  </conditionalFormatting>
  <conditionalFormatting sqref="AB12">
    <cfRule type="cellIs" dxfId="5068" priority="452" operator="lessThan">
      <formula>$C$4</formula>
    </cfRule>
  </conditionalFormatting>
  <conditionalFormatting sqref="AB13">
    <cfRule type="cellIs" dxfId="5067" priority="453" operator="lessThan">
      <formula>$C$4</formula>
    </cfRule>
  </conditionalFormatting>
  <conditionalFormatting sqref="AB14">
    <cfRule type="cellIs" dxfId="5066" priority="454" operator="lessThan">
      <formula>$C$4</formula>
    </cfRule>
  </conditionalFormatting>
  <conditionalFormatting sqref="AB15">
    <cfRule type="cellIs" dxfId="5065" priority="455" operator="lessThan">
      <formula>$C$4</formula>
    </cfRule>
  </conditionalFormatting>
  <conditionalFormatting sqref="AB16">
    <cfRule type="cellIs" dxfId="5064" priority="456" operator="lessThan">
      <formula>$C$4</formula>
    </cfRule>
  </conditionalFormatting>
  <conditionalFormatting sqref="AB17">
    <cfRule type="cellIs" dxfId="5063" priority="457" operator="lessThan">
      <formula>$C$4</formula>
    </cfRule>
  </conditionalFormatting>
  <conditionalFormatting sqref="AB18">
    <cfRule type="cellIs" dxfId="5062" priority="458" operator="lessThan">
      <formula>$C$4</formula>
    </cfRule>
  </conditionalFormatting>
  <conditionalFormatting sqref="AB19">
    <cfRule type="cellIs" dxfId="5061" priority="459" operator="lessThan">
      <formula>$C$4</formula>
    </cfRule>
  </conditionalFormatting>
  <conditionalFormatting sqref="AB20">
    <cfRule type="cellIs" dxfId="5060" priority="460" operator="lessThan">
      <formula>$C$4</formula>
    </cfRule>
  </conditionalFormatting>
  <conditionalFormatting sqref="AB21">
    <cfRule type="cellIs" dxfId="5059" priority="461" operator="lessThan">
      <formula>$C$4</formula>
    </cfRule>
  </conditionalFormatting>
  <conditionalFormatting sqref="AB22">
    <cfRule type="cellIs" dxfId="5058" priority="462" operator="lessThan">
      <formula>$C$4</formula>
    </cfRule>
  </conditionalFormatting>
  <conditionalFormatting sqref="AB23">
    <cfRule type="cellIs" dxfId="5057" priority="463" operator="lessThan">
      <formula>$C$4</formula>
    </cfRule>
  </conditionalFormatting>
  <conditionalFormatting sqref="AB24">
    <cfRule type="cellIs" dxfId="5056" priority="464" operator="lessThan">
      <formula>$C$4</formula>
    </cfRule>
  </conditionalFormatting>
  <conditionalFormatting sqref="AB25">
    <cfRule type="cellIs" dxfId="5055" priority="465" operator="lessThan">
      <formula>$C$4</formula>
    </cfRule>
  </conditionalFormatting>
  <conditionalFormatting sqref="AB26">
    <cfRule type="cellIs" dxfId="5054" priority="466" operator="lessThan">
      <formula>$C$4</formula>
    </cfRule>
  </conditionalFormatting>
  <conditionalFormatting sqref="AB27">
    <cfRule type="cellIs" dxfId="5053" priority="467" operator="lessThan">
      <formula>$C$4</formula>
    </cfRule>
  </conditionalFormatting>
  <conditionalFormatting sqref="AB28">
    <cfRule type="cellIs" dxfId="5052" priority="468" operator="lessThan">
      <formula>$C$4</formula>
    </cfRule>
  </conditionalFormatting>
  <conditionalFormatting sqref="AB29">
    <cfRule type="cellIs" dxfId="5051" priority="469" operator="lessThan">
      <formula>$C$4</formula>
    </cfRule>
  </conditionalFormatting>
  <conditionalFormatting sqref="AB30">
    <cfRule type="cellIs" dxfId="5050" priority="470" operator="lessThan">
      <formula>$C$4</formula>
    </cfRule>
  </conditionalFormatting>
  <conditionalFormatting sqref="AB31">
    <cfRule type="cellIs" dxfId="5049" priority="471" operator="lessThan">
      <formula>$C$4</formula>
    </cfRule>
  </conditionalFormatting>
  <conditionalFormatting sqref="AB32">
    <cfRule type="cellIs" dxfId="5048" priority="472" operator="lessThan">
      <formula>$C$4</formula>
    </cfRule>
  </conditionalFormatting>
  <conditionalFormatting sqref="AB33">
    <cfRule type="cellIs" dxfId="5047" priority="473" operator="lessThan">
      <formula>$C$4</formula>
    </cfRule>
  </conditionalFormatting>
  <conditionalFormatting sqref="AB34">
    <cfRule type="cellIs" dxfId="5046" priority="474" operator="lessThan">
      <formula>$C$4</formula>
    </cfRule>
  </conditionalFormatting>
  <conditionalFormatting sqref="AB35">
    <cfRule type="cellIs" dxfId="5045" priority="475" operator="lessThan">
      <formula>$C$4</formula>
    </cfRule>
  </conditionalFormatting>
  <conditionalFormatting sqref="AB36">
    <cfRule type="cellIs" dxfId="5044" priority="476" operator="lessThan">
      <formula>$C$4</formula>
    </cfRule>
  </conditionalFormatting>
  <conditionalFormatting sqref="AB37">
    <cfRule type="cellIs" dxfId="5043" priority="477" operator="lessThan">
      <formula>$C$4</formula>
    </cfRule>
  </conditionalFormatting>
  <conditionalFormatting sqref="AB38">
    <cfRule type="cellIs" dxfId="5042" priority="478" operator="lessThan">
      <formula>$C$4</formula>
    </cfRule>
  </conditionalFormatting>
  <conditionalFormatting sqref="AB39">
    <cfRule type="cellIs" dxfId="5041" priority="479" operator="lessThan">
      <formula>$C$4</formula>
    </cfRule>
  </conditionalFormatting>
  <conditionalFormatting sqref="AB40">
    <cfRule type="cellIs" dxfId="5040" priority="480" operator="lessThan">
      <formula>$C$4</formula>
    </cfRule>
  </conditionalFormatting>
  <conditionalFormatting sqref="AB41">
    <cfRule type="cellIs" dxfId="5039" priority="481" operator="lessThan">
      <formula>$C$4</formula>
    </cfRule>
  </conditionalFormatting>
  <conditionalFormatting sqref="AB42">
    <cfRule type="cellIs" dxfId="5038" priority="482" operator="lessThan">
      <formula>$C$4</formula>
    </cfRule>
  </conditionalFormatting>
  <conditionalFormatting sqref="AB43">
    <cfRule type="cellIs" dxfId="5037" priority="483" operator="lessThan">
      <formula>$C$4</formula>
    </cfRule>
  </conditionalFormatting>
  <conditionalFormatting sqref="AB44">
    <cfRule type="cellIs" dxfId="5036" priority="484" operator="lessThan">
      <formula>$C$4</formula>
    </cfRule>
  </conditionalFormatting>
  <conditionalFormatting sqref="AB45">
    <cfRule type="cellIs" dxfId="5035" priority="485" operator="lessThan">
      <formula>$C$4</formula>
    </cfRule>
  </conditionalFormatting>
  <conditionalFormatting sqref="AB46">
    <cfRule type="cellIs" dxfId="5034" priority="486" operator="lessThan">
      <formula>$C$4</formula>
    </cfRule>
  </conditionalFormatting>
  <conditionalFormatting sqref="AB47">
    <cfRule type="cellIs" dxfId="5033" priority="487" operator="lessThan">
      <formula>$C$4</formula>
    </cfRule>
  </conditionalFormatting>
  <conditionalFormatting sqref="AB48">
    <cfRule type="cellIs" dxfId="5032" priority="488" operator="lessThan">
      <formula>$C$4</formula>
    </cfRule>
  </conditionalFormatting>
  <conditionalFormatting sqref="AB49">
    <cfRule type="cellIs" dxfId="5031" priority="489" operator="lessThan">
      <formula>$C$4</formula>
    </cfRule>
  </conditionalFormatting>
  <conditionalFormatting sqref="AB50">
    <cfRule type="cellIs" dxfId="5030" priority="490" operator="lessThan">
      <formula>$C$4</formula>
    </cfRule>
  </conditionalFormatting>
  <conditionalFormatting sqref="AB51">
    <cfRule type="cellIs" dxfId="5029" priority="491" operator="lessThan">
      <formula>$C$4</formula>
    </cfRule>
  </conditionalFormatting>
  <conditionalFormatting sqref="AB52">
    <cfRule type="cellIs" dxfId="5028" priority="492" operator="lessThan">
      <formula>$C$4</formula>
    </cfRule>
  </conditionalFormatting>
  <conditionalFormatting sqref="AB53">
    <cfRule type="cellIs" dxfId="5027" priority="493" operator="lessThan">
      <formula>$C$4</formula>
    </cfRule>
  </conditionalFormatting>
  <conditionalFormatting sqref="AB54">
    <cfRule type="cellIs" dxfId="5026" priority="494" operator="lessThan">
      <formula>$C$4</formula>
    </cfRule>
  </conditionalFormatting>
  <conditionalFormatting sqref="AB55">
    <cfRule type="cellIs" dxfId="5025" priority="495" operator="lessThan">
      <formula>$C$4</formula>
    </cfRule>
  </conditionalFormatting>
  <conditionalFormatting sqref="AB56">
    <cfRule type="cellIs" dxfId="5024" priority="496" operator="lessThan">
      <formula>$C$4</formula>
    </cfRule>
  </conditionalFormatting>
  <conditionalFormatting sqref="AB57">
    <cfRule type="cellIs" dxfId="5023" priority="497" operator="lessThan">
      <formula>$C$4</formula>
    </cfRule>
  </conditionalFormatting>
  <conditionalFormatting sqref="AB58">
    <cfRule type="cellIs" dxfId="5022" priority="498" operator="lessThan">
      <formula>$C$4</formula>
    </cfRule>
  </conditionalFormatting>
  <conditionalFormatting sqref="AB59">
    <cfRule type="cellIs" dxfId="5021" priority="499" operator="lessThan">
      <formula>$C$4</formula>
    </cfRule>
  </conditionalFormatting>
  <conditionalFormatting sqref="AB60">
    <cfRule type="cellIs" dxfId="5020" priority="500" operator="lessThan">
      <formula>$C$4</formula>
    </cfRule>
  </conditionalFormatting>
  <conditionalFormatting sqref="AC11">
    <cfRule type="cellIs" dxfId="5019" priority="501" operator="lessThan">
      <formula>$C$4</formula>
    </cfRule>
  </conditionalFormatting>
  <conditionalFormatting sqref="AC12">
    <cfRule type="cellIs" dxfId="5018" priority="502" operator="lessThan">
      <formula>$C$4</formula>
    </cfRule>
  </conditionalFormatting>
  <conditionalFormatting sqref="AC13">
    <cfRule type="cellIs" dxfId="5017" priority="503" operator="lessThan">
      <formula>$C$4</formula>
    </cfRule>
  </conditionalFormatting>
  <conditionalFormatting sqref="AC14">
    <cfRule type="cellIs" dxfId="5016" priority="504" operator="lessThan">
      <formula>$C$4</formula>
    </cfRule>
  </conditionalFormatting>
  <conditionalFormatting sqref="AC15">
    <cfRule type="cellIs" dxfId="5015" priority="505" operator="lessThan">
      <formula>$C$4</formula>
    </cfRule>
  </conditionalFormatting>
  <conditionalFormatting sqref="AC16">
    <cfRule type="cellIs" dxfId="5014" priority="506" operator="lessThan">
      <formula>$C$4</formula>
    </cfRule>
  </conditionalFormatting>
  <conditionalFormatting sqref="AC17">
    <cfRule type="cellIs" dxfId="5013" priority="507" operator="lessThan">
      <formula>$C$4</formula>
    </cfRule>
  </conditionalFormatting>
  <conditionalFormatting sqref="AC18">
    <cfRule type="cellIs" dxfId="5012" priority="508" operator="lessThan">
      <formula>$C$4</formula>
    </cfRule>
  </conditionalFormatting>
  <conditionalFormatting sqref="AC19">
    <cfRule type="cellIs" dxfId="5011" priority="509" operator="lessThan">
      <formula>$C$4</formula>
    </cfRule>
  </conditionalFormatting>
  <conditionalFormatting sqref="AC20">
    <cfRule type="cellIs" dxfId="5010" priority="510" operator="lessThan">
      <formula>$C$4</formula>
    </cfRule>
  </conditionalFormatting>
  <conditionalFormatting sqref="AC21">
    <cfRule type="cellIs" dxfId="5009" priority="511" operator="lessThan">
      <formula>$C$4</formula>
    </cfRule>
  </conditionalFormatting>
  <conditionalFormatting sqref="AC22">
    <cfRule type="cellIs" dxfId="5008" priority="512" operator="lessThan">
      <formula>$C$4</formula>
    </cfRule>
  </conditionalFormatting>
  <conditionalFormatting sqref="AC23">
    <cfRule type="cellIs" dxfId="5007" priority="513" operator="lessThan">
      <formula>$C$4</formula>
    </cfRule>
  </conditionalFormatting>
  <conditionalFormatting sqref="AC24">
    <cfRule type="cellIs" dxfId="5006" priority="514" operator="lessThan">
      <formula>$C$4</formula>
    </cfRule>
  </conditionalFormatting>
  <conditionalFormatting sqref="AC25">
    <cfRule type="cellIs" dxfId="5005" priority="515" operator="lessThan">
      <formula>$C$4</formula>
    </cfRule>
  </conditionalFormatting>
  <conditionalFormatting sqref="AC26">
    <cfRule type="cellIs" dxfId="5004" priority="516" operator="lessThan">
      <formula>$C$4</formula>
    </cfRule>
  </conditionalFormatting>
  <conditionalFormatting sqref="AC27">
    <cfRule type="cellIs" dxfId="5003" priority="517" operator="lessThan">
      <formula>$C$4</formula>
    </cfRule>
  </conditionalFormatting>
  <conditionalFormatting sqref="AC28">
    <cfRule type="cellIs" dxfId="5002" priority="518" operator="lessThan">
      <formula>$C$4</formula>
    </cfRule>
  </conditionalFormatting>
  <conditionalFormatting sqref="AC29">
    <cfRule type="cellIs" dxfId="5001" priority="519" operator="lessThan">
      <formula>$C$4</formula>
    </cfRule>
  </conditionalFormatting>
  <conditionalFormatting sqref="AC30">
    <cfRule type="cellIs" dxfId="5000" priority="520" operator="lessThan">
      <formula>$C$4</formula>
    </cfRule>
  </conditionalFormatting>
  <conditionalFormatting sqref="AC31">
    <cfRule type="cellIs" dxfId="4999" priority="521" operator="lessThan">
      <formula>$C$4</formula>
    </cfRule>
  </conditionalFormatting>
  <conditionalFormatting sqref="AC32">
    <cfRule type="cellIs" dxfId="4998" priority="522" operator="lessThan">
      <formula>$C$4</formula>
    </cfRule>
  </conditionalFormatting>
  <conditionalFormatting sqref="AC33">
    <cfRule type="cellIs" dxfId="4997" priority="523" operator="lessThan">
      <formula>$C$4</formula>
    </cfRule>
  </conditionalFormatting>
  <conditionalFormatting sqref="AC34">
    <cfRule type="cellIs" dxfId="4996" priority="524" operator="lessThan">
      <formula>$C$4</formula>
    </cfRule>
  </conditionalFormatting>
  <conditionalFormatting sqref="AC35">
    <cfRule type="cellIs" dxfId="4995" priority="525" operator="lessThan">
      <formula>$C$4</formula>
    </cfRule>
  </conditionalFormatting>
  <conditionalFormatting sqref="AC36">
    <cfRule type="cellIs" dxfId="4994" priority="526" operator="lessThan">
      <formula>$C$4</formula>
    </cfRule>
  </conditionalFormatting>
  <conditionalFormatting sqref="AC37">
    <cfRule type="cellIs" dxfId="4993" priority="527" operator="lessThan">
      <formula>$C$4</formula>
    </cfRule>
  </conditionalFormatting>
  <conditionalFormatting sqref="AC38">
    <cfRule type="cellIs" dxfId="4992" priority="528" operator="lessThan">
      <formula>$C$4</formula>
    </cfRule>
  </conditionalFormatting>
  <conditionalFormatting sqref="AC39">
    <cfRule type="cellIs" dxfId="4991" priority="529" operator="lessThan">
      <formula>$C$4</formula>
    </cfRule>
  </conditionalFormatting>
  <conditionalFormatting sqref="AC40">
    <cfRule type="cellIs" dxfId="4990" priority="530" operator="lessThan">
      <formula>$C$4</formula>
    </cfRule>
  </conditionalFormatting>
  <conditionalFormatting sqref="AC41">
    <cfRule type="cellIs" dxfId="4989" priority="531" operator="lessThan">
      <formula>$C$4</formula>
    </cfRule>
  </conditionalFormatting>
  <conditionalFormatting sqref="AC42">
    <cfRule type="cellIs" dxfId="4988" priority="532" operator="lessThan">
      <formula>$C$4</formula>
    </cfRule>
  </conditionalFormatting>
  <conditionalFormatting sqref="AC43">
    <cfRule type="cellIs" dxfId="4987" priority="533" operator="lessThan">
      <formula>$C$4</formula>
    </cfRule>
  </conditionalFormatting>
  <conditionalFormatting sqref="AC44">
    <cfRule type="cellIs" dxfId="4986" priority="534" operator="lessThan">
      <formula>$C$4</formula>
    </cfRule>
  </conditionalFormatting>
  <conditionalFormatting sqref="AC45">
    <cfRule type="cellIs" dxfId="4985" priority="535" operator="lessThan">
      <formula>$C$4</formula>
    </cfRule>
  </conditionalFormatting>
  <conditionalFormatting sqref="AC46">
    <cfRule type="cellIs" dxfId="4984" priority="536" operator="lessThan">
      <formula>$C$4</formula>
    </cfRule>
  </conditionalFormatting>
  <conditionalFormatting sqref="AC47">
    <cfRule type="cellIs" dxfId="4983" priority="537" operator="lessThan">
      <formula>$C$4</formula>
    </cfRule>
  </conditionalFormatting>
  <conditionalFormatting sqref="AC48">
    <cfRule type="cellIs" dxfId="4982" priority="538" operator="lessThan">
      <formula>$C$4</formula>
    </cfRule>
  </conditionalFormatting>
  <conditionalFormatting sqref="AC49">
    <cfRule type="cellIs" dxfId="4981" priority="539" operator="lessThan">
      <formula>$C$4</formula>
    </cfRule>
  </conditionalFormatting>
  <conditionalFormatting sqref="AC50">
    <cfRule type="cellIs" dxfId="4980" priority="540" operator="lessThan">
      <formula>$C$4</formula>
    </cfRule>
  </conditionalFormatting>
  <conditionalFormatting sqref="AC51">
    <cfRule type="cellIs" dxfId="4979" priority="541" operator="lessThan">
      <formula>$C$4</formula>
    </cfRule>
  </conditionalFormatting>
  <conditionalFormatting sqref="AC52">
    <cfRule type="cellIs" dxfId="4978" priority="542" operator="lessThan">
      <formula>$C$4</formula>
    </cfRule>
  </conditionalFormatting>
  <conditionalFormatting sqref="AC53">
    <cfRule type="cellIs" dxfId="4977" priority="543" operator="lessThan">
      <formula>$C$4</formula>
    </cfRule>
  </conditionalFormatting>
  <conditionalFormatting sqref="AC54">
    <cfRule type="cellIs" dxfId="4976" priority="544" operator="lessThan">
      <formula>$C$4</formula>
    </cfRule>
  </conditionalFormatting>
  <conditionalFormatting sqref="AC55">
    <cfRule type="cellIs" dxfId="4975" priority="545" operator="lessThan">
      <formula>$C$4</formula>
    </cfRule>
  </conditionalFormatting>
  <conditionalFormatting sqref="AC56">
    <cfRule type="cellIs" dxfId="4974" priority="546" operator="lessThan">
      <formula>$C$4</formula>
    </cfRule>
  </conditionalFormatting>
  <conditionalFormatting sqref="AC57">
    <cfRule type="cellIs" dxfId="4973" priority="547" operator="lessThan">
      <formula>$C$4</formula>
    </cfRule>
  </conditionalFormatting>
  <conditionalFormatting sqref="AC58">
    <cfRule type="cellIs" dxfId="4972" priority="548" operator="lessThan">
      <formula>$C$4</formula>
    </cfRule>
  </conditionalFormatting>
  <conditionalFormatting sqref="AC59">
    <cfRule type="cellIs" dxfId="4971" priority="549" operator="lessThan">
      <formula>$C$4</formula>
    </cfRule>
  </conditionalFormatting>
  <conditionalFormatting sqref="AC60">
    <cfRule type="cellIs" dxfId="4970" priority="550" operator="lessThan">
      <formula>$C$4</formula>
    </cfRule>
  </conditionalFormatting>
  <conditionalFormatting sqref="AD11">
    <cfRule type="cellIs" dxfId="4969" priority="551" operator="lessThan">
      <formula>$C$4</formula>
    </cfRule>
  </conditionalFormatting>
  <conditionalFormatting sqref="AD12">
    <cfRule type="cellIs" dxfId="4968" priority="552" operator="lessThan">
      <formula>$C$4</formula>
    </cfRule>
  </conditionalFormatting>
  <conditionalFormatting sqref="AD13">
    <cfRule type="cellIs" dxfId="4967" priority="553" operator="lessThan">
      <formula>$C$4</formula>
    </cfRule>
  </conditionalFormatting>
  <conditionalFormatting sqref="AD14">
    <cfRule type="cellIs" dxfId="4966" priority="554" operator="lessThan">
      <formula>$C$4</formula>
    </cfRule>
  </conditionalFormatting>
  <conditionalFormatting sqref="AD15">
    <cfRule type="cellIs" dxfId="4965" priority="555" operator="lessThan">
      <formula>$C$4</formula>
    </cfRule>
  </conditionalFormatting>
  <conditionalFormatting sqref="AD16">
    <cfRule type="cellIs" dxfId="4964" priority="556" operator="lessThan">
      <formula>$C$4</formula>
    </cfRule>
  </conditionalFormatting>
  <conditionalFormatting sqref="AD17">
    <cfRule type="cellIs" dxfId="4963" priority="557" operator="lessThan">
      <formula>$C$4</formula>
    </cfRule>
  </conditionalFormatting>
  <conditionalFormatting sqref="AD18">
    <cfRule type="cellIs" dxfId="4962" priority="558" operator="lessThan">
      <formula>$C$4</formula>
    </cfRule>
  </conditionalFormatting>
  <conditionalFormatting sqref="AD19">
    <cfRule type="cellIs" dxfId="4961" priority="559" operator="lessThan">
      <formula>$C$4</formula>
    </cfRule>
  </conditionalFormatting>
  <conditionalFormatting sqref="AD20">
    <cfRule type="cellIs" dxfId="4960" priority="560" operator="lessThan">
      <formula>$C$4</formula>
    </cfRule>
  </conditionalFormatting>
  <conditionalFormatting sqref="AD21">
    <cfRule type="cellIs" dxfId="4959" priority="561" operator="lessThan">
      <formula>$C$4</formula>
    </cfRule>
  </conditionalFormatting>
  <conditionalFormatting sqref="AD22">
    <cfRule type="cellIs" dxfId="4958" priority="562" operator="lessThan">
      <formula>$C$4</formula>
    </cfRule>
  </conditionalFormatting>
  <conditionalFormatting sqref="AD23">
    <cfRule type="cellIs" dxfId="4957" priority="563" operator="lessThan">
      <formula>$C$4</formula>
    </cfRule>
  </conditionalFormatting>
  <conditionalFormatting sqref="AD24">
    <cfRule type="cellIs" dxfId="4956" priority="564" operator="lessThan">
      <formula>$C$4</formula>
    </cfRule>
  </conditionalFormatting>
  <conditionalFormatting sqref="AD25">
    <cfRule type="cellIs" dxfId="4955" priority="565" operator="lessThan">
      <formula>$C$4</formula>
    </cfRule>
  </conditionalFormatting>
  <conditionalFormatting sqref="AD26">
    <cfRule type="cellIs" dxfId="4954" priority="566" operator="lessThan">
      <formula>$C$4</formula>
    </cfRule>
  </conditionalFormatting>
  <conditionalFormatting sqref="AD27">
    <cfRule type="cellIs" dxfId="4953" priority="567" operator="lessThan">
      <formula>$C$4</formula>
    </cfRule>
  </conditionalFormatting>
  <conditionalFormatting sqref="AD28">
    <cfRule type="cellIs" dxfId="4952" priority="568" operator="lessThan">
      <formula>$C$4</formula>
    </cfRule>
  </conditionalFormatting>
  <conditionalFormatting sqref="AD29">
    <cfRule type="cellIs" dxfId="4951" priority="569" operator="lessThan">
      <formula>$C$4</formula>
    </cfRule>
  </conditionalFormatting>
  <conditionalFormatting sqref="AD30">
    <cfRule type="cellIs" dxfId="4950" priority="570" operator="lessThan">
      <formula>$C$4</formula>
    </cfRule>
  </conditionalFormatting>
  <conditionalFormatting sqref="AD31">
    <cfRule type="cellIs" dxfId="4949" priority="571" operator="lessThan">
      <formula>$C$4</formula>
    </cfRule>
  </conditionalFormatting>
  <conditionalFormatting sqref="AD32">
    <cfRule type="cellIs" dxfId="4948" priority="572" operator="lessThan">
      <formula>$C$4</formula>
    </cfRule>
  </conditionalFormatting>
  <conditionalFormatting sqref="AD33">
    <cfRule type="cellIs" dxfId="4947" priority="573" operator="lessThan">
      <formula>$C$4</formula>
    </cfRule>
  </conditionalFormatting>
  <conditionalFormatting sqref="AD34">
    <cfRule type="cellIs" dxfId="4946" priority="574" operator="lessThan">
      <formula>$C$4</formula>
    </cfRule>
  </conditionalFormatting>
  <conditionalFormatting sqref="AD35">
    <cfRule type="cellIs" dxfId="4945" priority="575" operator="lessThan">
      <formula>$C$4</formula>
    </cfRule>
  </conditionalFormatting>
  <conditionalFormatting sqref="AD36">
    <cfRule type="cellIs" dxfId="4944" priority="576" operator="lessThan">
      <formula>$C$4</formula>
    </cfRule>
  </conditionalFormatting>
  <conditionalFormatting sqref="AD37">
    <cfRule type="cellIs" dxfId="4943" priority="577" operator="lessThan">
      <formula>$C$4</formula>
    </cfRule>
  </conditionalFormatting>
  <conditionalFormatting sqref="AD38">
    <cfRule type="cellIs" dxfId="4942" priority="578" operator="lessThan">
      <formula>$C$4</formula>
    </cfRule>
  </conditionalFormatting>
  <conditionalFormatting sqref="AD39">
    <cfRule type="cellIs" dxfId="4941" priority="579" operator="lessThan">
      <formula>$C$4</formula>
    </cfRule>
  </conditionalFormatting>
  <conditionalFormatting sqref="AD40">
    <cfRule type="cellIs" dxfId="4940" priority="580" operator="lessThan">
      <formula>$C$4</formula>
    </cfRule>
  </conditionalFormatting>
  <conditionalFormatting sqref="AD41">
    <cfRule type="cellIs" dxfId="4939" priority="581" operator="lessThan">
      <formula>$C$4</formula>
    </cfRule>
  </conditionalFormatting>
  <conditionalFormatting sqref="AD42">
    <cfRule type="cellIs" dxfId="4938" priority="582" operator="lessThan">
      <formula>$C$4</formula>
    </cfRule>
  </conditionalFormatting>
  <conditionalFormatting sqref="AD43">
    <cfRule type="cellIs" dxfId="4937" priority="583" operator="lessThan">
      <formula>$C$4</formula>
    </cfRule>
  </conditionalFormatting>
  <conditionalFormatting sqref="AD44">
    <cfRule type="cellIs" dxfId="4936" priority="584" operator="lessThan">
      <formula>$C$4</formula>
    </cfRule>
  </conditionalFormatting>
  <conditionalFormatting sqref="AD45">
    <cfRule type="cellIs" dxfId="4935" priority="585" operator="lessThan">
      <formula>$C$4</formula>
    </cfRule>
  </conditionalFormatting>
  <conditionalFormatting sqref="AD46">
    <cfRule type="cellIs" dxfId="4934" priority="586" operator="lessThan">
      <formula>$C$4</formula>
    </cfRule>
  </conditionalFormatting>
  <conditionalFormatting sqref="AD47">
    <cfRule type="cellIs" dxfId="4933" priority="587" operator="lessThan">
      <formula>$C$4</formula>
    </cfRule>
  </conditionalFormatting>
  <conditionalFormatting sqref="AD48">
    <cfRule type="cellIs" dxfId="4932" priority="588" operator="lessThan">
      <formula>$C$4</formula>
    </cfRule>
  </conditionalFormatting>
  <conditionalFormatting sqref="AD49">
    <cfRule type="cellIs" dxfId="4931" priority="589" operator="lessThan">
      <formula>$C$4</formula>
    </cfRule>
  </conditionalFormatting>
  <conditionalFormatting sqref="AD50">
    <cfRule type="cellIs" dxfId="4930" priority="590" operator="lessThan">
      <formula>$C$4</formula>
    </cfRule>
  </conditionalFormatting>
  <conditionalFormatting sqref="AD51">
    <cfRule type="cellIs" dxfId="4929" priority="591" operator="lessThan">
      <formula>$C$4</formula>
    </cfRule>
  </conditionalFormatting>
  <conditionalFormatting sqref="AD52">
    <cfRule type="cellIs" dxfId="4928" priority="592" operator="lessThan">
      <formula>$C$4</formula>
    </cfRule>
  </conditionalFormatting>
  <conditionalFormatting sqref="AD53">
    <cfRule type="cellIs" dxfId="4927" priority="593" operator="lessThan">
      <formula>$C$4</formula>
    </cfRule>
  </conditionalFormatting>
  <conditionalFormatting sqref="AD54">
    <cfRule type="cellIs" dxfId="4926" priority="594" operator="lessThan">
      <formula>$C$4</formula>
    </cfRule>
  </conditionalFormatting>
  <conditionalFormatting sqref="AD55">
    <cfRule type="cellIs" dxfId="4925" priority="595" operator="lessThan">
      <formula>$C$4</formula>
    </cfRule>
  </conditionalFormatting>
  <conditionalFormatting sqref="AD56">
    <cfRule type="cellIs" dxfId="4924" priority="596" operator="lessThan">
      <formula>$C$4</formula>
    </cfRule>
  </conditionalFormatting>
  <conditionalFormatting sqref="AD57">
    <cfRule type="cellIs" dxfId="4923" priority="597" operator="lessThan">
      <formula>$C$4</formula>
    </cfRule>
  </conditionalFormatting>
  <conditionalFormatting sqref="AD58">
    <cfRule type="cellIs" dxfId="4922" priority="598" operator="lessThan">
      <formula>$C$4</formula>
    </cfRule>
  </conditionalFormatting>
  <conditionalFormatting sqref="AD59">
    <cfRule type="cellIs" dxfId="4921" priority="599" operator="lessThan">
      <formula>$C$4</formula>
    </cfRule>
  </conditionalFormatting>
  <conditionalFormatting sqref="AD60">
    <cfRule type="cellIs" dxfId="4920" priority="600" operator="lessThan">
      <formula>$C$4</formula>
    </cfRule>
  </conditionalFormatting>
  <conditionalFormatting sqref="AE11">
    <cfRule type="cellIs" dxfId="4919" priority="601" operator="lessThan">
      <formula>$C$4</formula>
    </cfRule>
  </conditionalFormatting>
  <conditionalFormatting sqref="AE12">
    <cfRule type="cellIs" dxfId="4918" priority="602" operator="lessThan">
      <formula>$C$4</formula>
    </cfRule>
  </conditionalFormatting>
  <conditionalFormatting sqref="AE13">
    <cfRule type="cellIs" dxfId="4917" priority="603" operator="lessThan">
      <formula>$C$4</formula>
    </cfRule>
  </conditionalFormatting>
  <conditionalFormatting sqref="AE14">
    <cfRule type="cellIs" dxfId="4916" priority="604" operator="lessThan">
      <formula>$C$4</formula>
    </cfRule>
  </conditionalFormatting>
  <conditionalFormatting sqref="AE15">
    <cfRule type="cellIs" dxfId="4915" priority="605" operator="lessThan">
      <formula>$C$4</formula>
    </cfRule>
  </conditionalFormatting>
  <conditionalFormatting sqref="AE16">
    <cfRule type="cellIs" dxfId="4914" priority="606" operator="lessThan">
      <formula>$C$4</formula>
    </cfRule>
  </conditionalFormatting>
  <conditionalFormatting sqref="AE17">
    <cfRule type="cellIs" dxfId="4913" priority="607" operator="lessThan">
      <formula>$C$4</formula>
    </cfRule>
  </conditionalFormatting>
  <conditionalFormatting sqref="AE18">
    <cfRule type="cellIs" dxfId="4912" priority="608" operator="lessThan">
      <formula>$C$4</formula>
    </cfRule>
  </conditionalFormatting>
  <conditionalFormatting sqref="AE19">
    <cfRule type="cellIs" dxfId="4911" priority="609" operator="lessThan">
      <formula>$C$4</formula>
    </cfRule>
  </conditionalFormatting>
  <conditionalFormatting sqref="AE20">
    <cfRule type="cellIs" dxfId="4910" priority="610" operator="lessThan">
      <formula>$C$4</formula>
    </cfRule>
  </conditionalFormatting>
  <conditionalFormatting sqref="AE21">
    <cfRule type="cellIs" dxfId="4909" priority="611" operator="lessThan">
      <formula>$C$4</formula>
    </cfRule>
  </conditionalFormatting>
  <conditionalFormatting sqref="AE22">
    <cfRule type="cellIs" dxfId="4908" priority="612" operator="lessThan">
      <formula>$C$4</formula>
    </cfRule>
  </conditionalFormatting>
  <conditionalFormatting sqref="AE23">
    <cfRule type="cellIs" dxfId="4907" priority="613" operator="lessThan">
      <formula>$C$4</formula>
    </cfRule>
  </conditionalFormatting>
  <conditionalFormatting sqref="AE24">
    <cfRule type="cellIs" dxfId="4906" priority="614" operator="lessThan">
      <formula>$C$4</formula>
    </cfRule>
  </conditionalFormatting>
  <conditionalFormatting sqref="AE25">
    <cfRule type="cellIs" dxfId="4905" priority="615" operator="lessThan">
      <formula>$C$4</formula>
    </cfRule>
  </conditionalFormatting>
  <conditionalFormatting sqref="AE26">
    <cfRule type="cellIs" dxfId="4904" priority="616" operator="lessThan">
      <formula>$C$4</formula>
    </cfRule>
  </conditionalFormatting>
  <conditionalFormatting sqref="AE27">
    <cfRule type="cellIs" dxfId="4903" priority="617" operator="lessThan">
      <formula>$C$4</formula>
    </cfRule>
  </conditionalFormatting>
  <conditionalFormatting sqref="AE28">
    <cfRule type="cellIs" dxfId="4902" priority="618" operator="lessThan">
      <formula>$C$4</formula>
    </cfRule>
  </conditionalFormatting>
  <conditionalFormatting sqref="AE29">
    <cfRule type="cellIs" dxfId="4901" priority="619" operator="lessThan">
      <formula>$C$4</formula>
    </cfRule>
  </conditionalFormatting>
  <conditionalFormatting sqref="AE30">
    <cfRule type="cellIs" dxfId="4900" priority="620" operator="lessThan">
      <formula>$C$4</formula>
    </cfRule>
  </conditionalFormatting>
  <conditionalFormatting sqref="AE31">
    <cfRule type="cellIs" dxfId="4899" priority="621" operator="lessThan">
      <formula>$C$4</formula>
    </cfRule>
  </conditionalFormatting>
  <conditionalFormatting sqref="AE32">
    <cfRule type="cellIs" dxfId="4898" priority="622" operator="lessThan">
      <formula>$C$4</formula>
    </cfRule>
  </conditionalFormatting>
  <conditionalFormatting sqref="AE33">
    <cfRule type="cellIs" dxfId="4897" priority="623" operator="lessThan">
      <formula>$C$4</formula>
    </cfRule>
  </conditionalFormatting>
  <conditionalFormatting sqref="AE34">
    <cfRule type="cellIs" dxfId="4896" priority="624" operator="lessThan">
      <formula>$C$4</formula>
    </cfRule>
  </conditionalFormatting>
  <conditionalFormatting sqref="AE35">
    <cfRule type="cellIs" dxfId="4895" priority="625" operator="lessThan">
      <formula>$C$4</formula>
    </cfRule>
  </conditionalFormatting>
  <conditionalFormatting sqref="AE36">
    <cfRule type="cellIs" dxfId="4894" priority="626" operator="lessThan">
      <formula>$C$4</formula>
    </cfRule>
  </conditionalFormatting>
  <conditionalFormatting sqref="AE37">
    <cfRule type="cellIs" dxfId="4893" priority="627" operator="lessThan">
      <formula>$C$4</formula>
    </cfRule>
  </conditionalFormatting>
  <conditionalFormatting sqref="AE38">
    <cfRule type="cellIs" dxfId="4892" priority="628" operator="lessThan">
      <formula>$C$4</formula>
    </cfRule>
  </conditionalFormatting>
  <conditionalFormatting sqref="AE39">
    <cfRule type="cellIs" dxfId="4891" priority="629" operator="lessThan">
      <formula>$C$4</formula>
    </cfRule>
  </conditionalFormatting>
  <conditionalFormatting sqref="AE40">
    <cfRule type="cellIs" dxfId="4890" priority="630" operator="lessThan">
      <formula>$C$4</formula>
    </cfRule>
  </conditionalFormatting>
  <conditionalFormatting sqref="AE41">
    <cfRule type="cellIs" dxfId="4889" priority="631" operator="lessThan">
      <formula>$C$4</formula>
    </cfRule>
  </conditionalFormatting>
  <conditionalFormatting sqref="AE42">
    <cfRule type="cellIs" dxfId="4888" priority="632" operator="lessThan">
      <formula>$C$4</formula>
    </cfRule>
  </conditionalFormatting>
  <conditionalFormatting sqref="AE43">
    <cfRule type="cellIs" dxfId="4887" priority="633" operator="lessThan">
      <formula>$C$4</formula>
    </cfRule>
  </conditionalFormatting>
  <conditionalFormatting sqref="AE44">
    <cfRule type="cellIs" dxfId="4886" priority="634" operator="lessThan">
      <formula>$C$4</formula>
    </cfRule>
  </conditionalFormatting>
  <conditionalFormatting sqref="AE45">
    <cfRule type="cellIs" dxfId="4885" priority="635" operator="lessThan">
      <formula>$C$4</formula>
    </cfRule>
  </conditionalFormatting>
  <conditionalFormatting sqref="AE46">
    <cfRule type="cellIs" dxfId="4884" priority="636" operator="lessThan">
      <formula>$C$4</formula>
    </cfRule>
  </conditionalFormatting>
  <conditionalFormatting sqref="AE47">
    <cfRule type="cellIs" dxfId="4883" priority="637" operator="lessThan">
      <formula>$C$4</formula>
    </cfRule>
  </conditionalFormatting>
  <conditionalFormatting sqref="AE48">
    <cfRule type="cellIs" dxfId="4882" priority="638" operator="lessThan">
      <formula>$C$4</formula>
    </cfRule>
  </conditionalFormatting>
  <conditionalFormatting sqref="AE49">
    <cfRule type="cellIs" dxfId="4881" priority="639" operator="lessThan">
      <formula>$C$4</formula>
    </cfRule>
  </conditionalFormatting>
  <conditionalFormatting sqref="AE50">
    <cfRule type="cellIs" dxfId="4880" priority="640" operator="lessThan">
      <formula>$C$4</formula>
    </cfRule>
  </conditionalFormatting>
  <conditionalFormatting sqref="AE51">
    <cfRule type="cellIs" dxfId="4879" priority="641" operator="lessThan">
      <formula>$C$4</formula>
    </cfRule>
  </conditionalFormatting>
  <conditionalFormatting sqref="AE52">
    <cfRule type="cellIs" dxfId="4878" priority="642" operator="lessThan">
      <formula>$C$4</formula>
    </cfRule>
  </conditionalFormatting>
  <conditionalFormatting sqref="AE53">
    <cfRule type="cellIs" dxfId="4877" priority="643" operator="lessThan">
      <formula>$C$4</formula>
    </cfRule>
  </conditionalFormatting>
  <conditionalFormatting sqref="AE54">
    <cfRule type="cellIs" dxfId="4876" priority="644" operator="lessThan">
      <formula>$C$4</formula>
    </cfRule>
  </conditionalFormatting>
  <conditionalFormatting sqref="AE55">
    <cfRule type="cellIs" dxfId="4875" priority="645" operator="lessThan">
      <formula>$C$4</formula>
    </cfRule>
  </conditionalFormatting>
  <conditionalFormatting sqref="AE56">
    <cfRule type="cellIs" dxfId="4874" priority="646" operator="lessThan">
      <formula>$C$4</formula>
    </cfRule>
  </conditionalFormatting>
  <conditionalFormatting sqref="AE57">
    <cfRule type="cellIs" dxfId="4873" priority="647" operator="lessThan">
      <formula>$C$4</formula>
    </cfRule>
  </conditionalFormatting>
  <conditionalFormatting sqref="AE58">
    <cfRule type="cellIs" dxfId="4872" priority="648" operator="lessThan">
      <formula>$C$4</formula>
    </cfRule>
  </conditionalFormatting>
  <conditionalFormatting sqref="AE59">
    <cfRule type="cellIs" dxfId="4871" priority="649" operator="lessThan">
      <formula>$C$4</formula>
    </cfRule>
  </conditionalFormatting>
  <conditionalFormatting sqref="AE60">
    <cfRule type="cellIs" dxfId="4870" priority="650" operator="lessThan">
      <formula>$C$4</formula>
    </cfRule>
  </conditionalFormatting>
  <conditionalFormatting sqref="AF11">
    <cfRule type="cellIs" dxfId="4869" priority="651" operator="lessThan">
      <formula>$C$4</formula>
    </cfRule>
  </conditionalFormatting>
  <conditionalFormatting sqref="AF12">
    <cfRule type="cellIs" dxfId="4868" priority="652" operator="lessThan">
      <formula>$C$4</formula>
    </cfRule>
  </conditionalFormatting>
  <conditionalFormatting sqref="AF13">
    <cfRule type="cellIs" dxfId="4867" priority="653" operator="lessThan">
      <formula>$C$4</formula>
    </cfRule>
  </conditionalFormatting>
  <conditionalFormatting sqref="AF14">
    <cfRule type="cellIs" dxfId="4866" priority="654" operator="lessThan">
      <formula>$C$4</formula>
    </cfRule>
  </conditionalFormatting>
  <conditionalFormatting sqref="AF15">
    <cfRule type="cellIs" dxfId="4865" priority="655" operator="lessThan">
      <formula>$C$4</formula>
    </cfRule>
  </conditionalFormatting>
  <conditionalFormatting sqref="AF16">
    <cfRule type="cellIs" dxfId="4864" priority="656" operator="lessThan">
      <formula>$C$4</formula>
    </cfRule>
  </conditionalFormatting>
  <conditionalFormatting sqref="AF17">
    <cfRule type="cellIs" dxfId="4863" priority="657" operator="lessThan">
      <formula>$C$4</formula>
    </cfRule>
  </conditionalFormatting>
  <conditionalFormatting sqref="AF18">
    <cfRule type="cellIs" dxfId="4862" priority="658" operator="lessThan">
      <formula>$C$4</formula>
    </cfRule>
  </conditionalFormatting>
  <conditionalFormatting sqref="AF19">
    <cfRule type="cellIs" dxfId="4861" priority="659" operator="lessThan">
      <formula>$C$4</formula>
    </cfRule>
  </conditionalFormatting>
  <conditionalFormatting sqref="AF20">
    <cfRule type="cellIs" dxfId="4860" priority="660" operator="lessThan">
      <formula>$C$4</formula>
    </cfRule>
  </conditionalFormatting>
  <conditionalFormatting sqref="AF21">
    <cfRule type="cellIs" dxfId="4859" priority="661" operator="lessThan">
      <formula>$C$4</formula>
    </cfRule>
  </conditionalFormatting>
  <conditionalFormatting sqref="AF22">
    <cfRule type="cellIs" dxfId="4858" priority="662" operator="lessThan">
      <formula>$C$4</formula>
    </cfRule>
  </conditionalFormatting>
  <conditionalFormatting sqref="AF23">
    <cfRule type="cellIs" dxfId="4857" priority="663" operator="lessThan">
      <formula>$C$4</formula>
    </cfRule>
  </conditionalFormatting>
  <conditionalFormatting sqref="AF24">
    <cfRule type="cellIs" dxfId="4856" priority="664" operator="lessThan">
      <formula>$C$4</formula>
    </cfRule>
  </conditionalFormatting>
  <conditionalFormatting sqref="AF25">
    <cfRule type="cellIs" dxfId="4855" priority="665" operator="lessThan">
      <formula>$C$4</formula>
    </cfRule>
  </conditionalFormatting>
  <conditionalFormatting sqref="AF26">
    <cfRule type="cellIs" dxfId="4854" priority="666" operator="lessThan">
      <formula>$C$4</formula>
    </cfRule>
  </conditionalFormatting>
  <conditionalFormatting sqref="AF27">
    <cfRule type="cellIs" dxfId="4853" priority="667" operator="lessThan">
      <formula>$C$4</formula>
    </cfRule>
  </conditionalFormatting>
  <conditionalFormatting sqref="AF28">
    <cfRule type="cellIs" dxfId="4852" priority="668" operator="lessThan">
      <formula>$C$4</formula>
    </cfRule>
  </conditionalFormatting>
  <conditionalFormatting sqref="AF29">
    <cfRule type="cellIs" dxfId="4851" priority="669" operator="lessThan">
      <formula>$C$4</formula>
    </cfRule>
  </conditionalFormatting>
  <conditionalFormatting sqref="AF30">
    <cfRule type="cellIs" dxfId="4850" priority="670" operator="lessThan">
      <formula>$C$4</formula>
    </cfRule>
  </conditionalFormatting>
  <conditionalFormatting sqref="AF31">
    <cfRule type="cellIs" dxfId="4849" priority="671" operator="lessThan">
      <formula>$C$4</formula>
    </cfRule>
  </conditionalFormatting>
  <conditionalFormatting sqref="AF32">
    <cfRule type="cellIs" dxfId="4848" priority="672" operator="lessThan">
      <formula>$C$4</formula>
    </cfRule>
  </conditionalFormatting>
  <conditionalFormatting sqref="AF33">
    <cfRule type="cellIs" dxfId="4847" priority="673" operator="lessThan">
      <formula>$C$4</formula>
    </cfRule>
  </conditionalFormatting>
  <conditionalFormatting sqref="AF34">
    <cfRule type="cellIs" dxfId="4846" priority="674" operator="lessThan">
      <formula>$C$4</formula>
    </cfRule>
  </conditionalFormatting>
  <conditionalFormatting sqref="AF35">
    <cfRule type="cellIs" dxfId="4845" priority="675" operator="lessThan">
      <formula>$C$4</formula>
    </cfRule>
  </conditionalFormatting>
  <conditionalFormatting sqref="AF36">
    <cfRule type="cellIs" dxfId="4844" priority="676" operator="lessThan">
      <formula>$C$4</formula>
    </cfRule>
  </conditionalFormatting>
  <conditionalFormatting sqref="AF37">
    <cfRule type="cellIs" dxfId="4843" priority="677" operator="lessThan">
      <formula>$C$4</formula>
    </cfRule>
  </conditionalFormatting>
  <conditionalFormatting sqref="AF38">
    <cfRule type="cellIs" dxfId="4842" priority="678" operator="lessThan">
      <formula>$C$4</formula>
    </cfRule>
  </conditionalFormatting>
  <conditionalFormatting sqref="AF39">
    <cfRule type="cellIs" dxfId="4841" priority="679" operator="lessThan">
      <formula>$C$4</formula>
    </cfRule>
  </conditionalFormatting>
  <conditionalFormatting sqref="AF40">
    <cfRule type="cellIs" dxfId="4840" priority="680" operator="lessThan">
      <formula>$C$4</formula>
    </cfRule>
  </conditionalFormatting>
  <conditionalFormatting sqref="AF41">
    <cfRule type="cellIs" dxfId="4839" priority="681" operator="lessThan">
      <formula>$C$4</formula>
    </cfRule>
  </conditionalFormatting>
  <conditionalFormatting sqref="AF42">
    <cfRule type="cellIs" dxfId="4838" priority="682" operator="lessThan">
      <formula>$C$4</formula>
    </cfRule>
  </conditionalFormatting>
  <conditionalFormatting sqref="AF43">
    <cfRule type="cellIs" dxfId="4837" priority="683" operator="lessThan">
      <formula>$C$4</formula>
    </cfRule>
  </conditionalFormatting>
  <conditionalFormatting sqref="AF44">
    <cfRule type="cellIs" dxfId="4836" priority="684" operator="lessThan">
      <formula>$C$4</formula>
    </cfRule>
  </conditionalFormatting>
  <conditionalFormatting sqref="AF45">
    <cfRule type="cellIs" dxfId="4835" priority="685" operator="lessThan">
      <formula>$C$4</formula>
    </cfRule>
  </conditionalFormatting>
  <conditionalFormatting sqref="AF46">
    <cfRule type="cellIs" dxfId="4834" priority="686" operator="lessThan">
      <formula>$C$4</formula>
    </cfRule>
  </conditionalFormatting>
  <conditionalFormatting sqref="AF47">
    <cfRule type="cellIs" dxfId="4833" priority="687" operator="lessThan">
      <formula>$C$4</formula>
    </cfRule>
  </conditionalFormatting>
  <conditionalFormatting sqref="AF48">
    <cfRule type="cellIs" dxfId="4832" priority="688" operator="lessThan">
      <formula>$C$4</formula>
    </cfRule>
  </conditionalFormatting>
  <conditionalFormatting sqref="AF49">
    <cfRule type="cellIs" dxfId="4831" priority="689" operator="lessThan">
      <formula>$C$4</formula>
    </cfRule>
  </conditionalFormatting>
  <conditionalFormatting sqref="AF50">
    <cfRule type="cellIs" dxfId="4830" priority="690" operator="lessThan">
      <formula>$C$4</formula>
    </cfRule>
  </conditionalFormatting>
  <conditionalFormatting sqref="AF51">
    <cfRule type="cellIs" dxfId="4829" priority="691" operator="lessThan">
      <formula>$C$4</formula>
    </cfRule>
  </conditionalFormatting>
  <conditionalFormatting sqref="AF52">
    <cfRule type="cellIs" dxfId="4828" priority="692" operator="lessThan">
      <formula>$C$4</formula>
    </cfRule>
  </conditionalFormatting>
  <conditionalFormatting sqref="AF53">
    <cfRule type="cellIs" dxfId="4827" priority="693" operator="lessThan">
      <formula>$C$4</formula>
    </cfRule>
  </conditionalFormatting>
  <conditionalFormatting sqref="AF54">
    <cfRule type="cellIs" dxfId="4826" priority="694" operator="lessThan">
      <formula>$C$4</formula>
    </cfRule>
  </conditionalFormatting>
  <conditionalFormatting sqref="AF55">
    <cfRule type="cellIs" dxfId="4825" priority="695" operator="lessThan">
      <formula>$C$4</formula>
    </cfRule>
  </conditionalFormatting>
  <conditionalFormatting sqref="AF56">
    <cfRule type="cellIs" dxfId="4824" priority="696" operator="lessThan">
      <formula>$C$4</formula>
    </cfRule>
  </conditionalFormatting>
  <conditionalFormatting sqref="AF57">
    <cfRule type="cellIs" dxfId="4823" priority="697" operator="lessThan">
      <formula>$C$4</formula>
    </cfRule>
  </conditionalFormatting>
  <conditionalFormatting sqref="AF58">
    <cfRule type="cellIs" dxfId="4822" priority="698" operator="lessThan">
      <formula>$C$4</formula>
    </cfRule>
  </conditionalFormatting>
  <conditionalFormatting sqref="AF59">
    <cfRule type="cellIs" dxfId="4821" priority="699" operator="lessThan">
      <formula>$C$4</formula>
    </cfRule>
  </conditionalFormatting>
  <conditionalFormatting sqref="AF60">
    <cfRule type="cellIs" dxfId="4820" priority="700" operator="lessThan">
      <formula>$C$4</formula>
    </cfRule>
  </conditionalFormatting>
  <conditionalFormatting sqref="AG11">
    <cfRule type="cellIs" dxfId="4819" priority="701" operator="lessThan">
      <formula>$C$4</formula>
    </cfRule>
  </conditionalFormatting>
  <conditionalFormatting sqref="AG12">
    <cfRule type="cellIs" dxfId="4818" priority="702" operator="lessThan">
      <formula>$C$4</formula>
    </cfRule>
  </conditionalFormatting>
  <conditionalFormatting sqref="AG13">
    <cfRule type="cellIs" dxfId="4817" priority="703" operator="lessThan">
      <formula>$C$4</formula>
    </cfRule>
  </conditionalFormatting>
  <conditionalFormatting sqref="AG14">
    <cfRule type="cellIs" dxfId="4816" priority="704" operator="lessThan">
      <formula>$C$4</formula>
    </cfRule>
  </conditionalFormatting>
  <conditionalFormatting sqref="AG15">
    <cfRule type="cellIs" dxfId="4815" priority="705" operator="lessThan">
      <formula>$C$4</formula>
    </cfRule>
  </conditionalFormatting>
  <conditionalFormatting sqref="AG16">
    <cfRule type="cellIs" dxfId="4814" priority="706" operator="lessThan">
      <formula>$C$4</formula>
    </cfRule>
  </conditionalFormatting>
  <conditionalFormatting sqref="AG17">
    <cfRule type="cellIs" dxfId="4813" priority="707" operator="lessThan">
      <formula>$C$4</formula>
    </cfRule>
  </conditionalFormatting>
  <conditionalFormatting sqref="AG18">
    <cfRule type="cellIs" dxfId="4812" priority="708" operator="lessThan">
      <formula>$C$4</formula>
    </cfRule>
  </conditionalFormatting>
  <conditionalFormatting sqref="AG19">
    <cfRule type="cellIs" dxfId="4811" priority="709" operator="lessThan">
      <formula>$C$4</formula>
    </cfRule>
  </conditionalFormatting>
  <conditionalFormatting sqref="AG20">
    <cfRule type="cellIs" dxfId="4810" priority="710" operator="lessThan">
      <formula>$C$4</formula>
    </cfRule>
  </conditionalFormatting>
  <conditionalFormatting sqref="AG21">
    <cfRule type="cellIs" dxfId="4809" priority="711" operator="lessThan">
      <formula>$C$4</formula>
    </cfRule>
  </conditionalFormatting>
  <conditionalFormatting sqref="AG22">
    <cfRule type="cellIs" dxfId="4808" priority="712" operator="lessThan">
      <formula>$C$4</formula>
    </cfRule>
  </conditionalFormatting>
  <conditionalFormatting sqref="AG23">
    <cfRule type="cellIs" dxfId="4807" priority="713" operator="lessThan">
      <formula>$C$4</formula>
    </cfRule>
  </conditionalFormatting>
  <conditionalFormatting sqref="AG24">
    <cfRule type="cellIs" dxfId="4806" priority="714" operator="lessThan">
      <formula>$C$4</formula>
    </cfRule>
  </conditionalFormatting>
  <conditionalFormatting sqref="AG25">
    <cfRule type="cellIs" dxfId="4805" priority="715" operator="lessThan">
      <formula>$C$4</formula>
    </cfRule>
  </conditionalFormatting>
  <conditionalFormatting sqref="AG26">
    <cfRule type="cellIs" dxfId="4804" priority="716" operator="lessThan">
      <formula>$C$4</formula>
    </cfRule>
  </conditionalFormatting>
  <conditionalFormatting sqref="AG27">
    <cfRule type="cellIs" dxfId="4803" priority="717" operator="lessThan">
      <formula>$C$4</formula>
    </cfRule>
  </conditionalFormatting>
  <conditionalFormatting sqref="AG28">
    <cfRule type="cellIs" dxfId="4802" priority="718" operator="lessThan">
      <formula>$C$4</formula>
    </cfRule>
  </conditionalFormatting>
  <conditionalFormatting sqref="AG29">
    <cfRule type="cellIs" dxfId="4801" priority="719" operator="lessThan">
      <formula>$C$4</formula>
    </cfRule>
  </conditionalFormatting>
  <conditionalFormatting sqref="AG30">
    <cfRule type="cellIs" dxfId="4800" priority="720" operator="lessThan">
      <formula>$C$4</formula>
    </cfRule>
  </conditionalFormatting>
  <conditionalFormatting sqref="AG31">
    <cfRule type="cellIs" dxfId="4799" priority="721" operator="lessThan">
      <formula>$C$4</formula>
    </cfRule>
  </conditionalFormatting>
  <conditionalFormatting sqref="AG32">
    <cfRule type="cellIs" dxfId="4798" priority="722" operator="lessThan">
      <formula>$C$4</formula>
    </cfRule>
  </conditionalFormatting>
  <conditionalFormatting sqref="AG33">
    <cfRule type="cellIs" dxfId="4797" priority="723" operator="lessThan">
      <formula>$C$4</formula>
    </cfRule>
  </conditionalFormatting>
  <conditionalFormatting sqref="AG34">
    <cfRule type="cellIs" dxfId="4796" priority="724" operator="lessThan">
      <formula>$C$4</formula>
    </cfRule>
  </conditionalFormatting>
  <conditionalFormatting sqref="AG35">
    <cfRule type="cellIs" dxfId="4795" priority="725" operator="lessThan">
      <formula>$C$4</formula>
    </cfRule>
  </conditionalFormatting>
  <conditionalFormatting sqref="AG36">
    <cfRule type="cellIs" dxfId="4794" priority="726" operator="lessThan">
      <formula>$C$4</formula>
    </cfRule>
  </conditionalFormatting>
  <conditionalFormatting sqref="AG37">
    <cfRule type="cellIs" dxfId="4793" priority="727" operator="lessThan">
      <formula>$C$4</formula>
    </cfRule>
  </conditionalFormatting>
  <conditionalFormatting sqref="AG38">
    <cfRule type="cellIs" dxfId="4792" priority="728" operator="lessThan">
      <formula>$C$4</formula>
    </cfRule>
  </conditionalFormatting>
  <conditionalFormatting sqref="AG39">
    <cfRule type="cellIs" dxfId="4791" priority="729" operator="lessThan">
      <formula>$C$4</formula>
    </cfRule>
  </conditionalFormatting>
  <conditionalFormatting sqref="AG40">
    <cfRule type="cellIs" dxfId="4790" priority="730" operator="lessThan">
      <formula>$C$4</formula>
    </cfRule>
  </conditionalFormatting>
  <conditionalFormatting sqref="AG41">
    <cfRule type="cellIs" dxfId="4789" priority="731" operator="lessThan">
      <formula>$C$4</formula>
    </cfRule>
  </conditionalFormatting>
  <conditionalFormatting sqref="AG42">
    <cfRule type="cellIs" dxfId="4788" priority="732" operator="lessThan">
      <formula>$C$4</formula>
    </cfRule>
  </conditionalFormatting>
  <conditionalFormatting sqref="AG43">
    <cfRule type="cellIs" dxfId="4787" priority="733" operator="lessThan">
      <formula>$C$4</formula>
    </cfRule>
  </conditionalFormatting>
  <conditionalFormatting sqref="AG44">
    <cfRule type="cellIs" dxfId="4786" priority="734" operator="lessThan">
      <formula>$C$4</formula>
    </cfRule>
  </conditionalFormatting>
  <conditionalFormatting sqref="AG45">
    <cfRule type="cellIs" dxfId="4785" priority="735" operator="lessThan">
      <formula>$C$4</formula>
    </cfRule>
  </conditionalFormatting>
  <conditionalFormatting sqref="AG46">
    <cfRule type="cellIs" dxfId="4784" priority="736" operator="lessThan">
      <formula>$C$4</formula>
    </cfRule>
  </conditionalFormatting>
  <conditionalFormatting sqref="AG47">
    <cfRule type="cellIs" dxfId="4783" priority="737" operator="lessThan">
      <formula>$C$4</formula>
    </cfRule>
  </conditionalFormatting>
  <conditionalFormatting sqref="AG48">
    <cfRule type="cellIs" dxfId="4782" priority="738" operator="lessThan">
      <formula>$C$4</formula>
    </cfRule>
  </conditionalFormatting>
  <conditionalFormatting sqref="AG49">
    <cfRule type="cellIs" dxfId="4781" priority="739" operator="lessThan">
      <formula>$C$4</formula>
    </cfRule>
  </conditionalFormatting>
  <conditionalFormatting sqref="AG50">
    <cfRule type="cellIs" dxfId="4780" priority="740" operator="lessThan">
      <formula>$C$4</formula>
    </cfRule>
  </conditionalFormatting>
  <conditionalFormatting sqref="AG51">
    <cfRule type="cellIs" dxfId="4779" priority="741" operator="lessThan">
      <formula>$C$4</formula>
    </cfRule>
  </conditionalFormatting>
  <conditionalFormatting sqref="AG52">
    <cfRule type="cellIs" dxfId="4778" priority="742" operator="lessThan">
      <formula>$C$4</formula>
    </cfRule>
  </conditionalFormatting>
  <conditionalFormatting sqref="AG53">
    <cfRule type="cellIs" dxfId="4777" priority="743" operator="lessThan">
      <formula>$C$4</formula>
    </cfRule>
  </conditionalFormatting>
  <conditionalFormatting sqref="AG54">
    <cfRule type="cellIs" dxfId="4776" priority="744" operator="lessThan">
      <formula>$C$4</formula>
    </cfRule>
  </conditionalFormatting>
  <conditionalFormatting sqref="AG55">
    <cfRule type="cellIs" dxfId="4775" priority="745" operator="lessThan">
      <formula>$C$4</formula>
    </cfRule>
  </conditionalFormatting>
  <conditionalFormatting sqref="AG56">
    <cfRule type="cellIs" dxfId="4774" priority="746" operator="lessThan">
      <formula>$C$4</formula>
    </cfRule>
  </conditionalFormatting>
  <conditionalFormatting sqref="AG57">
    <cfRule type="cellIs" dxfId="4773" priority="747" operator="lessThan">
      <formula>$C$4</formula>
    </cfRule>
  </conditionalFormatting>
  <conditionalFormatting sqref="AG58">
    <cfRule type="cellIs" dxfId="4772" priority="748" operator="lessThan">
      <formula>$C$4</formula>
    </cfRule>
  </conditionalFormatting>
  <conditionalFormatting sqref="AG59">
    <cfRule type="cellIs" dxfId="4771" priority="749" operator="lessThan">
      <formula>$C$4</formula>
    </cfRule>
  </conditionalFormatting>
  <conditionalFormatting sqref="AG60">
    <cfRule type="cellIs" dxfId="4770" priority="750" operator="lessThan">
      <formula>$C$4</formula>
    </cfRule>
  </conditionalFormatting>
  <conditionalFormatting sqref="AH11">
    <cfRule type="cellIs" dxfId="4769" priority="751" operator="lessThan">
      <formula>$C$4</formula>
    </cfRule>
  </conditionalFormatting>
  <conditionalFormatting sqref="AH12">
    <cfRule type="cellIs" dxfId="4768" priority="752" operator="lessThan">
      <formula>$C$4</formula>
    </cfRule>
  </conditionalFormatting>
  <conditionalFormatting sqref="AH13">
    <cfRule type="cellIs" dxfId="4767" priority="753" operator="lessThan">
      <formula>$C$4</formula>
    </cfRule>
  </conditionalFormatting>
  <conditionalFormatting sqref="AH14">
    <cfRule type="cellIs" dxfId="4766" priority="754" operator="lessThan">
      <formula>$C$4</formula>
    </cfRule>
  </conditionalFormatting>
  <conditionalFormatting sqref="AH15">
    <cfRule type="cellIs" dxfId="4765" priority="755" operator="lessThan">
      <formula>$C$4</formula>
    </cfRule>
  </conditionalFormatting>
  <conditionalFormatting sqref="AH16">
    <cfRule type="cellIs" dxfId="4764" priority="756" operator="lessThan">
      <formula>$C$4</formula>
    </cfRule>
  </conditionalFormatting>
  <conditionalFormatting sqref="AH17">
    <cfRule type="cellIs" dxfId="4763" priority="757" operator="lessThan">
      <formula>$C$4</formula>
    </cfRule>
  </conditionalFormatting>
  <conditionalFormatting sqref="AH18">
    <cfRule type="cellIs" dxfId="4762" priority="758" operator="lessThan">
      <formula>$C$4</formula>
    </cfRule>
  </conditionalFormatting>
  <conditionalFormatting sqref="AH19">
    <cfRule type="cellIs" dxfId="4761" priority="759" operator="lessThan">
      <formula>$C$4</formula>
    </cfRule>
  </conditionalFormatting>
  <conditionalFormatting sqref="AH20">
    <cfRule type="cellIs" dxfId="4760" priority="760" operator="lessThan">
      <formula>$C$4</formula>
    </cfRule>
  </conditionalFormatting>
  <conditionalFormatting sqref="AH21">
    <cfRule type="cellIs" dxfId="4759" priority="761" operator="lessThan">
      <formula>$C$4</formula>
    </cfRule>
  </conditionalFormatting>
  <conditionalFormatting sqref="AH22">
    <cfRule type="cellIs" dxfId="4758" priority="762" operator="lessThan">
      <formula>$C$4</formula>
    </cfRule>
  </conditionalFormatting>
  <conditionalFormatting sqref="AH23">
    <cfRule type="cellIs" dxfId="4757" priority="763" operator="lessThan">
      <formula>$C$4</formula>
    </cfRule>
  </conditionalFormatting>
  <conditionalFormatting sqref="AH24">
    <cfRule type="cellIs" dxfId="4756" priority="764" operator="lessThan">
      <formula>$C$4</formula>
    </cfRule>
  </conditionalFormatting>
  <conditionalFormatting sqref="AH25">
    <cfRule type="cellIs" dxfId="4755" priority="765" operator="lessThan">
      <formula>$C$4</formula>
    </cfRule>
  </conditionalFormatting>
  <conditionalFormatting sqref="AH26">
    <cfRule type="cellIs" dxfId="4754" priority="766" operator="lessThan">
      <formula>$C$4</formula>
    </cfRule>
  </conditionalFormatting>
  <conditionalFormatting sqref="AH27">
    <cfRule type="cellIs" dxfId="4753" priority="767" operator="lessThan">
      <formula>$C$4</formula>
    </cfRule>
  </conditionalFormatting>
  <conditionalFormatting sqref="AH28">
    <cfRule type="cellIs" dxfId="4752" priority="768" operator="lessThan">
      <formula>$C$4</formula>
    </cfRule>
  </conditionalFormatting>
  <conditionalFormatting sqref="AH29">
    <cfRule type="cellIs" dxfId="4751" priority="769" operator="lessThan">
      <formula>$C$4</formula>
    </cfRule>
  </conditionalFormatting>
  <conditionalFormatting sqref="AH30">
    <cfRule type="cellIs" dxfId="4750" priority="770" operator="lessThan">
      <formula>$C$4</formula>
    </cfRule>
  </conditionalFormatting>
  <conditionalFormatting sqref="AH31">
    <cfRule type="cellIs" dxfId="4749" priority="771" operator="lessThan">
      <formula>$C$4</formula>
    </cfRule>
  </conditionalFormatting>
  <conditionalFormatting sqref="AH32">
    <cfRule type="cellIs" dxfId="4748" priority="772" operator="lessThan">
      <formula>$C$4</formula>
    </cfRule>
  </conditionalFormatting>
  <conditionalFormatting sqref="AH33">
    <cfRule type="cellIs" dxfId="4747" priority="773" operator="lessThan">
      <formula>$C$4</formula>
    </cfRule>
  </conditionalFormatting>
  <conditionalFormatting sqref="AH34">
    <cfRule type="cellIs" dxfId="4746" priority="774" operator="lessThan">
      <formula>$C$4</formula>
    </cfRule>
  </conditionalFormatting>
  <conditionalFormatting sqref="AH35">
    <cfRule type="cellIs" dxfId="4745" priority="775" operator="lessThan">
      <formula>$C$4</formula>
    </cfRule>
  </conditionalFormatting>
  <conditionalFormatting sqref="AH36">
    <cfRule type="cellIs" dxfId="4744" priority="776" operator="lessThan">
      <formula>$C$4</formula>
    </cfRule>
  </conditionalFormatting>
  <conditionalFormatting sqref="AH37">
    <cfRule type="cellIs" dxfId="4743" priority="777" operator="lessThan">
      <formula>$C$4</formula>
    </cfRule>
  </conditionalFormatting>
  <conditionalFormatting sqref="AH38">
    <cfRule type="cellIs" dxfId="4742" priority="778" operator="lessThan">
      <formula>$C$4</formula>
    </cfRule>
  </conditionalFormatting>
  <conditionalFormatting sqref="AH39">
    <cfRule type="cellIs" dxfId="4741" priority="779" operator="lessThan">
      <formula>$C$4</formula>
    </cfRule>
  </conditionalFormatting>
  <conditionalFormatting sqref="AH40">
    <cfRule type="cellIs" dxfId="4740" priority="780" operator="lessThan">
      <formula>$C$4</formula>
    </cfRule>
  </conditionalFormatting>
  <conditionalFormatting sqref="AH41">
    <cfRule type="cellIs" dxfId="4739" priority="781" operator="lessThan">
      <formula>$C$4</formula>
    </cfRule>
  </conditionalFormatting>
  <conditionalFormatting sqref="AH42">
    <cfRule type="cellIs" dxfId="4738" priority="782" operator="lessThan">
      <formula>$C$4</formula>
    </cfRule>
  </conditionalFormatting>
  <conditionalFormatting sqref="AH43">
    <cfRule type="cellIs" dxfId="4737" priority="783" operator="lessThan">
      <formula>$C$4</formula>
    </cfRule>
  </conditionalFormatting>
  <conditionalFormatting sqref="AH44">
    <cfRule type="cellIs" dxfId="4736" priority="784" operator="lessThan">
      <formula>$C$4</formula>
    </cfRule>
  </conditionalFormatting>
  <conditionalFormatting sqref="AH45">
    <cfRule type="cellIs" dxfId="4735" priority="785" operator="lessThan">
      <formula>$C$4</formula>
    </cfRule>
  </conditionalFormatting>
  <conditionalFormatting sqref="AH46">
    <cfRule type="cellIs" dxfId="4734" priority="786" operator="lessThan">
      <formula>$C$4</formula>
    </cfRule>
  </conditionalFormatting>
  <conditionalFormatting sqref="AH47">
    <cfRule type="cellIs" dxfId="4733" priority="787" operator="lessThan">
      <formula>$C$4</formula>
    </cfRule>
  </conditionalFormatting>
  <conditionalFormatting sqref="AH48">
    <cfRule type="cellIs" dxfId="4732" priority="788" operator="lessThan">
      <formula>$C$4</formula>
    </cfRule>
  </conditionalFormatting>
  <conditionalFormatting sqref="AH49">
    <cfRule type="cellIs" dxfId="4731" priority="789" operator="lessThan">
      <formula>$C$4</formula>
    </cfRule>
  </conditionalFormatting>
  <conditionalFormatting sqref="AH50">
    <cfRule type="cellIs" dxfId="4730" priority="790" operator="lessThan">
      <formula>$C$4</formula>
    </cfRule>
  </conditionalFormatting>
  <conditionalFormatting sqref="AH51">
    <cfRule type="cellIs" dxfId="4729" priority="791" operator="lessThan">
      <formula>$C$4</formula>
    </cfRule>
  </conditionalFormatting>
  <conditionalFormatting sqref="AH52">
    <cfRule type="cellIs" dxfId="4728" priority="792" operator="lessThan">
      <formula>$C$4</formula>
    </cfRule>
  </conditionalFormatting>
  <conditionalFormatting sqref="AH53">
    <cfRule type="cellIs" dxfId="4727" priority="793" operator="lessThan">
      <formula>$C$4</formula>
    </cfRule>
  </conditionalFormatting>
  <conditionalFormatting sqref="AH54">
    <cfRule type="cellIs" dxfId="4726" priority="794" operator="lessThan">
      <formula>$C$4</formula>
    </cfRule>
  </conditionalFormatting>
  <conditionalFormatting sqref="AH55">
    <cfRule type="cellIs" dxfId="4725" priority="795" operator="lessThan">
      <formula>$C$4</formula>
    </cfRule>
  </conditionalFormatting>
  <conditionalFormatting sqref="AH56">
    <cfRule type="cellIs" dxfId="4724" priority="796" operator="lessThan">
      <formula>$C$4</formula>
    </cfRule>
  </conditionalFormatting>
  <conditionalFormatting sqref="AH57">
    <cfRule type="cellIs" dxfId="4723" priority="797" operator="lessThan">
      <formula>$C$4</formula>
    </cfRule>
  </conditionalFormatting>
  <conditionalFormatting sqref="AH58">
    <cfRule type="cellIs" dxfId="4722" priority="798" operator="lessThan">
      <formula>$C$4</formula>
    </cfRule>
  </conditionalFormatting>
  <conditionalFormatting sqref="AH59">
    <cfRule type="cellIs" dxfId="4721" priority="799" operator="lessThan">
      <formula>$C$4</formula>
    </cfRule>
  </conditionalFormatting>
  <conditionalFormatting sqref="AH60">
    <cfRule type="cellIs" dxfId="4720" priority="800" operator="lessThan">
      <formula>$C$4</formula>
    </cfRule>
  </conditionalFormatting>
  <conditionalFormatting sqref="AI11">
    <cfRule type="cellIs" dxfId="4719" priority="801" operator="lessThan">
      <formula>$C$4</formula>
    </cfRule>
  </conditionalFormatting>
  <conditionalFormatting sqref="AI12">
    <cfRule type="cellIs" dxfId="4718" priority="802" operator="lessThan">
      <formula>$C$4</formula>
    </cfRule>
  </conditionalFormatting>
  <conditionalFormatting sqref="AI13">
    <cfRule type="cellIs" dxfId="4717" priority="803" operator="lessThan">
      <formula>$C$4</formula>
    </cfRule>
  </conditionalFormatting>
  <conditionalFormatting sqref="AI14">
    <cfRule type="cellIs" dxfId="4716" priority="804" operator="lessThan">
      <formula>$C$4</formula>
    </cfRule>
  </conditionalFormatting>
  <conditionalFormatting sqref="AI15">
    <cfRule type="cellIs" dxfId="4715" priority="805" operator="lessThan">
      <formula>$C$4</formula>
    </cfRule>
  </conditionalFormatting>
  <conditionalFormatting sqref="AI16">
    <cfRule type="cellIs" dxfId="4714" priority="806" operator="lessThan">
      <formula>$C$4</formula>
    </cfRule>
  </conditionalFormatting>
  <conditionalFormatting sqref="AI17">
    <cfRule type="cellIs" dxfId="4713" priority="807" operator="lessThan">
      <formula>$C$4</formula>
    </cfRule>
  </conditionalFormatting>
  <conditionalFormatting sqref="AI18">
    <cfRule type="cellIs" dxfId="4712" priority="808" operator="lessThan">
      <formula>$C$4</formula>
    </cfRule>
  </conditionalFormatting>
  <conditionalFormatting sqref="AI19">
    <cfRule type="cellIs" dxfId="4711" priority="809" operator="lessThan">
      <formula>$C$4</formula>
    </cfRule>
  </conditionalFormatting>
  <conditionalFormatting sqref="AI20">
    <cfRule type="cellIs" dxfId="4710" priority="810" operator="lessThan">
      <formula>$C$4</formula>
    </cfRule>
  </conditionalFormatting>
  <conditionalFormatting sqref="AI21">
    <cfRule type="cellIs" dxfId="4709" priority="811" operator="lessThan">
      <formula>$C$4</formula>
    </cfRule>
  </conditionalFormatting>
  <conditionalFormatting sqref="AI22">
    <cfRule type="cellIs" dxfId="4708" priority="812" operator="lessThan">
      <formula>$C$4</formula>
    </cfRule>
  </conditionalFormatting>
  <conditionalFormatting sqref="AI23">
    <cfRule type="cellIs" dxfId="4707" priority="813" operator="lessThan">
      <formula>$C$4</formula>
    </cfRule>
  </conditionalFormatting>
  <conditionalFormatting sqref="AI24">
    <cfRule type="cellIs" dxfId="4706" priority="814" operator="lessThan">
      <formula>$C$4</formula>
    </cfRule>
  </conditionalFormatting>
  <conditionalFormatting sqref="AI25">
    <cfRule type="cellIs" dxfId="4705" priority="815" operator="lessThan">
      <formula>$C$4</formula>
    </cfRule>
  </conditionalFormatting>
  <conditionalFormatting sqref="AI26">
    <cfRule type="cellIs" dxfId="4704" priority="816" operator="lessThan">
      <formula>$C$4</formula>
    </cfRule>
  </conditionalFormatting>
  <conditionalFormatting sqref="AI27">
    <cfRule type="cellIs" dxfId="4703" priority="817" operator="lessThan">
      <formula>$C$4</formula>
    </cfRule>
  </conditionalFormatting>
  <conditionalFormatting sqref="AI28">
    <cfRule type="cellIs" dxfId="4702" priority="818" operator="lessThan">
      <formula>$C$4</formula>
    </cfRule>
  </conditionalFormatting>
  <conditionalFormatting sqref="AI29">
    <cfRule type="cellIs" dxfId="4701" priority="819" operator="lessThan">
      <formula>$C$4</formula>
    </cfRule>
  </conditionalFormatting>
  <conditionalFormatting sqref="AI30">
    <cfRule type="cellIs" dxfId="4700" priority="820" operator="lessThan">
      <formula>$C$4</formula>
    </cfRule>
  </conditionalFormatting>
  <conditionalFormatting sqref="AI31">
    <cfRule type="cellIs" dxfId="4699" priority="821" operator="lessThan">
      <formula>$C$4</formula>
    </cfRule>
  </conditionalFormatting>
  <conditionalFormatting sqref="AI32">
    <cfRule type="cellIs" dxfId="4698" priority="822" operator="lessThan">
      <formula>$C$4</formula>
    </cfRule>
  </conditionalFormatting>
  <conditionalFormatting sqref="AI33">
    <cfRule type="cellIs" dxfId="4697" priority="823" operator="lessThan">
      <formula>$C$4</formula>
    </cfRule>
  </conditionalFormatting>
  <conditionalFormatting sqref="AI34">
    <cfRule type="cellIs" dxfId="4696" priority="824" operator="lessThan">
      <formula>$C$4</formula>
    </cfRule>
  </conditionalFormatting>
  <conditionalFormatting sqref="AI35">
    <cfRule type="cellIs" dxfId="4695" priority="825" operator="lessThan">
      <formula>$C$4</formula>
    </cfRule>
  </conditionalFormatting>
  <conditionalFormatting sqref="AI36">
    <cfRule type="cellIs" dxfId="4694" priority="826" operator="lessThan">
      <formula>$C$4</formula>
    </cfRule>
  </conditionalFormatting>
  <conditionalFormatting sqref="AI37">
    <cfRule type="cellIs" dxfId="4693" priority="827" operator="lessThan">
      <formula>$C$4</formula>
    </cfRule>
  </conditionalFormatting>
  <conditionalFormatting sqref="AI38">
    <cfRule type="cellIs" dxfId="4692" priority="828" operator="lessThan">
      <formula>$C$4</formula>
    </cfRule>
  </conditionalFormatting>
  <conditionalFormatting sqref="AI39">
    <cfRule type="cellIs" dxfId="4691" priority="829" operator="lessThan">
      <formula>$C$4</formula>
    </cfRule>
  </conditionalFormatting>
  <conditionalFormatting sqref="AI40">
    <cfRule type="cellIs" dxfId="4690" priority="830" operator="lessThan">
      <formula>$C$4</formula>
    </cfRule>
  </conditionalFormatting>
  <conditionalFormatting sqref="AI41">
    <cfRule type="cellIs" dxfId="4689" priority="831" operator="lessThan">
      <formula>$C$4</formula>
    </cfRule>
  </conditionalFormatting>
  <conditionalFormatting sqref="AI42">
    <cfRule type="cellIs" dxfId="4688" priority="832" operator="lessThan">
      <formula>$C$4</formula>
    </cfRule>
  </conditionalFormatting>
  <conditionalFormatting sqref="AI43">
    <cfRule type="cellIs" dxfId="4687" priority="833" operator="lessThan">
      <formula>$C$4</formula>
    </cfRule>
  </conditionalFormatting>
  <conditionalFormatting sqref="AI44">
    <cfRule type="cellIs" dxfId="4686" priority="834" operator="lessThan">
      <formula>$C$4</formula>
    </cfRule>
  </conditionalFormatting>
  <conditionalFormatting sqref="AI45">
    <cfRule type="cellIs" dxfId="4685" priority="835" operator="lessThan">
      <formula>$C$4</formula>
    </cfRule>
  </conditionalFormatting>
  <conditionalFormatting sqref="AI46">
    <cfRule type="cellIs" dxfId="4684" priority="836" operator="lessThan">
      <formula>$C$4</formula>
    </cfRule>
  </conditionalFormatting>
  <conditionalFormatting sqref="AI47">
    <cfRule type="cellIs" dxfId="4683" priority="837" operator="lessThan">
      <formula>$C$4</formula>
    </cfRule>
  </conditionalFormatting>
  <conditionalFormatting sqref="AI48">
    <cfRule type="cellIs" dxfId="4682" priority="838" operator="lessThan">
      <formula>$C$4</formula>
    </cfRule>
  </conditionalFormatting>
  <conditionalFormatting sqref="AI49">
    <cfRule type="cellIs" dxfId="4681" priority="839" operator="lessThan">
      <formula>$C$4</formula>
    </cfRule>
  </conditionalFormatting>
  <conditionalFormatting sqref="AI50">
    <cfRule type="cellIs" dxfId="4680" priority="840" operator="lessThan">
      <formula>$C$4</formula>
    </cfRule>
  </conditionalFormatting>
  <conditionalFormatting sqref="AI51">
    <cfRule type="cellIs" dxfId="4679" priority="841" operator="lessThan">
      <formula>$C$4</formula>
    </cfRule>
  </conditionalFormatting>
  <conditionalFormatting sqref="AI52">
    <cfRule type="cellIs" dxfId="4678" priority="842" operator="lessThan">
      <formula>$C$4</formula>
    </cfRule>
  </conditionalFormatting>
  <conditionalFormatting sqref="AI53">
    <cfRule type="cellIs" dxfId="4677" priority="843" operator="lessThan">
      <formula>$C$4</formula>
    </cfRule>
  </conditionalFormatting>
  <conditionalFormatting sqref="AI54">
    <cfRule type="cellIs" dxfId="4676" priority="844" operator="lessThan">
      <formula>$C$4</formula>
    </cfRule>
  </conditionalFormatting>
  <conditionalFormatting sqref="AI55">
    <cfRule type="cellIs" dxfId="4675" priority="845" operator="lessThan">
      <formula>$C$4</formula>
    </cfRule>
  </conditionalFormatting>
  <conditionalFormatting sqref="AI56">
    <cfRule type="cellIs" dxfId="4674" priority="846" operator="lessThan">
      <formula>$C$4</formula>
    </cfRule>
  </conditionalFormatting>
  <conditionalFormatting sqref="AI57">
    <cfRule type="cellIs" dxfId="4673" priority="847" operator="lessThan">
      <formula>$C$4</formula>
    </cfRule>
  </conditionalFormatting>
  <conditionalFormatting sqref="AI58">
    <cfRule type="cellIs" dxfId="4672" priority="848" operator="lessThan">
      <formula>$C$4</formula>
    </cfRule>
  </conditionalFormatting>
  <conditionalFormatting sqref="AI59">
    <cfRule type="cellIs" dxfId="4671" priority="849" operator="lessThan">
      <formula>$C$4</formula>
    </cfRule>
  </conditionalFormatting>
  <conditionalFormatting sqref="AI60">
    <cfRule type="cellIs" dxfId="4670" priority="850" operator="lessThan">
      <formula>$C$4</formula>
    </cfRule>
  </conditionalFormatting>
  <conditionalFormatting sqref="AJ11">
    <cfRule type="cellIs" dxfId="4669" priority="851" operator="lessThan">
      <formula>$C$4</formula>
    </cfRule>
  </conditionalFormatting>
  <conditionalFormatting sqref="AJ12">
    <cfRule type="cellIs" dxfId="4668" priority="852" operator="lessThan">
      <formula>$C$4</formula>
    </cfRule>
  </conditionalFormatting>
  <conditionalFormatting sqref="AJ13">
    <cfRule type="cellIs" dxfId="4667" priority="853" operator="lessThan">
      <formula>$C$4</formula>
    </cfRule>
  </conditionalFormatting>
  <conditionalFormatting sqref="AJ14">
    <cfRule type="cellIs" dxfId="4666" priority="854" operator="lessThan">
      <formula>$C$4</formula>
    </cfRule>
  </conditionalFormatting>
  <conditionalFormatting sqref="AJ15">
    <cfRule type="cellIs" dxfId="4665" priority="855" operator="lessThan">
      <formula>$C$4</formula>
    </cfRule>
  </conditionalFormatting>
  <conditionalFormatting sqref="AJ16">
    <cfRule type="cellIs" dxfId="4664" priority="856" operator="lessThan">
      <formula>$C$4</formula>
    </cfRule>
  </conditionalFormatting>
  <conditionalFormatting sqref="AJ17">
    <cfRule type="cellIs" dxfId="4663" priority="857" operator="lessThan">
      <formula>$C$4</formula>
    </cfRule>
  </conditionalFormatting>
  <conditionalFormatting sqref="AJ18">
    <cfRule type="cellIs" dxfId="4662" priority="858" operator="lessThan">
      <formula>$C$4</formula>
    </cfRule>
  </conditionalFormatting>
  <conditionalFormatting sqref="AJ19">
    <cfRule type="cellIs" dxfId="4661" priority="859" operator="lessThan">
      <formula>$C$4</formula>
    </cfRule>
  </conditionalFormatting>
  <conditionalFormatting sqref="AJ20">
    <cfRule type="cellIs" dxfId="4660" priority="860" operator="lessThan">
      <formula>$C$4</formula>
    </cfRule>
  </conditionalFormatting>
  <conditionalFormatting sqref="AJ21">
    <cfRule type="cellIs" dxfId="4659" priority="861" operator="lessThan">
      <formula>$C$4</formula>
    </cfRule>
  </conditionalFormatting>
  <conditionalFormatting sqref="AJ22">
    <cfRule type="cellIs" dxfId="4658" priority="862" operator="lessThan">
      <formula>$C$4</formula>
    </cfRule>
  </conditionalFormatting>
  <conditionalFormatting sqref="AJ23">
    <cfRule type="cellIs" dxfId="4657" priority="863" operator="lessThan">
      <formula>$C$4</formula>
    </cfRule>
  </conditionalFormatting>
  <conditionalFormatting sqref="AJ24">
    <cfRule type="cellIs" dxfId="4656" priority="864" operator="lessThan">
      <formula>$C$4</formula>
    </cfRule>
  </conditionalFormatting>
  <conditionalFormatting sqref="AJ25">
    <cfRule type="cellIs" dxfId="4655" priority="865" operator="lessThan">
      <formula>$C$4</formula>
    </cfRule>
  </conditionalFormatting>
  <conditionalFormatting sqref="AJ26">
    <cfRule type="cellIs" dxfId="4654" priority="866" operator="lessThan">
      <formula>$C$4</formula>
    </cfRule>
  </conditionalFormatting>
  <conditionalFormatting sqref="AJ27">
    <cfRule type="cellIs" dxfId="4653" priority="867" operator="lessThan">
      <formula>$C$4</formula>
    </cfRule>
  </conditionalFormatting>
  <conditionalFormatting sqref="AJ28">
    <cfRule type="cellIs" dxfId="4652" priority="868" operator="lessThan">
      <formula>$C$4</formula>
    </cfRule>
  </conditionalFormatting>
  <conditionalFormatting sqref="AJ29">
    <cfRule type="cellIs" dxfId="4651" priority="869" operator="lessThan">
      <formula>$C$4</formula>
    </cfRule>
  </conditionalFormatting>
  <conditionalFormatting sqref="AJ30">
    <cfRule type="cellIs" dxfId="4650" priority="870" operator="lessThan">
      <formula>$C$4</formula>
    </cfRule>
  </conditionalFormatting>
  <conditionalFormatting sqref="AJ31">
    <cfRule type="cellIs" dxfId="4649" priority="871" operator="lessThan">
      <formula>$C$4</formula>
    </cfRule>
  </conditionalFormatting>
  <conditionalFormatting sqref="AJ32">
    <cfRule type="cellIs" dxfId="4648" priority="872" operator="lessThan">
      <formula>$C$4</formula>
    </cfRule>
  </conditionalFormatting>
  <conditionalFormatting sqref="AJ33">
    <cfRule type="cellIs" dxfId="4647" priority="873" operator="lessThan">
      <formula>$C$4</formula>
    </cfRule>
  </conditionalFormatting>
  <conditionalFormatting sqref="AJ34">
    <cfRule type="cellIs" dxfId="4646" priority="874" operator="lessThan">
      <formula>$C$4</formula>
    </cfRule>
  </conditionalFormatting>
  <conditionalFormatting sqref="AJ35">
    <cfRule type="cellIs" dxfId="4645" priority="875" operator="lessThan">
      <formula>$C$4</formula>
    </cfRule>
  </conditionalFormatting>
  <conditionalFormatting sqref="AJ36">
    <cfRule type="cellIs" dxfId="4644" priority="876" operator="lessThan">
      <formula>$C$4</formula>
    </cfRule>
  </conditionalFormatting>
  <conditionalFormatting sqref="AJ37">
    <cfRule type="cellIs" dxfId="4643" priority="877" operator="lessThan">
      <formula>$C$4</formula>
    </cfRule>
  </conditionalFormatting>
  <conditionalFormatting sqref="AJ38">
    <cfRule type="cellIs" dxfId="4642" priority="878" operator="lessThan">
      <formula>$C$4</formula>
    </cfRule>
  </conditionalFormatting>
  <conditionalFormatting sqref="AJ39">
    <cfRule type="cellIs" dxfId="4641" priority="879" operator="lessThan">
      <formula>$C$4</formula>
    </cfRule>
  </conditionalFormatting>
  <conditionalFormatting sqref="AJ40">
    <cfRule type="cellIs" dxfId="4640" priority="880" operator="lessThan">
      <formula>$C$4</formula>
    </cfRule>
  </conditionalFormatting>
  <conditionalFormatting sqref="AJ41">
    <cfRule type="cellIs" dxfId="4639" priority="881" operator="lessThan">
      <formula>$C$4</formula>
    </cfRule>
  </conditionalFormatting>
  <conditionalFormatting sqref="AJ42">
    <cfRule type="cellIs" dxfId="4638" priority="882" operator="lessThan">
      <formula>$C$4</formula>
    </cfRule>
  </conditionalFormatting>
  <conditionalFormatting sqref="AJ43">
    <cfRule type="cellIs" dxfId="4637" priority="883" operator="lessThan">
      <formula>$C$4</formula>
    </cfRule>
  </conditionalFormatting>
  <conditionalFormatting sqref="AJ44">
    <cfRule type="cellIs" dxfId="4636" priority="884" operator="lessThan">
      <formula>$C$4</formula>
    </cfRule>
  </conditionalFormatting>
  <conditionalFormatting sqref="AJ45">
    <cfRule type="cellIs" dxfId="4635" priority="885" operator="lessThan">
      <formula>$C$4</formula>
    </cfRule>
  </conditionalFormatting>
  <conditionalFormatting sqref="AJ46">
    <cfRule type="cellIs" dxfId="4634" priority="886" operator="lessThan">
      <formula>$C$4</formula>
    </cfRule>
  </conditionalFormatting>
  <conditionalFormatting sqref="AJ47">
    <cfRule type="cellIs" dxfId="4633" priority="887" operator="lessThan">
      <formula>$C$4</formula>
    </cfRule>
  </conditionalFormatting>
  <conditionalFormatting sqref="AJ48">
    <cfRule type="cellIs" dxfId="4632" priority="888" operator="lessThan">
      <formula>$C$4</formula>
    </cfRule>
  </conditionalFormatting>
  <conditionalFormatting sqref="AJ49">
    <cfRule type="cellIs" dxfId="4631" priority="889" operator="lessThan">
      <formula>$C$4</formula>
    </cfRule>
  </conditionalFormatting>
  <conditionalFormatting sqref="AJ50">
    <cfRule type="cellIs" dxfId="4630" priority="890" operator="lessThan">
      <formula>$C$4</formula>
    </cfRule>
  </conditionalFormatting>
  <conditionalFormatting sqref="AJ51">
    <cfRule type="cellIs" dxfId="4629" priority="891" operator="lessThan">
      <formula>$C$4</formula>
    </cfRule>
  </conditionalFormatting>
  <conditionalFormatting sqref="AJ52">
    <cfRule type="cellIs" dxfId="4628" priority="892" operator="lessThan">
      <formula>$C$4</formula>
    </cfRule>
  </conditionalFormatting>
  <conditionalFormatting sqref="AJ53">
    <cfRule type="cellIs" dxfId="4627" priority="893" operator="lessThan">
      <formula>$C$4</formula>
    </cfRule>
  </conditionalFormatting>
  <conditionalFormatting sqref="AJ54">
    <cfRule type="cellIs" dxfId="4626" priority="894" operator="lessThan">
      <formula>$C$4</formula>
    </cfRule>
  </conditionalFormatting>
  <conditionalFormatting sqref="AJ55">
    <cfRule type="cellIs" dxfId="4625" priority="895" operator="lessThan">
      <formula>$C$4</formula>
    </cfRule>
  </conditionalFormatting>
  <conditionalFormatting sqref="AJ56">
    <cfRule type="cellIs" dxfId="4624" priority="896" operator="lessThan">
      <formula>$C$4</formula>
    </cfRule>
  </conditionalFormatting>
  <conditionalFormatting sqref="AJ57">
    <cfRule type="cellIs" dxfId="4623" priority="897" operator="lessThan">
      <formula>$C$4</formula>
    </cfRule>
  </conditionalFormatting>
  <conditionalFormatting sqref="AJ58">
    <cfRule type="cellIs" dxfId="4622" priority="898" operator="lessThan">
      <formula>$C$4</formula>
    </cfRule>
  </conditionalFormatting>
  <conditionalFormatting sqref="AJ59">
    <cfRule type="cellIs" dxfId="4621" priority="899" operator="lessThan">
      <formula>$C$4</formula>
    </cfRule>
  </conditionalFormatting>
  <conditionalFormatting sqref="AJ60">
    <cfRule type="cellIs" dxfId="4620" priority="900" operator="lessThan">
      <formula>$C$4</formula>
    </cfRule>
  </conditionalFormatting>
  <conditionalFormatting sqref="AK11">
    <cfRule type="cellIs" dxfId="4619" priority="901" operator="lessThan">
      <formula>$C$4</formula>
    </cfRule>
  </conditionalFormatting>
  <conditionalFormatting sqref="AK12">
    <cfRule type="cellIs" dxfId="4618" priority="902" operator="lessThan">
      <formula>$C$4</formula>
    </cfRule>
  </conditionalFormatting>
  <conditionalFormatting sqref="AK13">
    <cfRule type="cellIs" dxfId="4617" priority="903" operator="lessThan">
      <formula>$C$4</formula>
    </cfRule>
  </conditionalFormatting>
  <conditionalFormatting sqref="AK14">
    <cfRule type="cellIs" dxfId="4616" priority="904" operator="lessThan">
      <formula>$C$4</formula>
    </cfRule>
  </conditionalFormatting>
  <conditionalFormatting sqref="AK15">
    <cfRule type="cellIs" dxfId="4615" priority="905" operator="lessThan">
      <formula>$C$4</formula>
    </cfRule>
  </conditionalFormatting>
  <conditionalFormatting sqref="AK16">
    <cfRule type="cellIs" dxfId="4614" priority="906" operator="lessThan">
      <formula>$C$4</formula>
    </cfRule>
  </conditionalFormatting>
  <conditionalFormatting sqref="AK17">
    <cfRule type="cellIs" dxfId="4613" priority="907" operator="lessThan">
      <formula>$C$4</formula>
    </cfRule>
  </conditionalFormatting>
  <conditionalFormatting sqref="AK18">
    <cfRule type="cellIs" dxfId="4612" priority="908" operator="lessThan">
      <formula>$C$4</formula>
    </cfRule>
  </conditionalFormatting>
  <conditionalFormatting sqref="AK19">
    <cfRule type="cellIs" dxfId="4611" priority="909" operator="lessThan">
      <formula>$C$4</formula>
    </cfRule>
  </conditionalFormatting>
  <conditionalFormatting sqref="AK20">
    <cfRule type="cellIs" dxfId="4610" priority="910" operator="lessThan">
      <formula>$C$4</formula>
    </cfRule>
  </conditionalFormatting>
  <conditionalFormatting sqref="AK21">
    <cfRule type="cellIs" dxfId="4609" priority="911" operator="lessThan">
      <formula>$C$4</formula>
    </cfRule>
  </conditionalFormatting>
  <conditionalFormatting sqref="AK22">
    <cfRule type="cellIs" dxfId="4608" priority="912" operator="lessThan">
      <formula>$C$4</formula>
    </cfRule>
  </conditionalFormatting>
  <conditionalFormatting sqref="AK23">
    <cfRule type="cellIs" dxfId="4607" priority="913" operator="lessThan">
      <formula>$C$4</formula>
    </cfRule>
  </conditionalFormatting>
  <conditionalFormatting sqref="AK24">
    <cfRule type="cellIs" dxfId="4606" priority="914" operator="lessThan">
      <formula>$C$4</formula>
    </cfRule>
  </conditionalFormatting>
  <conditionalFormatting sqref="AK25">
    <cfRule type="cellIs" dxfId="4605" priority="915" operator="lessThan">
      <formula>$C$4</formula>
    </cfRule>
  </conditionalFormatting>
  <conditionalFormatting sqref="AK26">
    <cfRule type="cellIs" dxfId="4604" priority="916" operator="lessThan">
      <formula>$C$4</formula>
    </cfRule>
  </conditionalFormatting>
  <conditionalFormatting sqref="AK27">
    <cfRule type="cellIs" dxfId="4603" priority="917" operator="lessThan">
      <formula>$C$4</formula>
    </cfRule>
  </conditionalFormatting>
  <conditionalFormatting sqref="AK28">
    <cfRule type="cellIs" dxfId="4602" priority="918" operator="lessThan">
      <formula>$C$4</formula>
    </cfRule>
  </conditionalFormatting>
  <conditionalFormatting sqref="AK29">
    <cfRule type="cellIs" dxfId="4601" priority="919" operator="lessThan">
      <formula>$C$4</formula>
    </cfRule>
  </conditionalFormatting>
  <conditionalFormatting sqref="AK30">
    <cfRule type="cellIs" dxfId="4600" priority="920" operator="lessThan">
      <formula>$C$4</formula>
    </cfRule>
  </conditionalFormatting>
  <conditionalFormatting sqref="AK31">
    <cfRule type="cellIs" dxfId="4599" priority="921" operator="lessThan">
      <formula>$C$4</formula>
    </cfRule>
  </conditionalFormatting>
  <conditionalFormatting sqref="AK32">
    <cfRule type="cellIs" dxfId="4598" priority="922" operator="lessThan">
      <formula>$C$4</formula>
    </cfRule>
  </conditionalFormatting>
  <conditionalFormatting sqref="AK33">
    <cfRule type="cellIs" dxfId="4597" priority="923" operator="lessThan">
      <formula>$C$4</formula>
    </cfRule>
  </conditionalFormatting>
  <conditionalFormatting sqref="AK34">
    <cfRule type="cellIs" dxfId="4596" priority="924" operator="lessThan">
      <formula>$C$4</formula>
    </cfRule>
  </conditionalFormatting>
  <conditionalFormatting sqref="AK35">
    <cfRule type="cellIs" dxfId="4595" priority="925" operator="lessThan">
      <formula>$C$4</formula>
    </cfRule>
  </conditionalFormatting>
  <conditionalFormatting sqref="AK36">
    <cfRule type="cellIs" dxfId="4594" priority="926" operator="lessThan">
      <formula>$C$4</formula>
    </cfRule>
  </conditionalFormatting>
  <conditionalFormatting sqref="AK37">
    <cfRule type="cellIs" dxfId="4593" priority="927" operator="lessThan">
      <formula>$C$4</formula>
    </cfRule>
  </conditionalFormatting>
  <conditionalFormatting sqref="AK38">
    <cfRule type="cellIs" dxfId="4592" priority="928" operator="lessThan">
      <formula>$C$4</formula>
    </cfRule>
  </conditionalFormatting>
  <conditionalFormatting sqref="AK39">
    <cfRule type="cellIs" dxfId="4591" priority="929" operator="lessThan">
      <formula>$C$4</formula>
    </cfRule>
  </conditionalFormatting>
  <conditionalFormatting sqref="AK40">
    <cfRule type="cellIs" dxfId="4590" priority="930" operator="lessThan">
      <formula>$C$4</formula>
    </cfRule>
  </conditionalFormatting>
  <conditionalFormatting sqref="AK41">
    <cfRule type="cellIs" dxfId="4589" priority="931" operator="lessThan">
      <formula>$C$4</formula>
    </cfRule>
  </conditionalFormatting>
  <conditionalFormatting sqref="AK42">
    <cfRule type="cellIs" dxfId="4588" priority="932" operator="lessThan">
      <formula>$C$4</formula>
    </cfRule>
  </conditionalFormatting>
  <conditionalFormatting sqref="AK43">
    <cfRule type="cellIs" dxfId="4587" priority="933" operator="lessThan">
      <formula>$C$4</formula>
    </cfRule>
  </conditionalFormatting>
  <conditionalFormatting sqref="AK44">
    <cfRule type="cellIs" dxfId="4586" priority="934" operator="lessThan">
      <formula>$C$4</formula>
    </cfRule>
  </conditionalFormatting>
  <conditionalFormatting sqref="AK45">
    <cfRule type="cellIs" dxfId="4585" priority="935" operator="lessThan">
      <formula>$C$4</formula>
    </cfRule>
  </conditionalFormatting>
  <conditionalFormatting sqref="AK46">
    <cfRule type="cellIs" dxfId="4584" priority="936" operator="lessThan">
      <formula>$C$4</formula>
    </cfRule>
  </conditionalFormatting>
  <conditionalFormatting sqref="AK47">
    <cfRule type="cellIs" dxfId="4583" priority="937" operator="lessThan">
      <formula>$C$4</formula>
    </cfRule>
  </conditionalFormatting>
  <conditionalFormatting sqref="AK48">
    <cfRule type="cellIs" dxfId="4582" priority="938" operator="lessThan">
      <formula>$C$4</formula>
    </cfRule>
  </conditionalFormatting>
  <conditionalFormatting sqref="AK49">
    <cfRule type="cellIs" dxfId="4581" priority="939" operator="lessThan">
      <formula>$C$4</formula>
    </cfRule>
  </conditionalFormatting>
  <conditionalFormatting sqref="AK50">
    <cfRule type="cellIs" dxfId="4580" priority="940" operator="lessThan">
      <formula>$C$4</formula>
    </cfRule>
  </conditionalFormatting>
  <conditionalFormatting sqref="AK51">
    <cfRule type="cellIs" dxfId="4579" priority="941" operator="lessThan">
      <formula>$C$4</formula>
    </cfRule>
  </conditionalFormatting>
  <conditionalFormatting sqref="AK52">
    <cfRule type="cellIs" dxfId="4578" priority="942" operator="lessThan">
      <formula>$C$4</formula>
    </cfRule>
  </conditionalFormatting>
  <conditionalFormatting sqref="AK53">
    <cfRule type="cellIs" dxfId="4577" priority="943" operator="lessThan">
      <formula>$C$4</formula>
    </cfRule>
  </conditionalFormatting>
  <conditionalFormatting sqref="AK54">
    <cfRule type="cellIs" dxfId="4576" priority="944" operator="lessThan">
      <formula>$C$4</formula>
    </cfRule>
  </conditionalFormatting>
  <conditionalFormatting sqref="AK55">
    <cfRule type="cellIs" dxfId="4575" priority="945" operator="lessThan">
      <formula>$C$4</formula>
    </cfRule>
  </conditionalFormatting>
  <conditionalFormatting sqref="AK56">
    <cfRule type="cellIs" dxfId="4574" priority="946" operator="lessThan">
      <formula>$C$4</formula>
    </cfRule>
  </conditionalFormatting>
  <conditionalFormatting sqref="AK57">
    <cfRule type="cellIs" dxfId="4573" priority="947" operator="lessThan">
      <formula>$C$4</formula>
    </cfRule>
  </conditionalFormatting>
  <conditionalFormatting sqref="AK58">
    <cfRule type="cellIs" dxfId="4572" priority="948" operator="lessThan">
      <formula>$C$4</formula>
    </cfRule>
  </conditionalFormatting>
  <conditionalFormatting sqref="AK59">
    <cfRule type="cellIs" dxfId="4571" priority="949" operator="lessThan">
      <formula>$C$4</formula>
    </cfRule>
  </conditionalFormatting>
  <conditionalFormatting sqref="AK60">
    <cfRule type="cellIs" dxfId="4570" priority="950" operator="lessThan">
      <formula>$C$4</formula>
    </cfRule>
  </conditionalFormatting>
  <conditionalFormatting sqref="AL11">
    <cfRule type="cellIs" dxfId="4569" priority="951" operator="lessThan">
      <formula>$C$4</formula>
    </cfRule>
  </conditionalFormatting>
  <conditionalFormatting sqref="AL12">
    <cfRule type="cellIs" dxfId="4568" priority="952" operator="lessThan">
      <formula>$C$4</formula>
    </cfRule>
  </conditionalFormatting>
  <conditionalFormatting sqref="AL13">
    <cfRule type="cellIs" dxfId="4567" priority="953" operator="lessThan">
      <formula>$C$4</formula>
    </cfRule>
  </conditionalFormatting>
  <conditionalFormatting sqref="AL14">
    <cfRule type="cellIs" dxfId="4566" priority="954" operator="lessThan">
      <formula>$C$4</formula>
    </cfRule>
  </conditionalFormatting>
  <conditionalFormatting sqref="AL15">
    <cfRule type="cellIs" dxfId="4565" priority="955" operator="lessThan">
      <formula>$C$4</formula>
    </cfRule>
  </conditionalFormatting>
  <conditionalFormatting sqref="AL16">
    <cfRule type="cellIs" dxfId="4564" priority="956" operator="lessThan">
      <formula>$C$4</formula>
    </cfRule>
  </conditionalFormatting>
  <conditionalFormatting sqref="AL17">
    <cfRule type="cellIs" dxfId="4563" priority="957" operator="lessThan">
      <formula>$C$4</formula>
    </cfRule>
  </conditionalFormatting>
  <conditionalFormatting sqref="AL18">
    <cfRule type="cellIs" dxfId="4562" priority="958" operator="lessThan">
      <formula>$C$4</formula>
    </cfRule>
  </conditionalFormatting>
  <conditionalFormatting sqref="AL19">
    <cfRule type="cellIs" dxfId="4561" priority="959" operator="lessThan">
      <formula>$C$4</formula>
    </cfRule>
  </conditionalFormatting>
  <conditionalFormatting sqref="AL20">
    <cfRule type="cellIs" dxfId="4560" priority="960" operator="lessThan">
      <formula>$C$4</formula>
    </cfRule>
  </conditionalFormatting>
  <conditionalFormatting sqref="AL21">
    <cfRule type="cellIs" dxfId="4559" priority="961" operator="lessThan">
      <formula>$C$4</formula>
    </cfRule>
  </conditionalFormatting>
  <conditionalFormatting sqref="AL22">
    <cfRule type="cellIs" dxfId="4558" priority="962" operator="lessThan">
      <formula>$C$4</formula>
    </cfRule>
  </conditionalFormatting>
  <conditionalFormatting sqref="AL23">
    <cfRule type="cellIs" dxfId="4557" priority="963" operator="lessThan">
      <formula>$C$4</formula>
    </cfRule>
  </conditionalFormatting>
  <conditionalFormatting sqref="AL24">
    <cfRule type="cellIs" dxfId="4556" priority="964" operator="lessThan">
      <formula>$C$4</formula>
    </cfRule>
  </conditionalFormatting>
  <conditionalFormatting sqref="AL25">
    <cfRule type="cellIs" dxfId="4555" priority="965" operator="lessThan">
      <formula>$C$4</formula>
    </cfRule>
  </conditionalFormatting>
  <conditionalFormatting sqref="AL26">
    <cfRule type="cellIs" dxfId="4554" priority="966" operator="lessThan">
      <formula>$C$4</formula>
    </cfRule>
  </conditionalFormatting>
  <conditionalFormatting sqref="AL27">
    <cfRule type="cellIs" dxfId="4553" priority="967" operator="lessThan">
      <formula>$C$4</formula>
    </cfRule>
  </conditionalFormatting>
  <conditionalFormatting sqref="AL28">
    <cfRule type="cellIs" dxfId="4552" priority="968" operator="lessThan">
      <formula>$C$4</formula>
    </cfRule>
  </conditionalFormatting>
  <conditionalFormatting sqref="AL29">
    <cfRule type="cellIs" dxfId="4551" priority="969" operator="lessThan">
      <formula>$C$4</formula>
    </cfRule>
  </conditionalFormatting>
  <conditionalFormatting sqref="AL30">
    <cfRule type="cellIs" dxfId="4550" priority="970" operator="lessThan">
      <formula>$C$4</formula>
    </cfRule>
  </conditionalFormatting>
  <conditionalFormatting sqref="AL31">
    <cfRule type="cellIs" dxfId="4549" priority="971" operator="lessThan">
      <formula>$C$4</formula>
    </cfRule>
  </conditionalFormatting>
  <conditionalFormatting sqref="AL32">
    <cfRule type="cellIs" dxfId="4548" priority="972" operator="lessThan">
      <formula>$C$4</formula>
    </cfRule>
  </conditionalFormatting>
  <conditionalFormatting sqref="AL33">
    <cfRule type="cellIs" dxfId="4547" priority="973" operator="lessThan">
      <formula>$C$4</formula>
    </cfRule>
  </conditionalFormatting>
  <conditionalFormatting sqref="AL34">
    <cfRule type="cellIs" dxfId="4546" priority="974" operator="lessThan">
      <formula>$C$4</formula>
    </cfRule>
  </conditionalFormatting>
  <conditionalFormatting sqref="AL35">
    <cfRule type="cellIs" dxfId="4545" priority="975" operator="lessThan">
      <formula>$C$4</formula>
    </cfRule>
  </conditionalFormatting>
  <conditionalFormatting sqref="AL36">
    <cfRule type="cellIs" dxfId="4544" priority="976" operator="lessThan">
      <formula>$C$4</formula>
    </cfRule>
  </conditionalFormatting>
  <conditionalFormatting sqref="AL37">
    <cfRule type="cellIs" dxfId="4543" priority="977" operator="lessThan">
      <formula>$C$4</formula>
    </cfRule>
  </conditionalFormatting>
  <conditionalFormatting sqref="AL38">
    <cfRule type="cellIs" dxfId="4542" priority="978" operator="lessThan">
      <formula>$C$4</formula>
    </cfRule>
  </conditionalFormatting>
  <conditionalFormatting sqref="AL39">
    <cfRule type="cellIs" dxfId="4541" priority="979" operator="lessThan">
      <formula>$C$4</formula>
    </cfRule>
  </conditionalFormatting>
  <conditionalFormatting sqref="AL40">
    <cfRule type="cellIs" dxfId="4540" priority="980" operator="lessThan">
      <formula>$C$4</formula>
    </cfRule>
  </conditionalFormatting>
  <conditionalFormatting sqref="AL41">
    <cfRule type="cellIs" dxfId="4539" priority="981" operator="lessThan">
      <formula>$C$4</formula>
    </cfRule>
  </conditionalFormatting>
  <conditionalFormatting sqref="AL42">
    <cfRule type="cellIs" dxfId="4538" priority="982" operator="lessThan">
      <formula>$C$4</formula>
    </cfRule>
  </conditionalFormatting>
  <conditionalFormatting sqref="AL43">
    <cfRule type="cellIs" dxfId="4537" priority="983" operator="lessThan">
      <formula>$C$4</formula>
    </cfRule>
  </conditionalFormatting>
  <conditionalFormatting sqref="AL44">
    <cfRule type="cellIs" dxfId="4536" priority="984" operator="lessThan">
      <formula>$C$4</formula>
    </cfRule>
  </conditionalFormatting>
  <conditionalFormatting sqref="AL45">
    <cfRule type="cellIs" dxfId="4535" priority="985" operator="lessThan">
      <formula>$C$4</formula>
    </cfRule>
  </conditionalFormatting>
  <conditionalFormatting sqref="AL46">
    <cfRule type="cellIs" dxfId="4534" priority="986" operator="lessThan">
      <formula>$C$4</formula>
    </cfRule>
  </conditionalFormatting>
  <conditionalFormatting sqref="AL47">
    <cfRule type="cellIs" dxfId="4533" priority="987" operator="lessThan">
      <formula>$C$4</formula>
    </cfRule>
  </conditionalFormatting>
  <conditionalFormatting sqref="AL48">
    <cfRule type="cellIs" dxfId="4532" priority="988" operator="lessThan">
      <formula>$C$4</formula>
    </cfRule>
  </conditionalFormatting>
  <conditionalFormatting sqref="AL49">
    <cfRule type="cellIs" dxfId="4531" priority="989" operator="lessThan">
      <formula>$C$4</formula>
    </cfRule>
  </conditionalFormatting>
  <conditionalFormatting sqref="AL50">
    <cfRule type="cellIs" dxfId="4530" priority="990" operator="lessThan">
      <formula>$C$4</formula>
    </cfRule>
  </conditionalFormatting>
  <conditionalFormatting sqref="AL51">
    <cfRule type="cellIs" dxfId="4529" priority="991" operator="lessThan">
      <formula>$C$4</formula>
    </cfRule>
  </conditionalFormatting>
  <conditionalFormatting sqref="AL52">
    <cfRule type="cellIs" dxfId="4528" priority="992" operator="lessThan">
      <formula>$C$4</formula>
    </cfRule>
  </conditionalFormatting>
  <conditionalFormatting sqref="AL53">
    <cfRule type="cellIs" dxfId="4527" priority="993" operator="lessThan">
      <formula>$C$4</formula>
    </cfRule>
  </conditionalFormatting>
  <conditionalFormatting sqref="AL54">
    <cfRule type="cellIs" dxfId="4526" priority="994" operator="lessThan">
      <formula>$C$4</formula>
    </cfRule>
  </conditionalFormatting>
  <conditionalFormatting sqref="AL55">
    <cfRule type="cellIs" dxfId="4525" priority="995" operator="lessThan">
      <formula>$C$4</formula>
    </cfRule>
  </conditionalFormatting>
  <conditionalFormatting sqref="AL56">
    <cfRule type="cellIs" dxfId="4524" priority="996" operator="lessThan">
      <formula>$C$4</formula>
    </cfRule>
  </conditionalFormatting>
  <conditionalFormatting sqref="AL57">
    <cfRule type="cellIs" dxfId="4523" priority="997" operator="lessThan">
      <formula>$C$4</formula>
    </cfRule>
  </conditionalFormatting>
  <conditionalFormatting sqref="AL58">
    <cfRule type="cellIs" dxfId="4522" priority="998" operator="lessThan">
      <formula>$C$4</formula>
    </cfRule>
  </conditionalFormatting>
  <conditionalFormatting sqref="AL59">
    <cfRule type="cellIs" dxfId="4521" priority="999" operator="lessThan">
      <formula>$C$4</formula>
    </cfRule>
  </conditionalFormatting>
  <conditionalFormatting sqref="AL60">
    <cfRule type="cellIs" dxfId="4520" priority="1000" operator="lessThan">
      <formula>$C$4</formula>
    </cfRule>
  </conditionalFormatting>
  <conditionalFormatting sqref="AM11">
    <cfRule type="cellIs" dxfId="4519" priority="1001" operator="lessThan">
      <formula>$C$4</formula>
    </cfRule>
  </conditionalFormatting>
  <conditionalFormatting sqref="AM12">
    <cfRule type="cellIs" dxfId="4518" priority="1002" operator="lessThan">
      <formula>$C$4</formula>
    </cfRule>
  </conditionalFormatting>
  <conditionalFormatting sqref="AM13">
    <cfRule type="cellIs" dxfId="4517" priority="1003" operator="lessThan">
      <formula>$C$4</formula>
    </cfRule>
  </conditionalFormatting>
  <conditionalFormatting sqref="AM14">
    <cfRule type="cellIs" dxfId="4516" priority="1004" operator="lessThan">
      <formula>$C$4</formula>
    </cfRule>
  </conditionalFormatting>
  <conditionalFormatting sqref="AM15">
    <cfRule type="cellIs" dxfId="4515" priority="1005" operator="lessThan">
      <formula>$C$4</formula>
    </cfRule>
  </conditionalFormatting>
  <conditionalFormatting sqref="AM16">
    <cfRule type="cellIs" dxfId="4514" priority="1006" operator="lessThan">
      <formula>$C$4</formula>
    </cfRule>
  </conditionalFormatting>
  <conditionalFormatting sqref="AM17">
    <cfRule type="cellIs" dxfId="4513" priority="1007" operator="lessThan">
      <formula>$C$4</formula>
    </cfRule>
  </conditionalFormatting>
  <conditionalFormatting sqref="AM18">
    <cfRule type="cellIs" dxfId="4512" priority="1008" operator="lessThan">
      <formula>$C$4</formula>
    </cfRule>
  </conditionalFormatting>
  <conditionalFormatting sqref="AM19">
    <cfRule type="cellIs" dxfId="4511" priority="1009" operator="lessThan">
      <formula>$C$4</formula>
    </cfRule>
  </conditionalFormatting>
  <conditionalFormatting sqref="AM20">
    <cfRule type="cellIs" dxfId="4510" priority="1010" operator="lessThan">
      <formula>$C$4</formula>
    </cfRule>
  </conditionalFormatting>
  <conditionalFormatting sqref="AM21">
    <cfRule type="cellIs" dxfId="4509" priority="1011" operator="lessThan">
      <formula>$C$4</formula>
    </cfRule>
  </conditionalFormatting>
  <conditionalFormatting sqref="AM22">
    <cfRule type="cellIs" dxfId="4508" priority="1012" operator="lessThan">
      <formula>$C$4</formula>
    </cfRule>
  </conditionalFormatting>
  <conditionalFormatting sqref="AM23">
    <cfRule type="cellIs" dxfId="4507" priority="1013" operator="lessThan">
      <formula>$C$4</formula>
    </cfRule>
  </conditionalFormatting>
  <conditionalFormatting sqref="AM24">
    <cfRule type="cellIs" dxfId="4506" priority="1014" operator="lessThan">
      <formula>$C$4</formula>
    </cfRule>
  </conditionalFormatting>
  <conditionalFormatting sqref="AM25">
    <cfRule type="cellIs" dxfId="4505" priority="1015" operator="lessThan">
      <formula>$C$4</formula>
    </cfRule>
  </conditionalFormatting>
  <conditionalFormatting sqref="AM26">
    <cfRule type="cellIs" dxfId="4504" priority="1016" operator="lessThan">
      <formula>$C$4</formula>
    </cfRule>
  </conditionalFormatting>
  <conditionalFormatting sqref="AM27">
    <cfRule type="cellIs" dxfId="4503" priority="1017" operator="lessThan">
      <formula>$C$4</formula>
    </cfRule>
  </conditionalFormatting>
  <conditionalFormatting sqref="AM28">
    <cfRule type="cellIs" dxfId="4502" priority="1018" operator="lessThan">
      <formula>$C$4</formula>
    </cfRule>
  </conditionalFormatting>
  <conditionalFormatting sqref="AM29">
    <cfRule type="cellIs" dxfId="4501" priority="1019" operator="lessThan">
      <formula>$C$4</formula>
    </cfRule>
  </conditionalFormatting>
  <conditionalFormatting sqref="AM30">
    <cfRule type="cellIs" dxfId="4500" priority="1020" operator="lessThan">
      <formula>$C$4</formula>
    </cfRule>
  </conditionalFormatting>
  <conditionalFormatting sqref="AM31">
    <cfRule type="cellIs" dxfId="4499" priority="1021" operator="lessThan">
      <formula>$C$4</formula>
    </cfRule>
  </conditionalFormatting>
  <conditionalFormatting sqref="AM32">
    <cfRule type="cellIs" dxfId="4498" priority="1022" operator="lessThan">
      <formula>$C$4</formula>
    </cfRule>
  </conditionalFormatting>
  <conditionalFormatting sqref="AM33">
    <cfRule type="cellIs" dxfId="4497" priority="1023" operator="lessThan">
      <formula>$C$4</formula>
    </cfRule>
  </conditionalFormatting>
  <conditionalFormatting sqref="AM34">
    <cfRule type="cellIs" dxfId="4496" priority="1024" operator="lessThan">
      <formula>$C$4</formula>
    </cfRule>
  </conditionalFormatting>
  <conditionalFormatting sqref="AM35">
    <cfRule type="cellIs" dxfId="4495" priority="1025" operator="lessThan">
      <formula>$C$4</formula>
    </cfRule>
  </conditionalFormatting>
  <conditionalFormatting sqref="AM36">
    <cfRule type="cellIs" dxfId="4494" priority="1026" operator="lessThan">
      <formula>$C$4</formula>
    </cfRule>
  </conditionalFormatting>
  <conditionalFormatting sqref="AM37">
    <cfRule type="cellIs" dxfId="4493" priority="1027" operator="lessThan">
      <formula>$C$4</formula>
    </cfRule>
  </conditionalFormatting>
  <conditionalFormatting sqref="AM38">
    <cfRule type="cellIs" dxfId="4492" priority="1028" operator="lessThan">
      <formula>$C$4</formula>
    </cfRule>
  </conditionalFormatting>
  <conditionalFormatting sqref="AM39">
    <cfRule type="cellIs" dxfId="4491" priority="1029" operator="lessThan">
      <formula>$C$4</formula>
    </cfRule>
  </conditionalFormatting>
  <conditionalFormatting sqref="AM40">
    <cfRule type="cellIs" dxfId="4490" priority="1030" operator="lessThan">
      <formula>$C$4</formula>
    </cfRule>
  </conditionalFormatting>
  <conditionalFormatting sqref="AM41">
    <cfRule type="cellIs" dxfId="4489" priority="1031" operator="lessThan">
      <formula>$C$4</formula>
    </cfRule>
  </conditionalFormatting>
  <conditionalFormatting sqref="AM42">
    <cfRule type="cellIs" dxfId="4488" priority="1032" operator="lessThan">
      <formula>$C$4</formula>
    </cfRule>
  </conditionalFormatting>
  <conditionalFormatting sqref="AM43">
    <cfRule type="cellIs" dxfId="4487" priority="1033" operator="lessThan">
      <formula>$C$4</formula>
    </cfRule>
  </conditionalFormatting>
  <conditionalFormatting sqref="AM44">
    <cfRule type="cellIs" dxfId="4486" priority="1034" operator="lessThan">
      <formula>$C$4</formula>
    </cfRule>
  </conditionalFormatting>
  <conditionalFormatting sqref="AM45">
    <cfRule type="cellIs" dxfId="4485" priority="1035" operator="lessThan">
      <formula>$C$4</formula>
    </cfRule>
  </conditionalFormatting>
  <conditionalFormatting sqref="AM46">
    <cfRule type="cellIs" dxfId="4484" priority="1036" operator="lessThan">
      <formula>$C$4</formula>
    </cfRule>
  </conditionalFormatting>
  <conditionalFormatting sqref="AM47">
    <cfRule type="cellIs" dxfId="4483" priority="1037" operator="lessThan">
      <formula>$C$4</formula>
    </cfRule>
  </conditionalFormatting>
  <conditionalFormatting sqref="AM48">
    <cfRule type="cellIs" dxfId="4482" priority="1038" operator="lessThan">
      <formula>$C$4</formula>
    </cfRule>
  </conditionalFormatting>
  <conditionalFormatting sqref="AM49">
    <cfRule type="cellIs" dxfId="4481" priority="1039" operator="lessThan">
      <formula>$C$4</formula>
    </cfRule>
  </conditionalFormatting>
  <conditionalFormatting sqref="AM50">
    <cfRule type="cellIs" dxfId="4480" priority="1040" operator="lessThan">
      <formula>$C$4</formula>
    </cfRule>
  </conditionalFormatting>
  <conditionalFormatting sqref="AM51">
    <cfRule type="cellIs" dxfId="4479" priority="1041" operator="lessThan">
      <formula>$C$4</formula>
    </cfRule>
  </conditionalFormatting>
  <conditionalFormatting sqref="AM52">
    <cfRule type="cellIs" dxfId="4478" priority="1042" operator="lessThan">
      <formula>$C$4</formula>
    </cfRule>
  </conditionalFormatting>
  <conditionalFormatting sqref="AM53">
    <cfRule type="cellIs" dxfId="4477" priority="1043" operator="lessThan">
      <formula>$C$4</formula>
    </cfRule>
  </conditionalFormatting>
  <conditionalFormatting sqref="AM54">
    <cfRule type="cellIs" dxfId="4476" priority="1044" operator="lessThan">
      <formula>$C$4</formula>
    </cfRule>
  </conditionalFormatting>
  <conditionalFormatting sqref="AM55">
    <cfRule type="cellIs" dxfId="4475" priority="1045" operator="lessThan">
      <formula>$C$4</formula>
    </cfRule>
  </conditionalFormatting>
  <conditionalFormatting sqref="AM56">
    <cfRule type="cellIs" dxfId="4474" priority="1046" operator="lessThan">
      <formula>$C$4</formula>
    </cfRule>
  </conditionalFormatting>
  <conditionalFormatting sqref="AM57">
    <cfRule type="cellIs" dxfId="4473" priority="1047" operator="lessThan">
      <formula>$C$4</formula>
    </cfRule>
  </conditionalFormatting>
  <conditionalFormatting sqref="AM58">
    <cfRule type="cellIs" dxfId="4472" priority="1048" operator="lessThan">
      <formula>$C$4</formula>
    </cfRule>
  </conditionalFormatting>
  <conditionalFormatting sqref="AM59">
    <cfRule type="cellIs" dxfId="4471" priority="1049" operator="lessThan">
      <formula>$C$4</formula>
    </cfRule>
  </conditionalFormatting>
  <conditionalFormatting sqref="AM60">
    <cfRule type="cellIs" dxfId="4470" priority="1050" operator="lessThan">
      <formula>$C$4</formula>
    </cfRule>
  </conditionalFormatting>
  <conditionalFormatting sqref="AN11">
    <cfRule type="cellIs" dxfId="4469" priority="1051" operator="lessThan">
      <formula>$C$4</formula>
    </cfRule>
  </conditionalFormatting>
  <conditionalFormatting sqref="AN12">
    <cfRule type="cellIs" dxfId="4468" priority="1052" operator="lessThan">
      <formula>$C$4</formula>
    </cfRule>
  </conditionalFormatting>
  <conditionalFormatting sqref="AN13">
    <cfRule type="cellIs" dxfId="4467" priority="1053" operator="lessThan">
      <formula>$C$4</formula>
    </cfRule>
  </conditionalFormatting>
  <conditionalFormatting sqref="AN14">
    <cfRule type="cellIs" dxfId="4466" priority="1054" operator="lessThan">
      <formula>$C$4</formula>
    </cfRule>
  </conditionalFormatting>
  <conditionalFormatting sqref="AN15">
    <cfRule type="cellIs" dxfId="4465" priority="1055" operator="lessThan">
      <formula>$C$4</formula>
    </cfRule>
  </conditionalFormatting>
  <conditionalFormatting sqref="AN16">
    <cfRule type="cellIs" dxfId="4464" priority="1056" operator="lessThan">
      <formula>$C$4</formula>
    </cfRule>
  </conditionalFormatting>
  <conditionalFormatting sqref="AN17">
    <cfRule type="cellIs" dxfId="4463" priority="1057" operator="lessThan">
      <formula>$C$4</formula>
    </cfRule>
  </conditionalFormatting>
  <conditionalFormatting sqref="AN18">
    <cfRule type="cellIs" dxfId="4462" priority="1058" operator="lessThan">
      <formula>$C$4</formula>
    </cfRule>
  </conditionalFormatting>
  <conditionalFormatting sqref="AN19">
    <cfRule type="cellIs" dxfId="4461" priority="1059" operator="lessThan">
      <formula>$C$4</formula>
    </cfRule>
  </conditionalFormatting>
  <conditionalFormatting sqref="AN20">
    <cfRule type="cellIs" dxfId="4460" priority="1060" operator="lessThan">
      <formula>$C$4</formula>
    </cfRule>
  </conditionalFormatting>
  <conditionalFormatting sqref="AN21">
    <cfRule type="cellIs" dxfId="4459" priority="1061" operator="lessThan">
      <formula>$C$4</formula>
    </cfRule>
  </conditionalFormatting>
  <conditionalFormatting sqref="AN22">
    <cfRule type="cellIs" dxfId="4458" priority="1062" operator="lessThan">
      <formula>$C$4</formula>
    </cfRule>
  </conditionalFormatting>
  <conditionalFormatting sqref="AN23">
    <cfRule type="cellIs" dxfId="4457" priority="1063" operator="lessThan">
      <formula>$C$4</formula>
    </cfRule>
  </conditionalFormatting>
  <conditionalFormatting sqref="AN24">
    <cfRule type="cellIs" dxfId="4456" priority="1064" operator="lessThan">
      <formula>$C$4</formula>
    </cfRule>
  </conditionalFormatting>
  <conditionalFormatting sqref="AN25">
    <cfRule type="cellIs" dxfId="4455" priority="1065" operator="lessThan">
      <formula>$C$4</formula>
    </cfRule>
  </conditionalFormatting>
  <conditionalFormatting sqref="AN26">
    <cfRule type="cellIs" dxfId="4454" priority="1066" operator="lessThan">
      <formula>$C$4</formula>
    </cfRule>
  </conditionalFormatting>
  <conditionalFormatting sqref="AN27">
    <cfRule type="cellIs" dxfId="4453" priority="1067" operator="lessThan">
      <formula>$C$4</formula>
    </cfRule>
  </conditionalFormatting>
  <conditionalFormatting sqref="AN28">
    <cfRule type="cellIs" dxfId="4452" priority="1068" operator="lessThan">
      <formula>$C$4</formula>
    </cfRule>
  </conditionalFormatting>
  <conditionalFormatting sqref="AN29">
    <cfRule type="cellIs" dxfId="4451" priority="1069" operator="lessThan">
      <formula>$C$4</formula>
    </cfRule>
  </conditionalFormatting>
  <conditionalFormatting sqref="AN30">
    <cfRule type="cellIs" dxfId="4450" priority="1070" operator="lessThan">
      <formula>$C$4</formula>
    </cfRule>
  </conditionalFormatting>
  <conditionalFormatting sqref="AN31">
    <cfRule type="cellIs" dxfId="4449" priority="1071" operator="lessThan">
      <formula>$C$4</formula>
    </cfRule>
  </conditionalFormatting>
  <conditionalFormatting sqref="AN32">
    <cfRule type="cellIs" dxfId="4448" priority="1072" operator="lessThan">
      <formula>$C$4</formula>
    </cfRule>
  </conditionalFormatting>
  <conditionalFormatting sqref="AN33">
    <cfRule type="cellIs" dxfId="4447" priority="1073" operator="lessThan">
      <formula>$C$4</formula>
    </cfRule>
  </conditionalFormatting>
  <conditionalFormatting sqref="AN34">
    <cfRule type="cellIs" dxfId="4446" priority="1074" operator="lessThan">
      <formula>$C$4</formula>
    </cfRule>
  </conditionalFormatting>
  <conditionalFormatting sqref="AN35">
    <cfRule type="cellIs" dxfId="4445" priority="1075" operator="lessThan">
      <formula>$C$4</formula>
    </cfRule>
  </conditionalFormatting>
  <conditionalFormatting sqref="AN36">
    <cfRule type="cellIs" dxfId="4444" priority="1076" operator="lessThan">
      <formula>$C$4</formula>
    </cfRule>
  </conditionalFormatting>
  <conditionalFormatting sqref="AN37">
    <cfRule type="cellIs" dxfId="4443" priority="1077" operator="lessThan">
      <formula>$C$4</formula>
    </cfRule>
  </conditionalFormatting>
  <conditionalFormatting sqref="AN38">
    <cfRule type="cellIs" dxfId="4442" priority="1078" operator="lessThan">
      <formula>$C$4</formula>
    </cfRule>
  </conditionalFormatting>
  <conditionalFormatting sqref="AN39">
    <cfRule type="cellIs" dxfId="4441" priority="1079" operator="lessThan">
      <formula>$C$4</formula>
    </cfRule>
  </conditionalFormatting>
  <conditionalFormatting sqref="AN40">
    <cfRule type="cellIs" dxfId="4440" priority="1080" operator="lessThan">
      <formula>$C$4</formula>
    </cfRule>
  </conditionalFormatting>
  <conditionalFormatting sqref="AN41">
    <cfRule type="cellIs" dxfId="4439" priority="1081" operator="lessThan">
      <formula>$C$4</formula>
    </cfRule>
  </conditionalFormatting>
  <conditionalFormatting sqref="AN42">
    <cfRule type="cellIs" dxfId="4438" priority="1082" operator="lessThan">
      <formula>$C$4</formula>
    </cfRule>
  </conditionalFormatting>
  <conditionalFormatting sqref="AN43">
    <cfRule type="cellIs" dxfId="4437" priority="1083" operator="lessThan">
      <formula>$C$4</formula>
    </cfRule>
  </conditionalFormatting>
  <conditionalFormatting sqref="AN44">
    <cfRule type="cellIs" dxfId="4436" priority="1084" operator="lessThan">
      <formula>$C$4</formula>
    </cfRule>
  </conditionalFormatting>
  <conditionalFormatting sqref="AN45">
    <cfRule type="cellIs" dxfId="4435" priority="1085" operator="lessThan">
      <formula>$C$4</formula>
    </cfRule>
  </conditionalFormatting>
  <conditionalFormatting sqref="AN46">
    <cfRule type="cellIs" dxfId="4434" priority="1086" operator="lessThan">
      <formula>$C$4</formula>
    </cfRule>
  </conditionalFormatting>
  <conditionalFormatting sqref="AN47">
    <cfRule type="cellIs" dxfId="4433" priority="1087" operator="lessThan">
      <formula>$C$4</formula>
    </cfRule>
  </conditionalFormatting>
  <conditionalFormatting sqref="AN48">
    <cfRule type="cellIs" dxfId="4432" priority="1088" operator="lessThan">
      <formula>$C$4</formula>
    </cfRule>
  </conditionalFormatting>
  <conditionalFormatting sqref="AN49">
    <cfRule type="cellIs" dxfId="4431" priority="1089" operator="lessThan">
      <formula>$C$4</formula>
    </cfRule>
  </conditionalFormatting>
  <conditionalFormatting sqref="AN50">
    <cfRule type="cellIs" dxfId="4430" priority="1090" operator="lessThan">
      <formula>$C$4</formula>
    </cfRule>
  </conditionalFormatting>
  <conditionalFormatting sqref="AN51">
    <cfRule type="cellIs" dxfId="4429" priority="1091" operator="lessThan">
      <formula>$C$4</formula>
    </cfRule>
  </conditionalFormatting>
  <conditionalFormatting sqref="AN52">
    <cfRule type="cellIs" dxfId="4428" priority="1092" operator="lessThan">
      <formula>$C$4</formula>
    </cfRule>
  </conditionalFormatting>
  <conditionalFormatting sqref="AN53">
    <cfRule type="cellIs" dxfId="4427" priority="1093" operator="lessThan">
      <formula>$C$4</formula>
    </cfRule>
  </conditionalFormatting>
  <conditionalFormatting sqref="AN54">
    <cfRule type="cellIs" dxfId="4426" priority="1094" operator="lessThan">
      <formula>$C$4</formula>
    </cfRule>
  </conditionalFormatting>
  <conditionalFormatting sqref="AN55">
    <cfRule type="cellIs" dxfId="4425" priority="1095" operator="lessThan">
      <formula>$C$4</formula>
    </cfRule>
  </conditionalFormatting>
  <conditionalFormatting sqref="AN56">
    <cfRule type="cellIs" dxfId="4424" priority="1096" operator="lessThan">
      <formula>$C$4</formula>
    </cfRule>
  </conditionalFormatting>
  <conditionalFormatting sqref="AN57">
    <cfRule type="cellIs" dxfId="4423" priority="1097" operator="lessThan">
      <formula>$C$4</formula>
    </cfRule>
  </conditionalFormatting>
  <conditionalFormatting sqref="AN58">
    <cfRule type="cellIs" dxfId="4422" priority="1098" operator="lessThan">
      <formula>$C$4</formula>
    </cfRule>
  </conditionalFormatting>
  <conditionalFormatting sqref="AN59">
    <cfRule type="cellIs" dxfId="4421" priority="1099" operator="lessThan">
      <formula>$C$4</formula>
    </cfRule>
  </conditionalFormatting>
  <conditionalFormatting sqref="AN60">
    <cfRule type="cellIs" dxfId="4420" priority="1100" operator="lessThan">
      <formula>$C$4</formula>
    </cfRule>
  </conditionalFormatting>
  <conditionalFormatting sqref="AO11">
    <cfRule type="cellIs" dxfId="4419" priority="1101" operator="lessThan">
      <formula>$C$4</formula>
    </cfRule>
  </conditionalFormatting>
  <conditionalFormatting sqref="AO12">
    <cfRule type="cellIs" dxfId="4418" priority="1102" operator="lessThan">
      <formula>$C$4</formula>
    </cfRule>
  </conditionalFormatting>
  <conditionalFormatting sqref="AO13">
    <cfRule type="cellIs" dxfId="4417" priority="1103" operator="lessThan">
      <formula>$C$4</formula>
    </cfRule>
  </conditionalFormatting>
  <conditionalFormatting sqref="AO14">
    <cfRule type="cellIs" dxfId="4416" priority="1104" operator="lessThan">
      <formula>$C$4</formula>
    </cfRule>
  </conditionalFormatting>
  <conditionalFormatting sqref="AO15">
    <cfRule type="cellIs" dxfId="4415" priority="1105" operator="lessThan">
      <formula>$C$4</formula>
    </cfRule>
  </conditionalFormatting>
  <conditionalFormatting sqref="AO16">
    <cfRule type="cellIs" dxfId="4414" priority="1106" operator="lessThan">
      <formula>$C$4</formula>
    </cfRule>
  </conditionalFormatting>
  <conditionalFormatting sqref="AO17">
    <cfRule type="cellIs" dxfId="4413" priority="1107" operator="lessThan">
      <formula>$C$4</formula>
    </cfRule>
  </conditionalFormatting>
  <conditionalFormatting sqref="AO18">
    <cfRule type="cellIs" dxfId="4412" priority="1108" operator="lessThan">
      <formula>$C$4</formula>
    </cfRule>
  </conditionalFormatting>
  <conditionalFormatting sqref="AO19">
    <cfRule type="cellIs" dxfId="4411" priority="1109" operator="lessThan">
      <formula>$C$4</formula>
    </cfRule>
  </conditionalFormatting>
  <conditionalFormatting sqref="AO20">
    <cfRule type="cellIs" dxfId="4410" priority="1110" operator="lessThan">
      <formula>$C$4</formula>
    </cfRule>
  </conditionalFormatting>
  <conditionalFormatting sqref="AO21">
    <cfRule type="cellIs" dxfId="4409" priority="1111" operator="lessThan">
      <formula>$C$4</formula>
    </cfRule>
  </conditionalFormatting>
  <conditionalFormatting sqref="AO22">
    <cfRule type="cellIs" dxfId="4408" priority="1112" operator="lessThan">
      <formula>$C$4</formula>
    </cfRule>
  </conditionalFormatting>
  <conditionalFormatting sqref="AO23">
    <cfRule type="cellIs" dxfId="4407" priority="1113" operator="lessThan">
      <formula>$C$4</formula>
    </cfRule>
  </conditionalFormatting>
  <conditionalFormatting sqref="AO24">
    <cfRule type="cellIs" dxfId="4406" priority="1114" operator="lessThan">
      <formula>$C$4</formula>
    </cfRule>
  </conditionalFormatting>
  <conditionalFormatting sqref="AO25">
    <cfRule type="cellIs" dxfId="4405" priority="1115" operator="lessThan">
      <formula>$C$4</formula>
    </cfRule>
  </conditionalFormatting>
  <conditionalFormatting sqref="AO26">
    <cfRule type="cellIs" dxfId="4404" priority="1116" operator="lessThan">
      <formula>$C$4</formula>
    </cfRule>
  </conditionalFormatting>
  <conditionalFormatting sqref="AO27">
    <cfRule type="cellIs" dxfId="4403" priority="1117" operator="lessThan">
      <formula>$C$4</formula>
    </cfRule>
  </conditionalFormatting>
  <conditionalFormatting sqref="AO28">
    <cfRule type="cellIs" dxfId="4402" priority="1118" operator="lessThan">
      <formula>$C$4</formula>
    </cfRule>
  </conditionalFormatting>
  <conditionalFormatting sqref="AO29">
    <cfRule type="cellIs" dxfId="4401" priority="1119" operator="lessThan">
      <formula>$C$4</formula>
    </cfRule>
  </conditionalFormatting>
  <conditionalFormatting sqref="AO30">
    <cfRule type="cellIs" dxfId="4400" priority="1120" operator="lessThan">
      <formula>$C$4</formula>
    </cfRule>
  </conditionalFormatting>
  <conditionalFormatting sqref="AO31">
    <cfRule type="cellIs" dxfId="4399" priority="1121" operator="lessThan">
      <formula>$C$4</formula>
    </cfRule>
  </conditionalFormatting>
  <conditionalFormatting sqref="AO32">
    <cfRule type="cellIs" dxfId="4398" priority="1122" operator="lessThan">
      <formula>$C$4</formula>
    </cfRule>
  </conditionalFormatting>
  <conditionalFormatting sqref="AO33">
    <cfRule type="cellIs" dxfId="4397" priority="1123" operator="lessThan">
      <formula>$C$4</formula>
    </cfRule>
  </conditionalFormatting>
  <conditionalFormatting sqref="AO34">
    <cfRule type="cellIs" dxfId="4396" priority="1124" operator="lessThan">
      <formula>$C$4</formula>
    </cfRule>
  </conditionalFormatting>
  <conditionalFormatting sqref="AO35">
    <cfRule type="cellIs" dxfId="4395" priority="1125" operator="lessThan">
      <formula>$C$4</formula>
    </cfRule>
  </conditionalFormatting>
  <conditionalFormatting sqref="AO36">
    <cfRule type="cellIs" dxfId="4394" priority="1126" operator="lessThan">
      <formula>$C$4</formula>
    </cfRule>
  </conditionalFormatting>
  <conditionalFormatting sqref="AO37">
    <cfRule type="cellIs" dxfId="4393" priority="1127" operator="lessThan">
      <formula>$C$4</formula>
    </cfRule>
  </conditionalFormatting>
  <conditionalFormatting sqref="AO38">
    <cfRule type="cellIs" dxfId="4392" priority="1128" operator="lessThan">
      <formula>$C$4</formula>
    </cfRule>
  </conditionalFormatting>
  <conditionalFormatting sqref="AO39">
    <cfRule type="cellIs" dxfId="4391" priority="1129" operator="lessThan">
      <formula>$C$4</formula>
    </cfRule>
  </conditionalFormatting>
  <conditionalFormatting sqref="AO40">
    <cfRule type="cellIs" dxfId="4390" priority="1130" operator="lessThan">
      <formula>$C$4</formula>
    </cfRule>
  </conditionalFormatting>
  <conditionalFormatting sqref="AO41">
    <cfRule type="cellIs" dxfId="4389" priority="1131" operator="lessThan">
      <formula>$C$4</formula>
    </cfRule>
  </conditionalFormatting>
  <conditionalFormatting sqref="AO42">
    <cfRule type="cellIs" dxfId="4388" priority="1132" operator="lessThan">
      <formula>$C$4</formula>
    </cfRule>
  </conditionalFormatting>
  <conditionalFormatting sqref="AO43">
    <cfRule type="cellIs" dxfId="4387" priority="1133" operator="lessThan">
      <formula>$C$4</formula>
    </cfRule>
  </conditionalFormatting>
  <conditionalFormatting sqref="AO44">
    <cfRule type="cellIs" dxfId="4386" priority="1134" operator="lessThan">
      <formula>$C$4</formula>
    </cfRule>
  </conditionalFormatting>
  <conditionalFormatting sqref="AO45">
    <cfRule type="cellIs" dxfId="4385" priority="1135" operator="lessThan">
      <formula>$C$4</formula>
    </cfRule>
  </conditionalFormatting>
  <conditionalFormatting sqref="AO46">
    <cfRule type="cellIs" dxfId="4384" priority="1136" operator="lessThan">
      <formula>$C$4</formula>
    </cfRule>
  </conditionalFormatting>
  <conditionalFormatting sqref="AO47">
    <cfRule type="cellIs" dxfId="4383" priority="1137" operator="lessThan">
      <formula>$C$4</formula>
    </cfRule>
  </conditionalFormatting>
  <conditionalFormatting sqref="AO48">
    <cfRule type="cellIs" dxfId="4382" priority="1138" operator="lessThan">
      <formula>$C$4</formula>
    </cfRule>
  </conditionalFormatting>
  <conditionalFormatting sqref="AO49">
    <cfRule type="cellIs" dxfId="4381" priority="1139" operator="lessThan">
      <formula>$C$4</formula>
    </cfRule>
  </conditionalFormatting>
  <conditionalFormatting sqref="AO50">
    <cfRule type="cellIs" dxfId="4380" priority="1140" operator="lessThan">
      <formula>$C$4</formula>
    </cfRule>
  </conditionalFormatting>
  <conditionalFormatting sqref="AO51">
    <cfRule type="cellIs" dxfId="4379" priority="1141" operator="lessThan">
      <formula>$C$4</formula>
    </cfRule>
  </conditionalFormatting>
  <conditionalFormatting sqref="AO52">
    <cfRule type="cellIs" dxfId="4378" priority="1142" operator="lessThan">
      <formula>$C$4</formula>
    </cfRule>
  </conditionalFormatting>
  <conditionalFormatting sqref="AO53">
    <cfRule type="cellIs" dxfId="4377" priority="1143" operator="lessThan">
      <formula>$C$4</formula>
    </cfRule>
  </conditionalFormatting>
  <conditionalFormatting sqref="AO54">
    <cfRule type="cellIs" dxfId="4376" priority="1144" operator="lessThan">
      <formula>$C$4</formula>
    </cfRule>
  </conditionalFormatting>
  <conditionalFormatting sqref="AO55">
    <cfRule type="cellIs" dxfId="4375" priority="1145" operator="lessThan">
      <formula>$C$4</formula>
    </cfRule>
  </conditionalFormatting>
  <conditionalFormatting sqref="AO56">
    <cfRule type="cellIs" dxfId="4374" priority="1146" operator="lessThan">
      <formula>$C$4</formula>
    </cfRule>
  </conditionalFormatting>
  <conditionalFormatting sqref="AO57">
    <cfRule type="cellIs" dxfId="4373" priority="1147" operator="lessThan">
      <formula>$C$4</formula>
    </cfRule>
  </conditionalFormatting>
  <conditionalFormatting sqref="AO58">
    <cfRule type="cellIs" dxfId="4372" priority="1148" operator="lessThan">
      <formula>$C$4</formula>
    </cfRule>
  </conditionalFormatting>
  <conditionalFormatting sqref="AO59">
    <cfRule type="cellIs" dxfId="4371" priority="1149" operator="lessThan">
      <formula>$C$4</formula>
    </cfRule>
  </conditionalFormatting>
  <conditionalFormatting sqref="AO60">
    <cfRule type="cellIs" dxfId="4370" priority="1150" operator="lessThan">
      <formula>$C$4</formula>
    </cfRule>
  </conditionalFormatting>
  <conditionalFormatting sqref="AP11">
    <cfRule type="cellIs" dxfId="4369" priority="1151" operator="lessThan">
      <formula>$C$4</formula>
    </cfRule>
  </conditionalFormatting>
  <conditionalFormatting sqref="AP12">
    <cfRule type="cellIs" dxfId="4368" priority="1152" operator="lessThan">
      <formula>$C$4</formula>
    </cfRule>
  </conditionalFormatting>
  <conditionalFormatting sqref="AP13">
    <cfRule type="cellIs" dxfId="4367" priority="1153" operator="lessThan">
      <formula>$C$4</formula>
    </cfRule>
  </conditionalFormatting>
  <conditionalFormatting sqref="AP14">
    <cfRule type="cellIs" dxfId="4366" priority="1154" operator="lessThan">
      <formula>$C$4</formula>
    </cfRule>
  </conditionalFormatting>
  <conditionalFormatting sqref="AP15">
    <cfRule type="cellIs" dxfId="4365" priority="1155" operator="lessThan">
      <formula>$C$4</formula>
    </cfRule>
  </conditionalFormatting>
  <conditionalFormatting sqref="AP16">
    <cfRule type="cellIs" dxfId="4364" priority="1156" operator="lessThan">
      <formula>$C$4</formula>
    </cfRule>
  </conditionalFormatting>
  <conditionalFormatting sqref="AP17">
    <cfRule type="cellIs" dxfId="4363" priority="1157" operator="lessThan">
      <formula>$C$4</formula>
    </cfRule>
  </conditionalFormatting>
  <conditionalFormatting sqref="AP18">
    <cfRule type="cellIs" dxfId="4362" priority="1158" operator="lessThan">
      <formula>$C$4</formula>
    </cfRule>
  </conditionalFormatting>
  <conditionalFormatting sqref="AP19">
    <cfRule type="cellIs" dxfId="4361" priority="1159" operator="lessThan">
      <formula>$C$4</formula>
    </cfRule>
  </conditionalFormatting>
  <conditionalFormatting sqref="AP20">
    <cfRule type="cellIs" dxfId="4360" priority="1160" operator="lessThan">
      <formula>$C$4</formula>
    </cfRule>
  </conditionalFormatting>
  <conditionalFormatting sqref="AP21">
    <cfRule type="cellIs" dxfId="4359" priority="1161" operator="lessThan">
      <formula>$C$4</formula>
    </cfRule>
  </conditionalFormatting>
  <conditionalFormatting sqref="AP22">
    <cfRule type="cellIs" dxfId="4358" priority="1162" operator="lessThan">
      <formula>$C$4</formula>
    </cfRule>
  </conditionalFormatting>
  <conditionalFormatting sqref="AP23">
    <cfRule type="cellIs" dxfId="4357" priority="1163" operator="lessThan">
      <formula>$C$4</formula>
    </cfRule>
  </conditionalFormatting>
  <conditionalFormatting sqref="AP24">
    <cfRule type="cellIs" dxfId="4356" priority="1164" operator="lessThan">
      <formula>$C$4</formula>
    </cfRule>
  </conditionalFormatting>
  <conditionalFormatting sqref="AP25">
    <cfRule type="cellIs" dxfId="4355" priority="1165" operator="lessThan">
      <formula>$C$4</formula>
    </cfRule>
  </conditionalFormatting>
  <conditionalFormatting sqref="AP26">
    <cfRule type="cellIs" dxfId="4354" priority="1166" operator="lessThan">
      <formula>$C$4</formula>
    </cfRule>
  </conditionalFormatting>
  <conditionalFormatting sqref="AP27">
    <cfRule type="cellIs" dxfId="4353" priority="1167" operator="lessThan">
      <formula>$C$4</formula>
    </cfRule>
  </conditionalFormatting>
  <conditionalFormatting sqref="AP28">
    <cfRule type="cellIs" dxfId="4352" priority="1168" operator="lessThan">
      <formula>$C$4</formula>
    </cfRule>
  </conditionalFormatting>
  <conditionalFormatting sqref="AP29">
    <cfRule type="cellIs" dxfId="4351" priority="1169" operator="lessThan">
      <formula>$C$4</formula>
    </cfRule>
  </conditionalFormatting>
  <conditionalFormatting sqref="AP30">
    <cfRule type="cellIs" dxfId="4350" priority="1170" operator="lessThan">
      <formula>$C$4</formula>
    </cfRule>
  </conditionalFormatting>
  <conditionalFormatting sqref="AP31">
    <cfRule type="cellIs" dxfId="4349" priority="1171" operator="lessThan">
      <formula>$C$4</formula>
    </cfRule>
  </conditionalFormatting>
  <conditionalFormatting sqref="AP32">
    <cfRule type="cellIs" dxfId="4348" priority="1172" operator="lessThan">
      <formula>$C$4</formula>
    </cfRule>
  </conditionalFormatting>
  <conditionalFormatting sqref="AP33">
    <cfRule type="cellIs" dxfId="4347" priority="1173" operator="lessThan">
      <formula>$C$4</formula>
    </cfRule>
  </conditionalFormatting>
  <conditionalFormatting sqref="AP34">
    <cfRule type="cellIs" dxfId="4346" priority="1174" operator="lessThan">
      <formula>$C$4</formula>
    </cfRule>
  </conditionalFormatting>
  <conditionalFormatting sqref="AP35">
    <cfRule type="cellIs" dxfId="4345" priority="1175" operator="lessThan">
      <formula>$C$4</formula>
    </cfRule>
  </conditionalFormatting>
  <conditionalFormatting sqref="AP36">
    <cfRule type="cellIs" dxfId="4344" priority="1176" operator="lessThan">
      <formula>$C$4</formula>
    </cfRule>
  </conditionalFormatting>
  <conditionalFormatting sqref="AP37">
    <cfRule type="cellIs" dxfId="4343" priority="1177" operator="lessThan">
      <formula>$C$4</formula>
    </cfRule>
  </conditionalFormatting>
  <conditionalFormatting sqref="AP38">
    <cfRule type="cellIs" dxfId="4342" priority="1178" operator="lessThan">
      <formula>$C$4</formula>
    </cfRule>
  </conditionalFormatting>
  <conditionalFormatting sqref="AP39">
    <cfRule type="cellIs" dxfId="4341" priority="1179" operator="lessThan">
      <formula>$C$4</formula>
    </cfRule>
  </conditionalFormatting>
  <conditionalFormatting sqref="AP40">
    <cfRule type="cellIs" dxfId="4340" priority="1180" operator="lessThan">
      <formula>$C$4</formula>
    </cfRule>
  </conditionalFormatting>
  <conditionalFormatting sqref="AP41">
    <cfRule type="cellIs" dxfId="4339" priority="1181" operator="lessThan">
      <formula>$C$4</formula>
    </cfRule>
  </conditionalFormatting>
  <conditionalFormatting sqref="AP42">
    <cfRule type="cellIs" dxfId="4338" priority="1182" operator="lessThan">
      <formula>$C$4</formula>
    </cfRule>
  </conditionalFormatting>
  <conditionalFormatting sqref="AP43">
    <cfRule type="cellIs" dxfId="4337" priority="1183" operator="lessThan">
      <formula>$C$4</formula>
    </cfRule>
  </conditionalFormatting>
  <conditionalFormatting sqref="AP44">
    <cfRule type="cellIs" dxfId="4336" priority="1184" operator="lessThan">
      <formula>$C$4</formula>
    </cfRule>
  </conditionalFormatting>
  <conditionalFormatting sqref="AP45">
    <cfRule type="cellIs" dxfId="4335" priority="1185" operator="lessThan">
      <formula>$C$4</formula>
    </cfRule>
  </conditionalFormatting>
  <conditionalFormatting sqref="AP46">
    <cfRule type="cellIs" dxfId="4334" priority="1186" operator="lessThan">
      <formula>$C$4</formula>
    </cfRule>
  </conditionalFormatting>
  <conditionalFormatting sqref="AP47">
    <cfRule type="cellIs" dxfId="4333" priority="1187" operator="lessThan">
      <formula>$C$4</formula>
    </cfRule>
  </conditionalFormatting>
  <conditionalFormatting sqref="AP48">
    <cfRule type="cellIs" dxfId="4332" priority="1188" operator="lessThan">
      <formula>$C$4</formula>
    </cfRule>
  </conditionalFormatting>
  <conditionalFormatting sqref="AP49">
    <cfRule type="cellIs" dxfId="4331" priority="1189" operator="lessThan">
      <formula>$C$4</formula>
    </cfRule>
  </conditionalFormatting>
  <conditionalFormatting sqref="AP50">
    <cfRule type="cellIs" dxfId="4330" priority="1190" operator="lessThan">
      <formula>$C$4</formula>
    </cfRule>
  </conditionalFormatting>
  <conditionalFormatting sqref="AP51">
    <cfRule type="cellIs" dxfId="4329" priority="1191" operator="lessThan">
      <formula>$C$4</formula>
    </cfRule>
  </conditionalFormatting>
  <conditionalFormatting sqref="AP52">
    <cfRule type="cellIs" dxfId="4328" priority="1192" operator="lessThan">
      <formula>$C$4</formula>
    </cfRule>
  </conditionalFormatting>
  <conditionalFormatting sqref="AP53">
    <cfRule type="cellIs" dxfId="4327" priority="1193" operator="lessThan">
      <formula>$C$4</formula>
    </cfRule>
  </conditionalFormatting>
  <conditionalFormatting sqref="AP54">
    <cfRule type="cellIs" dxfId="4326" priority="1194" operator="lessThan">
      <formula>$C$4</formula>
    </cfRule>
  </conditionalFormatting>
  <conditionalFormatting sqref="AP55">
    <cfRule type="cellIs" dxfId="4325" priority="1195" operator="lessThan">
      <formula>$C$4</formula>
    </cfRule>
  </conditionalFormatting>
  <conditionalFormatting sqref="AP56">
    <cfRule type="cellIs" dxfId="4324" priority="1196" operator="lessThan">
      <formula>$C$4</formula>
    </cfRule>
  </conditionalFormatting>
  <conditionalFormatting sqref="AP57">
    <cfRule type="cellIs" dxfId="4323" priority="1197" operator="lessThan">
      <formula>$C$4</formula>
    </cfRule>
  </conditionalFormatting>
  <conditionalFormatting sqref="AP58">
    <cfRule type="cellIs" dxfId="4322" priority="1198" operator="lessThan">
      <formula>$C$4</formula>
    </cfRule>
  </conditionalFormatting>
  <conditionalFormatting sqref="AP59">
    <cfRule type="cellIs" dxfId="4321" priority="1199" operator="lessThan">
      <formula>$C$4</formula>
    </cfRule>
  </conditionalFormatting>
  <conditionalFormatting sqref="AP60">
    <cfRule type="cellIs" dxfId="4320" priority="1200" operator="lessThan">
      <formula>$C$4</formula>
    </cfRule>
  </conditionalFormatting>
  <conditionalFormatting sqref="AQ11">
    <cfRule type="cellIs" dxfId="4319" priority="1201" operator="lessThan">
      <formula>$C$4</formula>
    </cfRule>
  </conditionalFormatting>
  <conditionalFormatting sqref="AQ12">
    <cfRule type="cellIs" dxfId="4318" priority="1202" operator="lessThan">
      <formula>$C$4</formula>
    </cfRule>
  </conditionalFormatting>
  <conditionalFormatting sqref="AQ13">
    <cfRule type="cellIs" dxfId="4317" priority="1203" operator="lessThan">
      <formula>$C$4</formula>
    </cfRule>
  </conditionalFormatting>
  <conditionalFormatting sqref="AQ14">
    <cfRule type="cellIs" dxfId="4316" priority="1204" operator="lessThan">
      <formula>$C$4</formula>
    </cfRule>
  </conditionalFormatting>
  <conditionalFormatting sqref="AQ15">
    <cfRule type="cellIs" dxfId="4315" priority="1205" operator="lessThan">
      <formula>$C$4</formula>
    </cfRule>
  </conditionalFormatting>
  <conditionalFormatting sqref="AQ16">
    <cfRule type="cellIs" dxfId="4314" priority="1206" operator="lessThan">
      <formula>$C$4</formula>
    </cfRule>
  </conditionalFormatting>
  <conditionalFormatting sqref="AQ17">
    <cfRule type="cellIs" dxfId="4313" priority="1207" operator="lessThan">
      <formula>$C$4</formula>
    </cfRule>
  </conditionalFormatting>
  <conditionalFormatting sqref="AQ18">
    <cfRule type="cellIs" dxfId="4312" priority="1208" operator="lessThan">
      <formula>$C$4</formula>
    </cfRule>
  </conditionalFormatting>
  <conditionalFormatting sqref="AQ19">
    <cfRule type="cellIs" dxfId="4311" priority="1209" operator="lessThan">
      <formula>$C$4</formula>
    </cfRule>
  </conditionalFormatting>
  <conditionalFormatting sqref="AQ20">
    <cfRule type="cellIs" dxfId="4310" priority="1210" operator="lessThan">
      <formula>$C$4</formula>
    </cfRule>
  </conditionalFormatting>
  <conditionalFormatting sqref="AQ21">
    <cfRule type="cellIs" dxfId="4309" priority="1211" operator="lessThan">
      <formula>$C$4</formula>
    </cfRule>
  </conditionalFormatting>
  <conditionalFormatting sqref="AQ22">
    <cfRule type="cellIs" dxfId="4308" priority="1212" operator="lessThan">
      <formula>$C$4</formula>
    </cfRule>
  </conditionalFormatting>
  <conditionalFormatting sqref="AQ23">
    <cfRule type="cellIs" dxfId="4307" priority="1213" operator="lessThan">
      <formula>$C$4</formula>
    </cfRule>
  </conditionalFormatting>
  <conditionalFormatting sqref="AQ24">
    <cfRule type="cellIs" dxfId="4306" priority="1214" operator="lessThan">
      <formula>$C$4</formula>
    </cfRule>
  </conditionalFormatting>
  <conditionalFormatting sqref="AQ25">
    <cfRule type="cellIs" dxfId="4305" priority="1215" operator="lessThan">
      <formula>$C$4</formula>
    </cfRule>
  </conditionalFormatting>
  <conditionalFormatting sqref="AQ26">
    <cfRule type="cellIs" dxfId="4304" priority="1216" operator="lessThan">
      <formula>$C$4</formula>
    </cfRule>
  </conditionalFormatting>
  <conditionalFormatting sqref="AQ27">
    <cfRule type="cellIs" dxfId="4303" priority="1217" operator="lessThan">
      <formula>$C$4</formula>
    </cfRule>
  </conditionalFormatting>
  <conditionalFormatting sqref="AQ28">
    <cfRule type="cellIs" dxfId="4302" priority="1218" operator="lessThan">
      <formula>$C$4</formula>
    </cfRule>
  </conditionalFormatting>
  <conditionalFormatting sqref="AQ29">
    <cfRule type="cellIs" dxfId="4301" priority="1219" operator="lessThan">
      <formula>$C$4</formula>
    </cfRule>
  </conditionalFormatting>
  <conditionalFormatting sqref="AQ30">
    <cfRule type="cellIs" dxfId="4300" priority="1220" operator="lessThan">
      <formula>$C$4</formula>
    </cfRule>
  </conditionalFormatting>
  <conditionalFormatting sqref="AQ31">
    <cfRule type="cellIs" dxfId="4299" priority="1221" operator="lessThan">
      <formula>$C$4</formula>
    </cfRule>
  </conditionalFormatting>
  <conditionalFormatting sqref="AQ32">
    <cfRule type="cellIs" dxfId="4298" priority="1222" operator="lessThan">
      <formula>$C$4</formula>
    </cfRule>
  </conditionalFormatting>
  <conditionalFormatting sqref="AQ33">
    <cfRule type="cellIs" dxfId="4297" priority="1223" operator="lessThan">
      <formula>$C$4</formula>
    </cfRule>
  </conditionalFormatting>
  <conditionalFormatting sqref="AQ34">
    <cfRule type="cellIs" dxfId="4296" priority="1224" operator="lessThan">
      <formula>$C$4</formula>
    </cfRule>
  </conditionalFormatting>
  <conditionalFormatting sqref="AQ35">
    <cfRule type="cellIs" dxfId="4295" priority="1225" operator="lessThan">
      <formula>$C$4</formula>
    </cfRule>
  </conditionalFormatting>
  <conditionalFormatting sqref="AQ36">
    <cfRule type="cellIs" dxfId="4294" priority="1226" operator="lessThan">
      <formula>$C$4</formula>
    </cfRule>
  </conditionalFormatting>
  <conditionalFormatting sqref="AQ37">
    <cfRule type="cellIs" dxfId="4293" priority="1227" operator="lessThan">
      <formula>$C$4</formula>
    </cfRule>
  </conditionalFormatting>
  <conditionalFormatting sqref="AQ38">
    <cfRule type="cellIs" dxfId="4292" priority="1228" operator="lessThan">
      <formula>$C$4</formula>
    </cfRule>
  </conditionalFormatting>
  <conditionalFormatting sqref="AQ39">
    <cfRule type="cellIs" dxfId="4291" priority="1229" operator="lessThan">
      <formula>$C$4</formula>
    </cfRule>
  </conditionalFormatting>
  <conditionalFormatting sqref="AQ40">
    <cfRule type="cellIs" dxfId="4290" priority="1230" operator="lessThan">
      <formula>$C$4</formula>
    </cfRule>
  </conditionalFormatting>
  <conditionalFormatting sqref="AQ41">
    <cfRule type="cellIs" dxfId="4289" priority="1231" operator="lessThan">
      <formula>$C$4</formula>
    </cfRule>
  </conditionalFormatting>
  <conditionalFormatting sqref="AQ42">
    <cfRule type="cellIs" dxfId="4288" priority="1232" operator="lessThan">
      <formula>$C$4</formula>
    </cfRule>
  </conditionalFormatting>
  <conditionalFormatting sqref="AQ43">
    <cfRule type="cellIs" dxfId="4287" priority="1233" operator="lessThan">
      <formula>$C$4</formula>
    </cfRule>
  </conditionalFormatting>
  <conditionalFormatting sqref="AQ44">
    <cfRule type="cellIs" dxfId="4286" priority="1234" operator="lessThan">
      <formula>$C$4</formula>
    </cfRule>
  </conditionalFormatting>
  <conditionalFormatting sqref="AQ45">
    <cfRule type="cellIs" dxfId="4285" priority="1235" operator="lessThan">
      <formula>$C$4</formula>
    </cfRule>
  </conditionalFormatting>
  <conditionalFormatting sqref="AQ46">
    <cfRule type="cellIs" dxfId="4284" priority="1236" operator="lessThan">
      <formula>$C$4</formula>
    </cfRule>
  </conditionalFormatting>
  <conditionalFormatting sqref="AQ47">
    <cfRule type="cellIs" dxfId="4283" priority="1237" operator="lessThan">
      <formula>$C$4</formula>
    </cfRule>
  </conditionalFormatting>
  <conditionalFormatting sqref="AQ48">
    <cfRule type="cellIs" dxfId="4282" priority="1238" operator="lessThan">
      <formula>$C$4</formula>
    </cfRule>
  </conditionalFormatting>
  <conditionalFormatting sqref="AQ49">
    <cfRule type="cellIs" dxfId="4281" priority="1239" operator="lessThan">
      <formula>$C$4</formula>
    </cfRule>
  </conditionalFormatting>
  <conditionalFormatting sqref="AQ50">
    <cfRule type="cellIs" dxfId="4280" priority="1240" operator="lessThan">
      <formula>$C$4</formula>
    </cfRule>
  </conditionalFormatting>
  <conditionalFormatting sqref="AQ51">
    <cfRule type="cellIs" dxfId="4279" priority="1241" operator="lessThan">
      <formula>$C$4</formula>
    </cfRule>
  </conditionalFormatting>
  <conditionalFormatting sqref="AQ52">
    <cfRule type="cellIs" dxfId="4278" priority="1242" operator="lessThan">
      <formula>$C$4</formula>
    </cfRule>
  </conditionalFormatting>
  <conditionalFormatting sqref="AQ53">
    <cfRule type="cellIs" dxfId="4277" priority="1243" operator="lessThan">
      <formula>$C$4</formula>
    </cfRule>
  </conditionalFormatting>
  <conditionalFormatting sqref="AQ54">
    <cfRule type="cellIs" dxfId="4276" priority="1244" operator="lessThan">
      <formula>$C$4</formula>
    </cfRule>
  </conditionalFormatting>
  <conditionalFormatting sqref="AQ55">
    <cfRule type="cellIs" dxfId="4275" priority="1245" operator="lessThan">
      <formula>$C$4</formula>
    </cfRule>
  </conditionalFormatting>
  <conditionalFormatting sqref="AQ56">
    <cfRule type="cellIs" dxfId="4274" priority="1246" operator="lessThan">
      <formula>$C$4</formula>
    </cfRule>
  </conditionalFormatting>
  <conditionalFormatting sqref="AQ57">
    <cfRule type="cellIs" dxfId="4273" priority="1247" operator="lessThan">
      <formula>$C$4</formula>
    </cfRule>
  </conditionalFormatting>
  <conditionalFormatting sqref="AQ58">
    <cfRule type="cellIs" dxfId="4272" priority="1248" operator="lessThan">
      <formula>$C$4</formula>
    </cfRule>
  </conditionalFormatting>
  <conditionalFormatting sqref="AQ59">
    <cfRule type="cellIs" dxfId="4271" priority="1249" operator="lessThan">
      <formula>$C$4</formula>
    </cfRule>
  </conditionalFormatting>
  <conditionalFormatting sqref="AQ60">
    <cfRule type="cellIs" dxfId="4270" priority="1250" operator="lessThan">
      <formula>$C$4</formula>
    </cfRule>
  </conditionalFormatting>
  <conditionalFormatting sqref="AR11">
    <cfRule type="cellIs" dxfId="4269" priority="1251" operator="lessThan">
      <formula>$C$4</formula>
    </cfRule>
  </conditionalFormatting>
  <conditionalFormatting sqref="AR12">
    <cfRule type="cellIs" dxfId="4268" priority="1252" operator="lessThan">
      <formula>$C$4</formula>
    </cfRule>
  </conditionalFormatting>
  <conditionalFormatting sqref="AR13">
    <cfRule type="cellIs" dxfId="4267" priority="1253" operator="lessThan">
      <formula>$C$4</formula>
    </cfRule>
  </conditionalFormatting>
  <conditionalFormatting sqref="AR14">
    <cfRule type="cellIs" dxfId="4266" priority="1254" operator="lessThan">
      <formula>$C$4</formula>
    </cfRule>
  </conditionalFormatting>
  <conditionalFormatting sqref="AR15">
    <cfRule type="cellIs" dxfId="4265" priority="1255" operator="lessThan">
      <formula>$C$4</formula>
    </cfRule>
  </conditionalFormatting>
  <conditionalFormatting sqref="AR16">
    <cfRule type="cellIs" dxfId="4264" priority="1256" operator="lessThan">
      <formula>$C$4</formula>
    </cfRule>
  </conditionalFormatting>
  <conditionalFormatting sqref="AR17">
    <cfRule type="cellIs" dxfId="4263" priority="1257" operator="lessThan">
      <formula>$C$4</formula>
    </cfRule>
  </conditionalFormatting>
  <conditionalFormatting sqref="AR18">
    <cfRule type="cellIs" dxfId="4262" priority="1258" operator="lessThan">
      <formula>$C$4</formula>
    </cfRule>
  </conditionalFormatting>
  <conditionalFormatting sqref="AR19">
    <cfRule type="cellIs" dxfId="4261" priority="1259" operator="lessThan">
      <formula>$C$4</formula>
    </cfRule>
  </conditionalFormatting>
  <conditionalFormatting sqref="AR20">
    <cfRule type="cellIs" dxfId="4260" priority="1260" operator="lessThan">
      <formula>$C$4</formula>
    </cfRule>
  </conditionalFormatting>
  <conditionalFormatting sqref="AR21">
    <cfRule type="cellIs" dxfId="4259" priority="1261" operator="lessThan">
      <formula>$C$4</formula>
    </cfRule>
  </conditionalFormatting>
  <conditionalFormatting sqref="AR22">
    <cfRule type="cellIs" dxfId="4258" priority="1262" operator="lessThan">
      <formula>$C$4</formula>
    </cfRule>
  </conditionalFormatting>
  <conditionalFormatting sqref="AR23">
    <cfRule type="cellIs" dxfId="4257" priority="1263" operator="lessThan">
      <formula>$C$4</formula>
    </cfRule>
  </conditionalFormatting>
  <conditionalFormatting sqref="AR24">
    <cfRule type="cellIs" dxfId="4256" priority="1264" operator="lessThan">
      <formula>$C$4</formula>
    </cfRule>
  </conditionalFormatting>
  <conditionalFormatting sqref="AR25">
    <cfRule type="cellIs" dxfId="4255" priority="1265" operator="lessThan">
      <formula>$C$4</formula>
    </cfRule>
  </conditionalFormatting>
  <conditionalFormatting sqref="AR26">
    <cfRule type="cellIs" dxfId="4254" priority="1266" operator="lessThan">
      <formula>$C$4</formula>
    </cfRule>
  </conditionalFormatting>
  <conditionalFormatting sqref="AR27">
    <cfRule type="cellIs" dxfId="4253" priority="1267" operator="lessThan">
      <formula>$C$4</formula>
    </cfRule>
  </conditionalFormatting>
  <conditionalFormatting sqref="AR28">
    <cfRule type="cellIs" dxfId="4252" priority="1268" operator="lessThan">
      <formula>$C$4</formula>
    </cfRule>
  </conditionalFormatting>
  <conditionalFormatting sqref="AR29">
    <cfRule type="cellIs" dxfId="4251" priority="1269" operator="lessThan">
      <formula>$C$4</formula>
    </cfRule>
  </conditionalFormatting>
  <conditionalFormatting sqref="AR30">
    <cfRule type="cellIs" dxfId="4250" priority="1270" operator="lessThan">
      <formula>$C$4</formula>
    </cfRule>
  </conditionalFormatting>
  <conditionalFormatting sqref="AR31">
    <cfRule type="cellIs" dxfId="4249" priority="1271" operator="lessThan">
      <formula>$C$4</formula>
    </cfRule>
  </conditionalFormatting>
  <conditionalFormatting sqref="AR32">
    <cfRule type="cellIs" dxfId="4248" priority="1272" operator="lessThan">
      <formula>$C$4</formula>
    </cfRule>
  </conditionalFormatting>
  <conditionalFormatting sqref="AR33">
    <cfRule type="cellIs" dxfId="4247" priority="1273" operator="lessThan">
      <formula>$C$4</formula>
    </cfRule>
  </conditionalFormatting>
  <conditionalFormatting sqref="AR34">
    <cfRule type="cellIs" dxfId="4246" priority="1274" operator="lessThan">
      <formula>$C$4</formula>
    </cfRule>
  </conditionalFormatting>
  <conditionalFormatting sqref="AR35">
    <cfRule type="cellIs" dxfId="4245" priority="1275" operator="lessThan">
      <formula>$C$4</formula>
    </cfRule>
  </conditionalFormatting>
  <conditionalFormatting sqref="AR36">
    <cfRule type="cellIs" dxfId="4244" priority="1276" operator="lessThan">
      <formula>$C$4</formula>
    </cfRule>
  </conditionalFormatting>
  <conditionalFormatting sqref="AR37">
    <cfRule type="cellIs" dxfId="4243" priority="1277" operator="lessThan">
      <formula>$C$4</formula>
    </cfRule>
  </conditionalFormatting>
  <conditionalFormatting sqref="AR38">
    <cfRule type="cellIs" dxfId="4242" priority="1278" operator="lessThan">
      <formula>$C$4</formula>
    </cfRule>
  </conditionalFormatting>
  <conditionalFormatting sqref="AR39">
    <cfRule type="cellIs" dxfId="4241" priority="1279" operator="lessThan">
      <formula>$C$4</formula>
    </cfRule>
  </conditionalFormatting>
  <conditionalFormatting sqref="AR40">
    <cfRule type="cellIs" dxfId="4240" priority="1280" operator="lessThan">
      <formula>$C$4</formula>
    </cfRule>
  </conditionalFormatting>
  <conditionalFormatting sqref="AR41">
    <cfRule type="cellIs" dxfId="4239" priority="1281" operator="lessThan">
      <formula>$C$4</formula>
    </cfRule>
  </conditionalFormatting>
  <conditionalFormatting sqref="AR42">
    <cfRule type="cellIs" dxfId="4238" priority="1282" operator="lessThan">
      <formula>$C$4</formula>
    </cfRule>
  </conditionalFormatting>
  <conditionalFormatting sqref="AR43">
    <cfRule type="cellIs" dxfId="4237" priority="1283" operator="lessThan">
      <formula>$C$4</formula>
    </cfRule>
  </conditionalFormatting>
  <conditionalFormatting sqref="AR44">
    <cfRule type="cellIs" dxfId="4236" priority="1284" operator="lessThan">
      <formula>$C$4</formula>
    </cfRule>
  </conditionalFormatting>
  <conditionalFormatting sqref="AR45">
    <cfRule type="cellIs" dxfId="4235" priority="1285" operator="lessThan">
      <formula>$C$4</formula>
    </cfRule>
  </conditionalFormatting>
  <conditionalFormatting sqref="AR46">
    <cfRule type="cellIs" dxfId="4234" priority="1286" operator="lessThan">
      <formula>$C$4</formula>
    </cfRule>
  </conditionalFormatting>
  <conditionalFormatting sqref="AR47">
    <cfRule type="cellIs" dxfId="4233" priority="1287" operator="lessThan">
      <formula>$C$4</formula>
    </cfRule>
  </conditionalFormatting>
  <conditionalFormatting sqref="AR48">
    <cfRule type="cellIs" dxfId="4232" priority="1288" operator="lessThan">
      <formula>$C$4</formula>
    </cfRule>
  </conditionalFormatting>
  <conditionalFormatting sqref="AR49">
    <cfRule type="cellIs" dxfId="4231" priority="1289" operator="lessThan">
      <formula>$C$4</formula>
    </cfRule>
  </conditionalFormatting>
  <conditionalFormatting sqref="AR50">
    <cfRule type="cellIs" dxfId="4230" priority="1290" operator="lessThan">
      <formula>$C$4</formula>
    </cfRule>
  </conditionalFormatting>
  <conditionalFormatting sqref="AR51">
    <cfRule type="cellIs" dxfId="4229" priority="1291" operator="lessThan">
      <formula>$C$4</formula>
    </cfRule>
  </conditionalFormatting>
  <conditionalFormatting sqref="AR52">
    <cfRule type="cellIs" dxfId="4228" priority="1292" operator="lessThan">
      <formula>$C$4</formula>
    </cfRule>
  </conditionalFormatting>
  <conditionalFormatting sqref="AR53">
    <cfRule type="cellIs" dxfId="4227" priority="1293" operator="lessThan">
      <formula>$C$4</formula>
    </cfRule>
  </conditionalFormatting>
  <conditionalFormatting sqref="AR54">
    <cfRule type="cellIs" dxfId="4226" priority="1294" operator="lessThan">
      <formula>$C$4</formula>
    </cfRule>
  </conditionalFormatting>
  <conditionalFormatting sqref="AR55">
    <cfRule type="cellIs" dxfId="4225" priority="1295" operator="lessThan">
      <formula>$C$4</formula>
    </cfRule>
  </conditionalFormatting>
  <conditionalFormatting sqref="AR56">
    <cfRule type="cellIs" dxfId="4224" priority="1296" operator="lessThan">
      <formula>$C$4</formula>
    </cfRule>
  </conditionalFormatting>
  <conditionalFormatting sqref="AR57">
    <cfRule type="cellIs" dxfId="4223" priority="1297" operator="lessThan">
      <formula>$C$4</formula>
    </cfRule>
  </conditionalFormatting>
  <conditionalFormatting sqref="AR58">
    <cfRule type="cellIs" dxfId="4222" priority="1298" operator="lessThan">
      <formula>$C$4</formula>
    </cfRule>
  </conditionalFormatting>
  <conditionalFormatting sqref="AR59">
    <cfRule type="cellIs" dxfId="4221" priority="1299" operator="lessThan">
      <formula>$C$4</formula>
    </cfRule>
  </conditionalFormatting>
  <conditionalFormatting sqref="AR60">
    <cfRule type="cellIs" dxfId="4220" priority="1300" operator="lessThan">
      <formula>$C$4</formula>
    </cfRule>
  </conditionalFormatting>
  <conditionalFormatting sqref="AS11">
    <cfRule type="cellIs" dxfId="4219" priority="1301" operator="lessThan">
      <formula>$C$4</formula>
    </cfRule>
  </conditionalFormatting>
  <conditionalFormatting sqref="AS12">
    <cfRule type="cellIs" dxfId="4218" priority="1302" operator="lessThan">
      <formula>$C$4</formula>
    </cfRule>
  </conditionalFormatting>
  <conditionalFormatting sqref="AS13">
    <cfRule type="cellIs" dxfId="4217" priority="1303" operator="lessThan">
      <formula>$C$4</formula>
    </cfRule>
  </conditionalFormatting>
  <conditionalFormatting sqref="AS14">
    <cfRule type="cellIs" dxfId="4216" priority="1304" operator="lessThan">
      <formula>$C$4</formula>
    </cfRule>
  </conditionalFormatting>
  <conditionalFormatting sqref="AS15">
    <cfRule type="cellIs" dxfId="4215" priority="1305" operator="lessThan">
      <formula>$C$4</formula>
    </cfRule>
  </conditionalFormatting>
  <conditionalFormatting sqref="AS16">
    <cfRule type="cellIs" dxfId="4214" priority="1306" operator="lessThan">
      <formula>$C$4</formula>
    </cfRule>
  </conditionalFormatting>
  <conditionalFormatting sqref="AS17">
    <cfRule type="cellIs" dxfId="4213" priority="1307" operator="lessThan">
      <formula>$C$4</formula>
    </cfRule>
  </conditionalFormatting>
  <conditionalFormatting sqref="AS18">
    <cfRule type="cellIs" dxfId="4212" priority="1308" operator="lessThan">
      <formula>$C$4</formula>
    </cfRule>
  </conditionalFormatting>
  <conditionalFormatting sqref="AS19">
    <cfRule type="cellIs" dxfId="4211" priority="1309" operator="lessThan">
      <formula>$C$4</formula>
    </cfRule>
  </conditionalFormatting>
  <conditionalFormatting sqref="AS20">
    <cfRule type="cellIs" dxfId="4210" priority="1310" operator="lessThan">
      <formula>$C$4</formula>
    </cfRule>
  </conditionalFormatting>
  <conditionalFormatting sqref="AS21">
    <cfRule type="cellIs" dxfId="4209" priority="1311" operator="lessThan">
      <formula>$C$4</formula>
    </cfRule>
  </conditionalFormatting>
  <conditionalFormatting sqref="AS22">
    <cfRule type="cellIs" dxfId="4208" priority="1312" operator="lessThan">
      <formula>$C$4</formula>
    </cfRule>
  </conditionalFormatting>
  <conditionalFormatting sqref="AS23">
    <cfRule type="cellIs" dxfId="4207" priority="1313" operator="lessThan">
      <formula>$C$4</formula>
    </cfRule>
  </conditionalFormatting>
  <conditionalFormatting sqref="AS24">
    <cfRule type="cellIs" dxfId="4206" priority="1314" operator="lessThan">
      <formula>$C$4</formula>
    </cfRule>
  </conditionalFormatting>
  <conditionalFormatting sqref="AS25">
    <cfRule type="cellIs" dxfId="4205" priority="1315" operator="lessThan">
      <formula>$C$4</formula>
    </cfRule>
  </conditionalFormatting>
  <conditionalFormatting sqref="AS26">
    <cfRule type="cellIs" dxfId="4204" priority="1316" operator="lessThan">
      <formula>$C$4</formula>
    </cfRule>
  </conditionalFormatting>
  <conditionalFormatting sqref="AS27">
    <cfRule type="cellIs" dxfId="4203" priority="1317" operator="lessThan">
      <formula>$C$4</formula>
    </cfRule>
  </conditionalFormatting>
  <conditionalFormatting sqref="AS28">
    <cfRule type="cellIs" dxfId="4202" priority="1318" operator="lessThan">
      <formula>$C$4</formula>
    </cfRule>
  </conditionalFormatting>
  <conditionalFormatting sqref="AS29">
    <cfRule type="cellIs" dxfId="4201" priority="1319" operator="lessThan">
      <formula>$C$4</formula>
    </cfRule>
  </conditionalFormatting>
  <conditionalFormatting sqref="AS30">
    <cfRule type="cellIs" dxfId="4200" priority="1320" operator="lessThan">
      <formula>$C$4</formula>
    </cfRule>
  </conditionalFormatting>
  <conditionalFormatting sqref="AS31">
    <cfRule type="cellIs" dxfId="4199" priority="1321" operator="lessThan">
      <formula>$C$4</formula>
    </cfRule>
  </conditionalFormatting>
  <conditionalFormatting sqref="AS32">
    <cfRule type="cellIs" dxfId="4198" priority="1322" operator="lessThan">
      <formula>$C$4</formula>
    </cfRule>
  </conditionalFormatting>
  <conditionalFormatting sqref="AS33">
    <cfRule type="cellIs" dxfId="4197" priority="1323" operator="lessThan">
      <formula>$C$4</formula>
    </cfRule>
  </conditionalFormatting>
  <conditionalFormatting sqref="AS34">
    <cfRule type="cellIs" dxfId="4196" priority="1324" operator="lessThan">
      <formula>$C$4</formula>
    </cfRule>
  </conditionalFormatting>
  <conditionalFormatting sqref="AS35">
    <cfRule type="cellIs" dxfId="4195" priority="1325" operator="lessThan">
      <formula>$C$4</formula>
    </cfRule>
  </conditionalFormatting>
  <conditionalFormatting sqref="AS36">
    <cfRule type="cellIs" dxfId="4194" priority="1326" operator="lessThan">
      <formula>$C$4</formula>
    </cfRule>
  </conditionalFormatting>
  <conditionalFormatting sqref="AS37">
    <cfRule type="cellIs" dxfId="4193" priority="1327" operator="lessThan">
      <formula>$C$4</formula>
    </cfRule>
  </conditionalFormatting>
  <conditionalFormatting sqref="AS38">
    <cfRule type="cellIs" dxfId="4192" priority="1328" operator="lessThan">
      <formula>$C$4</formula>
    </cfRule>
  </conditionalFormatting>
  <conditionalFormatting sqref="AS39">
    <cfRule type="cellIs" dxfId="4191" priority="1329" operator="lessThan">
      <formula>$C$4</formula>
    </cfRule>
  </conditionalFormatting>
  <conditionalFormatting sqref="AS40">
    <cfRule type="cellIs" dxfId="4190" priority="1330" operator="lessThan">
      <formula>$C$4</formula>
    </cfRule>
  </conditionalFormatting>
  <conditionalFormatting sqref="AS41">
    <cfRule type="cellIs" dxfId="4189" priority="1331" operator="lessThan">
      <formula>$C$4</formula>
    </cfRule>
  </conditionalFormatting>
  <conditionalFormatting sqref="AS42">
    <cfRule type="cellIs" dxfId="4188" priority="1332" operator="lessThan">
      <formula>$C$4</formula>
    </cfRule>
  </conditionalFormatting>
  <conditionalFormatting sqref="AS43">
    <cfRule type="cellIs" dxfId="4187" priority="1333" operator="lessThan">
      <formula>$C$4</formula>
    </cfRule>
  </conditionalFormatting>
  <conditionalFormatting sqref="AS44">
    <cfRule type="cellIs" dxfId="4186" priority="1334" operator="lessThan">
      <formula>$C$4</formula>
    </cfRule>
  </conditionalFormatting>
  <conditionalFormatting sqref="AS45">
    <cfRule type="cellIs" dxfId="4185" priority="1335" operator="lessThan">
      <formula>$C$4</formula>
    </cfRule>
  </conditionalFormatting>
  <conditionalFormatting sqref="AS46">
    <cfRule type="cellIs" dxfId="4184" priority="1336" operator="lessThan">
      <formula>$C$4</formula>
    </cfRule>
  </conditionalFormatting>
  <conditionalFormatting sqref="AS47">
    <cfRule type="cellIs" dxfId="4183" priority="1337" operator="lessThan">
      <formula>$C$4</formula>
    </cfRule>
  </conditionalFormatting>
  <conditionalFormatting sqref="AS48">
    <cfRule type="cellIs" dxfId="4182" priority="1338" operator="lessThan">
      <formula>$C$4</formula>
    </cfRule>
  </conditionalFormatting>
  <conditionalFormatting sqref="AS49">
    <cfRule type="cellIs" dxfId="4181" priority="1339" operator="lessThan">
      <formula>$C$4</formula>
    </cfRule>
  </conditionalFormatting>
  <conditionalFormatting sqref="AS50">
    <cfRule type="cellIs" dxfId="4180" priority="1340" operator="lessThan">
      <formula>$C$4</formula>
    </cfRule>
  </conditionalFormatting>
  <conditionalFormatting sqref="AS51">
    <cfRule type="cellIs" dxfId="4179" priority="1341" operator="lessThan">
      <formula>$C$4</formula>
    </cfRule>
  </conditionalFormatting>
  <conditionalFormatting sqref="AS52">
    <cfRule type="cellIs" dxfId="4178" priority="1342" operator="lessThan">
      <formula>$C$4</formula>
    </cfRule>
  </conditionalFormatting>
  <conditionalFormatting sqref="AS53">
    <cfRule type="cellIs" dxfId="4177" priority="1343" operator="lessThan">
      <formula>$C$4</formula>
    </cfRule>
  </conditionalFormatting>
  <conditionalFormatting sqref="AS54">
    <cfRule type="cellIs" dxfId="4176" priority="1344" operator="lessThan">
      <formula>$C$4</formula>
    </cfRule>
  </conditionalFormatting>
  <conditionalFormatting sqref="AS55">
    <cfRule type="cellIs" dxfId="4175" priority="1345" operator="lessThan">
      <formula>$C$4</formula>
    </cfRule>
  </conditionalFormatting>
  <conditionalFormatting sqref="AS56">
    <cfRule type="cellIs" dxfId="4174" priority="1346" operator="lessThan">
      <formula>$C$4</formula>
    </cfRule>
  </conditionalFormatting>
  <conditionalFormatting sqref="AS57">
    <cfRule type="cellIs" dxfId="4173" priority="1347" operator="lessThan">
      <formula>$C$4</formula>
    </cfRule>
  </conditionalFormatting>
  <conditionalFormatting sqref="AS58">
    <cfRule type="cellIs" dxfId="4172" priority="1348" operator="lessThan">
      <formula>$C$4</formula>
    </cfRule>
  </conditionalFormatting>
  <conditionalFormatting sqref="AS59">
    <cfRule type="cellIs" dxfId="4171" priority="1349" operator="lessThan">
      <formula>$C$4</formula>
    </cfRule>
  </conditionalFormatting>
  <conditionalFormatting sqref="AS60">
    <cfRule type="cellIs" dxfId="4170" priority="1350" operator="lessThan">
      <formula>$C$4</formula>
    </cfRule>
  </conditionalFormatting>
  <conditionalFormatting sqref="AT11">
    <cfRule type="cellIs" dxfId="4169" priority="1351" operator="lessThan">
      <formula>$C$4</formula>
    </cfRule>
  </conditionalFormatting>
  <conditionalFormatting sqref="AT12">
    <cfRule type="cellIs" dxfId="4168" priority="1352" operator="lessThan">
      <formula>$C$4</formula>
    </cfRule>
  </conditionalFormatting>
  <conditionalFormatting sqref="AT13">
    <cfRule type="cellIs" dxfId="4167" priority="1353" operator="lessThan">
      <formula>$C$4</formula>
    </cfRule>
  </conditionalFormatting>
  <conditionalFormatting sqref="AT14">
    <cfRule type="cellIs" dxfId="4166" priority="1354" operator="lessThan">
      <formula>$C$4</formula>
    </cfRule>
  </conditionalFormatting>
  <conditionalFormatting sqref="AT15">
    <cfRule type="cellIs" dxfId="4165" priority="1355" operator="lessThan">
      <formula>$C$4</formula>
    </cfRule>
  </conditionalFormatting>
  <conditionalFormatting sqref="AT16">
    <cfRule type="cellIs" dxfId="4164" priority="1356" operator="lessThan">
      <formula>$C$4</formula>
    </cfRule>
  </conditionalFormatting>
  <conditionalFormatting sqref="AT17">
    <cfRule type="cellIs" dxfId="4163" priority="1357" operator="lessThan">
      <formula>$C$4</formula>
    </cfRule>
  </conditionalFormatting>
  <conditionalFormatting sqref="AT18">
    <cfRule type="cellIs" dxfId="4162" priority="1358" operator="lessThan">
      <formula>$C$4</formula>
    </cfRule>
  </conditionalFormatting>
  <conditionalFormatting sqref="AT19">
    <cfRule type="cellIs" dxfId="4161" priority="1359" operator="lessThan">
      <formula>$C$4</formula>
    </cfRule>
  </conditionalFormatting>
  <conditionalFormatting sqref="AT20">
    <cfRule type="cellIs" dxfId="4160" priority="1360" operator="lessThan">
      <formula>$C$4</formula>
    </cfRule>
  </conditionalFormatting>
  <conditionalFormatting sqref="AT21">
    <cfRule type="cellIs" dxfId="4159" priority="1361" operator="lessThan">
      <formula>$C$4</formula>
    </cfRule>
  </conditionalFormatting>
  <conditionalFormatting sqref="AT22">
    <cfRule type="cellIs" dxfId="4158" priority="1362" operator="lessThan">
      <formula>$C$4</formula>
    </cfRule>
  </conditionalFormatting>
  <conditionalFormatting sqref="AT23">
    <cfRule type="cellIs" dxfId="4157" priority="1363" operator="lessThan">
      <formula>$C$4</formula>
    </cfRule>
  </conditionalFormatting>
  <conditionalFormatting sqref="AT24">
    <cfRule type="cellIs" dxfId="4156" priority="1364" operator="lessThan">
      <formula>$C$4</formula>
    </cfRule>
  </conditionalFormatting>
  <conditionalFormatting sqref="AT25">
    <cfRule type="cellIs" dxfId="4155" priority="1365" operator="lessThan">
      <formula>$C$4</formula>
    </cfRule>
  </conditionalFormatting>
  <conditionalFormatting sqref="AT26">
    <cfRule type="cellIs" dxfId="4154" priority="1366" operator="lessThan">
      <formula>$C$4</formula>
    </cfRule>
  </conditionalFormatting>
  <conditionalFormatting sqref="AT27">
    <cfRule type="cellIs" dxfId="4153" priority="1367" operator="lessThan">
      <formula>$C$4</formula>
    </cfRule>
  </conditionalFormatting>
  <conditionalFormatting sqref="AT28">
    <cfRule type="cellIs" dxfId="4152" priority="1368" operator="lessThan">
      <formula>$C$4</formula>
    </cfRule>
  </conditionalFormatting>
  <conditionalFormatting sqref="AT29">
    <cfRule type="cellIs" dxfId="4151" priority="1369" operator="lessThan">
      <formula>$C$4</formula>
    </cfRule>
  </conditionalFormatting>
  <conditionalFormatting sqref="AT30">
    <cfRule type="cellIs" dxfId="4150" priority="1370" operator="lessThan">
      <formula>$C$4</formula>
    </cfRule>
  </conditionalFormatting>
  <conditionalFormatting sqref="AT31">
    <cfRule type="cellIs" dxfId="4149" priority="1371" operator="lessThan">
      <formula>$C$4</formula>
    </cfRule>
  </conditionalFormatting>
  <conditionalFormatting sqref="AT32">
    <cfRule type="cellIs" dxfId="4148" priority="1372" operator="lessThan">
      <formula>$C$4</formula>
    </cfRule>
  </conditionalFormatting>
  <conditionalFormatting sqref="AT33">
    <cfRule type="cellIs" dxfId="4147" priority="1373" operator="lessThan">
      <formula>$C$4</formula>
    </cfRule>
  </conditionalFormatting>
  <conditionalFormatting sqref="AT34">
    <cfRule type="cellIs" dxfId="4146" priority="1374" operator="lessThan">
      <formula>$C$4</formula>
    </cfRule>
  </conditionalFormatting>
  <conditionalFormatting sqref="AT35">
    <cfRule type="cellIs" dxfId="4145" priority="1375" operator="lessThan">
      <formula>$C$4</formula>
    </cfRule>
  </conditionalFormatting>
  <conditionalFormatting sqref="AT36">
    <cfRule type="cellIs" dxfId="4144" priority="1376" operator="lessThan">
      <formula>$C$4</formula>
    </cfRule>
  </conditionalFormatting>
  <conditionalFormatting sqref="AT37">
    <cfRule type="cellIs" dxfId="4143" priority="1377" operator="lessThan">
      <formula>$C$4</formula>
    </cfRule>
  </conditionalFormatting>
  <conditionalFormatting sqref="AT38">
    <cfRule type="cellIs" dxfId="4142" priority="1378" operator="lessThan">
      <formula>$C$4</formula>
    </cfRule>
  </conditionalFormatting>
  <conditionalFormatting sqref="AT39">
    <cfRule type="cellIs" dxfId="4141" priority="1379" operator="lessThan">
      <formula>$C$4</formula>
    </cfRule>
  </conditionalFormatting>
  <conditionalFormatting sqref="AT40">
    <cfRule type="cellIs" dxfId="4140" priority="1380" operator="lessThan">
      <formula>$C$4</formula>
    </cfRule>
  </conditionalFormatting>
  <conditionalFormatting sqref="AT41">
    <cfRule type="cellIs" dxfId="4139" priority="1381" operator="lessThan">
      <formula>$C$4</formula>
    </cfRule>
  </conditionalFormatting>
  <conditionalFormatting sqref="AT42">
    <cfRule type="cellIs" dxfId="4138" priority="1382" operator="lessThan">
      <formula>$C$4</formula>
    </cfRule>
  </conditionalFormatting>
  <conditionalFormatting sqref="AT43">
    <cfRule type="cellIs" dxfId="4137" priority="1383" operator="lessThan">
      <formula>$C$4</formula>
    </cfRule>
  </conditionalFormatting>
  <conditionalFormatting sqref="AT44">
    <cfRule type="cellIs" dxfId="4136" priority="1384" operator="lessThan">
      <formula>$C$4</formula>
    </cfRule>
  </conditionalFormatting>
  <conditionalFormatting sqref="AT45">
    <cfRule type="cellIs" dxfId="4135" priority="1385" operator="lessThan">
      <formula>$C$4</formula>
    </cfRule>
  </conditionalFormatting>
  <conditionalFormatting sqref="AT46">
    <cfRule type="cellIs" dxfId="4134" priority="1386" operator="lessThan">
      <formula>$C$4</formula>
    </cfRule>
  </conditionalFormatting>
  <conditionalFormatting sqref="AT47">
    <cfRule type="cellIs" dxfId="4133" priority="1387" operator="lessThan">
      <formula>$C$4</formula>
    </cfRule>
  </conditionalFormatting>
  <conditionalFormatting sqref="AT48">
    <cfRule type="cellIs" dxfId="4132" priority="1388" operator="lessThan">
      <formula>$C$4</formula>
    </cfRule>
  </conditionalFormatting>
  <conditionalFormatting sqref="AT49">
    <cfRule type="cellIs" dxfId="4131" priority="1389" operator="lessThan">
      <formula>$C$4</formula>
    </cfRule>
  </conditionalFormatting>
  <conditionalFormatting sqref="AT50">
    <cfRule type="cellIs" dxfId="4130" priority="1390" operator="lessThan">
      <formula>$C$4</formula>
    </cfRule>
  </conditionalFormatting>
  <conditionalFormatting sqref="AT51">
    <cfRule type="cellIs" dxfId="4129" priority="1391" operator="lessThan">
      <formula>$C$4</formula>
    </cfRule>
  </conditionalFormatting>
  <conditionalFormatting sqref="AT52">
    <cfRule type="cellIs" dxfId="4128" priority="1392" operator="lessThan">
      <formula>$C$4</formula>
    </cfRule>
  </conditionalFormatting>
  <conditionalFormatting sqref="AT53">
    <cfRule type="cellIs" dxfId="4127" priority="1393" operator="lessThan">
      <formula>$C$4</formula>
    </cfRule>
  </conditionalFormatting>
  <conditionalFormatting sqref="AT54">
    <cfRule type="cellIs" dxfId="4126" priority="1394" operator="lessThan">
      <formula>$C$4</formula>
    </cfRule>
  </conditionalFormatting>
  <conditionalFormatting sqref="AT55">
    <cfRule type="cellIs" dxfId="4125" priority="1395" operator="lessThan">
      <formula>$C$4</formula>
    </cfRule>
  </conditionalFormatting>
  <conditionalFormatting sqref="AT56">
    <cfRule type="cellIs" dxfId="4124" priority="1396" operator="lessThan">
      <formula>$C$4</formula>
    </cfRule>
  </conditionalFormatting>
  <conditionalFormatting sqref="AT57">
    <cfRule type="cellIs" dxfId="4123" priority="1397" operator="lessThan">
      <formula>$C$4</formula>
    </cfRule>
  </conditionalFormatting>
  <conditionalFormatting sqref="AT58">
    <cfRule type="cellIs" dxfId="4122" priority="1398" operator="lessThan">
      <formula>$C$4</formula>
    </cfRule>
  </conditionalFormatting>
  <conditionalFormatting sqref="AT59">
    <cfRule type="cellIs" dxfId="4121" priority="1399" operator="lessThan">
      <formula>$C$4</formula>
    </cfRule>
  </conditionalFormatting>
  <conditionalFormatting sqref="AT60">
    <cfRule type="cellIs" dxfId="4120" priority="1400" operator="lessThan">
      <formula>$C$4</formula>
    </cfRule>
  </conditionalFormatting>
  <conditionalFormatting sqref="AU11">
    <cfRule type="cellIs" dxfId="4119" priority="1401" operator="lessThan">
      <formula>$C$4</formula>
    </cfRule>
  </conditionalFormatting>
  <conditionalFormatting sqref="AU12">
    <cfRule type="cellIs" dxfId="4118" priority="1402" operator="lessThan">
      <formula>$C$4</formula>
    </cfRule>
  </conditionalFormatting>
  <conditionalFormatting sqref="AU13">
    <cfRule type="cellIs" dxfId="4117" priority="1403" operator="lessThan">
      <formula>$C$4</formula>
    </cfRule>
  </conditionalFormatting>
  <conditionalFormatting sqref="AU14">
    <cfRule type="cellIs" dxfId="4116" priority="1404" operator="lessThan">
      <formula>$C$4</formula>
    </cfRule>
  </conditionalFormatting>
  <conditionalFormatting sqref="AU15">
    <cfRule type="cellIs" dxfId="4115" priority="1405" operator="lessThan">
      <formula>$C$4</formula>
    </cfRule>
  </conditionalFormatting>
  <conditionalFormatting sqref="AU16">
    <cfRule type="cellIs" dxfId="4114" priority="1406" operator="lessThan">
      <formula>$C$4</formula>
    </cfRule>
  </conditionalFormatting>
  <conditionalFormatting sqref="AU17">
    <cfRule type="cellIs" dxfId="4113" priority="1407" operator="lessThan">
      <formula>$C$4</formula>
    </cfRule>
  </conditionalFormatting>
  <conditionalFormatting sqref="AU18">
    <cfRule type="cellIs" dxfId="4112" priority="1408" operator="lessThan">
      <formula>$C$4</formula>
    </cfRule>
  </conditionalFormatting>
  <conditionalFormatting sqref="AU19">
    <cfRule type="cellIs" dxfId="4111" priority="1409" operator="lessThan">
      <formula>$C$4</formula>
    </cfRule>
  </conditionalFormatting>
  <conditionalFormatting sqref="AU20">
    <cfRule type="cellIs" dxfId="4110" priority="1410" operator="lessThan">
      <formula>$C$4</formula>
    </cfRule>
  </conditionalFormatting>
  <conditionalFormatting sqref="AU21">
    <cfRule type="cellIs" dxfId="4109" priority="1411" operator="lessThan">
      <formula>$C$4</formula>
    </cfRule>
  </conditionalFormatting>
  <conditionalFormatting sqref="AU22">
    <cfRule type="cellIs" dxfId="4108" priority="1412" operator="lessThan">
      <formula>$C$4</formula>
    </cfRule>
  </conditionalFormatting>
  <conditionalFormatting sqref="AU23">
    <cfRule type="cellIs" dxfId="4107" priority="1413" operator="lessThan">
      <formula>$C$4</formula>
    </cfRule>
  </conditionalFormatting>
  <conditionalFormatting sqref="AU24">
    <cfRule type="cellIs" dxfId="4106" priority="1414" operator="lessThan">
      <formula>$C$4</formula>
    </cfRule>
  </conditionalFormatting>
  <conditionalFormatting sqref="AU25">
    <cfRule type="cellIs" dxfId="4105" priority="1415" operator="lessThan">
      <formula>$C$4</formula>
    </cfRule>
  </conditionalFormatting>
  <conditionalFormatting sqref="AU26">
    <cfRule type="cellIs" dxfId="4104" priority="1416" operator="lessThan">
      <formula>$C$4</formula>
    </cfRule>
  </conditionalFormatting>
  <conditionalFormatting sqref="AU27">
    <cfRule type="cellIs" dxfId="4103" priority="1417" operator="lessThan">
      <formula>$C$4</formula>
    </cfRule>
  </conditionalFormatting>
  <conditionalFormatting sqref="AU28">
    <cfRule type="cellIs" dxfId="4102" priority="1418" operator="lessThan">
      <formula>$C$4</formula>
    </cfRule>
  </conditionalFormatting>
  <conditionalFormatting sqref="AU29">
    <cfRule type="cellIs" dxfId="4101" priority="1419" operator="lessThan">
      <formula>$C$4</formula>
    </cfRule>
  </conditionalFormatting>
  <conditionalFormatting sqref="AU30">
    <cfRule type="cellIs" dxfId="4100" priority="1420" operator="lessThan">
      <formula>$C$4</formula>
    </cfRule>
  </conditionalFormatting>
  <conditionalFormatting sqref="AU31">
    <cfRule type="cellIs" dxfId="4099" priority="1421" operator="lessThan">
      <formula>$C$4</formula>
    </cfRule>
  </conditionalFormatting>
  <conditionalFormatting sqref="AU32">
    <cfRule type="cellIs" dxfId="4098" priority="1422" operator="lessThan">
      <formula>$C$4</formula>
    </cfRule>
  </conditionalFormatting>
  <conditionalFormatting sqref="AU33">
    <cfRule type="cellIs" dxfId="4097" priority="1423" operator="lessThan">
      <formula>$C$4</formula>
    </cfRule>
  </conditionalFormatting>
  <conditionalFormatting sqref="AU34">
    <cfRule type="cellIs" dxfId="4096" priority="1424" operator="lessThan">
      <formula>$C$4</formula>
    </cfRule>
  </conditionalFormatting>
  <conditionalFormatting sqref="AU35">
    <cfRule type="cellIs" dxfId="4095" priority="1425" operator="lessThan">
      <formula>$C$4</formula>
    </cfRule>
  </conditionalFormatting>
  <conditionalFormatting sqref="AU36">
    <cfRule type="cellIs" dxfId="4094" priority="1426" operator="lessThan">
      <formula>$C$4</formula>
    </cfRule>
  </conditionalFormatting>
  <conditionalFormatting sqref="AU37">
    <cfRule type="cellIs" dxfId="4093" priority="1427" operator="lessThan">
      <formula>$C$4</formula>
    </cfRule>
  </conditionalFormatting>
  <conditionalFormatting sqref="AU38">
    <cfRule type="cellIs" dxfId="4092" priority="1428" operator="lessThan">
      <formula>$C$4</formula>
    </cfRule>
  </conditionalFormatting>
  <conditionalFormatting sqref="AU39">
    <cfRule type="cellIs" dxfId="4091" priority="1429" operator="lessThan">
      <formula>$C$4</formula>
    </cfRule>
  </conditionalFormatting>
  <conditionalFormatting sqref="AU40">
    <cfRule type="cellIs" dxfId="4090" priority="1430" operator="lessThan">
      <formula>$C$4</formula>
    </cfRule>
  </conditionalFormatting>
  <conditionalFormatting sqref="AU41">
    <cfRule type="cellIs" dxfId="4089" priority="1431" operator="lessThan">
      <formula>$C$4</formula>
    </cfRule>
  </conditionalFormatting>
  <conditionalFormatting sqref="AU42">
    <cfRule type="cellIs" dxfId="4088" priority="1432" operator="lessThan">
      <formula>$C$4</formula>
    </cfRule>
  </conditionalFormatting>
  <conditionalFormatting sqref="AU43">
    <cfRule type="cellIs" dxfId="4087" priority="1433" operator="lessThan">
      <formula>$C$4</formula>
    </cfRule>
  </conditionalFormatting>
  <conditionalFormatting sqref="AU44">
    <cfRule type="cellIs" dxfId="4086" priority="1434" operator="lessThan">
      <formula>$C$4</formula>
    </cfRule>
  </conditionalFormatting>
  <conditionalFormatting sqref="AU45">
    <cfRule type="cellIs" dxfId="4085" priority="1435" operator="lessThan">
      <formula>$C$4</formula>
    </cfRule>
  </conditionalFormatting>
  <conditionalFormatting sqref="AU46">
    <cfRule type="cellIs" dxfId="4084" priority="1436" operator="lessThan">
      <formula>$C$4</formula>
    </cfRule>
  </conditionalFormatting>
  <conditionalFormatting sqref="AU47">
    <cfRule type="cellIs" dxfId="4083" priority="1437" operator="lessThan">
      <formula>$C$4</formula>
    </cfRule>
  </conditionalFormatting>
  <conditionalFormatting sqref="AU48">
    <cfRule type="cellIs" dxfId="4082" priority="1438" operator="lessThan">
      <formula>$C$4</formula>
    </cfRule>
  </conditionalFormatting>
  <conditionalFormatting sqref="AU49">
    <cfRule type="cellIs" dxfId="4081" priority="1439" operator="lessThan">
      <formula>$C$4</formula>
    </cfRule>
  </conditionalFormatting>
  <conditionalFormatting sqref="AU50">
    <cfRule type="cellIs" dxfId="4080" priority="1440" operator="lessThan">
      <formula>$C$4</formula>
    </cfRule>
  </conditionalFormatting>
  <conditionalFormatting sqref="AU51">
    <cfRule type="cellIs" dxfId="4079" priority="1441" operator="lessThan">
      <formula>$C$4</formula>
    </cfRule>
  </conditionalFormatting>
  <conditionalFormatting sqref="AU52">
    <cfRule type="cellIs" dxfId="4078" priority="1442" operator="lessThan">
      <formula>$C$4</formula>
    </cfRule>
  </conditionalFormatting>
  <conditionalFormatting sqref="AU53">
    <cfRule type="cellIs" dxfId="4077" priority="1443" operator="lessThan">
      <formula>$C$4</formula>
    </cfRule>
  </conditionalFormatting>
  <conditionalFormatting sqref="AU54">
    <cfRule type="cellIs" dxfId="4076" priority="1444" operator="lessThan">
      <formula>$C$4</formula>
    </cfRule>
  </conditionalFormatting>
  <conditionalFormatting sqref="AU55">
    <cfRule type="cellIs" dxfId="4075" priority="1445" operator="lessThan">
      <formula>$C$4</formula>
    </cfRule>
  </conditionalFormatting>
  <conditionalFormatting sqref="AU56">
    <cfRule type="cellIs" dxfId="4074" priority="1446" operator="lessThan">
      <formula>$C$4</formula>
    </cfRule>
  </conditionalFormatting>
  <conditionalFormatting sqref="AU57">
    <cfRule type="cellIs" dxfId="4073" priority="1447" operator="lessThan">
      <formula>$C$4</formula>
    </cfRule>
  </conditionalFormatting>
  <conditionalFormatting sqref="AU58">
    <cfRule type="cellIs" dxfId="4072" priority="1448" operator="lessThan">
      <formula>$C$4</formula>
    </cfRule>
  </conditionalFormatting>
  <conditionalFormatting sqref="AU59">
    <cfRule type="cellIs" dxfId="4071" priority="1449" operator="lessThan">
      <formula>$C$4</formula>
    </cfRule>
  </conditionalFormatting>
  <conditionalFormatting sqref="AU60">
    <cfRule type="cellIs" dxfId="4070" priority="1450" operator="lessThan">
      <formula>$C$4</formula>
    </cfRule>
  </conditionalFormatting>
  <conditionalFormatting sqref="AV11">
    <cfRule type="cellIs" dxfId="4069" priority="1451" operator="lessThan">
      <formula>$C$4</formula>
    </cfRule>
  </conditionalFormatting>
  <conditionalFormatting sqref="AV12">
    <cfRule type="cellIs" dxfId="4068" priority="1452" operator="lessThan">
      <formula>$C$4</formula>
    </cfRule>
  </conditionalFormatting>
  <conditionalFormatting sqref="AV13">
    <cfRule type="cellIs" dxfId="4067" priority="1453" operator="lessThan">
      <formula>$C$4</formula>
    </cfRule>
  </conditionalFormatting>
  <conditionalFormatting sqref="AV14">
    <cfRule type="cellIs" dxfId="4066" priority="1454" operator="lessThan">
      <formula>$C$4</formula>
    </cfRule>
  </conditionalFormatting>
  <conditionalFormatting sqref="AV15">
    <cfRule type="cellIs" dxfId="4065" priority="1455" operator="lessThan">
      <formula>$C$4</formula>
    </cfRule>
  </conditionalFormatting>
  <conditionalFormatting sqref="AV16">
    <cfRule type="cellIs" dxfId="4064" priority="1456" operator="lessThan">
      <formula>$C$4</formula>
    </cfRule>
  </conditionalFormatting>
  <conditionalFormatting sqref="AV17">
    <cfRule type="cellIs" dxfId="4063" priority="1457" operator="lessThan">
      <formula>$C$4</formula>
    </cfRule>
  </conditionalFormatting>
  <conditionalFormatting sqref="AV18">
    <cfRule type="cellIs" dxfId="4062" priority="1458" operator="lessThan">
      <formula>$C$4</formula>
    </cfRule>
  </conditionalFormatting>
  <conditionalFormatting sqref="AV19">
    <cfRule type="cellIs" dxfId="4061" priority="1459" operator="lessThan">
      <formula>$C$4</formula>
    </cfRule>
  </conditionalFormatting>
  <conditionalFormatting sqref="AV20">
    <cfRule type="cellIs" dxfId="4060" priority="1460" operator="lessThan">
      <formula>$C$4</formula>
    </cfRule>
  </conditionalFormatting>
  <conditionalFormatting sqref="AV21">
    <cfRule type="cellIs" dxfId="4059" priority="1461" operator="lessThan">
      <formula>$C$4</formula>
    </cfRule>
  </conditionalFormatting>
  <conditionalFormatting sqref="AV22">
    <cfRule type="cellIs" dxfId="4058" priority="1462" operator="lessThan">
      <formula>$C$4</formula>
    </cfRule>
  </conditionalFormatting>
  <conditionalFormatting sqref="AV23">
    <cfRule type="cellIs" dxfId="4057" priority="1463" operator="lessThan">
      <formula>$C$4</formula>
    </cfRule>
  </conditionalFormatting>
  <conditionalFormatting sqref="AV24">
    <cfRule type="cellIs" dxfId="4056" priority="1464" operator="lessThan">
      <formula>$C$4</formula>
    </cfRule>
  </conditionalFormatting>
  <conditionalFormatting sqref="AV25">
    <cfRule type="cellIs" dxfId="4055" priority="1465" operator="lessThan">
      <formula>$C$4</formula>
    </cfRule>
  </conditionalFormatting>
  <conditionalFormatting sqref="AV26">
    <cfRule type="cellIs" dxfId="4054" priority="1466" operator="lessThan">
      <formula>$C$4</formula>
    </cfRule>
  </conditionalFormatting>
  <conditionalFormatting sqref="AV27">
    <cfRule type="cellIs" dxfId="4053" priority="1467" operator="lessThan">
      <formula>$C$4</formula>
    </cfRule>
  </conditionalFormatting>
  <conditionalFormatting sqref="AV28">
    <cfRule type="cellIs" dxfId="4052" priority="1468" operator="lessThan">
      <formula>$C$4</formula>
    </cfRule>
  </conditionalFormatting>
  <conditionalFormatting sqref="AV29">
    <cfRule type="cellIs" dxfId="4051" priority="1469" operator="lessThan">
      <formula>$C$4</formula>
    </cfRule>
  </conditionalFormatting>
  <conditionalFormatting sqref="AV30">
    <cfRule type="cellIs" dxfId="4050" priority="1470" operator="lessThan">
      <formula>$C$4</formula>
    </cfRule>
  </conditionalFormatting>
  <conditionalFormatting sqref="AV31">
    <cfRule type="cellIs" dxfId="4049" priority="1471" operator="lessThan">
      <formula>$C$4</formula>
    </cfRule>
  </conditionalFormatting>
  <conditionalFormatting sqref="AV32">
    <cfRule type="cellIs" dxfId="4048" priority="1472" operator="lessThan">
      <formula>$C$4</formula>
    </cfRule>
  </conditionalFormatting>
  <conditionalFormatting sqref="AV33">
    <cfRule type="cellIs" dxfId="4047" priority="1473" operator="lessThan">
      <formula>$C$4</formula>
    </cfRule>
  </conditionalFormatting>
  <conditionalFormatting sqref="AV34">
    <cfRule type="cellIs" dxfId="4046" priority="1474" operator="lessThan">
      <formula>$C$4</formula>
    </cfRule>
  </conditionalFormatting>
  <conditionalFormatting sqref="AV35">
    <cfRule type="cellIs" dxfId="4045" priority="1475" operator="lessThan">
      <formula>$C$4</formula>
    </cfRule>
  </conditionalFormatting>
  <conditionalFormatting sqref="AV36">
    <cfRule type="cellIs" dxfId="4044" priority="1476" operator="lessThan">
      <formula>$C$4</formula>
    </cfRule>
  </conditionalFormatting>
  <conditionalFormatting sqref="AV37">
    <cfRule type="cellIs" dxfId="4043" priority="1477" operator="lessThan">
      <formula>$C$4</formula>
    </cfRule>
  </conditionalFormatting>
  <conditionalFormatting sqref="AV38">
    <cfRule type="cellIs" dxfId="4042" priority="1478" operator="lessThan">
      <formula>$C$4</formula>
    </cfRule>
  </conditionalFormatting>
  <conditionalFormatting sqref="AV39">
    <cfRule type="cellIs" dxfId="4041" priority="1479" operator="lessThan">
      <formula>$C$4</formula>
    </cfRule>
  </conditionalFormatting>
  <conditionalFormatting sqref="AV40">
    <cfRule type="cellIs" dxfId="4040" priority="1480" operator="lessThan">
      <formula>$C$4</formula>
    </cfRule>
  </conditionalFormatting>
  <conditionalFormatting sqref="AV41">
    <cfRule type="cellIs" dxfId="4039" priority="1481" operator="lessThan">
      <formula>$C$4</formula>
    </cfRule>
  </conditionalFormatting>
  <conditionalFormatting sqref="AV42">
    <cfRule type="cellIs" dxfId="4038" priority="1482" operator="lessThan">
      <formula>$C$4</formula>
    </cfRule>
  </conditionalFormatting>
  <conditionalFormatting sqref="AV43">
    <cfRule type="cellIs" dxfId="4037" priority="1483" operator="lessThan">
      <formula>$C$4</formula>
    </cfRule>
  </conditionalFormatting>
  <conditionalFormatting sqref="AV44">
    <cfRule type="cellIs" dxfId="4036" priority="1484" operator="lessThan">
      <formula>$C$4</formula>
    </cfRule>
  </conditionalFormatting>
  <conditionalFormatting sqref="AV45">
    <cfRule type="cellIs" dxfId="4035" priority="1485" operator="lessThan">
      <formula>$C$4</formula>
    </cfRule>
  </conditionalFormatting>
  <conditionalFormatting sqref="AV46">
    <cfRule type="cellIs" dxfId="4034" priority="1486" operator="lessThan">
      <formula>$C$4</formula>
    </cfRule>
  </conditionalFormatting>
  <conditionalFormatting sqref="AV47">
    <cfRule type="cellIs" dxfId="4033" priority="1487" operator="lessThan">
      <formula>$C$4</formula>
    </cfRule>
  </conditionalFormatting>
  <conditionalFormatting sqref="AV48">
    <cfRule type="cellIs" dxfId="4032" priority="1488" operator="lessThan">
      <formula>$C$4</formula>
    </cfRule>
  </conditionalFormatting>
  <conditionalFormatting sqref="AV49">
    <cfRule type="cellIs" dxfId="4031" priority="1489" operator="lessThan">
      <formula>$C$4</formula>
    </cfRule>
  </conditionalFormatting>
  <conditionalFormatting sqref="AV50">
    <cfRule type="cellIs" dxfId="4030" priority="1490" operator="lessThan">
      <formula>$C$4</formula>
    </cfRule>
  </conditionalFormatting>
  <conditionalFormatting sqref="AV51">
    <cfRule type="cellIs" dxfId="4029" priority="1491" operator="lessThan">
      <formula>$C$4</formula>
    </cfRule>
  </conditionalFormatting>
  <conditionalFormatting sqref="AV52">
    <cfRule type="cellIs" dxfId="4028" priority="1492" operator="lessThan">
      <formula>$C$4</formula>
    </cfRule>
  </conditionalFormatting>
  <conditionalFormatting sqref="AV53">
    <cfRule type="cellIs" dxfId="4027" priority="1493" operator="lessThan">
      <formula>$C$4</formula>
    </cfRule>
  </conditionalFormatting>
  <conditionalFormatting sqref="AV54">
    <cfRule type="cellIs" dxfId="4026" priority="1494" operator="lessThan">
      <formula>$C$4</formula>
    </cfRule>
  </conditionalFormatting>
  <conditionalFormatting sqref="AV55">
    <cfRule type="cellIs" dxfId="4025" priority="1495" operator="lessThan">
      <formula>$C$4</formula>
    </cfRule>
  </conditionalFormatting>
  <conditionalFormatting sqref="AV56">
    <cfRule type="cellIs" dxfId="4024" priority="1496" operator="lessThan">
      <formula>$C$4</formula>
    </cfRule>
  </conditionalFormatting>
  <conditionalFormatting sqref="AV57">
    <cfRule type="cellIs" dxfId="4023" priority="1497" operator="lessThan">
      <formula>$C$4</formula>
    </cfRule>
  </conditionalFormatting>
  <conditionalFormatting sqref="AV58">
    <cfRule type="cellIs" dxfId="4022" priority="1498" operator="lessThan">
      <formula>$C$4</formula>
    </cfRule>
  </conditionalFormatting>
  <conditionalFormatting sqref="AV59">
    <cfRule type="cellIs" dxfId="4021" priority="1499" operator="lessThan">
      <formula>$C$4</formula>
    </cfRule>
  </conditionalFormatting>
  <conditionalFormatting sqref="AV60">
    <cfRule type="cellIs" dxfId="4020" priority="1500" operator="lessThan">
      <formula>$C$4</formula>
    </cfRule>
  </conditionalFormatting>
  <conditionalFormatting sqref="AW11">
    <cfRule type="cellIs" dxfId="4019" priority="1501" operator="lessThan">
      <formula>$C$4</formula>
    </cfRule>
  </conditionalFormatting>
  <conditionalFormatting sqref="AW12">
    <cfRule type="cellIs" dxfId="4018" priority="1502" operator="lessThan">
      <formula>$C$4</formula>
    </cfRule>
  </conditionalFormatting>
  <conditionalFormatting sqref="AW13">
    <cfRule type="cellIs" dxfId="4017" priority="1503" operator="lessThan">
      <formula>$C$4</formula>
    </cfRule>
  </conditionalFormatting>
  <conditionalFormatting sqref="AW14">
    <cfRule type="cellIs" dxfId="4016" priority="1504" operator="lessThan">
      <formula>$C$4</formula>
    </cfRule>
  </conditionalFormatting>
  <conditionalFormatting sqref="AW15">
    <cfRule type="cellIs" dxfId="4015" priority="1505" operator="lessThan">
      <formula>$C$4</formula>
    </cfRule>
  </conditionalFormatting>
  <conditionalFormatting sqref="AW16">
    <cfRule type="cellIs" dxfId="4014" priority="1506" operator="lessThan">
      <formula>$C$4</formula>
    </cfRule>
  </conditionalFormatting>
  <conditionalFormatting sqref="AW17">
    <cfRule type="cellIs" dxfId="4013" priority="1507" operator="lessThan">
      <formula>$C$4</formula>
    </cfRule>
  </conditionalFormatting>
  <conditionalFormatting sqref="AW18">
    <cfRule type="cellIs" dxfId="4012" priority="1508" operator="lessThan">
      <formula>$C$4</formula>
    </cfRule>
  </conditionalFormatting>
  <conditionalFormatting sqref="AW19">
    <cfRule type="cellIs" dxfId="4011" priority="1509" operator="lessThan">
      <formula>$C$4</formula>
    </cfRule>
  </conditionalFormatting>
  <conditionalFormatting sqref="AW20">
    <cfRule type="cellIs" dxfId="4010" priority="1510" operator="lessThan">
      <formula>$C$4</formula>
    </cfRule>
  </conditionalFormatting>
  <conditionalFormatting sqref="AW21">
    <cfRule type="cellIs" dxfId="4009" priority="1511" operator="lessThan">
      <formula>$C$4</formula>
    </cfRule>
  </conditionalFormatting>
  <conditionalFormatting sqref="AW22">
    <cfRule type="cellIs" dxfId="4008" priority="1512" operator="lessThan">
      <formula>$C$4</formula>
    </cfRule>
  </conditionalFormatting>
  <conditionalFormatting sqref="AW23">
    <cfRule type="cellIs" dxfId="4007" priority="1513" operator="lessThan">
      <formula>$C$4</formula>
    </cfRule>
  </conditionalFormatting>
  <conditionalFormatting sqref="AW24">
    <cfRule type="cellIs" dxfId="4006" priority="1514" operator="lessThan">
      <formula>$C$4</formula>
    </cfRule>
  </conditionalFormatting>
  <conditionalFormatting sqref="AW25">
    <cfRule type="cellIs" dxfId="4005" priority="1515" operator="lessThan">
      <formula>$C$4</formula>
    </cfRule>
  </conditionalFormatting>
  <conditionalFormatting sqref="AW26">
    <cfRule type="cellIs" dxfId="4004" priority="1516" operator="lessThan">
      <formula>$C$4</formula>
    </cfRule>
  </conditionalFormatting>
  <conditionalFormatting sqref="AW27">
    <cfRule type="cellIs" dxfId="4003" priority="1517" operator="lessThan">
      <formula>$C$4</formula>
    </cfRule>
  </conditionalFormatting>
  <conditionalFormatting sqref="AW28">
    <cfRule type="cellIs" dxfId="4002" priority="1518" operator="lessThan">
      <formula>$C$4</formula>
    </cfRule>
  </conditionalFormatting>
  <conditionalFormatting sqref="AW29">
    <cfRule type="cellIs" dxfId="4001" priority="1519" operator="lessThan">
      <formula>$C$4</formula>
    </cfRule>
  </conditionalFormatting>
  <conditionalFormatting sqref="AW30">
    <cfRule type="cellIs" dxfId="4000" priority="1520" operator="lessThan">
      <formula>$C$4</formula>
    </cfRule>
  </conditionalFormatting>
  <conditionalFormatting sqref="AW31">
    <cfRule type="cellIs" dxfId="3999" priority="1521" operator="lessThan">
      <formula>$C$4</formula>
    </cfRule>
  </conditionalFormatting>
  <conditionalFormatting sqref="AW32">
    <cfRule type="cellIs" dxfId="3998" priority="1522" operator="lessThan">
      <formula>$C$4</formula>
    </cfRule>
  </conditionalFormatting>
  <conditionalFormatting sqref="AW33">
    <cfRule type="cellIs" dxfId="3997" priority="1523" operator="lessThan">
      <formula>$C$4</formula>
    </cfRule>
  </conditionalFormatting>
  <conditionalFormatting sqref="AW34">
    <cfRule type="cellIs" dxfId="3996" priority="1524" operator="lessThan">
      <formula>$C$4</formula>
    </cfRule>
  </conditionalFormatting>
  <conditionalFormatting sqref="AW35">
    <cfRule type="cellIs" dxfId="3995" priority="1525" operator="lessThan">
      <formula>$C$4</formula>
    </cfRule>
  </conditionalFormatting>
  <conditionalFormatting sqref="AW36">
    <cfRule type="cellIs" dxfId="3994" priority="1526" operator="lessThan">
      <formula>$C$4</formula>
    </cfRule>
  </conditionalFormatting>
  <conditionalFormatting sqref="AW37">
    <cfRule type="cellIs" dxfId="3993" priority="1527" operator="lessThan">
      <formula>$C$4</formula>
    </cfRule>
  </conditionalFormatting>
  <conditionalFormatting sqref="AW38">
    <cfRule type="cellIs" dxfId="3992" priority="1528" operator="lessThan">
      <formula>$C$4</formula>
    </cfRule>
  </conditionalFormatting>
  <conditionalFormatting sqref="AW39">
    <cfRule type="cellIs" dxfId="3991" priority="1529" operator="lessThan">
      <formula>$C$4</formula>
    </cfRule>
  </conditionalFormatting>
  <conditionalFormatting sqref="AW40">
    <cfRule type="cellIs" dxfId="3990" priority="1530" operator="lessThan">
      <formula>$C$4</formula>
    </cfRule>
  </conditionalFormatting>
  <conditionalFormatting sqref="AW41">
    <cfRule type="cellIs" dxfId="3989" priority="1531" operator="lessThan">
      <formula>$C$4</formula>
    </cfRule>
  </conditionalFormatting>
  <conditionalFormatting sqref="AW42">
    <cfRule type="cellIs" dxfId="3988" priority="1532" operator="lessThan">
      <formula>$C$4</formula>
    </cfRule>
  </conditionalFormatting>
  <conditionalFormatting sqref="AW43">
    <cfRule type="cellIs" dxfId="3987" priority="1533" operator="lessThan">
      <formula>$C$4</formula>
    </cfRule>
  </conditionalFormatting>
  <conditionalFormatting sqref="AW44">
    <cfRule type="cellIs" dxfId="3986" priority="1534" operator="lessThan">
      <formula>$C$4</formula>
    </cfRule>
  </conditionalFormatting>
  <conditionalFormatting sqref="AW45">
    <cfRule type="cellIs" dxfId="3985" priority="1535" operator="lessThan">
      <formula>$C$4</formula>
    </cfRule>
  </conditionalFormatting>
  <conditionalFormatting sqref="AW46">
    <cfRule type="cellIs" dxfId="3984" priority="1536" operator="lessThan">
      <formula>$C$4</formula>
    </cfRule>
  </conditionalFormatting>
  <conditionalFormatting sqref="AW47">
    <cfRule type="cellIs" dxfId="3983" priority="1537" operator="lessThan">
      <formula>$C$4</formula>
    </cfRule>
  </conditionalFormatting>
  <conditionalFormatting sqref="AW48">
    <cfRule type="cellIs" dxfId="3982" priority="1538" operator="lessThan">
      <formula>$C$4</formula>
    </cfRule>
  </conditionalFormatting>
  <conditionalFormatting sqref="AW49">
    <cfRule type="cellIs" dxfId="3981" priority="1539" operator="lessThan">
      <formula>$C$4</formula>
    </cfRule>
  </conditionalFormatting>
  <conditionalFormatting sqref="AW50">
    <cfRule type="cellIs" dxfId="3980" priority="1540" operator="lessThan">
      <formula>$C$4</formula>
    </cfRule>
  </conditionalFormatting>
  <conditionalFormatting sqref="AW51">
    <cfRule type="cellIs" dxfId="3979" priority="1541" operator="lessThan">
      <formula>$C$4</formula>
    </cfRule>
  </conditionalFormatting>
  <conditionalFormatting sqref="AW52">
    <cfRule type="cellIs" dxfId="3978" priority="1542" operator="lessThan">
      <formula>$C$4</formula>
    </cfRule>
  </conditionalFormatting>
  <conditionalFormatting sqref="AW53">
    <cfRule type="cellIs" dxfId="3977" priority="1543" operator="lessThan">
      <formula>$C$4</formula>
    </cfRule>
  </conditionalFormatting>
  <conditionalFormatting sqref="AW54">
    <cfRule type="cellIs" dxfId="3976" priority="1544" operator="lessThan">
      <formula>$C$4</formula>
    </cfRule>
  </conditionalFormatting>
  <conditionalFormatting sqref="AW55">
    <cfRule type="cellIs" dxfId="3975" priority="1545" operator="lessThan">
      <formula>$C$4</formula>
    </cfRule>
  </conditionalFormatting>
  <conditionalFormatting sqref="AW56">
    <cfRule type="cellIs" dxfId="3974" priority="1546" operator="lessThan">
      <formula>$C$4</formula>
    </cfRule>
  </conditionalFormatting>
  <conditionalFormatting sqref="AW57">
    <cfRule type="cellIs" dxfId="3973" priority="1547" operator="lessThan">
      <formula>$C$4</formula>
    </cfRule>
  </conditionalFormatting>
  <conditionalFormatting sqref="AW58">
    <cfRule type="cellIs" dxfId="3972" priority="1548" operator="lessThan">
      <formula>$C$4</formula>
    </cfRule>
  </conditionalFormatting>
  <conditionalFormatting sqref="AW59">
    <cfRule type="cellIs" dxfId="3971" priority="1549" operator="lessThan">
      <formula>$C$4</formula>
    </cfRule>
  </conditionalFormatting>
  <conditionalFormatting sqref="AW60">
    <cfRule type="cellIs" dxfId="3970" priority="1550" operator="lessThan">
      <formula>$C$4</formula>
    </cfRule>
  </conditionalFormatting>
  <conditionalFormatting sqref="BR11">
    <cfRule type="cellIs" dxfId="3969" priority="1551" operator="lessThan">
      <formula>$C$4</formula>
    </cfRule>
  </conditionalFormatting>
  <conditionalFormatting sqref="BR12">
    <cfRule type="cellIs" dxfId="3968" priority="1552" operator="lessThan">
      <formula>$C$4</formula>
    </cfRule>
  </conditionalFormatting>
  <conditionalFormatting sqref="BR13">
    <cfRule type="cellIs" dxfId="3967" priority="1553" operator="lessThan">
      <formula>$C$4</formula>
    </cfRule>
  </conditionalFormatting>
  <conditionalFormatting sqref="BR14">
    <cfRule type="cellIs" dxfId="3966" priority="1554" operator="lessThan">
      <formula>$C$4</formula>
    </cfRule>
  </conditionalFormatting>
  <conditionalFormatting sqref="BR15">
    <cfRule type="cellIs" dxfId="3965" priority="1555" operator="lessThan">
      <formula>$C$4</formula>
    </cfRule>
  </conditionalFormatting>
  <conditionalFormatting sqref="BR16">
    <cfRule type="cellIs" dxfId="3964" priority="1556" operator="lessThan">
      <formula>$C$4</formula>
    </cfRule>
  </conditionalFormatting>
  <conditionalFormatting sqref="BR17">
    <cfRule type="cellIs" dxfId="3963" priority="1557" operator="lessThan">
      <formula>$C$4</formula>
    </cfRule>
  </conditionalFormatting>
  <conditionalFormatting sqref="BR18">
    <cfRule type="cellIs" dxfId="3962" priority="1558" operator="lessThan">
      <formula>$C$4</formula>
    </cfRule>
  </conditionalFormatting>
  <conditionalFormatting sqref="BR19">
    <cfRule type="cellIs" dxfId="3961" priority="1559" operator="lessThan">
      <formula>$C$4</formula>
    </cfRule>
  </conditionalFormatting>
  <conditionalFormatting sqref="BR20">
    <cfRule type="cellIs" dxfId="3960" priority="1560" operator="lessThan">
      <formula>$C$4</formula>
    </cfRule>
  </conditionalFormatting>
  <conditionalFormatting sqref="BR21">
    <cfRule type="cellIs" dxfId="3959" priority="1561" operator="lessThan">
      <formula>$C$4</formula>
    </cfRule>
  </conditionalFormatting>
  <conditionalFormatting sqref="BR22">
    <cfRule type="cellIs" dxfId="3958" priority="1562" operator="lessThan">
      <formula>$C$4</formula>
    </cfRule>
  </conditionalFormatting>
  <conditionalFormatting sqref="BR23">
    <cfRule type="cellIs" dxfId="3957" priority="1563" operator="lessThan">
      <formula>$C$4</formula>
    </cfRule>
  </conditionalFormatting>
  <conditionalFormatting sqref="BR24">
    <cfRule type="cellIs" dxfId="3956" priority="1564" operator="lessThan">
      <formula>$C$4</formula>
    </cfRule>
  </conditionalFormatting>
  <conditionalFormatting sqref="BR25">
    <cfRule type="cellIs" dxfId="3955" priority="1565" operator="lessThan">
      <formula>$C$4</formula>
    </cfRule>
  </conditionalFormatting>
  <conditionalFormatting sqref="BR26">
    <cfRule type="cellIs" dxfId="3954" priority="1566" operator="lessThan">
      <formula>$C$4</formula>
    </cfRule>
  </conditionalFormatting>
  <conditionalFormatting sqref="BR27">
    <cfRule type="cellIs" dxfId="3953" priority="1567" operator="lessThan">
      <formula>$C$4</formula>
    </cfRule>
  </conditionalFormatting>
  <conditionalFormatting sqref="BR28">
    <cfRule type="cellIs" dxfId="3952" priority="1568" operator="lessThan">
      <formula>$C$4</formula>
    </cfRule>
  </conditionalFormatting>
  <conditionalFormatting sqref="BR29">
    <cfRule type="cellIs" dxfId="3951" priority="1569" operator="lessThan">
      <formula>$C$4</formula>
    </cfRule>
  </conditionalFormatting>
  <conditionalFormatting sqref="BR30">
    <cfRule type="cellIs" dxfId="3950" priority="1570" operator="lessThan">
      <formula>$C$4</formula>
    </cfRule>
  </conditionalFormatting>
  <conditionalFormatting sqref="BR31">
    <cfRule type="cellIs" dxfId="3949" priority="1571" operator="lessThan">
      <formula>$C$4</formula>
    </cfRule>
  </conditionalFormatting>
  <conditionalFormatting sqref="BR32">
    <cfRule type="cellIs" dxfId="3948" priority="1572" operator="lessThan">
      <formula>$C$4</formula>
    </cfRule>
  </conditionalFormatting>
  <conditionalFormatting sqref="BR33">
    <cfRule type="cellIs" dxfId="3947" priority="1573" operator="lessThan">
      <formula>$C$4</formula>
    </cfRule>
  </conditionalFormatting>
  <conditionalFormatting sqref="BR34">
    <cfRule type="cellIs" dxfId="3946" priority="1574" operator="lessThan">
      <formula>$C$4</formula>
    </cfRule>
  </conditionalFormatting>
  <conditionalFormatting sqref="BR35">
    <cfRule type="cellIs" dxfId="3945" priority="1575" operator="lessThan">
      <formula>$C$4</formula>
    </cfRule>
  </conditionalFormatting>
  <conditionalFormatting sqref="BR36">
    <cfRule type="cellIs" dxfId="3944" priority="1576" operator="lessThan">
      <formula>$C$4</formula>
    </cfRule>
  </conditionalFormatting>
  <conditionalFormatting sqref="BR37">
    <cfRule type="cellIs" dxfId="3943" priority="1577" operator="lessThan">
      <formula>$C$4</formula>
    </cfRule>
  </conditionalFormatting>
  <conditionalFormatting sqref="BR38">
    <cfRule type="cellIs" dxfId="3942" priority="1578" operator="lessThan">
      <formula>$C$4</formula>
    </cfRule>
  </conditionalFormatting>
  <conditionalFormatting sqref="BR39">
    <cfRule type="cellIs" dxfId="3941" priority="1579" operator="lessThan">
      <formula>$C$4</formula>
    </cfRule>
  </conditionalFormatting>
  <conditionalFormatting sqref="BR40">
    <cfRule type="cellIs" dxfId="3940" priority="1580" operator="lessThan">
      <formula>$C$4</formula>
    </cfRule>
  </conditionalFormatting>
  <conditionalFormatting sqref="BR41">
    <cfRule type="cellIs" dxfId="3939" priority="1581" operator="lessThan">
      <formula>$C$4</formula>
    </cfRule>
  </conditionalFormatting>
  <conditionalFormatting sqref="BR42">
    <cfRule type="cellIs" dxfId="3938" priority="1582" operator="lessThan">
      <formula>$C$4</formula>
    </cfRule>
  </conditionalFormatting>
  <conditionalFormatting sqref="BR43">
    <cfRule type="cellIs" dxfId="3937" priority="1583" operator="lessThan">
      <formula>$C$4</formula>
    </cfRule>
  </conditionalFormatting>
  <conditionalFormatting sqref="BR44">
    <cfRule type="cellIs" dxfId="3936" priority="1584" operator="lessThan">
      <formula>$C$4</formula>
    </cfRule>
  </conditionalFormatting>
  <conditionalFormatting sqref="BR45">
    <cfRule type="cellIs" dxfId="3935" priority="1585" operator="lessThan">
      <formula>$C$4</formula>
    </cfRule>
  </conditionalFormatting>
  <conditionalFormatting sqref="BR46">
    <cfRule type="cellIs" dxfId="3934" priority="1586" operator="lessThan">
      <formula>$C$4</formula>
    </cfRule>
  </conditionalFormatting>
  <conditionalFormatting sqref="BR47">
    <cfRule type="cellIs" dxfId="3933" priority="1587" operator="lessThan">
      <formula>$C$4</formula>
    </cfRule>
  </conditionalFormatting>
  <conditionalFormatting sqref="BR48">
    <cfRule type="cellIs" dxfId="3932" priority="1588" operator="lessThan">
      <formula>$C$4</formula>
    </cfRule>
  </conditionalFormatting>
  <conditionalFormatting sqref="BR49">
    <cfRule type="cellIs" dxfId="3931" priority="1589" operator="lessThan">
      <formula>$C$4</formula>
    </cfRule>
  </conditionalFormatting>
  <conditionalFormatting sqref="BR50">
    <cfRule type="cellIs" dxfId="3930" priority="1590" operator="lessThan">
      <formula>$C$4</formula>
    </cfRule>
  </conditionalFormatting>
  <conditionalFormatting sqref="BR51">
    <cfRule type="cellIs" dxfId="3929" priority="1591" operator="lessThan">
      <formula>$C$4</formula>
    </cfRule>
  </conditionalFormatting>
  <conditionalFormatting sqref="BR52">
    <cfRule type="cellIs" dxfId="3928" priority="1592" operator="lessThan">
      <formula>$C$4</formula>
    </cfRule>
  </conditionalFormatting>
  <conditionalFormatting sqref="BR53">
    <cfRule type="cellIs" dxfId="3927" priority="1593" operator="lessThan">
      <formula>$C$4</formula>
    </cfRule>
  </conditionalFormatting>
  <conditionalFormatting sqref="BR54">
    <cfRule type="cellIs" dxfId="3926" priority="1594" operator="lessThan">
      <formula>$C$4</formula>
    </cfRule>
  </conditionalFormatting>
  <conditionalFormatting sqref="BR55">
    <cfRule type="cellIs" dxfId="3925" priority="1595" operator="lessThan">
      <formula>$C$4</formula>
    </cfRule>
  </conditionalFormatting>
  <conditionalFormatting sqref="BR56">
    <cfRule type="cellIs" dxfId="3924" priority="1596" operator="lessThan">
      <formula>$C$4</formula>
    </cfRule>
  </conditionalFormatting>
  <conditionalFormatting sqref="BR57">
    <cfRule type="cellIs" dxfId="3923" priority="1597" operator="lessThan">
      <formula>$C$4</formula>
    </cfRule>
  </conditionalFormatting>
  <conditionalFormatting sqref="BR58">
    <cfRule type="cellIs" dxfId="3922" priority="1598" operator="lessThan">
      <formula>$C$4</formula>
    </cfRule>
  </conditionalFormatting>
  <conditionalFormatting sqref="BR59">
    <cfRule type="cellIs" dxfId="3921" priority="1599" operator="lessThan">
      <formula>$C$4</formula>
    </cfRule>
  </conditionalFormatting>
  <conditionalFormatting sqref="BR60">
    <cfRule type="cellIs" dxfId="3920" priority="1600" operator="lessThan">
      <formula>$C$4</formula>
    </cfRule>
  </conditionalFormatting>
  <conditionalFormatting sqref="BS11">
    <cfRule type="cellIs" dxfId="3919" priority="1601" operator="lessThan">
      <formula>$C$4</formula>
    </cfRule>
  </conditionalFormatting>
  <conditionalFormatting sqref="BS12">
    <cfRule type="cellIs" dxfId="3918" priority="1602" operator="lessThan">
      <formula>$C$4</formula>
    </cfRule>
  </conditionalFormatting>
  <conditionalFormatting sqref="BS13">
    <cfRule type="cellIs" dxfId="3917" priority="1603" operator="lessThan">
      <formula>$C$4</formula>
    </cfRule>
  </conditionalFormatting>
  <conditionalFormatting sqref="BS14">
    <cfRule type="cellIs" dxfId="3916" priority="1604" operator="lessThan">
      <formula>$C$4</formula>
    </cfRule>
  </conditionalFormatting>
  <conditionalFormatting sqref="BS15">
    <cfRule type="cellIs" dxfId="3915" priority="1605" operator="lessThan">
      <formula>$C$4</formula>
    </cfRule>
  </conditionalFormatting>
  <conditionalFormatting sqref="BS16">
    <cfRule type="cellIs" dxfId="3914" priority="1606" operator="lessThan">
      <formula>$C$4</formula>
    </cfRule>
  </conditionalFormatting>
  <conditionalFormatting sqref="BS17">
    <cfRule type="cellIs" dxfId="3913" priority="1607" operator="lessThan">
      <formula>$C$4</formula>
    </cfRule>
  </conditionalFormatting>
  <conditionalFormatting sqref="BS18">
    <cfRule type="cellIs" dxfId="3912" priority="1608" operator="lessThan">
      <formula>$C$4</formula>
    </cfRule>
  </conditionalFormatting>
  <conditionalFormatting sqref="BS19">
    <cfRule type="cellIs" dxfId="3911" priority="1609" operator="lessThan">
      <formula>$C$4</formula>
    </cfRule>
  </conditionalFormatting>
  <conditionalFormatting sqref="BS20">
    <cfRule type="cellIs" dxfId="3910" priority="1610" operator="lessThan">
      <formula>$C$4</formula>
    </cfRule>
  </conditionalFormatting>
  <conditionalFormatting sqref="BS21">
    <cfRule type="cellIs" dxfId="3909" priority="1611" operator="lessThan">
      <formula>$C$4</formula>
    </cfRule>
  </conditionalFormatting>
  <conditionalFormatting sqref="BS22">
    <cfRule type="cellIs" dxfId="3908" priority="1612" operator="lessThan">
      <formula>$C$4</formula>
    </cfRule>
  </conditionalFormatting>
  <conditionalFormatting sqref="BS23">
    <cfRule type="cellIs" dxfId="3907" priority="1613" operator="lessThan">
      <formula>$C$4</formula>
    </cfRule>
  </conditionalFormatting>
  <conditionalFormatting sqref="BS24">
    <cfRule type="cellIs" dxfId="3906" priority="1614" operator="lessThan">
      <formula>$C$4</formula>
    </cfRule>
  </conditionalFormatting>
  <conditionalFormatting sqref="BS25">
    <cfRule type="cellIs" dxfId="3905" priority="1615" operator="lessThan">
      <formula>$C$4</formula>
    </cfRule>
  </conditionalFormatting>
  <conditionalFormatting sqref="BS26">
    <cfRule type="cellIs" dxfId="3904" priority="1616" operator="lessThan">
      <formula>$C$4</formula>
    </cfRule>
  </conditionalFormatting>
  <conditionalFormatting sqref="BS27">
    <cfRule type="cellIs" dxfId="3903" priority="1617" operator="lessThan">
      <formula>$C$4</formula>
    </cfRule>
  </conditionalFormatting>
  <conditionalFormatting sqref="BS28">
    <cfRule type="cellIs" dxfId="3902" priority="1618" operator="lessThan">
      <formula>$C$4</formula>
    </cfRule>
  </conditionalFormatting>
  <conditionalFormatting sqref="BS29">
    <cfRule type="cellIs" dxfId="3901" priority="1619" operator="lessThan">
      <formula>$C$4</formula>
    </cfRule>
  </conditionalFormatting>
  <conditionalFormatting sqref="BS30">
    <cfRule type="cellIs" dxfId="3900" priority="1620" operator="lessThan">
      <formula>$C$4</formula>
    </cfRule>
  </conditionalFormatting>
  <conditionalFormatting sqref="BS31">
    <cfRule type="cellIs" dxfId="3899" priority="1621" operator="lessThan">
      <formula>$C$4</formula>
    </cfRule>
  </conditionalFormatting>
  <conditionalFormatting sqref="BS32">
    <cfRule type="cellIs" dxfId="3898" priority="1622" operator="lessThan">
      <formula>$C$4</formula>
    </cfRule>
  </conditionalFormatting>
  <conditionalFormatting sqref="BS33">
    <cfRule type="cellIs" dxfId="3897" priority="1623" operator="lessThan">
      <formula>$C$4</formula>
    </cfRule>
  </conditionalFormatting>
  <conditionalFormatting sqref="BS34">
    <cfRule type="cellIs" dxfId="3896" priority="1624" operator="lessThan">
      <formula>$C$4</formula>
    </cfRule>
  </conditionalFormatting>
  <conditionalFormatting sqref="BS35">
    <cfRule type="cellIs" dxfId="3895" priority="1625" operator="lessThan">
      <formula>$C$4</formula>
    </cfRule>
  </conditionalFormatting>
  <conditionalFormatting sqref="BS36">
    <cfRule type="cellIs" dxfId="3894" priority="1626" operator="lessThan">
      <formula>$C$4</formula>
    </cfRule>
  </conditionalFormatting>
  <conditionalFormatting sqref="BS37">
    <cfRule type="cellIs" dxfId="3893" priority="1627" operator="lessThan">
      <formula>$C$4</formula>
    </cfRule>
  </conditionalFormatting>
  <conditionalFormatting sqref="BS38">
    <cfRule type="cellIs" dxfId="3892" priority="1628" operator="lessThan">
      <formula>$C$4</formula>
    </cfRule>
  </conditionalFormatting>
  <conditionalFormatting sqref="BS39">
    <cfRule type="cellIs" dxfId="3891" priority="1629" operator="lessThan">
      <formula>$C$4</formula>
    </cfRule>
  </conditionalFormatting>
  <conditionalFormatting sqref="BS40">
    <cfRule type="cellIs" dxfId="3890" priority="1630" operator="lessThan">
      <formula>$C$4</formula>
    </cfRule>
  </conditionalFormatting>
  <conditionalFormatting sqref="BS41">
    <cfRule type="cellIs" dxfId="3889" priority="1631" operator="lessThan">
      <formula>$C$4</formula>
    </cfRule>
  </conditionalFormatting>
  <conditionalFormatting sqref="BS42">
    <cfRule type="cellIs" dxfId="3888" priority="1632" operator="lessThan">
      <formula>$C$4</formula>
    </cfRule>
  </conditionalFormatting>
  <conditionalFormatting sqref="BS43">
    <cfRule type="cellIs" dxfId="3887" priority="1633" operator="lessThan">
      <formula>$C$4</formula>
    </cfRule>
  </conditionalFormatting>
  <conditionalFormatting sqref="BS44">
    <cfRule type="cellIs" dxfId="3886" priority="1634" operator="lessThan">
      <formula>$C$4</formula>
    </cfRule>
  </conditionalFormatting>
  <conditionalFormatting sqref="BS45">
    <cfRule type="cellIs" dxfId="3885" priority="1635" operator="lessThan">
      <formula>$C$4</formula>
    </cfRule>
  </conditionalFormatting>
  <conditionalFormatting sqref="BS46">
    <cfRule type="cellIs" dxfId="3884" priority="1636" operator="lessThan">
      <formula>$C$4</formula>
    </cfRule>
  </conditionalFormatting>
  <conditionalFormatting sqref="BS47">
    <cfRule type="cellIs" dxfId="3883" priority="1637" operator="lessThan">
      <formula>$C$4</formula>
    </cfRule>
  </conditionalFormatting>
  <conditionalFormatting sqref="BS48">
    <cfRule type="cellIs" dxfId="3882" priority="1638" operator="lessThan">
      <formula>$C$4</formula>
    </cfRule>
  </conditionalFormatting>
  <conditionalFormatting sqref="BS49">
    <cfRule type="cellIs" dxfId="3881" priority="1639" operator="lessThan">
      <formula>$C$4</formula>
    </cfRule>
  </conditionalFormatting>
  <conditionalFormatting sqref="BS50">
    <cfRule type="cellIs" dxfId="3880" priority="1640" operator="lessThan">
      <formula>$C$4</formula>
    </cfRule>
  </conditionalFormatting>
  <conditionalFormatting sqref="BS51">
    <cfRule type="cellIs" dxfId="3879" priority="1641" operator="lessThan">
      <formula>$C$4</formula>
    </cfRule>
  </conditionalFormatting>
  <conditionalFormatting sqref="BS52">
    <cfRule type="cellIs" dxfId="3878" priority="1642" operator="lessThan">
      <formula>$C$4</formula>
    </cfRule>
  </conditionalFormatting>
  <conditionalFormatting sqref="BS53">
    <cfRule type="cellIs" dxfId="3877" priority="1643" operator="lessThan">
      <formula>$C$4</formula>
    </cfRule>
  </conditionalFormatting>
  <conditionalFormatting sqref="BS54">
    <cfRule type="cellIs" dxfId="3876" priority="1644" operator="lessThan">
      <formula>$C$4</formula>
    </cfRule>
  </conditionalFormatting>
  <conditionalFormatting sqref="BS55">
    <cfRule type="cellIs" dxfId="3875" priority="1645" operator="lessThan">
      <formula>$C$4</formula>
    </cfRule>
  </conditionalFormatting>
  <conditionalFormatting sqref="BS56">
    <cfRule type="cellIs" dxfId="3874" priority="1646" operator="lessThan">
      <formula>$C$4</formula>
    </cfRule>
  </conditionalFormatting>
  <conditionalFormatting sqref="BS57">
    <cfRule type="cellIs" dxfId="3873" priority="1647" operator="lessThan">
      <formula>$C$4</formula>
    </cfRule>
  </conditionalFormatting>
  <conditionalFormatting sqref="BS58">
    <cfRule type="cellIs" dxfId="3872" priority="1648" operator="lessThan">
      <formula>$C$4</formula>
    </cfRule>
  </conditionalFormatting>
  <conditionalFormatting sqref="BS59">
    <cfRule type="cellIs" dxfId="3871" priority="1649" operator="lessThan">
      <formula>$C$4</formula>
    </cfRule>
  </conditionalFormatting>
  <conditionalFormatting sqref="BS60">
    <cfRule type="cellIs" dxfId="3870" priority="1650" operator="lessThan">
      <formula>$C$4</formula>
    </cfRule>
  </conditionalFormatting>
  <conditionalFormatting sqref="BT11">
    <cfRule type="cellIs" dxfId="3869" priority="1651" operator="lessThan">
      <formula>$C$4</formula>
    </cfRule>
  </conditionalFormatting>
  <conditionalFormatting sqref="BT12">
    <cfRule type="cellIs" dxfId="3868" priority="1652" operator="lessThan">
      <formula>$C$4</formula>
    </cfRule>
  </conditionalFormatting>
  <conditionalFormatting sqref="BT13">
    <cfRule type="cellIs" dxfId="3867" priority="1653" operator="lessThan">
      <formula>$C$4</formula>
    </cfRule>
  </conditionalFormatting>
  <conditionalFormatting sqref="BT14">
    <cfRule type="cellIs" dxfId="3866" priority="1654" operator="lessThan">
      <formula>$C$4</formula>
    </cfRule>
  </conditionalFormatting>
  <conditionalFormatting sqref="BT15">
    <cfRule type="cellIs" dxfId="3865" priority="1655" operator="lessThan">
      <formula>$C$4</formula>
    </cfRule>
  </conditionalFormatting>
  <conditionalFormatting sqref="BT16">
    <cfRule type="cellIs" dxfId="3864" priority="1656" operator="lessThan">
      <formula>$C$4</formula>
    </cfRule>
  </conditionalFormatting>
  <conditionalFormatting sqref="BT17">
    <cfRule type="cellIs" dxfId="3863" priority="1657" operator="lessThan">
      <formula>$C$4</formula>
    </cfRule>
  </conditionalFormatting>
  <conditionalFormatting sqref="BT18">
    <cfRule type="cellIs" dxfId="3862" priority="1658" operator="lessThan">
      <formula>$C$4</formula>
    </cfRule>
  </conditionalFormatting>
  <conditionalFormatting sqref="BT19">
    <cfRule type="cellIs" dxfId="3861" priority="1659" operator="lessThan">
      <formula>$C$4</formula>
    </cfRule>
  </conditionalFormatting>
  <conditionalFormatting sqref="BT20">
    <cfRule type="cellIs" dxfId="3860" priority="1660" operator="lessThan">
      <formula>$C$4</formula>
    </cfRule>
  </conditionalFormatting>
  <conditionalFormatting sqref="BT21">
    <cfRule type="cellIs" dxfId="3859" priority="1661" operator="lessThan">
      <formula>$C$4</formula>
    </cfRule>
  </conditionalFormatting>
  <conditionalFormatting sqref="BT22">
    <cfRule type="cellIs" dxfId="3858" priority="1662" operator="lessThan">
      <formula>$C$4</formula>
    </cfRule>
  </conditionalFormatting>
  <conditionalFormatting sqref="BT23">
    <cfRule type="cellIs" dxfId="3857" priority="1663" operator="lessThan">
      <formula>$C$4</formula>
    </cfRule>
  </conditionalFormatting>
  <conditionalFormatting sqref="BT24">
    <cfRule type="cellIs" dxfId="3856" priority="1664" operator="lessThan">
      <formula>$C$4</formula>
    </cfRule>
  </conditionalFormatting>
  <conditionalFormatting sqref="BT25">
    <cfRule type="cellIs" dxfId="3855" priority="1665" operator="lessThan">
      <formula>$C$4</formula>
    </cfRule>
  </conditionalFormatting>
  <conditionalFormatting sqref="BT26">
    <cfRule type="cellIs" dxfId="3854" priority="1666" operator="lessThan">
      <formula>$C$4</formula>
    </cfRule>
  </conditionalFormatting>
  <conditionalFormatting sqref="BT27">
    <cfRule type="cellIs" dxfId="3853" priority="1667" operator="lessThan">
      <formula>$C$4</formula>
    </cfRule>
  </conditionalFormatting>
  <conditionalFormatting sqref="BT28">
    <cfRule type="cellIs" dxfId="3852" priority="1668" operator="lessThan">
      <formula>$C$4</formula>
    </cfRule>
  </conditionalFormatting>
  <conditionalFormatting sqref="BT29">
    <cfRule type="cellIs" dxfId="3851" priority="1669" operator="lessThan">
      <formula>$C$4</formula>
    </cfRule>
  </conditionalFormatting>
  <conditionalFormatting sqref="BT30">
    <cfRule type="cellIs" dxfId="3850" priority="1670" operator="lessThan">
      <formula>$C$4</formula>
    </cfRule>
  </conditionalFormatting>
  <conditionalFormatting sqref="BT31">
    <cfRule type="cellIs" dxfId="3849" priority="1671" operator="lessThan">
      <formula>$C$4</formula>
    </cfRule>
  </conditionalFormatting>
  <conditionalFormatting sqref="BT32">
    <cfRule type="cellIs" dxfId="3848" priority="1672" operator="lessThan">
      <formula>$C$4</formula>
    </cfRule>
  </conditionalFormatting>
  <conditionalFormatting sqref="BT33">
    <cfRule type="cellIs" dxfId="3847" priority="1673" operator="lessThan">
      <formula>$C$4</formula>
    </cfRule>
  </conditionalFormatting>
  <conditionalFormatting sqref="BT34">
    <cfRule type="cellIs" dxfId="3846" priority="1674" operator="lessThan">
      <formula>$C$4</formula>
    </cfRule>
  </conditionalFormatting>
  <conditionalFormatting sqref="BT35">
    <cfRule type="cellIs" dxfId="3845" priority="1675" operator="lessThan">
      <formula>$C$4</formula>
    </cfRule>
  </conditionalFormatting>
  <conditionalFormatting sqref="BT36">
    <cfRule type="cellIs" dxfId="3844" priority="1676" operator="lessThan">
      <formula>$C$4</formula>
    </cfRule>
  </conditionalFormatting>
  <conditionalFormatting sqref="BT37">
    <cfRule type="cellIs" dxfId="3843" priority="1677" operator="lessThan">
      <formula>$C$4</formula>
    </cfRule>
  </conditionalFormatting>
  <conditionalFormatting sqref="BT38">
    <cfRule type="cellIs" dxfId="3842" priority="1678" operator="lessThan">
      <formula>$C$4</formula>
    </cfRule>
  </conditionalFormatting>
  <conditionalFormatting sqref="BT39">
    <cfRule type="cellIs" dxfId="3841" priority="1679" operator="lessThan">
      <formula>$C$4</formula>
    </cfRule>
  </conditionalFormatting>
  <conditionalFormatting sqref="BT40">
    <cfRule type="cellIs" dxfId="3840" priority="1680" operator="lessThan">
      <formula>$C$4</formula>
    </cfRule>
  </conditionalFormatting>
  <conditionalFormatting sqref="BT41">
    <cfRule type="cellIs" dxfId="3839" priority="1681" operator="lessThan">
      <formula>$C$4</formula>
    </cfRule>
  </conditionalFormatting>
  <conditionalFormatting sqref="BT42">
    <cfRule type="cellIs" dxfId="3838" priority="1682" operator="lessThan">
      <formula>$C$4</formula>
    </cfRule>
  </conditionalFormatting>
  <conditionalFormatting sqref="BT43">
    <cfRule type="cellIs" dxfId="3837" priority="1683" operator="lessThan">
      <formula>$C$4</formula>
    </cfRule>
  </conditionalFormatting>
  <conditionalFormatting sqref="BT44">
    <cfRule type="cellIs" dxfId="3836" priority="1684" operator="lessThan">
      <formula>$C$4</formula>
    </cfRule>
  </conditionalFormatting>
  <conditionalFormatting sqref="BT45">
    <cfRule type="cellIs" dxfId="3835" priority="1685" operator="lessThan">
      <formula>$C$4</formula>
    </cfRule>
  </conditionalFormatting>
  <conditionalFormatting sqref="BT46">
    <cfRule type="cellIs" dxfId="3834" priority="1686" operator="lessThan">
      <formula>$C$4</formula>
    </cfRule>
  </conditionalFormatting>
  <conditionalFormatting sqref="BT47">
    <cfRule type="cellIs" dxfId="3833" priority="1687" operator="lessThan">
      <formula>$C$4</formula>
    </cfRule>
  </conditionalFormatting>
  <conditionalFormatting sqref="BT48">
    <cfRule type="cellIs" dxfId="3832" priority="1688" operator="lessThan">
      <formula>$C$4</formula>
    </cfRule>
  </conditionalFormatting>
  <conditionalFormatting sqref="BT49">
    <cfRule type="cellIs" dxfId="3831" priority="1689" operator="lessThan">
      <formula>$C$4</formula>
    </cfRule>
  </conditionalFormatting>
  <conditionalFormatting sqref="BT50">
    <cfRule type="cellIs" dxfId="3830" priority="1690" operator="lessThan">
      <formula>$C$4</formula>
    </cfRule>
  </conditionalFormatting>
  <conditionalFormatting sqref="BT51">
    <cfRule type="cellIs" dxfId="3829" priority="1691" operator="lessThan">
      <formula>$C$4</formula>
    </cfRule>
  </conditionalFormatting>
  <conditionalFormatting sqref="BT52">
    <cfRule type="cellIs" dxfId="3828" priority="1692" operator="lessThan">
      <formula>$C$4</formula>
    </cfRule>
  </conditionalFormatting>
  <conditionalFormatting sqref="BT53">
    <cfRule type="cellIs" dxfId="3827" priority="1693" operator="lessThan">
      <formula>$C$4</formula>
    </cfRule>
  </conditionalFormatting>
  <conditionalFormatting sqref="BT54">
    <cfRule type="cellIs" dxfId="3826" priority="1694" operator="lessThan">
      <formula>$C$4</formula>
    </cfRule>
  </conditionalFormatting>
  <conditionalFormatting sqref="BT55">
    <cfRule type="cellIs" dxfId="3825" priority="1695" operator="lessThan">
      <formula>$C$4</formula>
    </cfRule>
  </conditionalFormatting>
  <conditionalFormatting sqref="BT56">
    <cfRule type="cellIs" dxfId="3824" priority="1696" operator="lessThan">
      <formula>$C$4</formula>
    </cfRule>
  </conditionalFormatting>
  <conditionalFormatting sqref="BT57">
    <cfRule type="cellIs" dxfId="3823" priority="1697" operator="lessThan">
      <formula>$C$4</formula>
    </cfRule>
  </conditionalFormatting>
  <conditionalFormatting sqref="BT58">
    <cfRule type="cellIs" dxfId="3822" priority="1698" operator="lessThan">
      <formula>$C$4</formula>
    </cfRule>
  </conditionalFormatting>
  <conditionalFormatting sqref="BT59">
    <cfRule type="cellIs" dxfId="3821" priority="1699" operator="lessThan">
      <formula>$C$4</formula>
    </cfRule>
  </conditionalFormatting>
  <conditionalFormatting sqref="BT60">
    <cfRule type="cellIs" dxfId="3820" priority="1700" operator="lessThan">
      <formula>$C$4</formula>
    </cfRule>
  </conditionalFormatting>
  <conditionalFormatting sqref="BU11">
    <cfRule type="cellIs" dxfId="3819" priority="1701" operator="lessThan">
      <formula>$C$4</formula>
    </cfRule>
  </conditionalFormatting>
  <conditionalFormatting sqref="BU12">
    <cfRule type="cellIs" dxfId="3818" priority="1702" operator="lessThan">
      <formula>$C$4</formula>
    </cfRule>
  </conditionalFormatting>
  <conditionalFormatting sqref="BU13">
    <cfRule type="cellIs" dxfId="3817" priority="1703" operator="lessThan">
      <formula>$C$4</formula>
    </cfRule>
  </conditionalFormatting>
  <conditionalFormatting sqref="BU14">
    <cfRule type="cellIs" dxfId="3816" priority="1704" operator="lessThan">
      <formula>$C$4</formula>
    </cfRule>
  </conditionalFormatting>
  <conditionalFormatting sqref="BU15">
    <cfRule type="cellIs" dxfId="3815" priority="1705" operator="lessThan">
      <formula>$C$4</formula>
    </cfRule>
  </conditionalFormatting>
  <conditionalFormatting sqref="BU16">
    <cfRule type="cellIs" dxfId="3814" priority="1706" operator="lessThan">
      <formula>$C$4</formula>
    </cfRule>
  </conditionalFormatting>
  <conditionalFormatting sqref="BU17">
    <cfRule type="cellIs" dxfId="3813" priority="1707" operator="lessThan">
      <formula>$C$4</formula>
    </cfRule>
  </conditionalFormatting>
  <conditionalFormatting sqref="BU18">
    <cfRule type="cellIs" dxfId="3812" priority="1708" operator="lessThan">
      <formula>$C$4</formula>
    </cfRule>
  </conditionalFormatting>
  <conditionalFormatting sqref="BU19">
    <cfRule type="cellIs" dxfId="3811" priority="1709" operator="lessThan">
      <formula>$C$4</formula>
    </cfRule>
  </conditionalFormatting>
  <conditionalFormatting sqref="BU20">
    <cfRule type="cellIs" dxfId="3810" priority="1710" operator="lessThan">
      <formula>$C$4</formula>
    </cfRule>
  </conditionalFormatting>
  <conditionalFormatting sqref="BU21">
    <cfRule type="cellIs" dxfId="3809" priority="1711" operator="lessThan">
      <formula>$C$4</formula>
    </cfRule>
  </conditionalFormatting>
  <conditionalFormatting sqref="BU22">
    <cfRule type="cellIs" dxfId="3808" priority="1712" operator="lessThan">
      <formula>$C$4</formula>
    </cfRule>
  </conditionalFormatting>
  <conditionalFormatting sqref="BU23">
    <cfRule type="cellIs" dxfId="3807" priority="1713" operator="lessThan">
      <formula>$C$4</formula>
    </cfRule>
  </conditionalFormatting>
  <conditionalFormatting sqref="BU24">
    <cfRule type="cellIs" dxfId="3806" priority="1714" operator="lessThan">
      <formula>$C$4</formula>
    </cfRule>
  </conditionalFormatting>
  <conditionalFormatting sqref="BU25">
    <cfRule type="cellIs" dxfId="3805" priority="1715" operator="lessThan">
      <formula>$C$4</formula>
    </cfRule>
  </conditionalFormatting>
  <conditionalFormatting sqref="BU26">
    <cfRule type="cellIs" dxfId="3804" priority="1716" operator="lessThan">
      <formula>$C$4</formula>
    </cfRule>
  </conditionalFormatting>
  <conditionalFormatting sqref="BU27">
    <cfRule type="cellIs" dxfId="3803" priority="1717" operator="lessThan">
      <formula>$C$4</formula>
    </cfRule>
  </conditionalFormatting>
  <conditionalFormatting sqref="BU28">
    <cfRule type="cellIs" dxfId="3802" priority="1718" operator="lessThan">
      <formula>$C$4</formula>
    </cfRule>
  </conditionalFormatting>
  <conditionalFormatting sqref="BU29">
    <cfRule type="cellIs" dxfId="3801" priority="1719" operator="lessThan">
      <formula>$C$4</formula>
    </cfRule>
  </conditionalFormatting>
  <conditionalFormatting sqref="BU30">
    <cfRule type="cellIs" dxfId="3800" priority="1720" operator="lessThan">
      <formula>$C$4</formula>
    </cfRule>
  </conditionalFormatting>
  <conditionalFormatting sqref="BU31">
    <cfRule type="cellIs" dxfId="3799" priority="1721" operator="lessThan">
      <formula>$C$4</formula>
    </cfRule>
  </conditionalFormatting>
  <conditionalFormatting sqref="BU32">
    <cfRule type="cellIs" dxfId="3798" priority="1722" operator="lessThan">
      <formula>$C$4</formula>
    </cfRule>
  </conditionalFormatting>
  <conditionalFormatting sqref="BU33">
    <cfRule type="cellIs" dxfId="3797" priority="1723" operator="lessThan">
      <formula>$C$4</formula>
    </cfRule>
  </conditionalFormatting>
  <conditionalFormatting sqref="BU34">
    <cfRule type="cellIs" dxfId="3796" priority="1724" operator="lessThan">
      <formula>$C$4</formula>
    </cfRule>
  </conditionalFormatting>
  <conditionalFormatting sqref="BU35">
    <cfRule type="cellIs" dxfId="3795" priority="1725" operator="lessThan">
      <formula>$C$4</formula>
    </cfRule>
  </conditionalFormatting>
  <conditionalFormatting sqref="BU36">
    <cfRule type="cellIs" dxfId="3794" priority="1726" operator="lessThan">
      <formula>$C$4</formula>
    </cfRule>
  </conditionalFormatting>
  <conditionalFormatting sqref="BU37">
    <cfRule type="cellIs" dxfId="3793" priority="1727" operator="lessThan">
      <formula>$C$4</formula>
    </cfRule>
  </conditionalFormatting>
  <conditionalFormatting sqref="BU38">
    <cfRule type="cellIs" dxfId="3792" priority="1728" operator="lessThan">
      <formula>$C$4</formula>
    </cfRule>
  </conditionalFormatting>
  <conditionalFormatting sqref="BU39">
    <cfRule type="cellIs" dxfId="3791" priority="1729" operator="lessThan">
      <formula>$C$4</formula>
    </cfRule>
  </conditionalFormatting>
  <conditionalFormatting sqref="BU40">
    <cfRule type="cellIs" dxfId="3790" priority="1730" operator="lessThan">
      <formula>$C$4</formula>
    </cfRule>
  </conditionalFormatting>
  <conditionalFormatting sqref="BU41">
    <cfRule type="cellIs" dxfId="3789" priority="1731" operator="lessThan">
      <formula>$C$4</formula>
    </cfRule>
  </conditionalFormatting>
  <conditionalFormatting sqref="BU42">
    <cfRule type="cellIs" dxfId="3788" priority="1732" operator="lessThan">
      <formula>$C$4</formula>
    </cfRule>
  </conditionalFormatting>
  <conditionalFormatting sqref="BU43">
    <cfRule type="cellIs" dxfId="3787" priority="1733" operator="lessThan">
      <formula>$C$4</formula>
    </cfRule>
  </conditionalFormatting>
  <conditionalFormatting sqref="BU44">
    <cfRule type="cellIs" dxfId="3786" priority="1734" operator="lessThan">
      <formula>$C$4</formula>
    </cfRule>
  </conditionalFormatting>
  <conditionalFormatting sqref="BU45">
    <cfRule type="cellIs" dxfId="3785" priority="1735" operator="lessThan">
      <formula>$C$4</formula>
    </cfRule>
  </conditionalFormatting>
  <conditionalFormatting sqref="BU46">
    <cfRule type="cellIs" dxfId="3784" priority="1736" operator="lessThan">
      <formula>$C$4</formula>
    </cfRule>
  </conditionalFormatting>
  <conditionalFormatting sqref="BU47">
    <cfRule type="cellIs" dxfId="3783" priority="1737" operator="lessThan">
      <formula>$C$4</formula>
    </cfRule>
  </conditionalFormatting>
  <conditionalFormatting sqref="BU48">
    <cfRule type="cellIs" dxfId="3782" priority="1738" operator="lessThan">
      <formula>$C$4</formula>
    </cfRule>
  </conditionalFormatting>
  <conditionalFormatting sqref="BU49">
    <cfRule type="cellIs" dxfId="3781" priority="1739" operator="lessThan">
      <formula>$C$4</formula>
    </cfRule>
  </conditionalFormatting>
  <conditionalFormatting sqref="BU50">
    <cfRule type="cellIs" dxfId="3780" priority="1740" operator="lessThan">
      <formula>$C$4</formula>
    </cfRule>
  </conditionalFormatting>
  <conditionalFormatting sqref="BU51">
    <cfRule type="cellIs" dxfId="3779" priority="1741" operator="lessThan">
      <formula>$C$4</formula>
    </cfRule>
  </conditionalFormatting>
  <conditionalFormatting sqref="BU52">
    <cfRule type="cellIs" dxfId="3778" priority="1742" operator="lessThan">
      <formula>$C$4</formula>
    </cfRule>
  </conditionalFormatting>
  <conditionalFormatting sqref="BU53">
    <cfRule type="cellIs" dxfId="3777" priority="1743" operator="lessThan">
      <formula>$C$4</formula>
    </cfRule>
  </conditionalFormatting>
  <conditionalFormatting sqref="BU54">
    <cfRule type="cellIs" dxfId="3776" priority="1744" operator="lessThan">
      <formula>$C$4</formula>
    </cfRule>
  </conditionalFormatting>
  <conditionalFormatting sqref="BU55">
    <cfRule type="cellIs" dxfId="3775" priority="1745" operator="lessThan">
      <formula>$C$4</formula>
    </cfRule>
  </conditionalFormatting>
  <conditionalFormatting sqref="BU56">
    <cfRule type="cellIs" dxfId="3774" priority="1746" operator="lessThan">
      <formula>$C$4</formula>
    </cfRule>
  </conditionalFormatting>
  <conditionalFormatting sqref="BU57">
    <cfRule type="cellIs" dxfId="3773" priority="1747" operator="lessThan">
      <formula>$C$4</formula>
    </cfRule>
  </conditionalFormatting>
  <conditionalFormatting sqref="BU58">
    <cfRule type="cellIs" dxfId="3772" priority="1748" operator="lessThan">
      <formula>$C$4</formula>
    </cfRule>
  </conditionalFormatting>
  <conditionalFormatting sqref="BU59">
    <cfRule type="cellIs" dxfId="3771" priority="1749" operator="lessThan">
      <formula>$C$4</formula>
    </cfRule>
  </conditionalFormatting>
  <conditionalFormatting sqref="BU60">
    <cfRule type="cellIs" dxfId="3770" priority="1750" operator="lessThan">
      <formula>$C$4</formula>
    </cfRule>
  </conditionalFormatting>
  <conditionalFormatting sqref="BV11">
    <cfRule type="cellIs" dxfId="3769" priority="1751" operator="lessThan">
      <formula>$C$4</formula>
    </cfRule>
  </conditionalFormatting>
  <conditionalFormatting sqref="BV12">
    <cfRule type="cellIs" dxfId="3768" priority="1752" operator="lessThan">
      <formula>$C$4</formula>
    </cfRule>
  </conditionalFormatting>
  <conditionalFormatting sqref="BV13">
    <cfRule type="cellIs" dxfId="3767" priority="1753" operator="lessThan">
      <formula>$C$4</formula>
    </cfRule>
  </conditionalFormatting>
  <conditionalFormatting sqref="BV14">
    <cfRule type="cellIs" dxfId="3766" priority="1754" operator="lessThan">
      <formula>$C$4</formula>
    </cfRule>
  </conditionalFormatting>
  <conditionalFormatting sqref="BV15">
    <cfRule type="cellIs" dxfId="3765" priority="1755" operator="lessThan">
      <formula>$C$4</formula>
    </cfRule>
  </conditionalFormatting>
  <conditionalFormatting sqref="BV16">
    <cfRule type="cellIs" dxfId="3764" priority="1756" operator="lessThan">
      <formula>$C$4</formula>
    </cfRule>
  </conditionalFormatting>
  <conditionalFormatting sqref="BV17">
    <cfRule type="cellIs" dxfId="3763" priority="1757" operator="lessThan">
      <formula>$C$4</formula>
    </cfRule>
  </conditionalFormatting>
  <conditionalFormatting sqref="BV18">
    <cfRule type="cellIs" dxfId="3762" priority="1758" operator="lessThan">
      <formula>$C$4</formula>
    </cfRule>
  </conditionalFormatting>
  <conditionalFormatting sqref="BV19">
    <cfRule type="cellIs" dxfId="3761" priority="1759" operator="lessThan">
      <formula>$C$4</formula>
    </cfRule>
  </conditionalFormatting>
  <conditionalFormatting sqref="BV20">
    <cfRule type="cellIs" dxfId="3760" priority="1760" operator="lessThan">
      <formula>$C$4</formula>
    </cfRule>
  </conditionalFormatting>
  <conditionalFormatting sqref="BV21">
    <cfRule type="cellIs" dxfId="3759" priority="1761" operator="lessThan">
      <formula>$C$4</formula>
    </cfRule>
  </conditionalFormatting>
  <conditionalFormatting sqref="BV22">
    <cfRule type="cellIs" dxfId="3758" priority="1762" operator="lessThan">
      <formula>$C$4</formula>
    </cfRule>
  </conditionalFormatting>
  <conditionalFormatting sqref="BV23">
    <cfRule type="cellIs" dxfId="3757" priority="1763" operator="lessThan">
      <formula>$C$4</formula>
    </cfRule>
  </conditionalFormatting>
  <conditionalFormatting sqref="BV24">
    <cfRule type="cellIs" dxfId="3756" priority="1764" operator="lessThan">
      <formula>$C$4</formula>
    </cfRule>
  </conditionalFormatting>
  <conditionalFormatting sqref="BV25">
    <cfRule type="cellIs" dxfId="3755" priority="1765" operator="lessThan">
      <formula>$C$4</formula>
    </cfRule>
  </conditionalFormatting>
  <conditionalFormatting sqref="BV26">
    <cfRule type="cellIs" dxfId="3754" priority="1766" operator="lessThan">
      <formula>$C$4</formula>
    </cfRule>
  </conditionalFormatting>
  <conditionalFormatting sqref="BV27">
    <cfRule type="cellIs" dxfId="3753" priority="1767" operator="lessThan">
      <formula>$C$4</formula>
    </cfRule>
  </conditionalFormatting>
  <conditionalFormatting sqref="BV28">
    <cfRule type="cellIs" dxfId="3752" priority="1768" operator="lessThan">
      <formula>$C$4</formula>
    </cfRule>
  </conditionalFormatting>
  <conditionalFormatting sqref="BV29">
    <cfRule type="cellIs" dxfId="3751" priority="1769" operator="lessThan">
      <formula>$C$4</formula>
    </cfRule>
  </conditionalFormatting>
  <conditionalFormatting sqref="BV30">
    <cfRule type="cellIs" dxfId="3750" priority="1770" operator="lessThan">
      <formula>$C$4</formula>
    </cfRule>
  </conditionalFormatting>
  <conditionalFormatting sqref="BV31">
    <cfRule type="cellIs" dxfId="3749" priority="1771" operator="lessThan">
      <formula>$C$4</formula>
    </cfRule>
  </conditionalFormatting>
  <conditionalFormatting sqref="BV32">
    <cfRule type="cellIs" dxfId="3748" priority="1772" operator="lessThan">
      <formula>$C$4</formula>
    </cfRule>
  </conditionalFormatting>
  <conditionalFormatting sqref="BV33">
    <cfRule type="cellIs" dxfId="3747" priority="1773" operator="lessThan">
      <formula>$C$4</formula>
    </cfRule>
  </conditionalFormatting>
  <conditionalFormatting sqref="BV34">
    <cfRule type="cellIs" dxfId="3746" priority="1774" operator="lessThan">
      <formula>$C$4</formula>
    </cfRule>
  </conditionalFormatting>
  <conditionalFormatting sqref="BV35">
    <cfRule type="cellIs" dxfId="3745" priority="1775" operator="lessThan">
      <formula>$C$4</formula>
    </cfRule>
  </conditionalFormatting>
  <conditionalFormatting sqref="BV36">
    <cfRule type="cellIs" dxfId="3744" priority="1776" operator="lessThan">
      <formula>$C$4</formula>
    </cfRule>
  </conditionalFormatting>
  <conditionalFormatting sqref="BV37">
    <cfRule type="cellIs" dxfId="3743" priority="1777" operator="lessThan">
      <formula>$C$4</formula>
    </cfRule>
  </conditionalFormatting>
  <conditionalFormatting sqref="BV38">
    <cfRule type="cellIs" dxfId="3742" priority="1778" operator="lessThan">
      <formula>$C$4</formula>
    </cfRule>
  </conditionalFormatting>
  <conditionalFormatting sqref="BV39">
    <cfRule type="cellIs" dxfId="3741" priority="1779" operator="lessThan">
      <formula>$C$4</formula>
    </cfRule>
  </conditionalFormatting>
  <conditionalFormatting sqref="BV40">
    <cfRule type="cellIs" dxfId="3740" priority="1780" operator="lessThan">
      <formula>$C$4</formula>
    </cfRule>
  </conditionalFormatting>
  <conditionalFormatting sqref="BV41">
    <cfRule type="cellIs" dxfId="3739" priority="1781" operator="lessThan">
      <formula>$C$4</formula>
    </cfRule>
  </conditionalFormatting>
  <conditionalFormatting sqref="BV42">
    <cfRule type="cellIs" dxfId="3738" priority="1782" operator="lessThan">
      <formula>$C$4</formula>
    </cfRule>
  </conditionalFormatting>
  <conditionalFormatting sqref="BV43">
    <cfRule type="cellIs" dxfId="3737" priority="1783" operator="lessThan">
      <formula>$C$4</formula>
    </cfRule>
  </conditionalFormatting>
  <conditionalFormatting sqref="BV44">
    <cfRule type="cellIs" dxfId="3736" priority="1784" operator="lessThan">
      <formula>$C$4</formula>
    </cfRule>
  </conditionalFormatting>
  <conditionalFormatting sqref="BV45">
    <cfRule type="cellIs" dxfId="3735" priority="1785" operator="lessThan">
      <formula>$C$4</formula>
    </cfRule>
  </conditionalFormatting>
  <conditionalFormatting sqref="BV46">
    <cfRule type="cellIs" dxfId="3734" priority="1786" operator="lessThan">
      <formula>$C$4</formula>
    </cfRule>
  </conditionalFormatting>
  <conditionalFormatting sqref="BV47">
    <cfRule type="cellIs" dxfId="3733" priority="1787" operator="lessThan">
      <formula>$C$4</formula>
    </cfRule>
  </conditionalFormatting>
  <conditionalFormatting sqref="BV48">
    <cfRule type="cellIs" dxfId="3732" priority="1788" operator="lessThan">
      <formula>$C$4</formula>
    </cfRule>
  </conditionalFormatting>
  <conditionalFormatting sqref="BV49">
    <cfRule type="cellIs" dxfId="3731" priority="1789" operator="lessThan">
      <formula>$C$4</formula>
    </cfRule>
  </conditionalFormatting>
  <conditionalFormatting sqref="BV50">
    <cfRule type="cellIs" dxfId="3730" priority="1790" operator="lessThan">
      <formula>$C$4</formula>
    </cfRule>
  </conditionalFormatting>
  <conditionalFormatting sqref="BV51">
    <cfRule type="cellIs" dxfId="3729" priority="1791" operator="lessThan">
      <formula>$C$4</formula>
    </cfRule>
  </conditionalFormatting>
  <conditionalFormatting sqref="BV52">
    <cfRule type="cellIs" dxfId="3728" priority="1792" operator="lessThan">
      <formula>$C$4</formula>
    </cfRule>
  </conditionalFormatting>
  <conditionalFormatting sqref="BV53">
    <cfRule type="cellIs" dxfId="3727" priority="1793" operator="lessThan">
      <formula>$C$4</formula>
    </cfRule>
  </conditionalFormatting>
  <conditionalFormatting sqref="BV54">
    <cfRule type="cellIs" dxfId="3726" priority="1794" operator="lessThan">
      <formula>$C$4</formula>
    </cfRule>
  </conditionalFormatting>
  <conditionalFormatting sqref="BV55">
    <cfRule type="cellIs" dxfId="3725" priority="1795" operator="lessThan">
      <formula>$C$4</formula>
    </cfRule>
  </conditionalFormatting>
  <conditionalFormatting sqref="BV56">
    <cfRule type="cellIs" dxfId="3724" priority="1796" operator="lessThan">
      <formula>$C$4</formula>
    </cfRule>
  </conditionalFormatting>
  <conditionalFormatting sqref="BV57">
    <cfRule type="cellIs" dxfId="3723" priority="1797" operator="lessThan">
      <formula>$C$4</formula>
    </cfRule>
  </conditionalFormatting>
  <conditionalFormatting sqref="BV58">
    <cfRule type="cellIs" dxfId="3722" priority="1798" operator="lessThan">
      <formula>$C$4</formula>
    </cfRule>
  </conditionalFormatting>
  <conditionalFormatting sqref="BV59">
    <cfRule type="cellIs" dxfId="3721" priority="1799" operator="lessThan">
      <formula>$C$4</formula>
    </cfRule>
  </conditionalFormatting>
  <conditionalFormatting sqref="BV60">
    <cfRule type="cellIs" dxfId="3720" priority="1800" operator="lessThan">
      <formula>$C$4</formula>
    </cfRule>
  </conditionalFormatting>
  <conditionalFormatting sqref="BW11">
    <cfRule type="cellIs" dxfId="3719" priority="1801" operator="lessThan">
      <formula>$C$4</formula>
    </cfRule>
  </conditionalFormatting>
  <conditionalFormatting sqref="BW12">
    <cfRule type="cellIs" dxfId="3718" priority="1802" operator="lessThan">
      <formula>$C$4</formula>
    </cfRule>
  </conditionalFormatting>
  <conditionalFormatting sqref="BW13">
    <cfRule type="cellIs" dxfId="3717" priority="1803" operator="lessThan">
      <formula>$C$4</formula>
    </cfRule>
  </conditionalFormatting>
  <conditionalFormatting sqref="BW14">
    <cfRule type="cellIs" dxfId="3716" priority="1804" operator="lessThan">
      <formula>$C$4</formula>
    </cfRule>
  </conditionalFormatting>
  <conditionalFormatting sqref="BW15">
    <cfRule type="cellIs" dxfId="3715" priority="1805" operator="lessThan">
      <formula>$C$4</formula>
    </cfRule>
  </conditionalFormatting>
  <conditionalFormatting sqref="BW16">
    <cfRule type="cellIs" dxfId="3714" priority="1806" operator="lessThan">
      <formula>$C$4</formula>
    </cfRule>
  </conditionalFormatting>
  <conditionalFormatting sqref="BW17">
    <cfRule type="cellIs" dxfId="3713" priority="1807" operator="lessThan">
      <formula>$C$4</formula>
    </cfRule>
  </conditionalFormatting>
  <conditionalFormatting sqref="BW18">
    <cfRule type="cellIs" dxfId="3712" priority="1808" operator="lessThan">
      <formula>$C$4</formula>
    </cfRule>
  </conditionalFormatting>
  <conditionalFormatting sqref="BW19">
    <cfRule type="cellIs" dxfId="3711" priority="1809" operator="lessThan">
      <formula>$C$4</formula>
    </cfRule>
  </conditionalFormatting>
  <conditionalFormatting sqref="BW20">
    <cfRule type="cellIs" dxfId="3710" priority="1810" operator="lessThan">
      <formula>$C$4</formula>
    </cfRule>
  </conditionalFormatting>
  <conditionalFormatting sqref="BW21">
    <cfRule type="cellIs" dxfId="3709" priority="1811" operator="lessThan">
      <formula>$C$4</formula>
    </cfRule>
  </conditionalFormatting>
  <conditionalFormatting sqref="BW22">
    <cfRule type="cellIs" dxfId="3708" priority="1812" operator="lessThan">
      <formula>$C$4</formula>
    </cfRule>
  </conditionalFormatting>
  <conditionalFormatting sqref="BW23">
    <cfRule type="cellIs" dxfId="3707" priority="1813" operator="lessThan">
      <formula>$C$4</formula>
    </cfRule>
  </conditionalFormatting>
  <conditionalFormatting sqref="BW24">
    <cfRule type="cellIs" dxfId="3706" priority="1814" operator="lessThan">
      <formula>$C$4</formula>
    </cfRule>
  </conditionalFormatting>
  <conditionalFormatting sqref="BW25">
    <cfRule type="cellIs" dxfId="3705" priority="1815" operator="lessThan">
      <formula>$C$4</formula>
    </cfRule>
  </conditionalFormatting>
  <conditionalFormatting sqref="BW26">
    <cfRule type="cellIs" dxfId="3704" priority="1816" operator="lessThan">
      <formula>$C$4</formula>
    </cfRule>
  </conditionalFormatting>
  <conditionalFormatting sqref="BW27">
    <cfRule type="cellIs" dxfId="3703" priority="1817" operator="lessThan">
      <formula>$C$4</formula>
    </cfRule>
  </conditionalFormatting>
  <conditionalFormatting sqref="BW28">
    <cfRule type="cellIs" dxfId="3702" priority="1818" operator="lessThan">
      <formula>$C$4</formula>
    </cfRule>
  </conditionalFormatting>
  <conditionalFormatting sqref="BW29">
    <cfRule type="cellIs" dxfId="3701" priority="1819" operator="lessThan">
      <formula>$C$4</formula>
    </cfRule>
  </conditionalFormatting>
  <conditionalFormatting sqref="BW30">
    <cfRule type="cellIs" dxfId="3700" priority="1820" operator="lessThan">
      <formula>$C$4</formula>
    </cfRule>
  </conditionalFormatting>
  <conditionalFormatting sqref="BW31">
    <cfRule type="cellIs" dxfId="3699" priority="1821" operator="lessThan">
      <formula>$C$4</formula>
    </cfRule>
  </conditionalFormatting>
  <conditionalFormatting sqref="BW32">
    <cfRule type="cellIs" dxfId="3698" priority="1822" operator="lessThan">
      <formula>$C$4</formula>
    </cfRule>
  </conditionalFormatting>
  <conditionalFormatting sqref="BW33">
    <cfRule type="cellIs" dxfId="3697" priority="1823" operator="lessThan">
      <formula>$C$4</formula>
    </cfRule>
  </conditionalFormatting>
  <conditionalFormatting sqref="BW34">
    <cfRule type="cellIs" dxfId="3696" priority="1824" operator="lessThan">
      <formula>$C$4</formula>
    </cfRule>
  </conditionalFormatting>
  <conditionalFormatting sqref="BW35">
    <cfRule type="cellIs" dxfId="3695" priority="1825" operator="lessThan">
      <formula>$C$4</formula>
    </cfRule>
  </conditionalFormatting>
  <conditionalFormatting sqref="BW36">
    <cfRule type="cellIs" dxfId="3694" priority="1826" operator="lessThan">
      <formula>$C$4</formula>
    </cfRule>
  </conditionalFormatting>
  <conditionalFormatting sqref="BW37">
    <cfRule type="cellIs" dxfId="3693" priority="1827" operator="lessThan">
      <formula>$C$4</formula>
    </cfRule>
  </conditionalFormatting>
  <conditionalFormatting sqref="BW38">
    <cfRule type="cellIs" dxfId="3692" priority="1828" operator="lessThan">
      <formula>$C$4</formula>
    </cfRule>
  </conditionalFormatting>
  <conditionalFormatting sqref="BW39">
    <cfRule type="cellIs" dxfId="3691" priority="1829" operator="lessThan">
      <formula>$C$4</formula>
    </cfRule>
  </conditionalFormatting>
  <conditionalFormatting sqref="BW40">
    <cfRule type="cellIs" dxfId="3690" priority="1830" operator="lessThan">
      <formula>$C$4</formula>
    </cfRule>
  </conditionalFormatting>
  <conditionalFormatting sqref="BW41">
    <cfRule type="cellIs" dxfId="3689" priority="1831" operator="lessThan">
      <formula>$C$4</formula>
    </cfRule>
  </conditionalFormatting>
  <conditionalFormatting sqref="BW42">
    <cfRule type="cellIs" dxfId="3688" priority="1832" operator="lessThan">
      <formula>$C$4</formula>
    </cfRule>
  </conditionalFormatting>
  <conditionalFormatting sqref="BW43">
    <cfRule type="cellIs" dxfId="3687" priority="1833" operator="lessThan">
      <formula>$C$4</formula>
    </cfRule>
  </conditionalFormatting>
  <conditionalFormatting sqref="BW44">
    <cfRule type="cellIs" dxfId="3686" priority="1834" operator="lessThan">
      <formula>$C$4</formula>
    </cfRule>
  </conditionalFormatting>
  <conditionalFormatting sqref="BW45">
    <cfRule type="cellIs" dxfId="3685" priority="1835" operator="lessThan">
      <formula>$C$4</formula>
    </cfRule>
  </conditionalFormatting>
  <conditionalFormatting sqref="BW46">
    <cfRule type="cellIs" dxfId="3684" priority="1836" operator="lessThan">
      <formula>$C$4</formula>
    </cfRule>
  </conditionalFormatting>
  <conditionalFormatting sqref="BW47">
    <cfRule type="cellIs" dxfId="3683" priority="1837" operator="lessThan">
      <formula>$C$4</formula>
    </cfRule>
  </conditionalFormatting>
  <conditionalFormatting sqref="BW48">
    <cfRule type="cellIs" dxfId="3682" priority="1838" operator="lessThan">
      <formula>$C$4</formula>
    </cfRule>
  </conditionalFormatting>
  <conditionalFormatting sqref="BW49">
    <cfRule type="cellIs" dxfId="3681" priority="1839" operator="lessThan">
      <formula>$C$4</formula>
    </cfRule>
  </conditionalFormatting>
  <conditionalFormatting sqref="BW50">
    <cfRule type="cellIs" dxfId="3680" priority="1840" operator="lessThan">
      <formula>$C$4</formula>
    </cfRule>
  </conditionalFormatting>
  <conditionalFormatting sqref="BW51">
    <cfRule type="cellIs" dxfId="3679" priority="1841" operator="lessThan">
      <formula>$C$4</formula>
    </cfRule>
  </conditionalFormatting>
  <conditionalFormatting sqref="BW52">
    <cfRule type="cellIs" dxfId="3678" priority="1842" operator="lessThan">
      <formula>$C$4</formula>
    </cfRule>
  </conditionalFormatting>
  <conditionalFormatting sqref="BW53">
    <cfRule type="cellIs" dxfId="3677" priority="1843" operator="lessThan">
      <formula>$C$4</formula>
    </cfRule>
  </conditionalFormatting>
  <conditionalFormatting sqref="BW54">
    <cfRule type="cellIs" dxfId="3676" priority="1844" operator="lessThan">
      <formula>$C$4</formula>
    </cfRule>
  </conditionalFormatting>
  <conditionalFormatting sqref="BW55">
    <cfRule type="cellIs" dxfId="3675" priority="1845" operator="lessThan">
      <formula>$C$4</formula>
    </cfRule>
  </conditionalFormatting>
  <conditionalFormatting sqref="BW56">
    <cfRule type="cellIs" dxfId="3674" priority="1846" operator="lessThan">
      <formula>$C$4</formula>
    </cfRule>
  </conditionalFormatting>
  <conditionalFormatting sqref="BW57">
    <cfRule type="cellIs" dxfId="3673" priority="1847" operator="lessThan">
      <formula>$C$4</formula>
    </cfRule>
  </conditionalFormatting>
  <conditionalFormatting sqref="BW58">
    <cfRule type="cellIs" dxfId="3672" priority="1848" operator="lessThan">
      <formula>$C$4</formula>
    </cfRule>
  </conditionalFormatting>
  <conditionalFormatting sqref="BW59">
    <cfRule type="cellIs" dxfId="3671" priority="1849" operator="lessThan">
      <formula>$C$4</formula>
    </cfRule>
  </conditionalFormatting>
  <conditionalFormatting sqref="BW60">
    <cfRule type="cellIs" dxfId="3670" priority="1850" operator="lessThan">
      <formula>$C$4</formula>
    </cfRule>
  </conditionalFormatting>
  <conditionalFormatting sqref="BX11">
    <cfRule type="cellIs" dxfId="3669" priority="1851" operator="lessThan">
      <formula>$C$4</formula>
    </cfRule>
  </conditionalFormatting>
  <conditionalFormatting sqref="BX12">
    <cfRule type="cellIs" dxfId="3668" priority="1852" operator="lessThan">
      <formula>$C$4</formula>
    </cfRule>
  </conditionalFormatting>
  <conditionalFormatting sqref="BX13">
    <cfRule type="cellIs" dxfId="3667" priority="1853" operator="lessThan">
      <formula>$C$4</formula>
    </cfRule>
  </conditionalFormatting>
  <conditionalFormatting sqref="BX14">
    <cfRule type="cellIs" dxfId="3666" priority="1854" operator="lessThan">
      <formula>$C$4</formula>
    </cfRule>
  </conditionalFormatting>
  <conditionalFormatting sqref="BX15">
    <cfRule type="cellIs" dxfId="3665" priority="1855" operator="lessThan">
      <formula>$C$4</formula>
    </cfRule>
  </conditionalFormatting>
  <conditionalFormatting sqref="BX16">
    <cfRule type="cellIs" dxfId="3664" priority="1856" operator="lessThan">
      <formula>$C$4</formula>
    </cfRule>
  </conditionalFormatting>
  <conditionalFormatting sqref="BX17">
    <cfRule type="cellIs" dxfId="3663" priority="1857" operator="lessThan">
      <formula>$C$4</formula>
    </cfRule>
  </conditionalFormatting>
  <conditionalFormatting sqref="BX18">
    <cfRule type="cellIs" dxfId="3662" priority="1858" operator="lessThan">
      <formula>$C$4</formula>
    </cfRule>
  </conditionalFormatting>
  <conditionalFormatting sqref="BX19">
    <cfRule type="cellIs" dxfId="3661" priority="1859" operator="lessThan">
      <formula>$C$4</formula>
    </cfRule>
  </conditionalFormatting>
  <conditionalFormatting sqref="BX20">
    <cfRule type="cellIs" dxfId="3660" priority="1860" operator="lessThan">
      <formula>$C$4</formula>
    </cfRule>
  </conditionalFormatting>
  <conditionalFormatting sqref="BX21">
    <cfRule type="cellIs" dxfId="3659" priority="1861" operator="lessThan">
      <formula>$C$4</formula>
    </cfRule>
  </conditionalFormatting>
  <conditionalFormatting sqref="BX22">
    <cfRule type="cellIs" dxfId="3658" priority="1862" operator="lessThan">
      <formula>$C$4</formula>
    </cfRule>
  </conditionalFormatting>
  <conditionalFormatting sqref="BX23">
    <cfRule type="cellIs" dxfId="3657" priority="1863" operator="lessThan">
      <formula>$C$4</formula>
    </cfRule>
  </conditionalFormatting>
  <conditionalFormatting sqref="BX24">
    <cfRule type="cellIs" dxfId="3656" priority="1864" operator="lessThan">
      <formula>$C$4</formula>
    </cfRule>
  </conditionalFormatting>
  <conditionalFormatting sqref="BX25">
    <cfRule type="cellIs" dxfId="3655" priority="1865" operator="lessThan">
      <formula>$C$4</formula>
    </cfRule>
  </conditionalFormatting>
  <conditionalFormatting sqref="BX26">
    <cfRule type="cellIs" dxfId="3654" priority="1866" operator="lessThan">
      <formula>$C$4</formula>
    </cfRule>
  </conditionalFormatting>
  <conditionalFormatting sqref="BX27">
    <cfRule type="cellIs" dxfId="3653" priority="1867" operator="lessThan">
      <formula>$C$4</formula>
    </cfRule>
  </conditionalFormatting>
  <conditionalFormatting sqref="BX28">
    <cfRule type="cellIs" dxfId="3652" priority="1868" operator="lessThan">
      <formula>$C$4</formula>
    </cfRule>
  </conditionalFormatting>
  <conditionalFormatting sqref="BX29">
    <cfRule type="cellIs" dxfId="3651" priority="1869" operator="lessThan">
      <formula>$C$4</formula>
    </cfRule>
  </conditionalFormatting>
  <conditionalFormatting sqref="BX30">
    <cfRule type="cellIs" dxfId="3650" priority="1870" operator="lessThan">
      <formula>$C$4</formula>
    </cfRule>
  </conditionalFormatting>
  <conditionalFormatting sqref="BX31">
    <cfRule type="cellIs" dxfId="3649" priority="1871" operator="lessThan">
      <formula>$C$4</formula>
    </cfRule>
  </conditionalFormatting>
  <conditionalFormatting sqref="BX32">
    <cfRule type="cellIs" dxfId="3648" priority="1872" operator="lessThan">
      <formula>$C$4</formula>
    </cfRule>
  </conditionalFormatting>
  <conditionalFormatting sqref="BX33">
    <cfRule type="cellIs" dxfId="3647" priority="1873" operator="lessThan">
      <formula>$C$4</formula>
    </cfRule>
  </conditionalFormatting>
  <conditionalFormatting sqref="BX34">
    <cfRule type="cellIs" dxfId="3646" priority="1874" operator="lessThan">
      <formula>$C$4</formula>
    </cfRule>
  </conditionalFormatting>
  <conditionalFormatting sqref="BX35">
    <cfRule type="cellIs" dxfId="3645" priority="1875" operator="lessThan">
      <formula>$C$4</formula>
    </cfRule>
  </conditionalFormatting>
  <conditionalFormatting sqref="BX36">
    <cfRule type="cellIs" dxfId="3644" priority="1876" operator="lessThan">
      <formula>$C$4</formula>
    </cfRule>
  </conditionalFormatting>
  <conditionalFormatting sqref="BX37">
    <cfRule type="cellIs" dxfId="3643" priority="1877" operator="lessThan">
      <formula>$C$4</formula>
    </cfRule>
  </conditionalFormatting>
  <conditionalFormatting sqref="BX38">
    <cfRule type="cellIs" dxfId="3642" priority="1878" operator="lessThan">
      <formula>$C$4</formula>
    </cfRule>
  </conditionalFormatting>
  <conditionalFormatting sqref="BX39">
    <cfRule type="cellIs" dxfId="3641" priority="1879" operator="lessThan">
      <formula>$C$4</formula>
    </cfRule>
  </conditionalFormatting>
  <conditionalFormatting sqref="BX40">
    <cfRule type="cellIs" dxfId="3640" priority="1880" operator="lessThan">
      <formula>$C$4</formula>
    </cfRule>
  </conditionalFormatting>
  <conditionalFormatting sqref="BX41">
    <cfRule type="cellIs" dxfId="3639" priority="1881" operator="lessThan">
      <formula>$C$4</formula>
    </cfRule>
  </conditionalFormatting>
  <conditionalFormatting sqref="BX42">
    <cfRule type="cellIs" dxfId="3638" priority="1882" operator="lessThan">
      <formula>$C$4</formula>
    </cfRule>
  </conditionalFormatting>
  <conditionalFormatting sqref="BX43">
    <cfRule type="cellIs" dxfId="3637" priority="1883" operator="lessThan">
      <formula>$C$4</formula>
    </cfRule>
  </conditionalFormatting>
  <conditionalFormatting sqref="BX44">
    <cfRule type="cellIs" dxfId="3636" priority="1884" operator="lessThan">
      <formula>$C$4</formula>
    </cfRule>
  </conditionalFormatting>
  <conditionalFormatting sqref="BX45">
    <cfRule type="cellIs" dxfId="3635" priority="1885" operator="lessThan">
      <formula>$C$4</formula>
    </cfRule>
  </conditionalFormatting>
  <conditionalFormatting sqref="BX46">
    <cfRule type="cellIs" dxfId="3634" priority="1886" operator="lessThan">
      <formula>$C$4</formula>
    </cfRule>
  </conditionalFormatting>
  <conditionalFormatting sqref="BX47">
    <cfRule type="cellIs" dxfId="3633" priority="1887" operator="lessThan">
      <formula>$C$4</formula>
    </cfRule>
  </conditionalFormatting>
  <conditionalFormatting sqref="BX48">
    <cfRule type="cellIs" dxfId="3632" priority="1888" operator="lessThan">
      <formula>$C$4</formula>
    </cfRule>
  </conditionalFormatting>
  <conditionalFormatting sqref="BX49">
    <cfRule type="cellIs" dxfId="3631" priority="1889" operator="lessThan">
      <formula>$C$4</formula>
    </cfRule>
  </conditionalFormatting>
  <conditionalFormatting sqref="BX50">
    <cfRule type="cellIs" dxfId="3630" priority="1890" operator="lessThan">
      <formula>$C$4</formula>
    </cfRule>
  </conditionalFormatting>
  <conditionalFormatting sqref="BX51">
    <cfRule type="cellIs" dxfId="3629" priority="1891" operator="lessThan">
      <formula>$C$4</formula>
    </cfRule>
  </conditionalFormatting>
  <conditionalFormatting sqref="BX52">
    <cfRule type="cellIs" dxfId="3628" priority="1892" operator="lessThan">
      <formula>$C$4</formula>
    </cfRule>
  </conditionalFormatting>
  <conditionalFormatting sqref="BX53">
    <cfRule type="cellIs" dxfId="3627" priority="1893" operator="lessThan">
      <formula>$C$4</formula>
    </cfRule>
  </conditionalFormatting>
  <conditionalFormatting sqref="BX54">
    <cfRule type="cellIs" dxfId="3626" priority="1894" operator="lessThan">
      <formula>$C$4</formula>
    </cfRule>
  </conditionalFormatting>
  <conditionalFormatting sqref="BX55">
    <cfRule type="cellIs" dxfId="3625" priority="1895" operator="lessThan">
      <formula>$C$4</formula>
    </cfRule>
  </conditionalFormatting>
  <conditionalFormatting sqref="BX56">
    <cfRule type="cellIs" dxfId="3624" priority="1896" operator="lessThan">
      <formula>$C$4</formula>
    </cfRule>
  </conditionalFormatting>
  <conditionalFormatting sqref="BX57">
    <cfRule type="cellIs" dxfId="3623" priority="1897" operator="lessThan">
      <formula>$C$4</formula>
    </cfRule>
  </conditionalFormatting>
  <conditionalFormatting sqref="BX58">
    <cfRule type="cellIs" dxfId="3622" priority="1898" operator="lessThan">
      <formula>$C$4</formula>
    </cfRule>
  </conditionalFormatting>
  <conditionalFormatting sqref="BX59">
    <cfRule type="cellIs" dxfId="3621" priority="1899" operator="lessThan">
      <formula>$C$4</formula>
    </cfRule>
  </conditionalFormatting>
  <conditionalFormatting sqref="BX60">
    <cfRule type="cellIs" dxfId="3620" priority="1900" operator="lessThan">
      <formula>$C$4</formula>
    </cfRule>
  </conditionalFormatting>
  <conditionalFormatting sqref="BY11">
    <cfRule type="cellIs" dxfId="3619" priority="1901" operator="lessThan">
      <formula>$C$4</formula>
    </cfRule>
  </conditionalFormatting>
  <conditionalFormatting sqref="BY12">
    <cfRule type="cellIs" dxfId="3618" priority="1902" operator="lessThan">
      <formula>$C$4</formula>
    </cfRule>
  </conditionalFormatting>
  <conditionalFormatting sqref="BY13">
    <cfRule type="cellIs" dxfId="3617" priority="1903" operator="lessThan">
      <formula>$C$4</formula>
    </cfRule>
  </conditionalFormatting>
  <conditionalFormatting sqref="BY14">
    <cfRule type="cellIs" dxfId="3616" priority="1904" operator="lessThan">
      <formula>$C$4</formula>
    </cfRule>
  </conditionalFormatting>
  <conditionalFormatting sqref="BY15">
    <cfRule type="cellIs" dxfId="3615" priority="1905" operator="lessThan">
      <formula>$C$4</formula>
    </cfRule>
  </conditionalFormatting>
  <conditionalFormatting sqref="BY16">
    <cfRule type="cellIs" dxfId="3614" priority="1906" operator="lessThan">
      <formula>$C$4</formula>
    </cfRule>
  </conditionalFormatting>
  <conditionalFormatting sqref="BY17">
    <cfRule type="cellIs" dxfId="3613" priority="1907" operator="lessThan">
      <formula>$C$4</formula>
    </cfRule>
  </conditionalFormatting>
  <conditionalFormatting sqref="BY18">
    <cfRule type="cellIs" dxfId="3612" priority="1908" operator="lessThan">
      <formula>$C$4</formula>
    </cfRule>
  </conditionalFormatting>
  <conditionalFormatting sqref="BY19">
    <cfRule type="cellIs" dxfId="3611" priority="1909" operator="lessThan">
      <formula>$C$4</formula>
    </cfRule>
  </conditionalFormatting>
  <conditionalFormatting sqref="BY20">
    <cfRule type="cellIs" dxfId="3610" priority="1910" operator="lessThan">
      <formula>$C$4</formula>
    </cfRule>
  </conditionalFormatting>
  <conditionalFormatting sqref="BY21">
    <cfRule type="cellIs" dxfId="3609" priority="1911" operator="lessThan">
      <formula>$C$4</formula>
    </cfRule>
  </conditionalFormatting>
  <conditionalFormatting sqref="BY22">
    <cfRule type="cellIs" dxfId="3608" priority="1912" operator="lessThan">
      <formula>$C$4</formula>
    </cfRule>
  </conditionalFormatting>
  <conditionalFormatting sqref="BY23">
    <cfRule type="cellIs" dxfId="3607" priority="1913" operator="lessThan">
      <formula>$C$4</formula>
    </cfRule>
  </conditionalFormatting>
  <conditionalFormatting sqref="BY24">
    <cfRule type="cellIs" dxfId="3606" priority="1914" operator="lessThan">
      <formula>$C$4</formula>
    </cfRule>
  </conditionalFormatting>
  <conditionalFormatting sqref="BY25">
    <cfRule type="cellIs" dxfId="3605" priority="1915" operator="lessThan">
      <formula>$C$4</formula>
    </cfRule>
  </conditionalFormatting>
  <conditionalFormatting sqref="BY26">
    <cfRule type="cellIs" dxfId="3604" priority="1916" operator="lessThan">
      <formula>$C$4</formula>
    </cfRule>
  </conditionalFormatting>
  <conditionalFormatting sqref="BY27">
    <cfRule type="cellIs" dxfId="3603" priority="1917" operator="lessThan">
      <formula>$C$4</formula>
    </cfRule>
  </conditionalFormatting>
  <conditionalFormatting sqref="BY28">
    <cfRule type="cellIs" dxfId="3602" priority="1918" operator="lessThan">
      <formula>$C$4</formula>
    </cfRule>
  </conditionalFormatting>
  <conditionalFormatting sqref="BY29">
    <cfRule type="cellIs" dxfId="3601" priority="1919" operator="lessThan">
      <formula>$C$4</formula>
    </cfRule>
  </conditionalFormatting>
  <conditionalFormatting sqref="BY30">
    <cfRule type="cellIs" dxfId="3600" priority="1920" operator="lessThan">
      <formula>$C$4</formula>
    </cfRule>
  </conditionalFormatting>
  <conditionalFormatting sqref="BY31">
    <cfRule type="cellIs" dxfId="3599" priority="1921" operator="lessThan">
      <formula>$C$4</formula>
    </cfRule>
  </conditionalFormatting>
  <conditionalFormatting sqref="BY32">
    <cfRule type="cellIs" dxfId="3598" priority="1922" operator="lessThan">
      <formula>$C$4</formula>
    </cfRule>
  </conditionalFormatting>
  <conditionalFormatting sqref="BY33">
    <cfRule type="cellIs" dxfId="3597" priority="1923" operator="lessThan">
      <formula>$C$4</formula>
    </cfRule>
  </conditionalFormatting>
  <conditionalFormatting sqref="BY34">
    <cfRule type="cellIs" dxfId="3596" priority="1924" operator="lessThan">
      <formula>$C$4</formula>
    </cfRule>
  </conditionalFormatting>
  <conditionalFormatting sqref="BY35">
    <cfRule type="cellIs" dxfId="3595" priority="1925" operator="lessThan">
      <formula>$C$4</formula>
    </cfRule>
  </conditionalFormatting>
  <conditionalFormatting sqref="BY36">
    <cfRule type="cellIs" dxfId="3594" priority="1926" operator="lessThan">
      <formula>$C$4</formula>
    </cfRule>
  </conditionalFormatting>
  <conditionalFormatting sqref="BY37">
    <cfRule type="cellIs" dxfId="3593" priority="1927" operator="lessThan">
      <formula>$C$4</formula>
    </cfRule>
  </conditionalFormatting>
  <conditionalFormatting sqref="BY38">
    <cfRule type="cellIs" dxfId="3592" priority="1928" operator="lessThan">
      <formula>$C$4</formula>
    </cfRule>
  </conditionalFormatting>
  <conditionalFormatting sqref="BY39">
    <cfRule type="cellIs" dxfId="3591" priority="1929" operator="lessThan">
      <formula>$C$4</formula>
    </cfRule>
  </conditionalFormatting>
  <conditionalFormatting sqref="BY40">
    <cfRule type="cellIs" dxfId="3590" priority="1930" operator="lessThan">
      <formula>$C$4</formula>
    </cfRule>
  </conditionalFormatting>
  <conditionalFormatting sqref="BY41">
    <cfRule type="cellIs" dxfId="3589" priority="1931" operator="lessThan">
      <formula>$C$4</formula>
    </cfRule>
  </conditionalFormatting>
  <conditionalFormatting sqref="BY42">
    <cfRule type="cellIs" dxfId="3588" priority="1932" operator="lessThan">
      <formula>$C$4</formula>
    </cfRule>
  </conditionalFormatting>
  <conditionalFormatting sqref="BY43">
    <cfRule type="cellIs" dxfId="3587" priority="1933" operator="lessThan">
      <formula>$C$4</formula>
    </cfRule>
  </conditionalFormatting>
  <conditionalFormatting sqref="BY44">
    <cfRule type="cellIs" dxfId="3586" priority="1934" operator="lessThan">
      <formula>$C$4</formula>
    </cfRule>
  </conditionalFormatting>
  <conditionalFormatting sqref="BY45">
    <cfRule type="cellIs" dxfId="3585" priority="1935" operator="lessThan">
      <formula>$C$4</formula>
    </cfRule>
  </conditionalFormatting>
  <conditionalFormatting sqref="BY46">
    <cfRule type="cellIs" dxfId="3584" priority="1936" operator="lessThan">
      <formula>$C$4</formula>
    </cfRule>
  </conditionalFormatting>
  <conditionalFormatting sqref="BY47">
    <cfRule type="cellIs" dxfId="3583" priority="1937" operator="lessThan">
      <formula>$C$4</formula>
    </cfRule>
  </conditionalFormatting>
  <conditionalFormatting sqref="BY48">
    <cfRule type="cellIs" dxfId="3582" priority="1938" operator="lessThan">
      <formula>$C$4</formula>
    </cfRule>
  </conditionalFormatting>
  <conditionalFormatting sqref="BY49">
    <cfRule type="cellIs" dxfId="3581" priority="1939" operator="lessThan">
      <formula>$C$4</formula>
    </cfRule>
  </conditionalFormatting>
  <conditionalFormatting sqref="BY50">
    <cfRule type="cellIs" dxfId="3580" priority="1940" operator="lessThan">
      <formula>$C$4</formula>
    </cfRule>
  </conditionalFormatting>
  <conditionalFormatting sqref="BY51">
    <cfRule type="cellIs" dxfId="3579" priority="1941" operator="lessThan">
      <formula>$C$4</formula>
    </cfRule>
  </conditionalFormatting>
  <conditionalFormatting sqref="BY52">
    <cfRule type="cellIs" dxfId="3578" priority="1942" operator="lessThan">
      <formula>$C$4</formula>
    </cfRule>
  </conditionalFormatting>
  <conditionalFormatting sqref="BY53">
    <cfRule type="cellIs" dxfId="3577" priority="1943" operator="lessThan">
      <formula>$C$4</formula>
    </cfRule>
  </conditionalFormatting>
  <conditionalFormatting sqref="BY54">
    <cfRule type="cellIs" dxfId="3576" priority="1944" operator="lessThan">
      <formula>$C$4</formula>
    </cfRule>
  </conditionalFormatting>
  <conditionalFormatting sqref="BY55">
    <cfRule type="cellIs" dxfId="3575" priority="1945" operator="lessThan">
      <formula>$C$4</formula>
    </cfRule>
  </conditionalFormatting>
  <conditionalFormatting sqref="BY56">
    <cfRule type="cellIs" dxfId="3574" priority="1946" operator="lessThan">
      <formula>$C$4</formula>
    </cfRule>
  </conditionalFormatting>
  <conditionalFormatting sqref="BY57">
    <cfRule type="cellIs" dxfId="3573" priority="1947" operator="lessThan">
      <formula>$C$4</formula>
    </cfRule>
  </conditionalFormatting>
  <conditionalFormatting sqref="BY58">
    <cfRule type="cellIs" dxfId="3572" priority="1948" operator="lessThan">
      <formula>$C$4</formula>
    </cfRule>
  </conditionalFormatting>
  <conditionalFormatting sqref="BY59">
    <cfRule type="cellIs" dxfId="3571" priority="1949" operator="lessThan">
      <formula>$C$4</formula>
    </cfRule>
  </conditionalFormatting>
  <conditionalFormatting sqref="BY60">
    <cfRule type="cellIs" dxfId="3570" priority="1950" operator="lessThan">
      <formula>$C$4</formula>
    </cfRule>
  </conditionalFormatting>
  <conditionalFormatting sqref="BZ11">
    <cfRule type="cellIs" dxfId="3569" priority="1951" operator="lessThan">
      <formula>$C$4</formula>
    </cfRule>
  </conditionalFormatting>
  <conditionalFormatting sqref="BZ12">
    <cfRule type="cellIs" dxfId="3568" priority="1952" operator="lessThan">
      <formula>$C$4</formula>
    </cfRule>
  </conditionalFormatting>
  <conditionalFormatting sqref="BZ13">
    <cfRule type="cellIs" dxfId="3567" priority="1953" operator="lessThan">
      <formula>$C$4</formula>
    </cfRule>
  </conditionalFormatting>
  <conditionalFormatting sqref="BZ14">
    <cfRule type="cellIs" dxfId="3566" priority="1954" operator="lessThan">
      <formula>$C$4</formula>
    </cfRule>
  </conditionalFormatting>
  <conditionalFormatting sqref="BZ15">
    <cfRule type="cellIs" dxfId="3565" priority="1955" operator="lessThan">
      <formula>$C$4</formula>
    </cfRule>
  </conditionalFormatting>
  <conditionalFormatting sqref="BZ16">
    <cfRule type="cellIs" dxfId="3564" priority="1956" operator="lessThan">
      <formula>$C$4</formula>
    </cfRule>
  </conditionalFormatting>
  <conditionalFormatting sqref="BZ17">
    <cfRule type="cellIs" dxfId="3563" priority="1957" operator="lessThan">
      <formula>$C$4</formula>
    </cfRule>
  </conditionalFormatting>
  <conditionalFormatting sqref="BZ18">
    <cfRule type="cellIs" dxfId="3562" priority="1958" operator="lessThan">
      <formula>$C$4</formula>
    </cfRule>
  </conditionalFormatting>
  <conditionalFormatting sqref="BZ19">
    <cfRule type="cellIs" dxfId="3561" priority="1959" operator="lessThan">
      <formula>$C$4</formula>
    </cfRule>
  </conditionalFormatting>
  <conditionalFormatting sqref="BZ20">
    <cfRule type="cellIs" dxfId="3560" priority="1960" operator="lessThan">
      <formula>$C$4</formula>
    </cfRule>
  </conditionalFormatting>
  <conditionalFormatting sqref="BZ21">
    <cfRule type="cellIs" dxfId="3559" priority="1961" operator="lessThan">
      <formula>$C$4</formula>
    </cfRule>
  </conditionalFormatting>
  <conditionalFormatting sqref="BZ22">
    <cfRule type="cellIs" dxfId="3558" priority="1962" operator="lessThan">
      <formula>$C$4</formula>
    </cfRule>
  </conditionalFormatting>
  <conditionalFormatting sqref="BZ23">
    <cfRule type="cellIs" dxfId="3557" priority="1963" operator="lessThan">
      <formula>$C$4</formula>
    </cfRule>
  </conditionalFormatting>
  <conditionalFormatting sqref="BZ24">
    <cfRule type="cellIs" dxfId="3556" priority="1964" operator="lessThan">
      <formula>$C$4</formula>
    </cfRule>
  </conditionalFormatting>
  <conditionalFormatting sqref="BZ25">
    <cfRule type="cellIs" dxfId="3555" priority="1965" operator="lessThan">
      <formula>$C$4</formula>
    </cfRule>
  </conditionalFormatting>
  <conditionalFormatting sqref="BZ26">
    <cfRule type="cellIs" dxfId="3554" priority="1966" operator="lessThan">
      <formula>$C$4</formula>
    </cfRule>
  </conditionalFormatting>
  <conditionalFormatting sqref="BZ27">
    <cfRule type="cellIs" dxfId="3553" priority="1967" operator="lessThan">
      <formula>$C$4</formula>
    </cfRule>
  </conditionalFormatting>
  <conditionalFormatting sqref="BZ28">
    <cfRule type="cellIs" dxfId="3552" priority="1968" operator="lessThan">
      <formula>$C$4</formula>
    </cfRule>
  </conditionalFormatting>
  <conditionalFormatting sqref="BZ29">
    <cfRule type="cellIs" dxfId="3551" priority="1969" operator="lessThan">
      <formula>$C$4</formula>
    </cfRule>
  </conditionalFormatting>
  <conditionalFormatting sqref="BZ30">
    <cfRule type="cellIs" dxfId="3550" priority="1970" operator="lessThan">
      <formula>$C$4</formula>
    </cfRule>
  </conditionalFormatting>
  <conditionalFormatting sqref="BZ31">
    <cfRule type="cellIs" dxfId="3549" priority="1971" operator="lessThan">
      <formula>$C$4</formula>
    </cfRule>
  </conditionalFormatting>
  <conditionalFormatting sqref="BZ32">
    <cfRule type="cellIs" dxfId="3548" priority="1972" operator="lessThan">
      <formula>$C$4</formula>
    </cfRule>
  </conditionalFormatting>
  <conditionalFormatting sqref="BZ33">
    <cfRule type="cellIs" dxfId="3547" priority="1973" operator="lessThan">
      <formula>$C$4</formula>
    </cfRule>
  </conditionalFormatting>
  <conditionalFormatting sqref="BZ34">
    <cfRule type="cellIs" dxfId="3546" priority="1974" operator="lessThan">
      <formula>$C$4</formula>
    </cfRule>
  </conditionalFormatting>
  <conditionalFormatting sqref="BZ35">
    <cfRule type="cellIs" dxfId="3545" priority="1975" operator="lessThan">
      <formula>$C$4</formula>
    </cfRule>
  </conditionalFormatting>
  <conditionalFormatting sqref="BZ36">
    <cfRule type="cellIs" dxfId="3544" priority="1976" operator="lessThan">
      <formula>$C$4</formula>
    </cfRule>
  </conditionalFormatting>
  <conditionalFormatting sqref="BZ37">
    <cfRule type="cellIs" dxfId="3543" priority="1977" operator="lessThan">
      <formula>$C$4</formula>
    </cfRule>
  </conditionalFormatting>
  <conditionalFormatting sqref="BZ38">
    <cfRule type="cellIs" dxfId="3542" priority="1978" operator="lessThan">
      <formula>$C$4</formula>
    </cfRule>
  </conditionalFormatting>
  <conditionalFormatting sqref="BZ39">
    <cfRule type="cellIs" dxfId="3541" priority="1979" operator="lessThan">
      <formula>$C$4</formula>
    </cfRule>
  </conditionalFormatting>
  <conditionalFormatting sqref="BZ40">
    <cfRule type="cellIs" dxfId="3540" priority="1980" operator="lessThan">
      <formula>$C$4</formula>
    </cfRule>
  </conditionalFormatting>
  <conditionalFormatting sqref="BZ41">
    <cfRule type="cellIs" dxfId="3539" priority="1981" operator="lessThan">
      <formula>$C$4</formula>
    </cfRule>
  </conditionalFormatting>
  <conditionalFormatting sqref="BZ42">
    <cfRule type="cellIs" dxfId="3538" priority="1982" operator="lessThan">
      <formula>$C$4</formula>
    </cfRule>
  </conditionalFormatting>
  <conditionalFormatting sqref="BZ43">
    <cfRule type="cellIs" dxfId="3537" priority="1983" operator="lessThan">
      <formula>$C$4</formula>
    </cfRule>
  </conditionalFormatting>
  <conditionalFormatting sqref="BZ44">
    <cfRule type="cellIs" dxfId="3536" priority="1984" operator="lessThan">
      <formula>$C$4</formula>
    </cfRule>
  </conditionalFormatting>
  <conditionalFormatting sqref="BZ45">
    <cfRule type="cellIs" dxfId="3535" priority="1985" operator="lessThan">
      <formula>$C$4</formula>
    </cfRule>
  </conditionalFormatting>
  <conditionalFormatting sqref="BZ46">
    <cfRule type="cellIs" dxfId="3534" priority="1986" operator="lessThan">
      <formula>$C$4</formula>
    </cfRule>
  </conditionalFormatting>
  <conditionalFormatting sqref="BZ47">
    <cfRule type="cellIs" dxfId="3533" priority="1987" operator="lessThan">
      <formula>$C$4</formula>
    </cfRule>
  </conditionalFormatting>
  <conditionalFormatting sqref="BZ48">
    <cfRule type="cellIs" dxfId="3532" priority="1988" operator="lessThan">
      <formula>$C$4</formula>
    </cfRule>
  </conditionalFormatting>
  <conditionalFormatting sqref="BZ49">
    <cfRule type="cellIs" dxfId="3531" priority="1989" operator="lessThan">
      <formula>$C$4</formula>
    </cfRule>
  </conditionalFormatting>
  <conditionalFormatting sqref="BZ50">
    <cfRule type="cellIs" dxfId="3530" priority="1990" operator="lessThan">
      <formula>$C$4</formula>
    </cfRule>
  </conditionalFormatting>
  <conditionalFormatting sqref="BZ51">
    <cfRule type="cellIs" dxfId="3529" priority="1991" operator="lessThan">
      <formula>$C$4</formula>
    </cfRule>
  </conditionalFormatting>
  <conditionalFormatting sqref="BZ52">
    <cfRule type="cellIs" dxfId="3528" priority="1992" operator="lessThan">
      <formula>$C$4</formula>
    </cfRule>
  </conditionalFormatting>
  <conditionalFormatting sqref="BZ53">
    <cfRule type="cellIs" dxfId="3527" priority="1993" operator="lessThan">
      <formula>$C$4</formula>
    </cfRule>
  </conditionalFormatting>
  <conditionalFormatting sqref="BZ54">
    <cfRule type="cellIs" dxfId="3526" priority="1994" operator="lessThan">
      <formula>$C$4</formula>
    </cfRule>
  </conditionalFormatting>
  <conditionalFormatting sqref="BZ55">
    <cfRule type="cellIs" dxfId="3525" priority="1995" operator="lessThan">
      <formula>$C$4</formula>
    </cfRule>
  </conditionalFormatting>
  <conditionalFormatting sqref="BZ56">
    <cfRule type="cellIs" dxfId="3524" priority="1996" operator="lessThan">
      <formula>$C$4</formula>
    </cfRule>
  </conditionalFormatting>
  <conditionalFormatting sqref="BZ57">
    <cfRule type="cellIs" dxfId="3523" priority="1997" operator="lessThan">
      <formula>$C$4</formula>
    </cfRule>
  </conditionalFormatting>
  <conditionalFormatting sqref="BZ58">
    <cfRule type="cellIs" dxfId="3522" priority="1998" operator="lessThan">
      <formula>$C$4</formula>
    </cfRule>
  </conditionalFormatting>
  <conditionalFormatting sqref="BZ59">
    <cfRule type="cellIs" dxfId="3521" priority="1999" operator="lessThan">
      <formula>$C$4</formula>
    </cfRule>
  </conditionalFormatting>
  <conditionalFormatting sqref="BZ60">
    <cfRule type="cellIs" dxfId="3520" priority="2000" operator="lessThan">
      <formula>$C$4</formula>
    </cfRule>
  </conditionalFormatting>
  <conditionalFormatting sqref="CA11">
    <cfRule type="cellIs" dxfId="3519" priority="2001" operator="lessThan">
      <formula>$C$4</formula>
    </cfRule>
  </conditionalFormatting>
  <conditionalFormatting sqref="CA12">
    <cfRule type="cellIs" dxfId="3518" priority="2002" operator="lessThan">
      <formula>$C$4</formula>
    </cfRule>
  </conditionalFormatting>
  <conditionalFormatting sqref="CA13">
    <cfRule type="cellIs" dxfId="3517" priority="2003" operator="lessThan">
      <formula>$C$4</formula>
    </cfRule>
  </conditionalFormatting>
  <conditionalFormatting sqref="CA14">
    <cfRule type="cellIs" dxfId="3516" priority="2004" operator="lessThan">
      <formula>$C$4</formula>
    </cfRule>
  </conditionalFormatting>
  <conditionalFormatting sqref="CA15">
    <cfRule type="cellIs" dxfId="3515" priority="2005" operator="lessThan">
      <formula>$C$4</formula>
    </cfRule>
  </conditionalFormatting>
  <conditionalFormatting sqref="CA16">
    <cfRule type="cellIs" dxfId="3514" priority="2006" operator="lessThan">
      <formula>$C$4</formula>
    </cfRule>
  </conditionalFormatting>
  <conditionalFormatting sqref="CA17">
    <cfRule type="cellIs" dxfId="3513" priority="2007" operator="lessThan">
      <formula>$C$4</formula>
    </cfRule>
  </conditionalFormatting>
  <conditionalFormatting sqref="CA18">
    <cfRule type="cellIs" dxfId="3512" priority="2008" operator="lessThan">
      <formula>$C$4</formula>
    </cfRule>
  </conditionalFormatting>
  <conditionalFormatting sqref="CA19">
    <cfRule type="cellIs" dxfId="3511" priority="2009" operator="lessThan">
      <formula>$C$4</formula>
    </cfRule>
  </conditionalFormatting>
  <conditionalFormatting sqref="CA20">
    <cfRule type="cellIs" dxfId="3510" priority="2010" operator="lessThan">
      <formula>$C$4</formula>
    </cfRule>
  </conditionalFormatting>
  <conditionalFormatting sqref="CA21">
    <cfRule type="cellIs" dxfId="3509" priority="2011" operator="lessThan">
      <formula>$C$4</formula>
    </cfRule>
  </conditionalFormatting>
  <conditionalFormatting sqref="CA22">
    <cfRule type="cellIs" dxfId="3508" priority="2012" operator="lessThan">
      <formula>$C$4</formula>
    </cfRule>
  </conditionalFormatting>
  <conditionalFormatting sqref="CA23">
    <cfRule type="cellIs" dxfId="3507" priority="2013" operator="lessThan">
      <formula>$C$4</formula>
    </cfRule>
  </conditionalFormatting>
  <conditionalFormatting sqref="CA24">
    <cfRule type="cellIs" dxfId="3506" priority="2014" operator="lessThan">
      <formula>$C$4</formula>
    </cfRule>
  </conditionalFormatting>
  <conditionalFormatting sqref="CA25">
    <cfRule type="cellIs" dxfId="3505" priority="2015" operator="lessThan">
      <formula>$C$4</formula>
    </cfRule>
  </conditionalFormatting>
  <conditionalFormatting sqref="CA26">
    <cfRule type="cellIs" dxfId="3504" priority="2016" operator="lessThan">
      <formula>$C$4</formula>
    </cfRule>
  </conditionalFormatting>
  <conditionalFormatting sqref="CA27">
    <cfRule type="cellIs" dxfId="3503" priority="2017" operator="lessThan">
      <formula>$C$4</formula>
    </cfRule>
  </conditionalFormatting>
  <conditionalFormatting sqref="CA28">
    <cfRule type="cellIs" dxfId="3502" priority="2018" operator="lessThan">
      <formula>$C$4</formula>
    </cfRule>
  </conditionalFormatting>
  <conditionalFormatting sqref="CA29">
    <cfRule type="cellIs" dxfId="3501" priority="2019" operator="lessThan">
      <formula>$C$4</formula>
    </cfRule>
  </conditionalFormatting>
  <conditionalFormatting sqref="CA30">
    <cfRule type="cellIs" dxfId="3500" priority="2020" operator="lessThan">
      <formula>$C$4</formula>
    </cfRule>
  </conditionalFormatting>
  <conditionalFormatting sqref="CA31">
    <cfRule type="cellIs" dxfId="3499" priority="2021" operator="lessThan">
      <formula>$C$4</formula>
    </cfRule>
  </conditionalFormatting>
  <conditionalFormatting sqref="CA32">
    <cfRule type="cellIs" dxfId="3498" priority="2022" operator="lessThan">
      <formula>$C$4</formula>
    </cfRule>
  </conditionalFormatting>
  <conditionalFormatting sqref="CA33">
    <cfRule type="cellIs" dxfId="3497" priority="2023" operator="lessThan">
      <formula>$C$4</formula>
    </cfRule>
  </conditionalFormatting>
  <conditionalFormatting sqref="CA34">
    <cfRule type="cellIs" dxfId="3496" priority="2024" operator="lessThan">
      <formula>$C$4</formula>
    </cfRule>
  </conditionalFormatting>
  <conditionalFormatting sqref="CA35">
    <cfRule type="cellIs" dxfId="3495" priority="2025" operator="lessThan">
      <formula>$C$4</formula>
    </cfRule>
  </conditionalFormatting>
  <conditionalFormatting sqref="CA36">
    <cfRule type="cellIs" dxfId="3494" priority="2026" operator="lessThan">
      <formula>$C$4</formula>
    </cfRule>
  </conditionalFormatting>
  <conditionalFormatting sqref="CA37">
    <cfRule type="cellIs" dxfId="3493" priority="2027" operator="lessThan">
      <formula>$C$4</formula>
    </cfRule>
  </conditionalFormatting>
  <conditionalFormatting sqref="CA38">
    <cfRule type="cellIs" dxfId="3492" priority="2028" operator="lessThan">
      <formula>$C$4</formula>
    </cfRule>
  </conditionalFormatting>
  <conditionalFormatting sqref="CA39">
    <cfRule type="cellIs" dxfId="3491" priority="2029" operator="lessThan">
      <formula>$C$4</formula>
    </cfRule>
  </conditionalFormatting>
  <conditionalFormatting sqref="CA40">
    <cfRule type="cellIs" dxfId="3490" priority="2030" operator="lessThan">
      <formula>$C$4</formula>
    </cfRule>
  </conditionalFormatting>
  <conditionalFormatting sqref="CA41">
    <cfRule type="cellIs" dxfId="3489" priority="2031" operator="lessThan">
      <formula>$C$4</formula>
    </cfRule>
  </conditionalFormatting>
  <conditionalFormatting sqref="CA42">
    <cfRule type="cellIs" dxfId="3488" priority="2032" operator="lessThan">
      <formula>$C$4</formula>
    </cfRule>
  </conditionalFormatting>
  <conditionalFormatting sqref="CA43">
    <cfRule type="cellIs" dxfId="3487" priority="2033" operator="lessThan">
      <formula>$C$4</formula>
    </cfRule>
  </conditionalFormatting>
  <conditionalFormatting sqref="CA44">
    <cfRule type="cellIs" dxfId="3486" priority="2034" operator="lessThan">
      <formula>$C$4</formula>
    </cfRule>
  </conditionalFormatting>
  <conditionalFormatting sqref="CA45">
    <cfRule type="cellIs" dxfId="3485" priority="2035" operator="lessThan">
      <formula>$C$4</formula>
    </cfRule>
  </conditionalFormatting>
  <conditionalFormatting sqref="CA46">
    <cfRule type="cellIs" dxfId="3484" priority="2036" operator="lessThan">
      <formula>$C$4</formula>
    </cfRule>
  </conditionalFormatting>
  <conditionalFormatting sqref="CA47">
    <cfRule type="cellIs" dxfId="3483" priority="2037" operator="lessThan">
      <formula>$C$4</formula>
    </cfRule>
  </conditionalFormatting>
  <conditionalFormatting sqref="CA48">
    <cfRule type="cellIs" dxfId="3482" priority="2038" operator="lessThan">
      <formula>$C$4</formula>
    </cfRule>
  </conditionalFormatting>
  <conditionalFormatting sqref="CA49">
    <cfRule type="cellIs" dxfId="3481" priority="2039" operator="lessThan">
      <formula>$C$4</formula>
    </cfRule>
  </conditionalFormatting>
  <conditionalFormatting sqref="CA50">
    <cfRule type="cellIs" dxfId="3480" priority="2040" operator="lessThan">
      <formula>$C$4</formula>
    </cfRule>
  </conditionalFormatting>
  <conditionalFormatting sqref="CA51">
    <cfRule type="cellIs" dxfId="3479" priority="2041" operator="lessThan">
      <formula>$C$4</formula>
    </cfRule>
  </conditionalFormatting>
  <conditionalFormatting sqref="CA52">
    <cfRule type="cellIs" dxfId="3478" priority="2042" operator="lessThan">
      <formula>$C$4</formula>
    </cfRule>
  </conditionalFormatting>
  <conditionalFormatting sqref="CA53">
    <cfRule type="cellIs" dxfId="3477" priority="2043" operator="lessThan">
      <formula>$C$4</formula>
    </cfRule>
  </conditionalFormatting>
  <conditionalFormatting sqref="CA54">
    <cfRule type="cellIs" dxfId="3476" priority="2044" operator="lessThan">
      <formula>$C$4</formula>
    </cfRule>
  </conditionalFormatting>
  <conditionalFormatting sqref="CA55">
    <cfRule type="cellIs" dxfId="3475" priority="2045" operator="lessThan">
      <formula>$C$4</formula>
    </cfRule>
  </conditionalFormatting>
  <conditionalFormatting sqref="CA56">
    <cfRule type="cellIs" dxfId="3474" priority="2046" operator="lessThan">
      <formula>$C$4</formula>
    </cfRule>
  </conditionalFormatting>
  <conditionalFormatting sqref="CA57">
    <cfRule type="cellIs" dxfId="3473" priority="2047" operator="lessThan">
      <formula>$C$4</formula>
    </cfRule>
  </conditionalFormatting>
  <conditionalFormatting sqref="CA58">
    <cfRule type="cellIs" dxfId="3472" priority="2048" operator="lessThan">
      <formula>$C$4</formula>
    </cfRule>
  </conditionalFormatting>
  <conditionalFormatting sqref="CA59">
    <cfRule type="cellIs" dxfId="3471" priority="2049" operator="lessThan">
      <formula>$C$4</formula>
    </cfRule>
  </conditionalFormatting>
  <conditionalFormatting sqref="CA60">
    <cfRule type="cellIs" dxfId="3470" priority="2050" operator="lessThan">
      <formula>$C$4</formula>
    </cfRule>
  </conditionalFormatting>
  <conditionalFormatting sqref="CB11">
    <cfRule type="cellIs" dxfId="3469" priority="2051" operator="lessThan">
      <formula>$C$4</formula>
    </cfRule>
  </conditionalFormatting>
  <conditionalFormatting sqref="CB12">
    <cfRule type="cellIs" dxfId="3468" priority="2052" operator="lessThan">
      <formula>$C$4</formula>
    </cfRule>
  </conditionalFormatting>
  <conditionalFormatting sqref="CB13">
    <cfRule type="cellIs" dxfId="3467" priority="2053" operator="lessThan">
      <formula>$C$4</formula>
    </cfRule>
  </conditionalFormatting>
  <conditionalFormatting sqref="CB14">
    <cfRule type="cellIs" dxfId="3466" priority="2054" operator="lessThan">
      <formula>$C$4</formula>
    </cfRule>
  </conditionalFormatting>
  <conditionalFormatting sqref="CB15">
    <cfRule type="cellIs" dxfId="3465" priority="2055" operator="lessThan">
      <formula>$C$4</formula>
    </cfRule>
  </conditionalFormatting>
  <conditionalFormatting sqref="CB16">
    <cfRule type="cellIs" dxfId="3464" priority="2056" operator="lessThan">
      <formula>$C$4</formula>
    </cfRule>
  </conditionalFormatting>
  <conditionalFormatting sqref="CB17">
    <cfRule type="cellIs" dxfId="3463" priority="2057" operator="lessThan">
      <formula>$C$4</formula>
    </cfRule>
  </conditionalFormatting>
  <conditionalFormatting sqref="CB18">
    <cfRule type="cellIs" dxfId="3462" priority="2058" operator="lessThan">
      <formula>$C$4</formula>
    </cfRule>
  </conditionalFormatting>
  <conditionalFormatting sqref="CB19">
    <cfRule type="cellIs" dxfId="3461" priority="2059" operator="lessThan">
      <formula>$C$4</formula>
    </cfRule>
  </conditionalFormatting>
  <conditionalFormatting sqref="CB20">
    <cfRule type="cellIs" dxfId="3460" priority="2060" operator="lessThan">
      <formula>$C$4</formula>
    </cfRule>
  </conditionalFormatting>
  <conditionalFormatting sqref="CB21">
    <cfRule type="cellIs" dxfId="3459" priority="2061" operator="lessThan">
      <formula>$C$4</formula>
    </cfRule>
  </conditionalFormatting>
  <conditionalFormatting sqref="CB22">
    <cfRule type="cellIs" dxfId="3458" priority="2062" operator="lessThan">
      <formula>$C$4</formula>
    </cfRule>
  </conditionalFormatting>
  <conditionalFormatting sqref="CB23">
    <cfRule type="cellIs" dxfId="3457" priority="2063" operator="lessThan">
      <formula>$C$4</formula>
    </cfRule>
  </conditionalFormatting>
  <conditionalFormatting sqref="CB24">
    <cfRule type="cellIs" dxfId="3456" priority="2064" operator="lessThan">
      <formula>$C$4</formula>
    </cfRule>
  </conditionalFormatting>
  <conditionalFormatting sqref="CB25">
    <cfRule type="cellIs" dxfId="3455" priority="2065" operator="lessThan">
      <formula>$C$4</formula>
    </cfRule>
  </conditionalFormatting>
  <conditionalFormatting sqref="CB26">
    <cfRule type="cellIs" dxfId="3454" priority="2066" operator="lessThan">
      <formula>$C$4</formula>
    </cfRule>
  </conditionalFormatting>
  <conditionalFormatting sqref="CB27">
    <cfRule type="cellIs" dxfId="3453" priority="2067" operator="lessThan">
      <formula>$C$4</formula>
    </cfRule>
  </conditionalFormatting>
  <conditionalFormatting sqref="CB28">
    <cfRule type="cellIs" dxfId="3452" priority="2068" operator="lessThan">
      <formula>$C$4</formula>
    </cfRule>
  </conditionalFormatting>
  <conditionalFormatting sqref="CB29">
    <cfRule type="cellIs" dxfId="3451" priority="2069" operator="lessThan">
      <formula>$C$4</formula>
    </cfRule>
  </conditionalFormatting>
  <conditionalFormatting sqref="CB30">
    <cfRule type="cellIs" dxfId="3450" priority="2070" operator="lessThan">
      <formula>$C$4</formula>
    </cfRule>
  </conditionalFormatting>
  <conditionalFormatting sqref="CB31">
    <cfRule type="cellIs" dxfId="3449" priority="2071" operator="lessThan">
      <formula>$C$4</formula>
    </cfRule>
  </conditionalFormatting>
  <conditionalFormatting sqref="CB32">
    <cfRule type="cellIs" dxfId="3448" priority="2072" operator="lessThan">
      <formula>$C$4</formula>
    </cfRule>
  </conditionalFormatting>
  <conditionalFormatting sqref="CB33">
    <cfRule type="cellIs" dxfId="3447" priority="2073" operator="lessThan">
      <formula>$C$4</formula>
    </cfRule>
  </conditionalFormatting>
  <conditionalFormatting sqref="CB34">
    <cfRule type="cellIs" dxfId="3446" priority="2074" operator="lessThan">
      <formula>$C$4</formula>
    </cfRule>
  </conditionalFormatting>
  <conditionalFormatting sqref="CB35">
    <cfRule type="cellIs" dxfId="3445" priority="2075" operator="lessThan">
      <formula>$C$4</formula>
    </cfRule>
  </conditionalFormatting>
  <conditionalFormatting sqref="CB36">
    <cfRule type="cellIs" dxfId="3444" priority="2076" operator="lessThan">
      <formula>$C$4</formula>
    </cfRule>
  </conditionalFormatting>
  <conditionalFormatting sqref="CB37">
    <cfRule type="cellIs" dxfId="3443" priority="2077" operator="lessThan">
      <formula>$C$4</formula>
    </cfRule>
  </conditionalFormatting>
  <conditionalFormatting sqref="CB38">
    <cfRule type="cellIs" dxfId="3442" priority="2078" operator="lessThan">
      <formula>$C$4</formula>
    </cfRule>
  </conditionalFormatting>
  <conditionalFormatting sqref="CB39">
    <cfRule type="cellIs" dxfId="3441" priority="2079" operator="lessThan">
      <formula>$C$4</formula>
    </cfRule>
  </conditionalFormatting>
  <conditionalFormatting sqref="CB40">
    <cfRule type="cellIs" dxfId="3440" priority="2080" operator="lessThan">
      <formula>$C$4</formula>
    </cfRule>
  </conditionalFormatting>
  <conditionalFormatting sqref="CB41">
    <cfRule type="cellIs" dxfId="3439" priority="2081" operator="lessThan">
      <formula>$C$4</formula>
    </cfRule>
  </conditionalFormatting>
  <conditionalFormatting sqref="CB42">
    <cfRule type="cellIs" dxfId="3438" priority="2082" operator="lessThan">
      <formula>$C$4</formula>
    </cfRule>
  </conditionalFormatting>
  <conditionalFormatting sqref="CB43">
    <cfRule type="cellIs" dxfId="3437" priority="2083" operator="lessThan">
      <formula>$C$4</formula>
    </cfRule>
  </conditionalFormatting>
  <conditionalFormatting sqref="CB44">
    <cfRule type="cellIs" dxfId="3436" priority="2084" operator="lessThan">
      <formula>$C$4</formula>
    </cfRule>
  </conditionalFormatting>
  <conditionalFormatting sqref="CB45">
    <cfRule type="cellIs" dxfId="3435" priority="2085" operator="lessThan">
      <formula>$C$4</formula>
    </cfRule>
  </conditionalFormatting>
  <conditionalFormatting sqref="CB46">
    <cfRule type="cellIs" dxfId="3434" priority="2086" operator="lessThan">
      <formula>$C$4</formula>
    </cfRule>
  </conditionalFormatting>
  <conditionalFormatting sqref="CB47">
    <cfRule type="cellIs" dxfId="3433" priority="2087" operator="lessThan">
      <formula>$C$4</formula>
    </cfRule>
  </conditionalFormatting>
  <conditionalFormatting sqref="CB48">
    <cfRule type="cellIs" dxfId="3432" priority="2088" operator="lessThan">
      <formula>$C$4</formula>
    </cfRule>
  </conditionalFormatting>
  <conditionalFormatting sqref="CB49">
    <cfRule type="cellIs" dxfId="3431" priority="2089" operator="lessThan">
      <formula>$C$4</formula>
    </cfRule>
  </conditionalFormatting>
  <conditionalFormatting sqref="CB50">
    <cfRule type="cellIs" dxfId="3430" priority="2090" operator="lessThan">
      <formula>$C$4</formula>
    </cfRule>
  </conditionalFormatting>
  <conditionalFormatting sqref="CB51">
    <cfRule type="cellIs" dxfId="3429" priority="2091" operator="lessThan">
      <formula>$C$4</formula>
    </cfRule>
  </conditionalFormatting>
  <conditionalFormatting sqref="CB52">
    <cfRule type="cellIs" dxfId="3428" priority="2092" operator="lessThan">
      <formula>$C$4</formula>
    </cfRule>
  </conditionalFormatting>
  <conditionalFormatting sqref="CB53">
    <cfRule type="cellIs" dxfId="3427" priority="2093" operator="lessThan">
      <formula>$C$4</formula>
    </cfRule>
  </conditionalFormatting>
  <conditionalFormatting sqref="CB54">
    <cfRule type="cellIs" dxfId="3426" priority="2094" operator="lessThan">
      <formula>$C$4</formula>
    </cfRule>
  </conditionalFormatting>
  <conditionalFormatting sqref="CB55">
    <cfRule type="cellIs" dxfId="3425" priority="2095" operator="lessThan">
      <formula>$C$4</formula>
    </cfRule>
  </conditionalFormatting>
  <conditionalFormatting sqref="CB56">
    <cfRule type="cellIs" dxfId="3424" priority="2096" operator="lessThan">
      <formula>$C$4</formula>
    </cfRule>
  </conditionalFormatting>
  <conditionalFormatting sqref="CB57">
    <cfRule type="cellIs" dxfId="3423" priority="2097" operator="lessThan">
      <formula>$C$4</formula>
    </cfRule>
  </conditionalFormatting>
  <conditionalFormatting sqref="CB58">
    <cfRule type="cellIs" dxfId="3422" priority="2098" operator="lessThan">
      <formula>$C$4</formula>
    </cfRule>
  </conditionalFormatting>
  <conditionalFormatting sqref="CB59">
    <cfRule type="cellIs" dxfId="3421" priority="2099" operator="lessThan">
      <formula>$C$4</formula>
    </cfRule>
  </conditionalFormatting>
  <conditionalFormatting sqref="CB60">
    <cfRule type="cellIs" dxfId="3420" priority="2100" operator="lessThan">
      <formula>$C$4</formula>
    </cfRule>
  </conditionalFormatting>
  <conditionalFormatting sqref="CC11">
    <cfRule type="cellIs" dxfId="3419" priority="2101" operator="lessThan">
      <formula>$C$4</formula>
    </cfRule>
  </conditionalFormatting>
  <conditionalFormatting sqref="CC12">
    <cfRule type="cellIs" dxfId="3418" priority="2102" operator="lessThan">
      <formula>$C$4</formula>
    </cfRule>
  </conditionalFormatting>
  <conditionalFormatting sqref="CC13">
    <cfRule type="cellIs" dxfId="3417" priority="2103" operator="lessThan">
      <formula>$C$4</formula>
    </cfRule>
  </conditionalFormatting>
  <conditionalFormatting sqref="CC14">
    <cfRule type="cellIs" dxfId="3416" priority="2104" operator="lessThan">
      <formula>$C$4</formula>
    </cfRule>
  </conditionalFormatting>
  <conditionalFormatting sqref="CC15">
    <cfRule type="cellIs" dxfId="3415" priority="2105" operator="lessThan">
      <formula>$C$4</formula>
    </cfRule>
  </conditionalFormatting>
  <conditionalFormatting sqref="CC16">
    <cfRule type="cellIs" dxfId="3414" priority="2106" operator="lessThan">
      <formula>$C$4</formula>
    </cfRule>
  </conditionalFormatting>
  <conditionalFormatting sqref="CC17">
    <cfRule type="cellIs" dxfId="3413" priority="2107" operator="lessThan">
      <formula>$C$4</formula>
    </cfRule>
  </conditionalFormatting>
  <conditionalFormatting sqref="CC18">
    <cfRule type="cellIs" dxfId="3412" priority="2108" operator="lessThan">
      <formula>$C$4</formula>
    </cfRule>
  </conditionalFormatting>
  <conditionalFormatting sqref="CC19">
    <cfRule type="cellIs" dxfId="3411" priority="2109" operator="lessThan">
      <formula>$C$4</formula>
    </cfRule>
  </conditionalFormatting>
  <conditionalFormatting sqref="CC20">
    <cfRule type="cellIs" dxfId="3410" priority="2110" operator="lessThan">
      <formula>$C$4</formula>
    </cfRule>
  </conditionalFormatting>
  <conditionalFormatting sqref="CC21">
    <cfRule type="cellIs" dxfId="3409" priority="2111" operator="lessThan">
      <formula>$C$4</formula>
    </cfRule>
  </conditionalFormatting>
  <conditionalFormatting sqref="CC22">
    <cfRule type="cellIs" dxfId="3408" priority="2112" operator="lessThan">
      <formula>$C$4</formula>
    </cfRule>
  </conditionalFormatting>
  <conditionalFormatting sqref="CC23">
    <cfRule type="cellIs" dxfId="3407" priority="2113" operator="lessThan">
      <formula>$C$4</formula>
    </cfRule>
  </conditionalFormatting>
  <conditionalFormatting sqref="CC24">
    <cfRule type="cellIs" dxfId="3406" priority="2114" operator="lessThan">
      <formula>$C$4</formula>
    </cfRule>
  </conditionalFormatting>
  <conditionalFormatting sqref="CC25">
    <cfRule type="cellIs" dxfId="3405" priority="2115" operator="lessThan">
      <formula>$C$4</formula>
    </cfRule>
  </conditionalFormatting>
  <conditionalFormatting sqref="CC26">
    <cfRule type="cellIs" dxfId="3404" priority="2116" operator="lessThan">
      <formula>$C$4</formula>
    </cfRule>
  </conditionalFormatting>
  <conditionalFormatting sqref="CC27">
    <cfRule type="cellIs" dxfId="3403" priority="2117" operator="lessThan">
      <formula>$C$4</formula>
    </cfRule>
  </conditionalFormatting>
  <conditionalFormatting sqref="CC28">
    <cfRule type="cellIs" dxfId="3402" priority="2118" operator="lessThan">
      <formula>$C$4</formula>
    </cfRule>
  </conditionalFormatting>
  <conditionalFormatting sqref="CC29">
    <cfRule type="cellIs" dxfId="3401" priority="2119" operator="lessThan">
      <formula>$C$4</formula>
    </cfRule>
  </conditionalFormatting>
  <conditionalFormatting sqref="CC30">
    <cfRule type="cellIs" dxfId="3400" priority="2120" operator="lessThan">
      <formula>$C$4</formula>
    </cfRule>
  </conditionalFormatting>
  <conditionalFormatting sqref="CC31">
    <cfRule type="cellIs" dxfId="3399" priority="2121" operator="lessThan">
      <formula>$C$4</formula>
    </cfRule>
  </conditionalFormatting>
  <conditionalFormatting sqref="CC32">
    <cfRule type="cellIs" dxfId="3398" priority="2122" operator="lessThan">
      <formula>$C$4</formula>
    </cfRule>
  </conditionalFormatting>
  <conditionalFormatting sqref="CC33">
    <cfRule type="cellIs" dxfId="3397" priority="2123" operator="lessThan">
      <formula>$C$4</formula>
    </cfRule>
  </conditionalFormatting>
  <conditionalFormatting sqref="CC34">
    <cfRule type="cellIs" dxfId="3396" priority="2124" operator="lessThan">
      <formula>$C$4</formula>
    </cfRule>
  </conditionalFormatting>
  <conditionalFormatting sqref="CC35">
    <cfRule type="cellIs" dxfId="3395" priority="2125" operator="lessThan">
      <formula>$C$4</formula>
    </cfRule>
  </conditionalFormatting>
  <conditionalFormatting sqref="CC36">
    <cfRule type="cellIs" dxfId="3394" priority="2126" operator="lessThan">
      <formula>$C$4</formula>
    </cfRule>
  </conditionalFormatting>
  <conditionalFormatting sqref="CC37">
    <cfRule type="cellIs" dxfId="3393" priority="2127" operator="lessThan">
      <formula>$C$4</formula>
    </cfRule>
  </conditionalFormatting>
  <conditionalFormatting sqref="CC38">
    <cfRule type="cellIs" dxfId="3392" priority="2128" operator="lessThan">
      <formula>$C$4</formula>
    </cfRule>
  </conditionalFormatting>
  <conditionalFormatting sqref="CC39">
    <cfRule type="cellIs" dxfId="3391" priority="2129" operator="lessThan">
      <formula>$C$4</formula>
    </cfRule>
  </conditionalFormatting>
  <conditionalFormatting sqref="CC40">
    <cfRule type="cellIs" dxfId="3390" priority="2130" operator="lessThan">
      <formula>$C$4</formula>
    </cfRule>
  </conditionalFormatting>
  <conditionalFormatting sqref="CC41">
    <cfRule type="cellIs" dxfId="3389" priority="2131" operator="lessThan">
      <formula>$C$4</formula>
    </cfRule>
  </conditionalFormatting>
  <conditionalFormatting sqref="CC42">
    <cfRule type="cellIs" dxfId="3388" priority="2132" operator="lessThan">
      <formula>$C$4</formula>
    </cfRule>
  </conditionalFormatting>
  <conditionalFormatting sqref="CC43">
    <cfRule type="cellIs" dxfId="3387" priority="2133" operator="lessThan">
      <formula>$C$4</formula>
    </cfRule>
  </conditionalFormatting>
  <conditionalFormatting sqref="CC44">
    <cfRule type="cellIs" dxfId="3386" priority="2134" operator="lessThan">
      <formula>$C$4</formula>
    </cfRule>
  </conditionalFormatting>
  <conditionalFormatting sqref="CC45">
    <cfRule type="cellIs" dxfId="3385" priority="2135" operator="lessThan">
      <formula>$C$4</formula>
    </cfRule>
  </conditionalFormatting>
  <conditionalFormatting sqref="CC46">
    <cfRule type="cellIs" dxfId="3384" priority="2136" operator="lessThan">
      <formula>$C$4</formula>
    </cfRule>
  </conditionalFormatting>
  <conditionalFormatting sqref="CC47">
    <cfRule type="cellIs" dxfId="3383" priority="2137" operator="lessThan">
      <formula>$C$4</formula>
    </cfRule>
  </conditionalFormatting>
  <conditionalFormatting sqref="CC48">
    <cfRule type="cellIs" dxfId="3382" priority="2138" operator="lessThan">
      <formula>$C$4</formula>
    </cfRule>
  </conditionalFormatting>
  <conditionalFormatting sqref="CC49">
    <cfRule type="cellIs" dxfId="3381" priority="2139" operator="lessThan">
      <formula>$C$4</formula>
    </cfRule>
  </conditionalFormatting>
  <conditionalFormatting sqref="CC50">
    <cfRule type="cellIs" dxfId="3380" priority="2140" operator="lessThan">
      <formula>$C$4</formula>
    </cfRule>
  </conditionalFormatting>
  <conditionalFormatting sqref="CC51">
    <cfRule type="cellIs" dxfId="3379" priority="2141" operator="lessThan">
      <formula>$C$4</formula>
    </cfRule>
  </conditionalFormatting>
  <conditionalFormatting sqref="CC52">
    <cfRule type="cellIs" dxfId="3378" priority="2142" operator="lessThan">
      <formula>$C$4</formula>
    </cfRule>
  </conditionalFormatting>
  <conditionalFormatting sqref="CC53">
    <cfRule type="cellIs" dxfId="3377" priority="2143" operator="lessThan">
      <formula>$C$4</formula>
    </cfRule>
  </conditionalFormatting>
  <conditionalFormatting sqref="CC54">
    <cfRule type="cellIs" dxfId="3376" priority="2144" operator="lessThan">
      <formula>$C$4</formula>
    </cfRule>
  </conditionalFormatting>
  <conditionalFormatting sqref="CC55">
    <cfRule type="cellIs" dxfId="3375" priority="2145" operator="lessThan">
      <formula>$C$4</formula>
    </cfRule>
  </conditionalFormatting>
  <conditionalFormatting sqref="CC56">
    <cfRule type="cellIs" dxfId="3374" priority="2146" operator="lessThan">
      <formula>$C$4</formula>
    </cfRule>
  </conditionalFormatting>
  <conditionalFormatting sqref="CC57">
    <cfRule type="cellIs" dxfId="3373" priority="2147" operator="lessThan">
      <formula>$C$4</formula>
    </cfRule>
  </conditionalFormatting>
  <conditionalFormatting sqref="CC58">
    <cfRule type="cellIs" dxfId="3372" priority="2148" operator="lessThan">
      <formula>$C$4</formula>
    </cfRule>
  </conditionalFormatting>
  <conditionalFormatting sqref="CC59">
    <cfRule type="cellIs" dxfId="3371" priority="2149" operator="lessThan">
      <formula>$C$4</formula>
    </cfRule>
  </conditionalFormatting>
  <conditionalFormatting sqref="CC60">
    <cfRule type="cellIs" dxfId="3370" priority="2150" operator="lessThan">
      <formula>$C$4</formula>
    </cfRule>
  </conditionalFormatting>
  <conditionalFormatting sqref="CD11">
    <cfRule type="cellIs" dxfId="3369" priority="2151" operator="lessThan">
      <formula>$C$4</formula>
    </cfRule>
  </conditionalFormatting>
  <conditionalFormatting sqref="CD12">
    <cfRule type="cellIs" dxfId="3368" priority="2152" operator="lessThan">
      <formula>$C$4</formula>
    </cfRule>
  </conditionalFormatting>
  <conditionalFormatting sqref="CD13">
    <cfRule type="cellIs" dxfId="3367" priority="2153" operator="lessThan">
      <formula>$C$4</formula>
    </cfRule>
  </conditionalFormatting>
  <conditionalFormatting sqref="CD14">
    <cfRule type="cellIs" dxfId="3366" priority="2154" operator="lessThan">
      <formula>$C$4</formula>
    </cfRule>
  </conditionalFormatting>
  <conditionalFormatting sqref="CD15">
    <cfRule type="cellIs" dxfId="3365" priority="2155" operator="lessThan">
      <formula>$C$4</formula>
    </cfRule>
  </conditionalFormatting>
  <conditionalFormatting sqref="CD16">
    <cfRule type="cellIs" dxfId="3364" priority="2156" operator="lessThan">
      <formula>$C$4</formula>
    </cfRule>
  </conditionalFormatting>
  <conditionalFormatting sqref="CD17">
    <cfRule type="cellIs" dxfId="3363" priority="2157" operator="lessThan">
      <formula>$C$4</formula>
    </cfRule>
  </conditionalFormatting>
  <conditionalFormatting sqref="CD18">
    <cfRule type="cellIs" dxfId="3362" priority="2158" operator="lessThan">
      <formula>$C$4</formula>
    </cfRule>
  </conditionalFormatting>
  <conditionalFormatting sqref="CD19">
    <cfRule type="cellIs" dxfId="3361" priority="2159" operator="lessThan">
      <formula>$C$4</formula>
    </cfRule>
  </conditionalFormatting>
  <conditionalFormatting sqref="CD20">
    <cfRule type="cellIs" dxfId="3360" priority="2160" operator="lessThan">
      <formula>$C$4</formula>
    </cfRule>
  </conditionalFormatting>
  <conditionalFormatting sqref="CD21">
    <cfRule type="cellIs" dxfId="3359" priority="2161" operator="lessThan">
      <formula>$C$4</formula>
    </cfRule>
  </conditionalFormatting>
  <conditionalFormatting sqref="CD22">
    <cfRule type="cellIs" dxfId="3358" priority="2162" operator="lessThan">
      <formula>$C$4</formula>
    </cfRule>
  </conditionalFormatting>
  <conditionalFormatting sqref="CD23">
    <cfRule type="cellIs" dxfId="3357" priority="2163" operator="lessThan">
      <formula>$C$4</formula>
    </cfRule>
  </conditionalFormatting>
  <conditionalFormatting sqref="CD24">
    <cfRule type="cellIs" dxfId="3356" priority="2164" operator="lessThan">
      <formula>$C$4</formula>
    </cfRule>
  </conditionalFormatting>
  <conditionalFormatting sqref="CD25">
    <cfRule type="cellIs" dxfId="3355" priority="2165" operator="lessThan">
      <formula>$C$4</formula>
    </cfRule>
  </conditionalFormatting>
  <conditionalFormatting sqref="CD26">
    <cfRule type="cellIs" dxfId="3354" priority="2166" operator="lessThan">
      <formula>$C$4</formula>
    </cfRule>
  </conditionalFormatting>
  <conditionalFormatting sqref="CD27">
    <cfRule type="cellIs" dxfId="3353" priority="2167" operator="lessThan">
      <formula>$C$4</formula>
    </cfRule>
  </conditionalFormatting>
  <conditionalFormatting sqref="CD28">
    <cfRule type="cellIs" dxfId="3352" priority="2168" operator="lessThan">
      <formula>$C$4</formula>
    </cfRule>
  </conditionalFormatting>
  <conditionalFormatting sqref="CD29">
    <cfRule type="cellIs" dxfId="3351" priority="2169" operator="lessThan">
      <formula>$C$4</formula>
    </cfRule>
  </conditionalFormatting>
  <conditionalFormatting sqref="CD30">
    <cfRule type="cellIs" dxfId="3350" priority="2170" operator="lessThan">
      <formula>$C$4</formula>
    </cfRule>
  </conditionalFormatting>
  <conditionalFormatting sqref="CD31">
    <cfRule type="cellIs" dxfId="3349" priority="2171" operator="lessThan">
      <formula>$C$4</formula>
    </cfRule>
  </conditionalFormatting>
  <conditionalFormatting sqref="CD32">
    <cfRule type="cellIs" dxfId="3348" priority="2172" operator="lessThan">
      <formula>$C$4</formula>
    </cfRule>
  </conditionalFormatting>
  <conditionalFormatting sqref="CD33">
    <cfRule type="cellIs" dxfId="3347" priority="2173" operator="lessThan">
      <formula>$C$4</formula>
    </cfRule>
  </conditionalFormatting>
  <conditionalFormatting sqref="CD34">
    <cfRule type="cellIs" dxfId="3346" priority="2174" operator="lessThan">
      <formula>$C$4</formula>
    </cfRule>
  </conditionalFormatting>
  <conditionalFormatting sqref="CD35">
    <cfRule type="cellIs" dxfId="3345" priority="2175" operator="lessThan">
      <formula>$C$4</formula>
    </cfRule>
  </conditionalFormatting>
  <conditionalFormatting sqref="CD36">
    <cfRule type="cellIs" dxfId="3344" priority="2176" operator="lessThan">
      <formula>$C$4</formula>
    </cfRule>
  </conditionalFormatting>
  <conditionalFormatting sqref="CD37">
    <cfRule type="cellIs" dxfId="3343" priority="2177" operator="lessThan">
      <formula>$C$4</formula>
    </cfRule>
  </conditionalFormatting>
  <conditionalFormatting sqref="CD38">
    <cfRule type="cellIs" dxfId="3342" priority="2178" operator="lessThan">
      <formula>$C$4</formula>
    </cfRule>
  </conditionalFormatting>
  <conditionalFormatting sqref="CD39">
    <cfRule type="cellIs" dxfId="3341" priority="2179" operator="lessThan">
      <formula>$C$4</formula>
    </cfRule>
  </conditionalFormatting>
  <conditionalFormatting sqref="CD40">
    <cfRule type="cellIs" dxfId="3340" priority="2180" operator="lessThan">
      <formula>$C$4</formula>
    </cfRule>
  </conditionalFormatting>
  <conditionalFormatting sqref="CD41">
    <cfRule type="cellIs" dxfId="3339" priority="2181" operator="lessThan">
      <formula>$C$4</formula>
    </cfRule>
  </conditionalFormatting>
  <conditionalFormatting sqref="CD42">
    <cfRule type="cellIs" dxfId="3338" priority="2182" operator="lessThan">
      <formula>$C$4</formula>
    </cfRule>
  </conditionalFormatting>
  <conditionalFormatting sqref="CD43">
    <cfRule type="cellIs" dxfId="3337" priority="2183" operator="lessThan">
      <formula>$C$4</formula>
    </cfRule>
  </conditionalFormatting>
  <conditionalFormatting sqref="CD44">
    <cfRule type="cellIs" dxfId="3336" priority="2184" operator="lessThan">
      <formula>$C$4</formula>
    </cfRule>
  </conditionalFormatting>
  <conditionalFormatting sqref="CD45">
    <cfRule type="cellIs" dxfId="3335" priority="2185" operator="lessThan">
      <formula>$C$4</formula>
    </cfRule>
  </conditionalFormatting>
  <conditionalFormatting sqref="CD46">
    <cfRule type="cellIs" dxfId="3334" priority="2186" operator="lessThan">
      <formula>$C$4</formula>
    </cfRule>
  </conditionalFormatting>
  <conditionalFormatting sqref="CD47">
    <cfRule type="cellIs" dxfId="3333" priority="2187" operator="lessThan">
      <formula>$C$4</formula>
    </cfRule>
  </conditionalFormatting>
  <conditionalFormatting sqref="CD48">
    <cfRule type="cellIs" dxfId="3332" priority="2188" operator="lessThan">
      <formula>$C$4</formula>
    </cfRule>
  </conditionalFormatting>
  <conditionalFormatting sqref="CD49">
    <cfRule type="cellIs" dxfId="3331" priority="2189" operator="lessThan">
      <formula>$C$4</formula>
    </cfRule>
  </conditionalFormatting>
  <conditionalFormatting sqref="CD50">
    <cfRule type="cellIs" dxfId="3330" priority="2190" operator="lessThan">
      <formula>$C$4</formula>
    </cfRule>
  </conditionalFormatting>
  <conditionalFormatting sqref="CD51">
    <cfRule type="cellIs" dxfId="3329" priority="2191" operator="lessThan">
      <formula>$C$4</formula>
    </cfRule>
  </conditionalFormatting>
  <conditionalFormatting sqref="CD52">
    <cfRule type="cellIs" dxfId="3328" priority="2192" operator="lessThan">
      <formula>$C$4</formula>
    </cfRule>
  </conditionalFormatting>
  <conditionalFormatting sqref="CD53">
    <cfRule type="cellIs" dxfId="3327" priority="2193" operator="lessThan">
      <formula>$C$4</formula>
    </cfRule>
  </conditionalFormatting>
  <conditionalFormatting sqref="CD54">
    <cfRule type="cellIs" dxfId="3326" priority="2194" operator="lessThan">
      <formula>$C$4</formula>
    </cfRule>
  </conditionalFormatting>
  <conditionalFormatting sqref="CD55">
    <cfRule type="cellIs" dxfId="3325" priority="2195" operator="lessThan">
      <formula>$C$4</formula>
    </cfRule>
  </conditionalFormatting>
  <conditionalFormatting sqref="CD56">
    <cfRule type="cellIs" dxfId="3324" priority="2196" operator="lessThan">
      <formula>$C$4</formula>
    </cfRule>
  </conditionalFormatting>
  <conditionalFormatting sqref="CD57">
    <cfRule type="cellIs" dxfId="3323" priority="2197" operator="lessThan">
      <formula>$C$4</formula>
    </cfRule>
  </conditionalFormatting>
  <conditionalFormatting sqref="CD58">
    <cfRule type="cellIs" dxfId="3322" priority="2198" operator="lessThan">
      <formula>$C$4</formula>
    </cfRule>
  </conditionalFormatting>
  <conditionalFormatting sqref="CD59">
    <cfRule type="cellIs" dxfId="3321" priority="2199" operator="lessThan">
      <formula>$C$4</formula>
    </cfRule>
  </conditionalFormatting>
  <conditionalFormatting sqref="CD60">
    <cfRule type="cellIs" dxfId="3320" priority="2200" operator="lessThan">
      <formula>$C$4</formula>
    </cfRule>
  </conditionalFormatting>
  <conditionalFormatting sqref="CE11">
    <cfRule type="cellIs" dxfId="3319" priority="2201" operator="lessThan">
      <formula>$C$4</formula>
    </cfRule>
  </conditionalFormatting>
  <conditionalFormatting sqref="CE12">
    <cfRule type="cellIs" dxfId="3318" priority="2202" operator="lessThan">
      <formula>$C$4</formula>
    </cfRule>
  </conditionalFormatting>
  <conditionalFormatting sqref="CE13">
    <cfRule type="cellIs" dxfId="3317" priority="2203" operator="lessThan">
      <formula>$C$4</formula>
    </cfRule>
  </conditionalFormatting>
  <conditionalFormatting sqref="CE14">
    <cfRule type="cellIs" dxfId="3316" priority="2204" operator="lessThan">
      <formula>$C$4</formula>
    </cfRule>
  </conditionalFormatting>
  <conditionalFormatting sqref="CE15">
    <cfRule type="cellIs" dxfId="3315" priority="2205" operator="lessThan">
      <formula>$C$4</formula>
    </cfRule>
  </conditionalFormatting>
  <conditionalFormatting sqref="CE16">
    <cfRule type="cellIs" dxfId="3314" priority="2206" operator="lessThan">
      <formula>$C$4</formula>
    </cfRule>
  </conditionalFormatting>
  <conditionalFormatting sqref="CE17">
    <cfRule type="cellIs" dxfId="3313" priority="2207" operator="lessThan">
      <formula>$C$4</formula>
    </cfRule>
  </conditionalFormatting>
  <conditionalFormatting sqref="CE18">
    <cfRule type="cellIs" dxfId="3312" priority="2208" operator="lessThan">
      <formula>$C$4</formula>
    </cfRule>
  </conditionalFormatting>
  <conditionalFormatting sqref="CE19">
    <cfRule type="cellIs" dxfId="3311" priority="2209" operator="lessThan">
      <formula>$C$4</formula>
    </cfRule>
  </conditionalFormatting>
  <conditionalFormatting sqref="CE20">
    <cfRule type="cellIs" dxfId="3310" priority="2210" operator="lessThan">
      <formula>$C$4</formula>
    </cfRule>
  </conditionalFormatting>
  <conditionalFormatting sqref="CE21">
    <cfRule type="cellIs" dxfId="3309" priority="2211" operator="lessThan">
      <formula>$C$4</formula>
    </cfRule>
  </conditionalFormatting>
  <conditionalFormatting sqref="CE22">
    <cfRule type="cellIs" dxfId="3308" priority="2212" operator="lessThan">
      <formula>$C$4</formula>
    </cfRule>
  </conditionalFormatting>
  <conditionalFormatting sqref="CE23">
    <cfRule type="cellIs" dxfId="3307" priority="2213" operator="lessThan">
      <formula>$C$4</formula>
    </cfRule>
  </conditionalFormatting>
  <conditionalFormatting sqref="CE24">
    <cfRule type="cellIs" dxfId="3306" priority="2214" operator="lessThan">
      <formula>$C$4</formula>
    </cfRule>
  </conditionalFormatting>
  <conditionalFormatting sqref="CE25">
    <cfRule type="cellIs" dxfId="3305" priority="2215" operator="lessThan">
      <formula>$C$4</formula>
    </cfRule>
  </conditionalFormatting>
  <conditionalFormatting sqref="CE26">
    <cfRule type="cellIs" dxfId="3304" priority="2216" operator="lessThan">
      <formula>$C$4</formula>
    </cfRule>
  </conditionalFormatting>
  <conditionalFormatting sqref="CE27">
    <cfRule type="cellIs" dxfId="3303" priority="2217" operator="lessThan">
      <formula>$C$4</formula>
    </cfRule>
  </conditionalFormatting>
  <conditionalFormatting sqref="CE28">
    <cfRule type="cellIs" dxfId="3302" priority="2218" operator="lessThan">
      <formula>$C$4</formula>
    </cfRule>
  </conditionalFormatting>
  <conditionalFormatting sqref="CE29">
    <cfRule type="cellIs" dxfId="3301" priority="2219" operator="lessThan">
      <formula>$C$4</formula>
    </cfRule>
  </conditionalFormatting>
  <conditionalFormatting sqref="CE30">
    <cfRule type="cellIs" dxfId="3300" priority="2220" operator="lessThan">
      <formula>$C$4</formula>
    </cfRule>
  </conditionalFormatting>
  <conditionalFormatting sqref="CE31">
    <cfRule type="cellIs" dxfId="3299" priority="2221" operator="lessThan">
      <formula>$C$4</formula>
    </cfRule>
  </conditionalFormatting>
  <conditionalFormatting sqref="CE32">
    <cfRule type="cellIs" dxfId="3298" priority="2222" operator="lessThan">
      <formula>$C$4</formula>
    </cfRule>
  </conditionalFormatting>
  <conditionalFormatting sqref="CE33">
    <cfRule type="cellIs" dxfId="3297" priority="2223" operator="lessThan">
      <formula>$C$4</formula>
    </cfRule>
  </conditionalFormatting>
  <conditionalFormatting sqref="CE34">
    <cfRule type="cellIs" dxfId="3296" priority="2224" operator="lessThan">
      <formula>$C$4</formula>
    </cfRule>
  </conditionalFormatting>
  <conditionalFormatting sqref="CE35">
    <cfRule type="cellIs" dxfId="3295" priority="2225" operator="lessThan">
      <formula>$C$4</formula>
    </cfRule>
  </conditionalFormatting>
  <conditionalFormatting sqref="CE36">
    <cfRule type="cellIs" dxfId="3294" priority="2226" operator="lessThan">
      <formula>$C$4</formula>
    </cfRule>
  </conditionalFormatting>
  <conditionalFormatting sqref="CE37">
    <cfRule type="cellIs" dxfId="3293" priority="2227" operator="lessThan">
      <formula>$C$4</formula>
    </cfRule>
  </conditionalFormatting>
  <conditionalFormatting sqref="CE38">
    <cfRule type="cellIs" dxfId="3292" priority="2228" operator="lessThan">
      <formula>$C$4</formula>
    </cfRule>
  </conditionalFormatting>
  <conditionalFormatting sqref="CE39">
    <cfRule type="cellIs" dxfId="3291" priority="2229" operator="lessThan">
      <formula>$C$4</formula>
    </cfRule>
  </conditionalFormatting>
  <conditionalFormatting sqref="CE40">
    <cfRule type="cellIs" dxfId="3290" priority="2230" operator="lessThan">
      <formula>$C$4</formula>
    </cfRule>
  </conditionalFormatting>
  <conditionalFormatting sqref="CE41">
    <cfRule type="cellIs" dxfId="3289" priority="2231" operator="lessThan">
      <formula>$C$4</formula>
    </cfRule>
  </conditionalFormatting>
  <conditionalFormatting sqref="CE42">
    <cfRule type="cellIs" dxfId="3288" priority="2232" operator="lessThan">
      <formula>$C$4</formula>
    </cfRule>
  </conditionalFormatting>
  <conditionalFormatting sqref="CE43">
    <cfRule type="cellIs" dxfId="3287" priority="2233" operator="lessThan">
      <formula>$C$4</formula>
    </cfRule>
  </conditionalFormatting>
  <conditionalFormatting sqref="CE44">
    <cfRule type="cellIs" dxfId="3286" priority="2234" operator="lessThan">
      <formula>$C$4</formula>
    </cfRule>
  </conditionalFormatting>
  <conditionalFormatting sqref="CE45">
    <cfRule type="cellIs" dxfId="3285" priority="2235" operator="lessThan">
      <formula>$C$4</formula>
    </cfRule>
  </conditionalFormatting>
  <conditionalFormatting sqref="CE46">
    <cfRule type="cellIs" dxfId="3284" priority="2236" operator="lessThan">
      <formula>$C$4</formula>
    </cfRule>
  </conditionalFormatting>
  <conditionalFormatting sqref="CE47">
    <cfRule type="cellIs" dxfId="3283" priority="2237" operator="lessThan">
      <formula>$C$4</formula>
    </cfRule>
  </conditionalFormatting>
  <conditionalFormatting sqref="CE48">
    <cfRule type="cellIs" dxfId="3282" priority="2238" operator="lessThan">
      <formula>$C$4</formula>
    </cfRule>
  </conditionalFormatting>
  <conditionalFormatting sqref="CE49">
    <cfRule type="cellIs" dxfId="3281" priority="2239" operator="lessThan">
      <formula>$C$4</formula>
    </cfRule>
  </conditionalFormatting>
  <conditionalFormatting sqref="CE50">
    <cfRule type="cellIs" dxfId="3280" priority="2240" operator="lessThan">
      <formula>$C$4</formula>
    </cfRule>
  </conditionalFormatting>
  <conditionalFormatting sqref="CE51">
    <cfRule type="cellIs" dxfId="3279" priority="2241" operator="lessThan">
      <formula>$C$4</formula>
    </cfRule>
  </conditionalFormatting>
  <conditionalFormatting sqref="CE52">
    <cfRule type="cellIs" dxfId="3278" priority="2242" operator="lessThan">
      <formula>$C$4</formula>
    </cfRule>
  </conditionalFormatting>
  <conditionalFormatting sqref="CE53">
    <cfRule type="cellIs" dxfId="3277" priority="2243" operator="lessThan">
      <formula>$C$4</formula>
    </cfRule>
  </conditionalFormatting>
  <conditionalFormatting sqref="CE54">
    <cfRule type="cellIs" dxfId="3276" priority="2244" operator="lessThan">
      <formula>$C$4</formula>
    </cfRule>
  </conditionalFormatting>
  <conditionalFormatting sqref="CE55">
    <cfRule type="cellIs" dxfId="3275" priority="2245" operator="lessThan">
      <formula>$C$4</formula>
    </cfRule>
  </conditionalFormatting>
  <conditionalFormatting sqref="CE56">
    <cfRule type="cellIs" dxfId="3274" priority="2246" operator="lessThan">
      <formula>$C$4</formula>
    </cfRule>
  </conditionalFormatting>
  <conditionalFormatting sqref="CE57">
    <cfRule type="cellIs" dxfId="3273" priority="2247" operator="lessThan">
      <formula>$C$4</formula>
    </cfRule>
  </conditionalFormatting>
  <conditionalFormatting sqref="CE58">
    <cfRule type="cellIs" dxfId="3272" priority="2248" operator="lessThan">
      <formula>$C$4</formula>
    </cfRule>
  </conditionalFormatting>
  <conditionalFormatting sqref="CE59">
    <cfRule type="cellIs" dxfId="3271" priority="2249" operator="lessThan">
      <formula>$C$4</formula>
    </cfRule>
  </conditionalFormatting>
  <conditionalFormatting sqref="CE60">
    <cfRule type="cellIs" dxfId="3270" priority="2250" operator="lessThan">
      <formula>$C$4</formula>
    </cfRule>
  </conditionalFormatting>
  <conditionalFormatting sqref="CF11">
    <cfRule type="cellIs" dxfId="3269" priority="2251" operator="lessThan">
      <formula>$C$4</formula>
    </cfRule>
  </conditionalFormatting>
  <conditionalFormatting sqref="CF12">
    <cfRule type="cellIs" dxfId="3268" priority="2252" operator="lessThan">
      <formula>$C$4</formula>
    </cfRule>
  </conditionalFormatting>
  <conditionalFormatting sqref="CF13">
    <cfRule type="cellIs" dxfId="3267" priority="2253" operator="lessThan">
      <formula>$C$4</formula>
    </cfRule>
  </conditionalFormatting>
  <conditionalFormatting sqref="CF14">
    <cfRule type="cellIs" dxfId="3266" priority="2254" operator="lessThan">
      <formula>$C$4</formula>
    </cfRule>
  </conditionalFormatting>
  <conditionalFormatting sqref="CF15">
    <cfRule type="cellIs" dxfId="3265" priority="2255" operator="lessThan">
      <formula>$C$4</formula>
    </cfRule>
  </conditionalFormatting>
  <conditionalFormatting sqref="CF16">
    <cfRule type="cellIs" dxfId="3264" priority="2256" operator="lessThan">
      <formula>$C$4</formula>
    </cfRule>
  </conditionalFormatting>
  <conditionalFormatting sqref="CF17">
    <cfRule type="cellIs" dxfId="3263" priority="2257" operator="lessThan">
      <formula>$C$4</formula>
    </cfRule>
  </conditionalFormatting>
  <conditionalFormatting sqref="CF18">
    <cfRule type="cellIs" dxfId="3262" priority="2258" operator="lessThan">
      <formula>$C$4</formula>
    </cfRule>
  </conditionalFormatting>
  <conditionalFormatting sqref="CF19">
    <cfRule type="cellIs" dxfId="3261" priority="2259" operator="lessThan">
      <formula>$C$4</formula>
    </cfRule>
  </conditionalFormatting>
  <conditionalFormatting sqref="CF20">
    <cfRule type="cellIs" dxfId="3260" priority="2260" operator="lessThan">
      <formula>$C$4</formula>
    </cfRule>
  </conditionalFormatting>
  <conditionalFormatting sqref="CF21">
    <cfRule type="cellIs" dxfId="3259" priority="2261" operator="lessThan">
      <formula>$C$4</formula>
    </cfRule>
  </conditionalFormatting>
  <conditionalFormatting sqref="CF22">
    <cfRule type="cellIs" dxfId="3258" priority="2262" operator="lessThan">
      <formula>$C$4</formula>
    </cfRule>
  </conditionalFormatting>
  <conditionalFormatting sqref="CF23">
    <cfRule type="cellIs" dxfId="3257" priority="2263" operator="lessThan">
      <formula>$C$4</formula>
    </cfRule>
  </conditionalFormatting>
  <conditionalFormatting sqref="CF24">
    <cfRule type="cellIs" dxfId="3256" priority="2264" operator="lessThan">
      <formula>$C$4</formula>
    </cfRule>
  </conditionalFormatting>
  <conditionalFormatting sqref="CF25">
    <cfRule type="cellIs" dxfId="3255" priority="2265" operator="lessThan">
      <formula>$C$4</formula>
    </cfRule>
  </conditionalFormatting>
  <conditionalFormatting sqref="CF26">
    <cfRule type="cellIs" dxfId="3254" priority="2266" operator="lessThan">
      <formula>$C$4</formula>
    </cfRule>
  </conditionalFormatting>
  <conditionalFormatting sqref="CF27">
    <cfRule type="cellIs" dxfId="3253" priority="2267" operator="lessThan">
      <formula>$C$4</formula>
    </cfRule>
  </conditionalFormatting>
  <conditionalFormatting sqref="CF28">
    <cfRule type="cellIs" dxfId="3252" priority="2268" operator="lessThan">
      <formula>$C$4</formula>
    </cfRule>
  </conditionalFormatting>
  <conditionalFormatting sqref="CF29">
    <cfRule type="cellIs" dxfId="3251" priority="2269" operator="lessThan">
      <formula>$C$4</formula>
    </cfRule>
  </conditionalFormatting>
  <conditionalFormatting sqref="CF30">
    <cfRule type="cellIs" dxfId="3250" priority="2270" operator="lessThan">
      <formula>$C$4</formula>
    </cfRule>
  </conditionalFormatting>
  <conditionalFormatting sqref="CF31">
    <cfRule type="cellIs" dxfId="3249" priority="2271" operator="lessThan">
      <formula>$C$4</formula>
    </cfRule>
  </conditionalFormatting>
  <conditionalFormatting sqref="CF32">
    <cfRule type="cellIs" dxfId="3248" priority="2272" operator="lessThan">
      <formula>$C$4</formula>
    </cfRule>
  </conditionalFormatting>
  <conditionalFormatting sqref="CF33">
    <cfRule type="cellIs" dxfId="3247" priority="2273" operator="lessThan">
      <formula>$C$4</formula>
    </cfRule>
  </conditionalFormatting>
  <conditionalFormatting sqref="CF34">
    <cfRule type="cellIs" dxfId="3246" priority="2274" operator="lessThan">
      <formula>$C$4</formula>
    </cfRule>
  </conditionalFormatting>
  <conditionalFormatting sqref="CF35">
    <cfRule type="cellIs" dxfId="3245" priority="2275" operator="lessThan">
      <formula>$C$4</formula>
    </cfRule>
  </conditionalFormatting>
  <conditionalFormatting sqref="CF36">
    <cfRule type="cellIs" dxfId="3244" priority="2276" operator="lessThan">
      <formula>$C$4</formula>
    </cfRule>
  </conditionalFormatting>
  <conditionalFormatting sqref="CF37">
    <cfRule type="cellIs" dxfId="3243" priority="2277" operator="lessThan">
      <formula>$C$4</formula>
    </cfRule>
  </conditionalFormatting>
  <conditionalFormatting sqref="CF38">
    <cfRule type="cellIs" dxfId="3242" priority="2278" operator="lessThan">
      <formula>$C$4</formula>
    </cfRule>
  </conditionalFormatting>
  <conditionalFormatting sqref="CF39">
    <cfRule type="cellIs" dxfId="3241" priority="2279" operator="lessThan">
      <formula>$C$4</formula>
    </cfRule>
  </conditionalFormatting>
  <conditionalFormatting sqref="CF40">
    <cfRule type="cellIs" dxfId="3240" priority="2280" operator="lessThan">
      <formula>$C$4</formula>
    </cfRule>
  </conditionalFormatting>
  <conditionalFormatting sqref="CF41">
    <cfRule type="cellIs" dxfId="3239" priority="2281" operator="lessThan">
      <formula>$C$4</formula>
    </cfRule>
  </conditionalFormatting>
  <conditionalFormatting sqref="CF42">
    <cfRule type="cellIs" dxfId="3238" priority="2282" operator="lessThan">
      <formula>$C$4</formula>
    </cfRule>
  </conditionalFormatting>
  <conditionalFormatting sqref="CF43">
    <cfRule type="cellIs" dxfId="3237" priority="2283" operator="lessThan">
      <formula>$C$4</formula>
    </cfRule>
  </conditionalFormatting>
  <conditionalFormatting sqref="CF44">
    <cfRule type="cellIs" dxfId="3236" priority="2284" operator="lessThan">
      <formula>$C$4</formula>
    </cfRule>
  </conditionalFormatting>
  <conditionalFormatting sqref="CF45">
    <cfRule type="cellIs" dxfId="3235" priority="2285" operator="lessThan">
      <formula>$C$4</formula>
    </cfRule>
  </conditionalFormatting>
  <conditionalFormatting sqref="CF46">
    <cfRule type="cellIs" dxfId="3234" priority="2286" operator="lessThan">
      <formula>$C$4</formula>
    </cfRule>
  </conditionalFormatting>
  <conditionalFormatting sqref="CF47">
    <cfRule type="cellIs" dxfId="3233" priority="2287" operator="lessThan">
      <formula>$C$4</formula>
    </cfRule>
  </conditionalFormatting>
  <conditionalFormatting sqref="CF48">
    <cfRule type="cellIs" dxfId="3232" priority="2288" operator="lessThan">
      <formula>$C$4</formula>
    </cfRule>
  </conditionalFormatting>
  <conditionalFormatting sqref="CF49">
    <cfRule type="cellIs" dxfId="3231" priority="2289" operator="lessThan">
      <formula>$C$4</formula>
    </cfRule>
  </conditionalFormatting>
  <conditionalFormatting sqref="CF50">
    <cfRule type="cellIs" dxfId="3230" priority="2290" operator="lessThan">
      <formula>$C$4</formula>
    </cfRule>
  </conditionalFormatting>
  <conditionalFormatting sqref="CF51">
    <cfRule type="cellIs" dxfId="3229" priority="2291" operator="lessThan">
      <formula>$C$4</formula>
    </cfRule>
  </conditionalFormatting>
  <conditionalFormatting sqref="CF52">
    <cfRule type="cellIs" dxfId="3228" priority="2292" operator="lessThan">
      <formula>$C$4</formula>
    </cfRule>
  </conditionalFormatting>
  <conditionalFormatting sqref="CF53">
    <cfRule type="cellIs" dxfId="3227" priority="2293" operator="lessThan">
      <formula>$C$4</formula>
    </cfRule>
  </conditionalFormatting>
  <conditionalFormatting sqref="CF54">
    <cfRule type="cellIs" dxfId="3226" priority="2294" operator="lessThan">
      <formula>$C$4</formula>
    </cfRule>
  </conditionalFormatting>
  <conditionalFormatting sqref="CF55">
    <cfRule type="cellIs" dxfId="3225" priority="2295" operator="lessThan">
      <formula>$C$4</formula>
    </cfRule>
  </conditionalFormatting>
  <conditionalFormatting sqref="CF56">
    <cfRule type="cellIs" dxfId="3224" priority="2296" operator="lessThan">
      <formula>$C$4</formula>
    </cfRule>
  </conditionalFormatting>
  <conditionalFormatting sqref="CF57">
    <cfRule type="cellIs" dxfId="3223" priority="2297" operator="lessThan">
      <formula>$C$4</formula>
    </cfRule>
  </conditionalFormatting>
  <conditionalFormatting sqref="CF58">
    <cfRule type="cellIs" dxfId="3222" priority="2298" operator="lessThan">
      <formula>$C$4</formula>
    </cfRule>
  </conditionalFormatting>
  <conditionalFormatting sqref="CF59">
    <cfRule type="cellIs" dxfId="3221" priority="2299" operator="lessThan">
      <formula>$C$4</formula>
    </cfRule>
  </conditionalFormatting>
  <conditionalFormatting sqref="CF60">
    <cfRule type="cellIs" dxfId="3220" priority="2300" operator="lessThan">
      <formula>$C$4</formula>
    </cfRule>
  </conditionalFormatting>
  <conditionalFormatting sqref="CG11">
    <cfRule type="cellIs" dxfId="3219" priority="2301" operator="lessThan">
      <formula>$C$4</formula>
    </cfRule>
  </conditionalFormatting>
  <conditionalFormatting sqref="CG12">
    <cfRule type="cellIs" dxfId="3218" priority="2302" operator="lessThan">
      <formula>$C$4</formula>
    </cfRule>
  </conditionalFormatting>
  <conditionalFormatting sqref="CG13">
    <cfRule type="cellIs" dxfId="3217" priority="2303" operator="lessThan">
      <formula>$C$4</formula>
    </cfRule>
  </conditionalFormatting>
  <conditionalFormatting sqref="CG14">
    <cfRule type="cellIs" dxfId="3216" priority="2304" operator="lessThan">
      <formula>$C$4</formula>
    </cfRule>
  </conditionalFormatting>
  <conditionalFormatting sqref="CG15">
    <cfRule type="cellIs" dxfId="3215" priority="2305" operator="lessThan">
      <formula>$C$4</formula>
    </cfRule>
  </conditionalFormatting>
  <conditionalFormatting sqref="CG16">
    <cfRule type="cellIs" dxfId="3214" priority="2306" operator="lessThan">
      <formula>$C$4</formula>
    </cfRule>
  </conditionalFormatting>
  <conditionalFormatting sqref="CG17">
    <cfRule type="cellIs" dxfId="3213" priority="2307" operator="lessThan">
      <formula>$C$4</formula>
    </cfRule>
  </conditionalFormatting>
  <conditionalFormatting sqref="CG18">
    <cfRule type="cellIs" dxfId="3212" priority="2308" operator="lessThan">
      <formula>$C$4</formula>
    </cfRule>
  </conditionalFormatting>
  <conditionalFormatting sqref="CG19">
    <cfRule type="cellIs" dxfId="3211" priority="2309" operator="lessThan">
      <formula>$C$4</formula>
    </cfRule>
  </conditionalFormatting>
  <conditionalFormatting sqref="CG20">
    <cfRule type="cellIs" dxfId="3210" priority="2310" operator="lessThan">
      <formula>$C$4</formula>
    </cfRule>
  </conditionalFormatting>
  <conditionalFormatting sqref="CG21">
    <cfRule type="cellIs" dxfId="3209" priority="2311" operator="lessThan">
      <formula>$C$4</formula>
    </cfRule>
  </conditionalFormatting>
  <conditionalFormatting sqref="CG22">
    <cfRule type="cellIs" dxfId="3208" priority="2312" operator="lessThan">
      <formula>$C$4</formula>
    </cfRule>
  </conditionalFormatting>
  <conditionalFormatting sqref="CG23">
    <cfRule type="cellIs" dxfId="3207" priority="2313" operator="lessThan">
      <formula>$C$4</formula>
    </cfRule>
  </conditionalFormatting>
  <conditionalFormatting sqref="CG24">
    <cfRule type="cellIs" dxfId="3206" priority="2314" operator="lessThan">
      <formula>$C$4</formula>
    </cfRule>
  </conditionalFormatting>
  <conditionalFormatting sqref="CG25">
    <cfRule type="cellIs" dxfId="3205" priority="2315" operator="lessThan">
      <formula>$C$4</formula>
    </cfRule>
  </conditionalFormatting>
  <conditionalFormatting sqref="CG26">
    <cfRule type="cellIs" dxfId="3204" priority="2316" operator="lessThan">
      <formula>$C$4</formula>
    </cfRule>
  </conditionalFormatting>
  <conditionalFormatting sqref="CG27">
    <cfRule type="cellIs" dxfId="3203" priority="2317" operator="lessThan">
      <formula>$C$4</formula>
    </cfRule>
  </conditionalFormatting>
  <conditionalFormatting sqref="CG28">
    <cfRule type="cellIs" dxfId="3202" priority="2318" operator="lessThan">
      <formula>$C$4</formula>
    </cfRule>
  </conditionalFormatting>
  <conditionalFormatting sqref="CG29">
    <cfRule type="cellIs" dxfId="3201" priority="2319" operator="lessThan">
      <formula>$C$4</formula>
    </cfRule>
  </conditionalFormatting>
  <conditionalFormatting sqref="CG30">
    <cfRule type="cellIs" dxfId="3200" priority="2320" operator="lessThan">
      <formula>$C$4</formula>
    </cfRule>
  </conditionalFormatting>
  <conditionalFormatting sqref="CG31">
    <cfRule type="cellIs" dxfId="3199" priority="2321" operator="lessThan">
      <formula>$C$4</formula>
    </cfRule>
  </conditionalFormatting>
  <conditionalFormatting sqref="CG32">
    <cfRule type="cellIs" dxfId="3198" priority="2322" operator="lessThan">
      <formula>$C$4</formula>
    </cfRule>
  </conditionalFormatting>
  <conditionalFormatting sqref="CG33">
    <cfRule type="cellIs" dxfId="3197" priority="2323" operator="lessThan">
      <formula>$C$4</formula>
    </cfRule>
  </conditionalFormatting>
  <conditionalFormatting sqref="CG34">
    <cfRule type="cellIs" dxfId="3196" priority="2324" operator="lessThan">
      <formula>$C$4</formula>
    </cfRule>
  </conditionalFormatting>
  <conditionalFormatting sqref="CG35">
    <cfRule type="cellIs" dxfId="3195" priority="2325" operator="lessThan">
      <formula>$C$4</formula>
    </cfRule>
  </conditionalFormatting>
  <conditionalFormatting sqref="CG36">
    <cfRule type="cellIs" dxfId="3194" priority="2326" operator="lessThan">
      <formula>$C$4</formula>
    </cfRule>
  </conditionalFormatting>
  <conditionalFormatting sqref="CG37">
    <cfRule type="cellIs" dxfId="3193" priority="2327" operator="lessThan">
      <formula>$C$4</formula>
    </cfRule>
  </conditionalFormatting>
  <conditionalFormatting sqref="CG38">
    <cfRule type="cellIs" dxfId="3192" priority="2328" operator="lessThan">
      <formula>$C$4</formula>
    </cfRule>
  </conditionalFormatting>
  <conditionalFormatting sqref="CG39">
    <cfRule type="cellIs" dxfId="3191" priority="2329" operator="lessThan">
      <formula>$C$4</formula>
    </cfRule>
  </conditionalFormatting>
  <conditionalFormatting sqref="CG40">
    <cfRule type="cellIs" dxfId="3190" priority="2330" operator="lessThan">
      <formula>$C$4</formula>
    </cfRule>
  </conditionalFormatting>
  <conditionalFormatting sqref="CG41">
    <cfRule type="cellIs" dxfId="3189" priority="2331" operator="lessThan">
      <formula>$C$4</formula>
    </cfRule>
  </conditionalFormatting>
  <conditionalFormatting sqref="CG42">
    <cfRule type="cellIs" dxfId="3188" priority="2332" operator="lessThan">
      <formula>$C$4</formula>
    </cfRule>
  </conditionalFormatting>
  <conditionalFormatting sqref="CG43">
    <cfRule type="cellIs" dxfId="3187" priority="2333" operator="lessThan">
      <formula>$C$4</formula>
    </cfRule>
  </conditionalFormatting>
  <conditionalFormatting sqref="CG44">
    <cfRule type="cellIs" dxfId="3186" priority="2334" operator="lessThan">
      <formula>$C$4</formula>
    </cfRule>
  </conditionalFormatting>
  <conditionalFormatting sqref="CG45">
    <cfRule type="cellIs" dxfId="3185" priority="2335" operator="lessThan">
      <formula>$C$4</formula>
    </cfRule>
  </conditionalFormatting>
  <conditionalFormatting sqref="CG46">
    <cfRule type="cellIs" dxfId="3184" priority="2336" operator="lessThan">
      <formula>$C$4</formula>
    </cfRule>
  </conditionalFormatting>
  <conditionalFormatting sqref="CG47">
    <cfRule type="cellIs" dxfId="3183" priority="2337" operator="lessThan">
      <formula>$C$4</formula>
    </cfRule>
  </conditionalFormatting>
  <conditionalFormatting sqref="CG48">
    <cfRule type="cellIs" dxfId="3182" priority="2338" operator="lessThan">
      <formula>$C$4</formula>
    </cfRule>
  </conditionalFormatting>
  <conditionalFormatting sqref="CG49">
    <cfRule type="cellIs" dxfId="3181" priority="2339" operator="lessThan">
      <formula>$C$4</formula>
    </cfRule>
  </conditionalFormatting>
  <conditionalFormatting sqref="CG50">
    <cfRule type="cellIs" dxfId="3180" priority="2340" operator="lessThan">
      <formula>$C$4</formula>
    </cfRule>
  </conditionalFormatting>
  <conditionalFormatting sqref="CG51">
    <cfRule type="cellIs" dxfId="3179" priority="2341" operator="lessThan">
      <formula>$C$4</formula>
    </cfRule>
  </conditionalFormatting>
  <conditionalFormatting sqref="CG52">
    <cfRule type="cellIs" dxfId="3178" priority="2342" operator="lessThan">
      <formula>$C$4</formula>
    </cfRule>
  </conditionalFormatting>
  <conditionalFormatting sqref="CG53">
    <cfRule type="cellIs" dxfId="3177" priority="2343" operator="lessThan">
      <formula>$C$4</formula>
    </cfRule>
  </conditionalFormatting>
  <conditionalFormatting sqref="CG54">
    <cfRule type="cellIs" dxfId="3176" priority="2344" operator="lessThan">
      <formula>$C$4</formula>
    </cfRule>
  </conditionalFormatting>
  <conditionalFormatting sqref="CG55">
    <cfRule type="cellIs" dxfId="3175" priority="2345" operator="lessThan">
      <formula>$C$4</formula>
    </cfRule>
  </conditionalFormatting>
  <conditionalFormatting sqref="CG56">
    <cfRule type="cellIs" dxfId="3174" priority="2346" operator="lessThan">
      <formula>$C$4</formula>
    </cfRule>
  </conditionalFormatting>
  <conditionalFormatting sqref="CG57">
    <cfRule type="cellIs" dxfId="3173" priority="2347" operator="lessThan">
      <formula>$C$4</formula>
    </cfRule>
  </conditionalFormatting>
  <conditionalFormatting sqref="CG58">
    <cfRule type="cellIs" dxfId="3172" priority="2348" operator="lessThan">
      <formula>$C$4</formula>
    </cfRule>
  </conditionalFormatting>
  <conditionalFormatting sqref="CG59">
    <cfRule type="cellIs" dxfId="3171" priority="2349" operator="lessThan">
      <formula>$C$4</formula>
    </cfRule>
  </conditionalFormatting>
  <conditionalFormatting sqref="CG60">
    <cfRule type="cellIs" dxfId="3170" priority="2350" operator="lessThan">
      <formula>$C$4</formula>
    </cfRule>
  </conditionalFormatting>
  <conditionalFormatting sqref="CM11">
    <cfRule type="cellIs" dxfId="3169" priority="2351" operator="lessThan">
      <formula>$C$4</formula>
    </cfRule>
  </conditionalFormatting>
  <conditionalFormatting sqref="CM12">
    <cfRule type="cellIs" dxfId="3168" priority="2352" operator="lessThan">
      <formula>$C$4</formula>
    </cfRule>
  </conditionalFormatting>
  <conditionalFormatting sqref="CM13">
    <cfRule type="cellIs" dxfId="3167" priority="2353" operator="lessThan">
      <formula>$C$4</formula>
    </cfRule>
  </conditionalFormatting>
  <conditionalFormatting sqref="CM14">
    <cfRule type="cellIs" dxfId="3166" priority="2354" operator="lessThan">
      <formula>$C$4</formula>
    </cfRule>
  </conditionalFormatting>
  <conditionalFormatting sqref="CM15">
    <cfRule type="cellIs" dxfId="3165" priority="2355" operator="lessThan">
      <formula>$C$4</formula>
    </cfRule>
  </conditionalFormatting>
  <conditionalFormatting sqref="CM16">
    <cfRule type="cellIs" dxfId="3164" priority="2356" operator="lessThan">
      <formula>$C$4</formula>
    </cfRule>
  </conditionalFormatting>
  <conditionalFormatting sqref="CM17">
    <cfRule type="cellIs" dxfId="3163" priority="2357" operator="lessThan">
      <formula>$C$4</formula>
    </cfRule>
  </conditionalFormatting>
  <conditionalFormatting sqref="CM18">
    <cfRule type="cellIs" dxfId="3162" priority="2358" operator="lessThan">
      <formula>$C$4</formula>
    </cfRule>
  </conditionalFormatting>
  <conditionalFormatting sqref="CM19">
    <cfRule type="cellIs" dxfId="3161" priority="2359" operator="lessThan">
      <formula>$C$4</formula>
    </cfRule>
  </conditionalFormatting>
  <conditionalFormatting sqref="CM20">
    <cfRule type="cellIs" dxfId="3160" priority="2360" operator="lessThan">
      <formula>$C$4</formula>
    </cfRule>
  </conditionalFormatting>
  <conditionalFormatting sqref="CM21">
    <cfRule type="cellIs" dxfId="3159" priority="2361" operator="lessThan">
      <formula>$C$4</formula>
    </cfRule>
  </conditionalFormatting>
  <conditionalFormatting sqref="CM22">
    <cfRule type="cellIs" dxfId="3158" priority="2362" operator="lessThan">
      <formula>$C$4</formula>
    </cfRule>
  </conditionalFormatting>
  <conditionalFormatting sqref="CM23">
    <cfRule type="cellIs" dxfId="3157" priority="2363" operator="lessThan">
      <formula>$C$4</formula>
    </cfRule>
  </conditionalFormatting>
  <conditionalFormatting sqref="CM24">
    <cfRule type="cellIs" dxfId="3156" priority="2364" operator="lessThan">
      <formula>$C$4</formula>
    </cfRule>
  </conditionalFormatting>
  <conditionalFormatting sqref="CM25">
    <cfRule type="cellIs" dxfId="3155" priority="2365" operator="lessThan">
      <formula>$C$4</formula>
    </cfRule>
  </conditionalFormatting>
  <conditionalFormatting sqref="CM26">
    <cfRule type="cellIs" dxfId="3154" priority="2366" operator="lessThan">
      <formula>$C$4</formula>
    </cfRule>
  </conditionalFormatting>
  <conditionalFormatting sqref="CM27">
    <cfRule type="cellIs" dxfId="3153" priority="2367" operator="lessThan">
      <formula>$C$4</formula>
    </cfRule>
  </conditionalFormatting>
  <conditionalFormatting sqref="CM28">
    <cfRule type="cellIs" dxfId="3152" priority="2368" operator="lessThan">
      <formula>$C$4</formula>
    </cfRule>
  </conditionalFormatting>
  <conditionalFormatting sqref="CM29">
    <cfRule type="cellIs" dxfId="3151" priority="2369" operator="lessThan">
      <formula>$C$4</formula>
    </cfRule>
  </conditionalFormatting>
  <conditionalFormatting sqref="CM30">
    <cfRule type="cellIs" dxfId="3150" priority="2370" operator="lessThan">
      <formula>$C$4</formula>
    </cfRule>
  </conditionalFormatting>
  <conditionalFormatting sqref="CM31">
    <cfRule type="cellIs" dxfId="3149" priority="2371" operator="lessThan">
      <formula>$C$4</formula>
    </cfRule>
  </conditionalFormatting>
  <conditionalFormatting sqref="CM32">
    <cfRule type="cellIs" dxfId="3148" priority="2372" operator="lessThan">
      <formula>$C$4</formula>
    </cfRule>
  </conditionalFormatting>
  <conditionalFormatting sqref="CM33">
    <cfRule type="cellIs" dxfId="3147" priority="2373" operator="lessThan">
      <formula>$C$4</formula>
    </cfRule>
  </conditionalFormatting>
  <conditionalFormatting sqref="CM34">
    <cfRule type="cellIs" dxfId="3146" priority="2374" operator="lessThan">
      <formula>$C$4</formula>
    </cfRule>
  </conditionalFormatting>
  <conditionalFormatting sqref="CM35">
    <cfRule type="cellIs" dxfId="3145" priority="2375" operator="lessThan">
      <formula>$C$4</formula>
    </cfRule>
  </conditionalFormatting>
  <conditionalFormatting sqref="CM36">
    <cfRule type="cellIs" dxfId="3144" priority="2376" operator="lessThan">
      <formula>$C$4</formula>
    </cfRule>
  </conditionalFormatting>
  <conditionalFormatting sqref="CM37">
    <cfRule type="cellIs" dxfId="3143" priority="2377" operator="lessThan">
      <formula>$C$4</formula>
    </cfRule>
  </conditionalFormatting>
  <conditionalFormatting sqref="CM38">
    <cfRule type="cellIs" dxfId="3142" priority="2378" operator="lessThan">
      <formula>$C$4</formula>
    </cfRule>
  </conditionalFormatting>
  <conditionalFormatting sqref="CM39">
    <cfRule type="cellIs" dxfId="3141" priority="2379" operator="lessThan">
      <formula>$C$4</formula>
    </cfRule>
  </conditionalFormatting>
  <conditionalFormatting sqref="CM40">
    <cfRule type="cellIs" dxfId="3140" priority="2380" operator="lessThan">
      <formula>$C$4</formula>
    </cfRule>
  </conditionalFormatting>
  <conditionalFormatting sqref="CM41">
    <cfRule type="cellIs" dxfId="3139" priority="2381" operator="lessThan">
      <formula>$C$4</formula>
    </cfRule>
  </conditionalFormatting>
  <conditionalFormatting sqref="CM42">
    <cfRule type="cellIs" dxfId="3138" priority="2382" operator="lessThan">
      <formula>$C$4</formula>
    </cfRule>
  </conditionalFormatting>
  <conditionalFormatting sqref="CM43">
    <cfRule type="cellIs" dxfId="3137" priority="2383" operator="lessThan">
      <formula>$C$4</formula>
    </cfRule>
  </conditionalFormatting>
  <conditionalFormatting sqref="CM44">
    <cfRule type="cellIs" dxfId="3136" priority="2384" operator="lessThan">
      <formula>$C$4</formula>
    </cfRule>
  </conditionalFormatting>
  <conditionalFormatting sqref="CM45">
    <cfRule type="cellIs" dxfId="3135" priority="2385" operator="lessThan">
      <formula>$C$4</formula>
    </cfRule>
  </conditionalFormatting>
  <conditionalFormatting sqref="CM46">
    <cfRule type="cellIs" dxfId="3134" priority="2386" operator="lessThan">
      <formula>$C$4</formula>
    </cfRule>
  </conditionalFormatting>
  <conditionalFormatting sqref="CM47">
    <cfRule type="cellIs" dxfId="3133" priority="2387" operator="lessThan">
      <formula>$C$4</formula>
    </cfRule>
  </conditionalFormatting>
  <conditionalFormatting sqref="CM48">
    <cfRule type="cellIs" dxfId="3132" priority="2388" operator="lessThan">
      <formula>$C$4</formula>
    </cfRule>
  </conditionalFormatting>
  <conditionalFormatting sqref="CM49">
    <cfRule type="cellIs" dxfId="3131" priority="2389" operator="lessThan">
      <formula>$C$4</formula>
    </cfRule>
  </conditionalFormatting>
  <conditionalFormatting sqref="CM50">
    <cfRule type="cellIs" dxfId="3130" priority="2390" operator="lessThan">
      <formula>$C$4</formula>
    </cfRule>
  </conditionalFormatting>
  <conditionalFormatting sqref="CM51">
    <cfRule type="cellIs" dxfId="3129" priority="2391" operator="lessThan">
      <formula>$C$4</formula>
    </cfRule>
  </conditionalFormatting>
  <conditionalFormatting sqref="CM52">
    <cfRule type="cellIs" dxfId="3128" priority="2392" operator="lessThan">
      <formula>$C$4</formula>
    </cfRule>
  </conditionalFormatting>
  <conditionalFormatting sqref="CM53">
    <cfRule type="cellIs" dxfId="3127" priority="2393" operator="lessThan">
      <formula>$C$4</formula>
    </cfRule>
  </conditionalFormatting>
  <conditionalFormatting sqref="CM54">
    <cfRule type="cellIs" dxfId="3126" priority="2394" operator="lessThan">
      <formula>$C$4</formula>
    </cfRule>
  </conditionalFormatting>
  <conditionalFormatting sqref="CM55">
    <cfRule type="cellIs" dxfId="3125" priority="2395" operator="lessThan">
      <formula>$C$4</formula>
    </cfRule>
  </conditionalFormatting>
  <conditionalFormatting sqref="CM56">
    <cfRule type="cellIs" dxfId="3124" priority="2396" operator="lessThan">
      <formula>$C$4</formula>
    </cfRule>
  </conditionalFormatting>
  <conditionalFormatting sqref="CM57">
    <cfRule type="cellIs" dxfId="3123" priority="2397" operator="lessThan">
      <formula>$C$4</formula>
    </cfRule>
  </conditionalFormatting>
  <conditionalFormatting sqref="CM58">
    <cfRule type="cellIs" dxfId="3122" priority="2398" operator="lessThan">
      <formula>$C$4</formula>
    </cfRule>
  </conditionalFormatting>
  <conditionalFormatting sqref="CM59">
    <cfRule type="cellIs" dxfId="3121" priority="2399" operator="lessThan">
      <formula>$C$4</formula>
    </cfRule>
  </conditionalFormatting>
  <conditionalFormatting sqref="CM60">
    <cfRule type="cellIs" dxfId="3120" priority="2400" operator="lessThan">
      <formula>$C$4</formula>
    </cfRule>
  </conditionalFormatting>
  <conditionalFormatting sqref="CN11">
    <cfRule type="cellIs" dxfId="3119" priority="2401" operator="lessThan">
      <formula>$C$4</formula>
    </cfRule>
  </conditionalFormatting>
  <conditionalFormatting sqref="CN12">
    <cfRule type="cellIs" dxfId="3118" priority="2402" operator="lessThan">
      <formula>$C$4</formula>
    </cfRule>
  </conditionalFormatting>
  <conditionalFormatting sqref="CN13">
    <cfRule type="cellIs" dxfId="3117" priority="2403" operator="lessThan">
      <formula>$C$4</formula>
    </cfRule>
  </conditionalFormatting>
  <conditionalFormatting sqref="CN14">
    <cfRule type="cellIs" dxfId="3116" priority="2404" operator="lessThan">
      <formula>$C$4</formula>
    </cfRule>
  </conditionalFormatting>
  <conditionalFormatting sqref="CN15">
    <cfRule type="cellIs" dxfId="3115" priority="2405" operator="lessThan">
      <formula>$C$4</formula>
    </cfRule>
  </conditionalFormatting>
  <conditionalFormatting sqref="CN16">
    <cfRule type="cellIs" dxfId="3114" priority="2406" operator="lessThan">
      <formula>$C$4</formula>
    </cfRule>
  </conditionalFormatting>
  <conditionalFormatting sqref="CN17">
    <cfRule type="cellIs" dxfId="3113" priority="2407" operator="lessThan">
      <formula>$C$4</formula>
    </cfRule>
  </conditionalFormatting>
  <conditionalFormatting sqref="CN18">
    <cfRule type="cellIs" dxfId="3112" priority="2408" operator="lessThan">
      <formula>$C$4</formula>
    </cfRule>
  </conditionalFormatting>
  <conditionalFormatting sqref="CN19">
    <cfRule type="cellIs" dxfId="3111" priority="2409" operator="lessThan">
      <formula>$C$4</formula>
    </cfRule>
  </conditionalFormatting>
  <conditionalFormatting sqref="CN20">
    <cfRule type="cellIs" dxfId="3110" priority="2410" operator="lessThan">
      <formula>$C$4</formula>
    </cfRule>
  </conditionalFormatting>
  <conditionalFormatting sqref="CN21">
    <cfRule type="cellIs" dxfId="3109" priority="2411" operator="lessThan">
      <formula>$C$4</formula>
    </cfRule>
  </conditionalFormatting>
  <conditionalFormatting sqref="CN22">
    <cfRule type="cellIs" dxfId="3108" priority="2412" operator="lessThan">
      <formula>$C$4</formula>
    </cfRule>
  </conditionalFormatting>
  <conditionalFormatting sqref="CN23">
    <cfRule type="cellIs" dxfId="3107" priority="2413" operator="lessThan">
      <formula>$C$4</formula>
    </cfRule>
  </conditionalFormatting>
  <conditionalFormatting sqref="CN24">
    <cfRule type="cellIs" dxfId="3106" priority="2414" operator="lessThan">
      <formula>$C$4</formula>
    </cfRule>
  </conditionalFormatting>
  <conditionalFormatting sqref="CN25">
    <cfRule type="cellIs" dxfId="3105" priority="2415" operator="lessThan">
      <formula>$C$4</formula>
    </cfRule>
  </conditionalFormatting>
  <conditionalFormatting sqref="CN26">
    <cfRule type="cellIs" dxfId="3104" priority="2416" operator="lessThan">
      <formula>$C$4</formula>
    </cfRule>
  </conditionalFormatting>
  <conditionalFormatting sqref="CN27">
    <cfRule type="cellIs" dxfId="3103" priority="2417" operator="lessThan">
      <formula>$C$4</formula>
    </cfRule>
  </conditionalFormatting>
  <conditionalFormatting sqref="CN28">
    <cfRule type="cellIs" dxfId="3102" priority="2418" operator="lessThan">
      <formula>$C$4</formula>
    </cfRule>
  </conditionalFormatting>
  <conditionalFormatting sqref="CN29">
    <cfRule type="cellIs" dxfId="3101" priority="2419" operator="lessThan">
      <formula>$C$4</formula>
    </cfRule>
  </conditionalFormatting>
  <conditionalFormatting sqref="CN30">
    <cfRule type="cellIs" dxfId="3100" priority="2420" operator="lessThan">
      <formula>$C$4</formula>
    </cfRule>
  </conditionalFormatting>
  <conditionalFormatting sqref="CN31">
    <cfRule type="cellIs" dxfId="3099" priority="2421" operator="lessThan">
      <formula>$C$4</formula>
    </cfRule>
  </conditionalFormatting>
  <conditionalFormatting sqref="CN32">
    <cfRule type="cellIs" dxfId="3098" priority="2422" operator="lessThan">
      <formula>$C$4</formula>
    </cfRule>
  </conditionalFormatting>
  <conditionalFormatting sqref="CN33">
    <cfRule type="cellIs" dxfId="3097" priority="2423" operator="lessThan">
      <formula>$C$4</formula>
    </cfRule>
  </conditionalFormatting>
  <conditionalFormatting sqref="CN34">
    <cfRule type="cellIs" dxfId="3096" priority="2424" operator="lessThan">
      <formula>$C$4</formula>
    </cfRule>
  </conditionalFormatting>
  <conditionalFormatting sqref="CN35">
    <cfRule type="cellIs" dxfId="3095" priority="2425" operator="lessThan">
      <formula>$C$4</formula>
    </cfRule>
  </conditionalFormatting>
  <conditionalFormatting sqref="CN36">
    <cfRule type="cellIs" dxfId="3094" priority="2426" operator="lessThan">
      <formula>$C$4</formula>
    </cfRule>
  </conditionalFormatting>
  <conditionalFormatting sqref="CN37">
    <cfRule type="cellIs" dxfId="3093" priority="2427" operator="lessThan">
      <formula>$C$4</formula>
    </cfRule>
  </conditionalFormatting>
  <conditionalFormatting sqref="CN38">
    <cfRule type="cellIs" dxfId="3092" priority="2428" operator="lessThan">
      <formula>$C$4</formula>
    </cfRule>
  </conditionalFormatting>
  <conditionalFormatting sqref="CN39">
    <cfRule type="cellIs" dxfId="3091" priority="2429" operator="lessThan">
      <formula>$C$4</formula>
    </cfRule>
  </conditionalFormatting>
  <conditionalFormatting sqref="CN40">
    <cfRule type="cellIs" dxfId="3090" priority="2430" operator="lessThan">
      <formula>$C$4</formula>
    </cfRule>
  </conditionalFormatting>
  <conditionalFormatting sqref="CN41">
    <cfRule type="cellIs" dxfId="3089" priority="2431" operator="lessThan">
      <formula>$C$4</formula>
    </cfRule>
  </conditionalFormatting>
  <conditionalFormatting sqref="CN42">
    <cfRule type="cellIs" dxfId="3088" priority="2432" operator="lessThan">
      <formula>$C$4</formula>
    </cfRule>
  </conditionalFormatting>
  <conditionalFormatting sqref="CN43">
    <cfRule type="cellIs" dxfId="3087" priority="2433" operator="lessThan">
      <formula>$C$4</formula>
    </cfRule>
  </conditionalFormatting>
  <conditionalFormatting sqref="CN44">
    <cfRule type="cellIs" dxfId="3086" priority="2434" operator="lessThan">
      <formula>$C$4</formula>
    </cfRule>
  </conditionalFormatting>
  <conditionalFormatting sqref="CN45">
    <cfRule type="cellIs" dxfId="3085" priority="2435" operator="lessThan">
      <formula>$C$4</formula>
    </cfRule>
  </conditionalFormatting>
  <conditionalFormatting sqref="CN46">
    <cfRule type="cellIs" dxfId="3084" priority="2436" operator="lessThan">
      <formula>$C$4</formula>
    </cfRule>
  </conditionalFormatting>
  <conditionalFormatting sqref="CN47">
    <cfRule type="cellIs" dxfId="3083" priority="2437" operator="lessThan">
      <formula>$C$4</formula>
    </cfRule>
  </conditionalFormatting>
  <conditionalFormatting sqref="CN48">
    <cfRule type="cellIs" dxfId="3082" priority="2438" operator="lessThan">
      <formula>$C$4</formula>
    </cfRule>
  </conditionalFormatting>
  <conditionalFormatting sqref="CN49">
    <cfRule type="cellIs" dxfId="3081" priority="2439" operator="lessThan">
      <formula>$C$4</formula>
    </cfRule>
  </conditionalFormatting>
  <conditionalFormatting sqref="CN50">
    <cfRule type="cellIs" dxfId="3080" priority="2440" operator="lessThan">
      <formula>$C$4</formula>
    </cfRule>
  </conditionalFormatting>
  <conditionalFormatting sqref="CN51">
    <cfRule type="cellIs" dxfId="3079" priority="2441" operator="lessThan">
      <formula>$C$4</formula>
    </cfRule>
  </conditionalFormatting>
  <conditionalFormatting sqref="CN52">
    <cfRule type="cellIs" dxfId="3078" priority="2442" operator="lessThan">
      <formula>$C$4</formula>
    </cfRule>
  </conditionalFormatting>
  <conditionalFormatting sqref="CN53">
    <cfRule type="cellIs" dxfId="3077" priority="2443" operator="lessThan">
      <formula>$C$4</formula>
    </cfRule>
  </conditionalFormatting>
  <conditionalFormatting sqref="CN54">
    <cfRule type="cellIs" dxfId="3076" priority="2444" operator="lessThan">
      <formula>$C$4</formula>
    </cfRule>
  </conditionalFormatting>
  <conditionalFormatting sqref="CN55">
    <cfRule type="cellIs" dxfId="3075" priority="2445" operator="lessThan">
      <formula>$C$4</formula>
    </cfRule>
  </conditionalFormatting>
  <conditionalFormatting sqref="CN56">
    <cfRule type="cellIs" dxfId="3074" priority="2446" operator="lessThan">
      <formula>$C$4</formula>
    </cfRule>
  </conditionalFormatting>
  <conditionalFormatting sqref="CN57">
    <cfRule type="cellIs" dxfId="3073" priority="2447" operator="lessThan">
      <formula>$C$4</formula>
    </cfRule>
  </conditionalFormatting>
  <conditionalFormatting sqref="CN58">
    <cfRule type="cellIs" dxfId="3072" priority="2448" operator="lessThan">
      <formula>$C$4</formula>
    </cfRule>
  </conditionalFormatting>
  <conditionalFormatting sqref="CN59">
    <cfRule type="cellIs" dxfId="3071" priority="2449" operator="lessThan">
      <formula>$C$4</formula>
    </cfRule>
  </conditionalFormatting>
  <conditionalFormatting sqref="CN60">
    <cfRule type="cellIs" dxfId="3070" priority="2450" operator="lessThan">
      <formula>$C$4</formula>
    </cfRule>
  </conditionalFormatting>
  <conditionalFormatting sqref="CO11">
    <cfRule type="cellIs" dxfId="3069" priority="2451" operator="lessThan">
      <formula>$C$4</formula>
    </cfRule>
  </conditionalFormatting>
  <conditionalFormatting sqref="CO12">
    <cfRule type="cellIs" dxfId="3068" priority="2452" operator="lessThan">
      <formula>$C$4</formula>
    </cfRule>
  </conditionalFormatting>
  <conditionalFormatting sqref="CO13">
    <cfRule type="cellIs" dxfId="3067" priority="2453" operator="lessThan">
      <formula>$C$4</formula>
    </cfRule>
  </conditionalFormatting>
  <conditionalFormatting sqref="CO14">
    <cfRule type="cellIs" dxfId="3066" priority="2454" operator="lessThan">
      <formula>$C$4</formula>
    </cfRule>
  </conditionalFormatting>
  <conditionalFormatting sqref="CO15">
    <cfRule type="cellIs" dxfId="3065" priority="2455" operator="lessThan">
      <formula>$C$4</formula>
    </cfRule>
  </conditionalFormatting>
  <conditionalFormatting sqref="CO16">
    <cfRule type="cellIs" dxfId="3064" priority="2456" operator="lessThan">
      <formula>$C$4</formula>
    </cfRule>
  </conditionalFormatting>
  <conditionalFormatting sqref="CO17">
    <cfRule type="cellIs" dxfId="3063" priority="2457" operator="lessThan">
      <formula>$C$4</formula>
    </cfRule>
  </conditionalFormatting>
  <conditionalFormatting sqref="CO18">
    <cfRule type="cellIs" dxfId="3062" priority="2458" operator="lessThan">
      <formula>$C$4</formula>
    </cfRule>
  </conditionalFormatting>
  <conditionalFormatting sqref="CO19">
    <cfRule type="cellIs" dxfId="3061" priority="2459" operator="lessThan">
      <formula>$C$4</formula>
    </cfRule>
  </conditionalFormatting>
  <conditionalFormatting sqref="CO20">
    <cfRule type="cellIs" dxfId="3060" priority="2460" operator="lessThan">
      <formula>$C$4</formula>
    </cfRule>
  </conditionalFormatting>
  <conditionalFormatting sqref="CO21">
    <cfRule type="cellIs" dxfId="3059" priority="2461" operator="lessThan">
      <formula>$C$4</formula>
    </cfRule>
  </conditionalFormatting>
  <conditionalFormatting sqref="CO22">
    <cfRule type="cellIs" dxfId="3058" priority="2462" operator="lessThan">
      <formula>$C$4</formula>
    </cfRule>
  </conditionalFormatting>
  <conditionalFormatting sqref="CO23">
    <cfRule type="cellIs" dxfId="3057" priority="2463" operator="lessThan">
      <formula>$C$4</formula>
    </cfRule>
  </conditionalFormatting>
  <conditionalFormatting sqref="CO24">
    <cfRule type="cellIs" dxfId="3056" priority="2464" operator="lessThan">
      <formula>$C$4</formula>
    </cfRule>
  </conditionalFormatting>
  <conditionalFormatting sqref="CO25">
    <cfRule type="cellIs" dxfId="3055" priority="2465" operator="lessThan">
      <formula>$C$4</formula>
    </cfRule>
  </conditionalFormatting>
  <conditionalFormatting sqref="CO26">
    <cfRule type="cellIs" dxfId="3054" priority="2466" operator="lessThan">
      <formula>$C$4</formula>
    </cfRule>
  </conditionalFormatting>
  <conditionalFormatting sqref="CO27">
    <cfRule type="cellIs" dxfId="3053" priority="2467" operator="lessThan">
      <formula>$C$4</formula>
    </cfRule>
  </conditionalFormatting>
  <conditionalFormatting sqref="CO28">
    <cfRule type="cellIs" dxfId="3052" priority="2468" operator="lessThan">
      <formula>$C$4</formula>
    </cfRule>
  </conditionalFormatting>
  <conditionalFormatting sqref="CO29">
    <cfRule type="cellIs" dxfId="3051" priority="2469" operator="lessThan">
      <formula>$C$4</formula>
    </cfRule>
  </conditionalFormatting>
  <conditionalFormatting sqref="CO30">
    <cfRule type="cellIs" dxfId="3050" priority="2470" operator="lessThan">
      <formula>$C$4</formula>
    </cfRule>
  </conditionalFormatting>
  <conditionalFormatting sqref="CO31">
    <cfRule type="cellIs" dxfId="3049" priority="2471" operator="lessThan">
      <formula>$C$4</formula>
    </cfRule>
  </conditionalFormatting>
  <conditionalFormatting sqref="CO32">
    <cfRule type="cellIs" dxfId="3048" priority="2472" operator="lessThan">
      <formula>$C$4</formula>
    </cfRule>
  </conditionalFormatting>
  <conditionalFormatting sqref="CO33">
    <cfRule type="cellIs" dxfId="3047" priority="2473" operator="lessThan">
      <formula>$C$4</formula>
    </cfRule>
  </conditionalFormatting>
  <conditionalFormatting sqref="CO34">
    <cfRule type="cellIs" dxfId="3046" priority="2474" operator="lessThan">
      <formula>$C$4</formula>
    </cfRule>
  </conditionalFormatting>
  <conditionalFormatting sqref="CO35">
    <cfRule type="cellIs" dxfId="3045" priority="2475" operator="lessThan">
      <formula>$C$4</formula>
    </cfRule>
  </conditionalFormatting>
  <conditionalFormatting sqref="CO36">
    <cfRule type="cellIs" dxfId="3044" priority="2476" operator="lessThan">
      <formula>$C$4</formula>
    </cfRule>
  </conditionalFormatting>
  <conditionalFormatting sqref="CO37">
    <cfRule type="cellIs" dxfId="3043" priority="2477" operator="lessThan">
      <formula>$C$4</formula>
    </cfRule>
  </conditionalFormatting>
  <conditionalFormatting sqref="CO38">
    <cfRule type="cellIs" dxfId="3042" priority="2478" operator="lessThan">
      <formula>$C$4</formula>
    </cfRule>
  </conditionalFormatting>
  <conditionalFormatting sqref="CO39">
    <cfRule type="cellIs" dxfId="3041" priority="2479" operator="lessThan">
      <formula>$C$4</formula>
    </cfRule>
  </conditionalFormatting>
  <conditionalFormatting sqref="CO40">
    <cfRule type="cellIs" dxfId="3040" priority="2480" operator="lessThan">
      <formula>$C$4</formula>
    </cfRule>
  </conditionalFormatting>
  <conditionalFormatting sqref="CO41">
    <cfRule type="cellIs" dxfId="3039" priority="2481" operator="lessThan">
      <formula>$C$4</formula>
    </cfRule>
  </conditionalFormatting>
  <conditionalFormatting sqref="CO42">
    <cfRule type="cellIs" dxfId="3038" priority="2482" operator="lessThan">
      <formula>$C$4</formula>
    </cfRule>
  </conditionalFormatting>
  <conditionalFormatting sqref="CO43">
    <cfRule type="cellIs" dxfId="3037" priority="2483" operator="lessThan">
      <formula>$C$4</formula>
    </cfRule>
  </conditionalFormatting>
  <conditionalFormatting sqref="CO44">
    <cfRule type="cellIs" dxfId="3036" priority="2484" operator="lessThan">
      <formula>$C$4</formula>
    </cfRule>
  </conditionalFormatting>
  <conditionalFormatting sqref="CO45">
    <cfRule type="cellIs" dxfId="3035" priority="2485" operator="lessThan">
      <formula>$C$4</formula>
    </cfRule>
  </conditionalFormatting>
  <conditionalFormatting sqref="CO46">
    <cfRule type="cellIs" dxfId="3034" priority="2486" operator="lessThan">
      <formula>$C$4</formula>
    </cfRule>
  </conditionalFormatting>
  <conditionalFormatting sqref="CO47">
    <cfRule type="cellIs" dxfId="3033" priority="2487" operator="lessThan">
      <formula>$C$4</formula>
    </cfRule>
  </conditionalFormatting>
  <conditionalFormatting sqref="CO48">
    <cfRule type="cellIs" dxfId="3032" priority="2488" operator="lessThan">
      <formula>$C$4</formula>
    </cfRule>
  </conditionalFormatting>
  <conditionalFormatting sqref="CO49">
    <cfRule type="cellIs" dxfId="3031" priority="2489" operator="lessThan">
      <formula>$C$4</formula>
    </cfRule>
  </conditionalFormatting>
  <conditionalFormatting sqref="CO50">
    <cfRule type="cellIs" dxfId="3030" priority="2490" operator="lessThan">
      <formula>$C$4</formula>
    </cfRule>
  </conditionalFormatting>
  <conditionalFormatting sqref="CO51">
    <cfRule type="cellIs" dxfId="3029" priority="2491" operator="lessThan">
      <formula>$C$4</formula>
    </cfRule>
  </conditionalFormatting>
  <conditionalFormatting sqref="CO52">
    <cfRule type="cellIs" dxfId="3028" priority="2492" operator="lessThan">
      <formula>$C$4</formula>
    </cfRule>
  </conditionalFormatting>
  <conditionalFormatting sqref="CO53">
    <cfRule type="cellIs" dxfId="3027" priority="2493" operator="lessThan">
      <formula>$C$4</formula>
    </cfRule>
  </conditionalFormatting>
  <conditionalFormatting sqref="CO54">
    <cfRule type="cellIs" dxfId="3026" priority="2494" operator="lessThan">
      <formula>$C$4</formula>
    </cfRule>
  </conditionalFormatting>
  <conditionalFormatting sqref="CO55">
    <cfRule type="cellIs" dxfId="3025" priority="2495" operator="lessThan">
      <formula>$C$4</formula>
    </cfRule>
  </conditionalFormatting>
  <conditionalFormatting sqref="CO56">
    <cfRule type="cellIs" dxfId="3024" priority="2496" operator="lessThan">
      <formula>$C$4</formula>
    </cfRule>
  </conditionalFormatting>
  <conditionalFormatting sqref="CO57">
    <cfRule type="cellIs" dxfId="3023" priority="2497" operator="lessThan">
      <formula>$C$4</formula>
    </cfRule>
  </conditionalFormatting>
  <conditionalFormatting sqref="CO58">
    <cfRule type="cellIs" dxfId="3022" priority="2498" operator="lessThan">
      <formula>$C$4</formula>
    </cfRule>
  </conditionalFormatting>
  <conditionalFormatting sqref="CO59">
    <cfRule type="cellIs" dxfId="3021" priority="2499" operator="lessThan">
      <formula>$C$4</formula>
    </cfRule>
  </conditionalFormatting>
  <conditionalFormatting sqref="CO60">
    <cfRule type="cellIs" dxfId="3020" priority="2500" operator="lessThan">
      <formula>$C$4</formula>
    </cfRule>
  </conditionalFormatting>
  <conditionalFormatting sqref="R11">
    <cfRule type="cellIs" dxfId="3019" priority="2501" operator="lessThan">
      <formula>$C$4</formula>
    </cfRule>
  </conditionalFormatting>
  <conditionalFormatting sqref="R12">
    <cfRule type="cellIs" dxfId="3018" priority="2502" operator="lessThan">
      <formula>$C$4</formula>
    </cfRule>
  </conditionalFormatting>
  <conditionalFormatting sqref="R13">
    <cfRule type="cellIs" dxfId="3017" priority="2503" operator="lessThan">
      <formula>$C$4</formula>
    </cfRule>
  </conditionalFormatting>
  <conditionalFormatting sqref="R14">
    <cfRule type="cellIs" dxfId="3016" priority="2504" operator="lessThan">
      <formula>$C$4</formula>
    </cfRule>
  </conditionalFormatting>
  <conditionalFormatting sqref="R15">
    <cfRule type="cellIs" dxfId="3015" priority="2505" operator="lessThan">
      <formula>$C$4</formula>
    </cfRule>
  </conditionalFormatting>
  <conditionalFormatting sqref="R16">
    <cfRule type="cellIs" dxfId="3014" priority="2506" operator="lessThan">
      <formula>$C$4</formula>
    </cfRule>
  </conditionalFormatting>
  <conditionalFormatting sqref="R17">
    <cfRule type="cellIs" dxfId="3013" priority="2507" operator="lessThan">
      <formula>$C$4</formula>
    </cfRule>
  </conditionalFormatting>
  <conditionalFormatting sqref="R18">
    <cfRule type="cellIs" dxfId="3012" priority="2508" operator="lessThan">
      <formula>$C$4</formula>
    </cfRule>
  </conditionalFormatting>
  <conditionalFormatting sqref="R19">
    <cfRule type="cellIs" dxfId="3011" priority="2509" operator="lessThan">
      <formula>$C$4</formula>
    </cfRule>
  </conditionalFormatting>
  <conditionalFormatting sqref="R20">
    <cfRule type="cellIs" dxfId="3010" priority="2510" operator="lessThan">
      <formula>$C$4</formula>
    </cfRule>
  </conditionalFormatting>
  <conditionalFormatting sqref="R21">
    <cfRule type="cellIs" dxfId="3009" priority="2511" operator="lessThan">
      <formula>$C$4</formula>
    </cfRule>
  </conditionalFormatting>
  <conditionalFormatting sqref="R22">
    <cfRule type="cellIs" dxfId="3008" priority="2512" operator="lessThan">
      <formula>$C$4</formula>
    </cfRule>
  </conditionalFormatting>
  <conditionalFormatting sqref="R23">
    <cfRule type="cellIs" dxfId="3007" priority="2513" operator="lessThan">
      <formula>$C$4</formula>
    </cfRule>
  </conditionalFormatting>
  <conditionalFormatting sqref="R24">
    <cfRule type="cellIs" dxfId="3006" priority="2514" operator="lessThan">
      <formula>$C$4</formula>
    </cfRule>
  </conditionalFormatting>
  <conditionalFormatting sqref="R25">
    <cfRule type="cellIs" dxfId="3005" priority="2515" operator="lessThan">
      <formula>$C$4</formula>
    </cfRule>
  </conditionalFormatting>
  <conditionalFormatting sqref="R26">
    <cfRule type="cellIs" dxfId="3004" priority="2516" operator="lessThan">
      <formula>$C$4</formula>
    </cfRule>
  </conditionalFormatting>
  <conditionalFormatting sqref="R27">
    <cfRule type="cellIs" dxfId="3003" priority="2517" operator="lessThan">
      <formula>$C$4</formula>
    </cfRule>
  </conditionalFormatting>
  <conditionalFormatting sqref="R28">
    <cfRule type="cellIs" dxfId="3002" priority="2518" operator="lessThan">
      <formula>$C$4</formula>
    </cfRule>
  </conditionalFormatting>
  <conditionalFormatting sqref="R29">
    <cfRule type="cellIs" dxfId="3001" priority="2519" operator="lessThan">
      <formula>$C$4</formula>
    </cfRule>
  </conditionalFormatting>
  <conditionalFormatting sqref="R30">
    <cfRule type="cellIs" dxfId="3000" priority="2520" operator="lessThan">
      <formula>$C$4</formula>
    </cfRule>
  </conditionalFormatting>
  <conditionalFormatting sqref="R31">
    <cfRule type="cellIs" dxfId="2999" priority="2521" operator="lessThan">
      <formula>$C$4</formula>
    </cfRule>
  </conditionalFormatting>
  <conditionalFormatting sqref="R32">
    <cfRule type="cellIs" dxfId="2998" priority="2522" operator="lessThan">
      <formula>$C$4</formula>
    </cfRule>
  </conditionalFormatting>
  <conditionalFormatting sqref="R33">
    <cfRule type="cellIs" dxfId="2997" priority="2523" operator="lessThan">
      <formula>$C$4</formula>
    </cfRule>
  </conditionalFormatting>
  <conditionalFormatting sqref="R34">
    <cfRule type="cellIs" dxfId="2996" priority="2524" operator="lessThan">
      <formula>$C$4</formula>
    </cfRule>
  </conditionalFormatting>
  <conditionalFormatting sqref="R35">
    <cfRule type="cellIs" dxfId="2995" priority="2525" operator="lessThan">
      <formula>$C$4</formula>
    </cfRule>
  </conditionalFormatting>
  <conditionalFormatting sqref="R36">
    <cfRule type="cellIs" dxfId="2994" priority="2526" operator="lessThan">
      <formula>$C$4</formula>
    </cfRule>
  </conditionalFormatting>
  <conditionalFormatting sqref="R37">
    <cfRule type="cellIs" dxfId="2993" priority="2527" operator="lessThan">
      <formula>$C$4</formula>
    </cfRule>
  </conditionalFormatting>
  <conditionalFormatting sqref="R38">
    <cfRule type="cellIs" dxfId="2992" priority="2528" operator="lessThan">
      <formula>$C$4</formula>
    </cfRule>
  </conditionalFormatting>
  <conditionalFormatting sqref="R39">
    <cfRule type="cellIs" dxfId="2991" priority="2529" operator="lessThan">
      <formula>$C$4</formula>
    </cfRule>
  </conditionalFormatting>
  <conditionalFormatting sqref="R40">
    <cfRule type="cellIs" dxfId="2990" priority="2530" operator="lessThan">
      <formula>$C$4</formula>
    </cfRule>
  </conditionalFormatting>
  <conditionalFormatting sqref="R41">
    <cfRule type="cellIs" dxfId="2989" priority="2531" operator="lessThan">
      <formula>$C$4</formula>
    </cfRule>
  </conditionalFormatting>
  <conditionalFormatting sqref="R42">
    <cfRule type="cellIs" dxfId="2988" priority="2532" operator="lessThan">
      <formula>$C$4</formula>
    </cfRule>
  </conditionalFormatting>
  <conditionalFormatting sqref="R43">
    <cfRule type="cellIs" dxfId="2987" priority="2533" operator="lessThan">
      <formula>$C$4</formula>
    </cfRule>
  </conditionalFormatting>
  <conditionalFormatting sqref="R44">
    <cfRule type="cellIs" dxfId="2986" priority="2534" operator="lessThan">
      <formula>$C$4</formula>
    </cfRule>
  </conditionalFormatting>
  <conditionalFormatting sqref="R45">
    <cfRule type="cellIs" dxfId="2985" priority="2535" operator="lessThan">
      <formula>$C$4</formula>
    </cfRule>
  </conditionalFormatting>
  <conditionalFormatting sqref="R46">
    <cfRule type="cellIs" dxfId="2984" priority="2536" operator="lessThan">
      <formula>$C$4</formula>
    </cfRule>
  </conditionalFormatting>
  <conditionalFormatting sqref="R47">
    <cfRule type="cellIs" dxfId="2983" priority="2537" operator="lessThan">
      <formula>$C$4</formula>
    </cfRule>
  </conditionalFormatting>
  <conditionalFormatting sqref="R48">
    <cfRule type="cellIs" dxfId="2982" priority="2538" operator="lessThan">
      <formula>$C$4</formula>
    </cfRule>
  </conditionalFormatting>
  <conditionalFormatting sqref="R49">
    <cfRule type="cellIs" dxfId="2981" priority="2539" operator="lessThan">
      <formula>$C$4</formula>
    </cfRule>
  </conditionalFormatting>
  <conditionalFormatting sqref="R50">
    <cfRule type="cellIs" dxfId="2980" priority="2540" operator="lessThan">
      <formula>$C$4</formula>
    </cfRule>
  </conditionalFormatting>
  <conditionalFormatting sqref="R51">
    <cfRule type="cellIs" dxfId="2979" priority="2541" operator="lessThan">
      <formula>$C$4</formula>
    </cfRule>
  </conditionalFormatting>
  <conditionalFormatting sqref="R52">
    <cfRule type="cellIs" dxfId="2978" priority="2542" operator="lessThan">
      <formula>$C$4</formula>
    </cfRule>
  </conditionalFormatting>
  <conditionalFormatting sqref="R53">
    <cfRule type="cellIs" dxfId="2977" priority="2543" operator="lessThan">
      <formula>$C$4</formula>
    </cfRule>
  </conditionalFormatting>
  <conditionalFormatting sqref="R54">
    <cfRule type="cellIs" dxfId="2976" priority="2544" operator="lessThan">
      <formula>$C$4</formula>
    </cfRule>
  </conditionalFormatting>
  <conditionalFormatting sqref="R55">
    <cfRule type="cellIs" dxfId="2975" priority="2545" operator="lessThan">
      <formula>$C$4</formula>
    </cfRule>
  </conditionalFormatting>
  <conditionalFormatting sqref="R56">
    <cfRule type="cellIs" dxfId="2974" priority="2546" operator="lessThan">
      <formula>$C$4</formula>
    </cfRule>
  </conditionalFormatting>
  <conditionalFormatting sqref="R57">
    <cfRule type="cellIs" dxfId="2973" priority="2547" operator="lessThan">
      <formula>$C$4</formula>
    </cfRule>
  </conditionalFormatting>
  <conditionalFormatting sqref="R58">
    <cfRule type="cellIs" dxfId="2972" priority="2548" operator="lessThan">
      <formula>$C$4</formula>
    </cfRule>
  </conditionalFormatting>
  <conditionalFormatting sqref="R59">
    <cfRule type="cellIs" dxfId="2971" priority="2549" operator="lessThan">
      <formula>$C$4</formula>
    </cfRule>
  </conditionalFormatting>
  <conditionalFormatting sqref="R60">
    <cfRule type="cellIs" dxfId="2970" priority="2550" operator="lessThan">
      <formula>$C$4</formula>
    </cfRule>
  </conditionalFormatting>
  <conditionalFormatting sqref="S11">
    <cfRule type="cellIs" dxfId="2969" priority="2551" operator="lessThan">
      <formula>$C$4</formula>
    </cfRule>
  </conditionalFormatting>
  <conditionalFormatting sqref="S12">
    <cfRule type="cellIs" dxfId="2968" priority="2552" operator="lessThan">
      <formula>$C$4</formula>
    </cfRule>
  </conditionalFormatting>
  <conditionalFormatting sqref="S13">
    <cfRule type="cellIs" dxfId="2967" priority="2553" operator="lessThan">
      <formula>$C$4</formula>
    </cfRule>
  </conditionalFormatting>
  <conditionalFormatting sqref="S14">
    <cfRule type="cellIs" dxfId="2966" priority="2554" operator="lessThan">
      <formula>$C$4</formula>
    </cfRule>
  </conditionalFormatting>
  <conditionalFormatting sqref="S15">
    <cfRule type="cellIs" dxfId="2965" priority="2555" operator="lessThan">
      <formula>$C$4</formula>
    </cfRule>
  </conditionalFormatting>
  <conditionalFormatting sqref="S16">
    <cfRule type="cellIs" dxfId="2964" priority="2556" operator="lessThan">
      <formula>$C$4</formula>
    </cfRule>
  </conditionalFormatting>
  <conditionalFormatting sqref="S17">
    <cfRule type="cellIs" dxfId="2963" priority="2557" operator="lessThan">
      <formula>$C$4</formula>
    </cfRule>
  </conditionalFormatting>
  <conditionalFormatting sqref="S18">
    <cfRule type="cellIs" dxfId="2962" priority="2558" operator="lessThan">
      <formula>$C$4</formula>
    </cfRule>
  </conditionalFormatting>
  <conditionalFormatting sqref="S19">
    <cfRule type="cellIs" dxfId="2961" priority="2559" operator="lessThan">
      <formula>$C$4</formula>
    </cfRule>
  </conditionalFormatting>
  <conditionalFormatting sqref="S20">
    <cfRule type="cellIs" dxfId="2960" priority="2560" operator="lessThan">
      <formula>$C$4</formula>
    </cfRule>
  </conditionalFormatting>
  <conditionalFormatting sqref="S21">
    <cfRule type="cellIs" dxfId="2959" priority="2561" operator="lessThan">
      <formula>$C$4</formula>
    </cfRule>
  </conditionalFormatting>
  <conditionalFormatting sqref="S22">
    <cfRule type="cellIs" dxfId="2958" priority="2562" operator="lessThan">
      <formula>$C$4</formula>
    </cfRule>
  </conditionalFormatting>
  <conditionalFormatting sqref="S23">
    <cfRule type="cellIs" dxfId="2957" priority="2563" operator="lessThan">
      <formula>$C$4</formula>
    </cfRule>
  </conditionalFormatting>
  <conditionalFormatting sqref="S24">
    <cfRule type="cellIs" dxfId="2956" priority="2564" operator="lessThan">
      <formula>$C$4</formula>
    </cfRule>
  </conditionalFormatting>
  <conditionalFormatting sqref="S25">
    <cfRule type="cellIs" dxfId="2955" priority="2565" operator="lessThan">
      <formula>$C$4</formula>
    </cfRule>
  </conditionalFormatting>
  <conditionalFormatting sqref="S26">
    <cfRule type="cellIs" dxfId="2954" priority="2566" operator="lessThan">
      <formula>$C$4</formula>
    </cfRule>
  </conditionalFormatting>
  <conditionalFormatting sqref="S27">
    <cfRule type="cellIs" dxfId="2953" priority="2567" operator="lessThan">
      <formula>$C$4</formula>
    </cfRule>
  </conditionalFormatting>
  <conditionalFormatting sqref="S28">
    <cfRule type="cellIs" dxfId="2952" priority="2568" operator="lessThan">
      <formula>$C$4</formula>
    </cfRule>
  </conditionalFormatting>
  <conditionalFormatting sqref="S29">
    <cfRule type="cellIs" dxfId="2951" priority="2569" operator="lessThan">
      <formula>$C$4</formula>
    </cfRule>
  </conditionalFormatting>
  <conditionalFormatting sqref="S30">
    <cfRule type="cellIs" dxfId="2950" priority="2570" operator="lessThan">
      <formula>$C$4</formula>
    </cfRule>
  </conditionalFormatting>
  <conditionalFormatting sqref="S31">
    <cfRule type="cellIs" dxfId="2949" priority="2571" operator="lessThan">
      <formula>$C$4</formula>
    </cfRule>
  </conditionalFormatting>
  <conditionalFormatting sqref="S32">
    <cfRule type="cellIs" dxfId="2948" priority="2572" operator="lessThan">
      <formula>$C$4</formula>
    </cfRule>
  </conditionalFormatting>
  <conditionalFormatting sqref="S33">
    <cfRule type="cellIs" dxfId="2947" priority="2573" operator="lessThan">
      <formula>$C$4</formula>
    </cfRule>
  </conditionalFormatting>
  <conditionalFormatting sqref="S34">
    <cfRule type="cellIs" dxfId="2946" priority="2574" operator="lessThan">
      <formula>$C$4</formula>
    </cfRule>
  </conditionalFormatting>
  <conditionalFormatting sqref="S35">
    <cfRule type="cellIs" dxfId="2945" priority="2575" operator="lessThan">
      <formula>$C$4</formula>
    </cfRule>
  </conditionalFormatting>
  <conditionalFormatting sqref="S36">
    <cfRule type="cellIs" dxfId="2944" priority="2576" operator="lessThan">
      <formula>$C$4</formula>
    </cfRule>
  </conditionalFormatting>
  <conditionalFormatting sqref="S37">
    <cfRule type="cellIs" dxfId="2943" priority="2577" operator="lessThan">
      <formula>$C$4</formula>
    </cfRule>
  </conditionalFormatting>
  <conditionalFormatting sqref="S38">
    <cfRule type="cellIs" dxfId="2942" priority="2578" operator="lessThan">
      <formula>$C$4</formula>
    </cfRule>
  </conditionalFormatting>
  <conditionalFormatting sqref="S39">
    <cfRule type="cellIs" dxfId="2941" priority="2579" operator="lessThan">
      <formula>$C$4</formula>
    </cfRule>
  </conditionalFormatting>
  <conditionalFormatting sqref="S40">
    <cfRule type="cellIs" dxfId="2940" priority="2580" operator="lessThan">
      <formula>$C$4</formula>
    </cfRule>
  </conditionalFormatting>
  <conditionalFormatting sqref="S41">
    <cfRule type="cellIs" dxfId="2939" priority="2581" operator="lessThan">
      <formula>$C$4</formula>
    </cfRule>
  </conditionalFormatting>
  <conditionalFormatting sqref="S42">
    <cfRule type="cellIs" dxfId="2938" priority="2582" operator="lessThan">
      <formula>$C$4</formula>
    </cfRule>
  </conditionalFormatting>
  <conditionalFormatting sqref="S43">
    <cfRule type="cellIs" dxfId="2937" priority="2583" operator="lessThan">
      <formula>$C$4</formula>
    </cfRule>
  </conditionalFormatting>
  <conditionalFormatting sqref="S44">
    <cfRule type="cellIs" dxfId="2936" priority="2584" operator="lessThan">
      <formula>$C$4</formula>
    </cfRule>
  </conditionalFormatting>
  <conditionalFormatting sqref="S45">
    <cfRule type="cellIs" dxfId="2935" priority="2585" operator="lessThan">
      <formula>$C$4</formula>
    </cfRule>
  </conditionalFormatting>
  <conditionalFormatting sqref="S46">
    <cfRule type="cellIs" dxfId="2934" priority="2586" operator="lessThan">
      <formula>$C$4</formula>
    </cfRule>
  </conditionalFormatting>
  <conditionalFormatting sqref="S47">
    <cfRule type="cellIs" dxfId="2933" priority="2587" operator="lessThan">
      <formula>$C$4</formula>
    </cfRule>
  </conditionalFormatting>
  <conditionalFormatting sqref="S48">
    <cfRule type="cellIs" dxfId="2932" priority="2588" operator="lessThan">
      <formula>$C$4</formula>
    </cfRule>
  </conditionalFormatting>
  <conditionalFormatting sqref="S49">
    <cfRule type="cellIs" dxfId="2931" priority="2589" operator="lessThan">
      <formula>$C$4</formula>
    </cfRule>
  </conditionalFormatting>
  <conditionalFormatting sqref="S50">
    <cfRule type="cellIs" dxfId="2930" priority="2590" operator="lessThan">
      <formula>$C$4</formula>
    </cfRule>
  </conditionalFormatting>
  <conditionalFormatting sqref="S51">
    <cfRule type="cellIs" dxfId="2929" priority="2591" operator="lessThan">
      <formula>$C$4</formula>
    </cfRule>
  </conditionalFormatting>
  <conditionalFormatting sqref="S52">
    <cfRule type="cellIs" dxfId="2928" priority="2592" operator="lessThan">
      <formula>$C$4</formula>
    </cfRule>
  </conditionalFormatting>
  <conditionalFormatting sqref="S53">
    <cfRule type="cellIs" dxfId="2927" priority="2593" operator="lessThan">
      <formula>$C$4</formula>
    </cfRule>
  </conditionalFormatting>
  <conditionalFormatting sqref="S54">
    <cfRule type="cellIs" dxfId="2926" priority="2594" operator="lessThan">
      <formula>$C$4</formula>
    </cfRule>
  </conditionalFormatting>
  <conditionalFormatting sqref="S55">
    <cfRule type="cellIs" dxfId="2925" priority="2595" operator="lessThan">
      <formula>$C$4</formula>
    </cfRule>
  </conditionalFormatting>
  <conditionalFormatting sqref="S56">
    <cfRule type="cellIs" dxfId="2924" priority="2596" operator="lessThan">
      <formula>$C$4</formula>
    </cfRule>
  </conditionalFormatting>
  <conditionalFormatting sqref="S57">
    <cfRule type="cellIs" dxfId="2923" priority="2597" operator="lessThan">
      <formula>$C$4</formula>
    </cfRule>
  </conditionalFormatting>
  <conditionalFormatting sqref="S58">
    <cfRule type="cellIs" dxfId="2922" priority="2598" operator="lessThan">
      <formula>$C$4</formula>
    </cfRule>
  </conditionalFormatting>
  <conditionalFormatting sqref="S59">
    <cfRule type="cellIs" dxfId="2921" priority="2599" operator="lessThan">
      <formula>$C$4</formula>
    </cfRule>
  </conditionalFormatting>
  <conditionalFormatting sqref="S60">
    <cfRule type="cellIs" dxfId="2920" priority="2600" operator="lessThan">
      <formula>$C$4</formula>
    </cfRule>
  </conditionalFormatting>
  <conditionalFormatting sqref="U11">
    <cfRule type="cellIs" dxfId="2919" priority="2601" operator="lessThan">
      <formula>$C$4</formula>
    </cfRule>
  </conditionalFormatting>
  <conditionalFormatting sqref="U12">
    <cfRule type="cellIs" dxfId="2918" priority="2602" operator="lessThan">
      <formula>$C$4</formula>
    </cfRule>
  </conditionalFormatting>
  <conditionalFormatting sqref="U13">
    <cfRule type="cellIs" dxfId="2917" priority="2603" operator="lessThan">
      <formula>$C$4</formula>
    </cfRule>
  </conditionalFormatting>
  <conditionalFormatting sqref="U14">
    <cfRule type="cellIs" dxfId="2916" priority="2604" operator="lessThan">
      <formula>$C$4</formula>
    </cfRule>
  </conditionalFormatting>
  <conditionalFormatting sqref="U15">
    <cfRule type="cellIs" dxfId="2915" priority="2605" operator="lessThan">
      <formula>$C$4</formula>
    </cfRule>
  </conditionalFormatting>
  <conditionalFormatting sqref="U16">
    <cfRule type="cellIs" dxfId="2914" priority="2606" operator="lessThan">
      <formula>$C$4</formula>
    </cfRule>
  </conditionalFormatting>
  <conditionalFormatting sqref="U17">
    <cfRule type="cellIs" dxfId="2913" priority="2607" operator="lessThan">
      <formula>$C$4</formula>
    </cfRule>
  </conditionalFormatting>
  <conditionalFormatting sqref="U18">
    <cfRule type="cellIs" dxfId="2912" priority="2608" operator="lessThan">
      <formula>$C$4</formula>
    </cfRule>
  </conditionalFormatting>
  <conditionalFormatting sqref="U19">
    <cfRule type="cellIs" dxfId="2911" priority="2609" operator="lessThan">
      <formula>$C$4</formula>
    </cfRule>
  </conditionalFormatting>
  <conditionalFormatting sqref="U20">
    <cfRule type="cellIs" dxfId="2910" priority="2610" operator="lessThan">
      <formula>$C$4</formula>
    </cfRule>
  </conditionalFormatting>
  <conditionalFormatting sqref="U21">
    <cfRule type="cellIs" dxfId="2909" priority="2611" operator="lessThan">
      <formula>$C$4</formula>
    </cfRule>
  </conditionalFormatting>
  <conditionalFormatting sqref="U22">
    <cfRule type="cellIs" dxfId="2908" priority="2612" operator="lessThan">
      <formula>$C$4</formula>
    </cfRule>
  </conditionalFormatting>
  <conditionalFormatting sqref="U23">
    <cfRule type="cellIs" dxfId="2907" priority="2613" operator="lessThan">
      <formula>$C$4</formula>
    </cfRule>
  </conditionalFormatting>
  <conditionalFormatting sqref="U24">
    <cfRule type="cellIs" dxfId="2906" priority="2614" operator="lessThan">
      <formula>$C$4</formula>
    </cfRule>
  </conditionalFormatting>
  <conditionalFormatting sqref="U25">
    <cfRule type="cellIs" dxfId="2905" priority="2615" operator="lessThan">
      <formula>$C$4</formula>
    </cfRule>
  </conditionalFormatting>
  <conditionalFormatting sqref="U26">
    <cfRule type="cellIs" dxfId="2904" priority="2616" operator="lessThan">
      <formula>$C$4</formula>
    </cfRule>
  </conditionalFormatting>
  <conditionalFormatting sqref="U27">
    <cfRule type="cellIs" dxfId="2903" priority="2617" operator="lessThan">
      <formula>$C$4</formula>
    </cfRule>
  </conditionalFormatting>
  <conditionalFormatting sqref="U28">
    <cfRule type="cellIs" dxfId="2902" priority="2618" operator="lessThan">
      <formula>$C$4</formula>
    </cfRule>
  </conditionalFormatting>
  <conditionalFormatting sqref="U29">
    <cfRule type="cellIs" dxfId="2901" priority="2619" operator="lessThan">
      <formula>$C$4</formula>
    </cfRule>
  </conditionalFormatting>
  <conditionalFormatting sqref="U30">
    <cfRule type="cellIs" dxfId="2900" priority="2620" operator="lessThan">
      <formula>$C$4</formula>
    </cfRule>
  </conditionalFormatting>
  <conditionalFormatting sqref="U31">
    <cfRule type="cellIs" dxfId="2899" priority="2621" operator="lessThan">
      <formula>$C$4</formula>
    </cfRule>
  </conditionalFormatting>
  <conditionalFormatting sqref="U32">
    <cfRule type="cellIs" dxfId="2898" priority="2622" operator="lessThan">
      <formula>$C$4</formula>
    </cfRule>
  </conditionalFormatting>
  <conditionalFormatting sqref="U33">
    <cfRule type="cellIs" dxfId="2897" priority="2623" operator="lessThan">
      <formula>$C$4</formula>
    </cfRule>
  </conditionalFormatting>
  <conditionalFormatting sqref="U34">
    <cfRule type="cellIs" dxfId="2896" priority="2624" operator="lessThan">
      <formula>$C$4</formula>
    </cfRule>
  </conditionalFormatting>
  <conditionalFormatting sqref="U35">
    <cfRule type="cellIs" dxfId="2895" priority="2625" operator="lessThan">
      <formula>$C$4</formula>
    </cfRule>
  </conditionalFormatting>
  <conditionalFormatting sqref="U36">
    <cfRule type="cellIs" dxfId="2894" priority="2626" operator="lessThan">
      <formula>$C$4</formula>
    </cfRule>
  </conditionalFormatting>
  <conditionalFormatting sqref="U37">
    <cfRule type="cellIs" dxfId="2893" priority="2627" operator="lessThan">
      <formula>$C$4</formula>
    </cfRule>
  </conditionalFormatting>
  <conditionalFormatting sqref="U38">
    <cfRule type="cellIs" dxfId="2892" priority="2628" operator="lessThan">
      <formula>$C$4</formula>
    </cfRule>
  </conditionalFormatting>
  <conditionalFormatting sqref="U39">
    <cfRule type="cellIs" dxfId="2891" priority="2629" operator="lessThan">
      <formula>$C$4</formula>
    </cfRule>
  </conditionalFormatting>
  <conditionalFormatting sqref="U40">
    <cfRule type="cellIs" dxfId="2890" priority="2630" operator="lessThan">
      <formula>$C$4</formula>
    </cfRule>
  </conditionalFormatting>
  <conditionalFormatting sqref="U41">
    <cfRule type="cellIs" dxfId="2889" priority="2631" operator="lessThan">
      <formula>$C$4</formula>
    </cfRule>
  </conditionalFormatting>
  <conditionalFormatting sqref="U42">
    <cfRule type="cellIs" dxfId="2888" priority="2632" operator="lessThan">
      <formula>$C$4</formula>
    </cfRule>
  </conditionalFormatting>
  <conditionalFormatting sqref="U43">
    <cfRule type="cellIs" dxfId="2887" priority="2633" operator="lessThan">
      <formula>$C$4</formula>
    </cfRule>
  </conditionalFormatting>
  <conditionalFormatting sqref="U44">
    <cfRule type="cellIs" dxfId="2886" priority="2634" operator="lessThan">
      <formula>$C$4</formula>
    </cfRule>
  </conditionalFormatting>
  <conditionalFormatting sqref="U45">
    <cfRule type="cellIs" dxfId="2885" priority="2635" operator="lessThan">
      <formula>$C$4</formula>
    </cfRule>
  </conditionalFormatting>
  <conditionalFormatting sqref="U46">
    <cfRule type="cellIs" dxfId="2884" priority="2636" operator="lessThan">
      <formula>$C$4</formula>
    </cfRule>
  </conditionalFormatting>
  <conditionalFormatting sqref="U47">
    <cfRule type="cellIs" dxfId="2883" priority="2637" operator="lessThan">
      <formula>$C$4</formula>
    </cfRule>
  </conditionalFormatting>
  <conditionalFormatting sqref="U48">
    <cfRule type="cellIs" dxfId="2882" priority="2638" operator="lessThan">
      <formula>$C$4</formula>
    </cfRule>
  </conditionalFormatting>
  <conditionalFormatting sqref="U49">
    <cfRule type="cellIs" dxfId="2881" priority="2639" operator="lessThan">
      <formula>$C$4</formula>
    </cfRule>
  </conditionalFormatting>
  <conditionalFormatting sqref="U50">
    <cfRule type="cellIs" dxfId="2880" priority="2640" operator="lessThan">
      <formula>$C$4</formula>
    </cfRule>
  </conditionalFormatting>
  <conditionalFormatting sqref="U51">
    <cfRule type="cellIs" dxfId="2879" priority="2641" operator="lessThan">
      <formula>$C$4</formula>
    </cfRule>
  </conditionalFormatting>
  <conditionalFormatting sqref="U52">
    <cfRule type="cellIs" dxfId="2878" priority="2642" operator="lessThan">
      <formula>$C$4</formula>
    </cfRule>
  </conditionalFormatting>
  <conditionalFormatting sqref="U53">
    <cfRule type="cellIs" dxfId="2877" priority="2643" operator="lessThan">
      <formula>$C$4</formula>
    </cfRule>
  </conditionalFormatting>
  <conditionalFormatting sqref="U54">
    <cfRule type="cellIs" dxfId="2876" priority="2644" operator="lessThan">
      <formula>$C$4</formula>
    </cfRule>
  </conditionalFormatting>
  <conditionalFormatting sqref="U55">
    <cfRule type="cellIs" dxfId="2875" priority="2645" operator="lessThan">
      <formula>$C$4</formula>
    </cfRule>
  </conditionalFormatting>
  <conditionalFormatting sqref="U56">
    <cfRule type="cellIs" dxfId="2874" priority="2646" operator="lessThan">
      <formula>$C$4</formula>
    </cfRule>
  </conditionalFormatting>
  <conditionalFormatting sqref="U57">
    <cfRule type="cellIs" dxfId="2873" priority="2647" operator="lessThan">
      <formula>$C$4</formula>
    </cfRule>
  </conditionalFormatting>
  <conditionalFormatting sqref="U58">
    <cfRule type="cellIs" dxfId="2872" priority="2648" operator="lessThan">
      <formula>$C$4</formula>
    </cfRule>
  </conditionalFormatting>
  <conditionalFormatting sqref="U59">
    <cfRule type="cellIs" dxfId="2871" priority="2649" operator="lessThan">
      <formula>$C$4</formula>
    </cfRule>
  </conditionalFormatting>
  <conditionalFormatting sqref="U60">
    <cfRule type="cellIs" dxfId="2870" priority="2650" operator="lessThan">
      <formula>$C$4</formula>
    </cfRule>
  </conditionalFormatting>
  <conditionalFormatting sqref="V11">
    <cfRule type="cellIs" dxfId="2869" priority="2651" operator="lessThan">
      <formula>$C$4</formula>
    </cfRule>
  </conditionalFormatting>
  <conditionalFormatting sqref="V12">
    <cfRule type="cellIs" dxfId="2868" priority="2652" operator="lessThan">
      <formula>$C$4</formula>
    </cfRule>
  </conditionalFormatting>
  <conditionalFormatting sqref="V13">
    <cfRule type="cellIs" dxfId="2867" priority="2653" operator="lessThan">
      <formula>$C$4</formula>
    </cfRule>
  </conditionalFormatting>
  <conditionalFormatting sqref="V14">
    <cfRule type="cellIs" dxfId="2866" priority="2654" operator="lessThan">
      <formula>$C$4</formula>
    </cfRule>
  </conditionalFormatting>
  <conditionalFormatting sqref="V15">
    <cfRule type="cellIs" dxfId="2865" priority="2655" operator="lessThan">
      <formula>$C$4</formula>
    </cfRule>
  </conditionalFormatting>
  <conditionalFormatting sqref="V16">
    <cfRule type="cellIs" dxfId="2864" priority="2656" operator="lessThan">
      <formula>$C$4</formula>
    </cfRule>
  </conditionalFormatting>
  <conditionalFormatting sqref="V17">
    <cfRule type="cellIs" dxfId="2863" priority="2657" operator="lessThan">
      <formula>$C$4</formula>
    </cfRule>
  </conditionalFormatting>
  <conditionalFormatting sqref="V18">
    <cfRule type="cellIs" dxfId="2862" priority="2658" operator="lessThan">
      <formula>$C$4</formula>
    </cfRule>
  </conditionalFormatting>
  <conditionalFormatting sqref="V19">
    <cfRule type="cellIs" dxfId="2861" priority="2659" operator="lessThan">
      <formula>$C$4</formula>
    </cfRule>
  </conditionalFormatting>
  <conditionalFormatting sqref="V20">
    <cfRule type="cellIs" dxfId="2860" priority="2660" operator="lessThan">
      <formula>$C$4</formula>
    </cfRule>
  </conditionalFormatting>
  <conditionalFormatting sqref="V21">
    <cfRule type="cellIs" dxfId="2859" priority="2661" operator="lessThan">
      <formula>$C$4</formula>
    </cfRule>
  </conditionalFormatting>
  <conditionalFormatting sqref="V22">
    <cfRule type="cellIs" dxfId="2858" priority="2662" operator="lessThan">
      <formula>$C$4</formula>
    </cfRule>
  </conditionalFormatting>
  <conditionalFormatting sqref="V23">
    <cfRule type="cellIs" dxfId="2857" priority="2663" operator="lessThan">
      <formula>$C$4</formula>
    </cfRule>
  </conditionalFormatting>
  <conditionalFormatting sqref="V24">
    <cfRule type="cellIs" dxfId="2856" priority="2664" operator="lessThan">
      <formula>$C$4</formula>
    </cfRule>
  </conditionalFormatting>
  <conditionalFormatting sqref="V25">
    <cfRule type="cellIs" dxfId="2855" priority="2665" operator="lessThan">
      <formula>$C$4</formula>
    </cfRule>
  </conditionalFormatting>
  <conditionalFormatting sqref="V26">
    <cfRule type="cellIs" dxfId="2854" priority="2666" operator="lessThan">
      <formula>$C$4</formula>
    </cfRule>
  </conditionalFormatting>
  <conditionalFormatting sqref="V27">
    <cfRule type="cellIs" dxfId="2853" priority="2667" operator="lessThan">
      <formula>$C$4</formula>
    </cfRule>
  </conditionalFormatting>
  <conditionalFormatting sqref="V28">
    <cfRule type="cellIs" dxfId="2852" priority="2668" operator="lessThan">
      <formula>$C$4</formula>
    </cfRule>
  </conditionalFormatting>
  <conditionalFormatting sqref="V29">
    <cfRule type="cellIs" dxfId="2851" priority="2669" operator="lessThan">
      <formula>$C$4</formula>
    </cfRule>
  </conditionalFormatting>
  <conditionalFormatting sqref="V30">
    <cfRule type="cellIs" dxfId="2850" priority="2670" operator="lessThan">
      <formula>$C$4</formula>
    </cfRule>
  </conditionalFormatting>
  <conditionalFormatting sqref="V31">
    <cfRule type="cellIs" dxfId="2849" priority="2671" operator="lessThan">
      <formula>$C$4</formula>
    </cfRule>
  </conditionalFormatting>
  <conditionalFormatting sqref="V32">
    <cfRule type="cellIs" dxfId="2848" priority="2672" operator="lessThan">
      <formula>$C$4</formula>
    </cfRule>
  </conditionalFormatting>
  <conditionalFormatting sqref="V33">
    <cfRule type="cellIs" dxfId="2847" priority="2673" operator="lessThan">
      <formula>$C$4</formula>
    </cfRule>
  </conditionalFormatting>
  <conditionalFormatting sqref="V34">
    <cfRule type="cellIs" dxfId="2846" priority="2674" operator="lessThan">
      <formula>$C$4</formula>
    </cfRule>
  </conditionalFormatting>
  <conditionalFormatting sqref="V35">
    <cfRule type="cellIs" dxfId="2845" priority="2675" operator="lessThan">
      <formula>$C$4</formula>
    </cfRule>
  </conditionalFormatting>
  <conditionalFormatting sqref="V36">
    <cfRule type="cellIs" dxfId="2844" priority="2676" operator="lessThan">
      <formula>$C$4</formula>
    </cfRule>
  </conditionalFormatting>
  <conditionalFormatting sqref="V37">
    <cfRule type="cellIs" dxfId="2843" priority="2677" operator="lessThan">
      <formula>$C$4</formula>
    </cfRule>
  </conditionalFormatting>
  <conditionalFormatting sqref="V38">
    <cfRule type="cellIs" dxfId="2842" priority="2678" operator="lessThan">
      <formula>$C$4</formula>
    </cfRule>
  </conditionalFormatting>
  <conditionalFormatting sqref="V39">
    <cfRule type="cellIs" dxfId="2841" priority="2679" operator="lessThan">
      <formula>$C$4</formula>
    </cfRule>
  </conditionalFormatting>
  <conditionalFormatting sqref="V40">
    <cfRule type="cellIs" dxfId="2840" priority="2680" operator="lessThan">
      <formula>$C$4</formula>
    </cfRule>
  </conditionalFormatting>
  <conditionalFormatting sqref="V41">
    <cfRule type="cellIs" dxfId="2839" priority="2681" operator="lessThan">
      <formula>$C$4</formula>
    </cfRule>
  </conditionalFormatting>
  <conditionalFormatting sqref="V42">
    <cfRule type="cellIs" dxfId="2838" priority="2682" operator="lessThan">
      <formula>$C$4</formula>
    </cfRule>
  </conditionalFormatting>
  <conditionalFormatting sqref="V43">
    <cfRule type="cellIs" dxfId="2837" priority="2683" operator="lessThan">
      <formula>$C$4</formula>
    </cfRule>
  </conditionalFormatting>
  <conditionalFormatting sqref="V44">
    <cfRule type="cellIs" dxfId="2836" priority="2684" operator="lessThan">
      <formula>$C$4</formula>
    </cfRule>
  </conditionalFormatting>
  <conditionalFormatting sqref="V45">
    <cfRule type="cellIs" dxfId="2835" priority="2685" operator="lessThan">
      <formula>$C$4</formula>
    </cfRule>
  </conditionalFormatting>
  <conditionalFormatting sqref="V46">
    <cfRule type="cellIs" dxfId="2834" priority="2686" operator="lessThan">
      <formula>$C$4</formula>
    </cfRule>
  </conditionalFormatting>
  <conditionalFormatting sqref="V47">
    <cfRule type="cellIs" dxfId="2833" priority="2687" operator="lessThan">
      <formula>$C$4</formula>
    </cfRule>
  </conditionalFormatting>
  <conditionalFormatting sqref="V48">
    <cfRule type="cellIs" dxfId="2832" priority="2688" operator="lessThan">
      <formula>$C$4</formula>
    </cfRule>
  </conditionalFormatting>
  <conditionalFormatting sqref="V49">
    <cfRule type="cellIs" dxfId="2831" priority="2689" operator="lessThan">
      <formula>$C$4</formula>
    </cfRule>
  </conditionalFormatting>
  <conditionalFormatting sqref="V50">
    <cfRule type="cellIs" dxfId="2830" priority="2690" operator="lessThan">
      <formula>$C$4</formula>
    </cfRule>
  </conditionalFormatting>
  <conditionalFormatting sqref="V51">
    <cfRule type="cellIs" dxfId="2829" priority="2691" operator="lessThan">
      <formula>$C$4</formula>
    </cfRule>
  </conditionalFormatting>
  <conditionalFormatting sqref="V52">
    <cfRule type="cellIs" dxfId="2828" priority="2692" operator="lessThan">
      <formula>$C$4</formula>
    </cfRule>
  </conditionalFormatting>
  <conditionalFormatting sqref="V53">
    <cfRule type="cellIs" dxfId="2827" priority="2693" operator="lessThan">
      <formula>$C$4</formula>
    </cfRule>
  </conditionalFormatting>
  <conditionalFormatting sqref="V54">
    <cfRule type="cellIs" dxfId="2826" priority="2694" operator="lessThan">
      <formula>$C$4</formula>
    </cfRule>
  </conditionalFormatting>
  <conditionalFormatting sqref="V55">
    <cfRule type="cellIs" dxfId="2825" priority="2695" operator="lessThan">
      <formula>$C$4</formula>
    </cfRule>
  </conditionalFormatting>
  <conditionalFormatting sqref="V56">
    <cfRule type="cellIs" dxfId="2824" priority="2696" operator="lessThan">
      <formula>$C$4</formula>
    </cfRule>
  </conditionalFormatting>
  <conditionalFormatting sqref="V57">
    <cfRule type="cellIs" dxfId="2823" priority="2697" operator="lessThan">
      <formula>$C$4</formula>
    </cfRule>
  </conditionalFormatting>
  <conditionalFormatting sqref="V58">
    <cfRule type="cellIs" dxfId="2822" priority="2698" operator="lessThan">
      <formula>$C$4</formula>
    </cfRule>
  </conditionalFormatting>
  <conditionalFormatting sqref="V59">
    <cfRule type="cellIs" dxfId="2821" priority="2699" operator="lessThan">
      <formula>$C$4</formula>
    </cfRule>
  </conditionalFormatting>
  <conditionalFormatting sqref="V60">
    <cfRule type="cellIs" dxfId="2820" priority="2700" operator="lessThan">
      <formula>$C$4</formula>
    </cfRule>
  </conditionalFormatting>
  <conditionalFormatting sqref="CR11">
    <cfRule type="cellIs" dxfId="2819" priority="2701" operator="lessThan">
      <formula>$C$4</formula>
    </cfRule>
  </conditionalFormatting>
  <conditionalFormatting sqref="CR11">
    <cfRule type="cellIs" dxfId="2818" priority="2702" operator="lessThan">
      <formula>$C$4</formula>
    </cfRule>
  </conditionalFormatting>
  <conditionalFormatting sqref="CR12">
    <cfRule type="cellIs" dxfId="2817" priority="2703" operator="lessThan">
      <formula>$C$4</formula>
    </cfRule>
  </conditionalFormatting>
  <conditionalFormatting sqref="CR12">
    <cfRule type="cellIs" dxfId="2816" priority="2704" operator="lessThan">
      <formula>$C$4</formula>
    </cfRule>
  </conditionalFormatting>
  <conditionalFormatting sqref="CR13">
    <cfRule type="cellIs" dxfId="2815" priority="2705" operator="lessThan">
      <formula>$C$4</formula>
    </cfRule>
  </conditionalFormatting>
  <conditionalFormatting sqref="CR13">
    <cfRule type="cellIs" dxfId="2814" priority="2706" operator="lessThan">
      <formula>$C$4</formula>
    </cfRule>
  </conditionalFormatting>
  <conditionalFormatting sqref="CR14">
    <cfRule type="cellIs" dxfId="2813" priority="2707" operator="lessThan">
      <formula>$C$4</formula>
    </cfRule>
  </conditionalFormatting>
  <conditionalFormatting sqref="CR14">
    <cfRule type="cellIs" dxfId="2812" priority="2708" operator="lessThan">
      <formula>$C$4</formula>
    </cfRule>
  </conditionalFormatting>
  <conditionalFormatting sqref="CR15">
    <cfRule type="cellIs" dxfId="2811" priority="2709" operator="lessThan">
      <formula>$C$4</formula>
    </cfRule>
  </conditionalFormatting>
  <conditionalFormatting sqref="CR15">
    <cfRule type="cellIs" dxfId="2810" priority="2710" operator="lessThan">
      <formula>$C$4</formula>
    </cfRule>
  </conditionalFormatting>
  <conditionalFormatting sqref="CR16">
    <cfRule type="cellIs" dxfId="2809" priority="2711" operator="lessThan">
      <formula>$C$4</formula>
    </cfRule>
  </conditionalFormatting>
  <conditionalFormatting sqref="CR16">
    <cfRule type="cellIs" dxfId="2808" priority="2712" operator="lessThan">
      <formula>$C$4</formula>
    </cfRule>
  </conditionalFormatting>
  <conditionalFormatting sqref="CR17">
    <cfRule type="cellIs" dxfId="2807" priority="2713" operator="lessThan">
      <formula>$C$4</formula>
    </cfRule>
  </conditionalFormatting>
  <conditionalFormatting sqref="CR17">
    <cfRule type="cellIs" dxfId="2806" priority="2714" operator="lessThan">
      <formula>$C$4</formula>
    </cfRule>
  </conditionalFormatting>
  <conditionalFormatting sqref="CR18">
    <cfRule type="cellIs" dxfId="2805" priority="2715" operator="lessThan">
      <formula>$C$4</formula>
    </cfRule>
  </conditionalFormatting>
  <conditionalFormatting sqref="CR18">
    <cfRule type="cellIs" dxfId="2804" priority="2716" operator="lessThan">
      <formula>$C$4</formula>
    </cfRule>
  </conditionalFormatting>
  <conditionalFormatting sqref="CR19">
    <cfRule type="cellIs" dxfId="2803" priority="2717" operator="lessThan">
      <formula>$C$4</formula>
    </cfRule>
  </conditionalFormatting>
  <conditionalFormatting sqref="CR19">
    <cfRule type="cellIs" dxfId="2802" priority="2718" operator="lessThan">
      <formula>$C$4</formula>
    </cfRule>
  </conditionalFormatting>
  <conditionalFormatting sqref="CR20">
    <cfRule type="cellIs" dxfId="2801" priority="2719" operator="lessThan">
      <formula>$C$4</formula>
    </cfRule>
  </conditionalFormatting>
  <conditionalFormatting sqref="CR20">
    <cfRule type="cellIs" dxfId="2800" priority="2720" operator="lessThan">
      <formula>$C$4</formula>
    </cfRule>
  </conditionalFormatting>
  <conditionalFormatting sqref="CR21">
    <cfRule type="cellIs" dxfId="2799" priority="2721" operator="lessThan">
      <formula>$C$4</formula>
    </cfRule>
  </conditionalFormatting>
  <conditionalFormatting sqref="CR21">
    <cfRule type="cellIs" dxfId="2798" priority="2722" operator="lessThan">
      <formula>$C$4</formula>
    </cfRule>
  </conditionalFormatting>
  <conditionalFormatting sqref="CR22">
    <cfRule type="cellIs" dxfId="2797" priority="2723" operator="lessThan">
      <formula>$C$4</formula>
    </cfRule>
  </conditionalFormatting>
  <conditionalFormatting sqref="CR22">
    <cfRule type="cellIs" dxfId="2796" priority="2724" operator="lessThan">
      <formula>$C$4</formula>
    </cfRule>
  </conditionalFormatting>
  <conditionalFormatting sqref="CR23">
    <cfRule type="cellIs" dxfId="2795" priority="2725" operator="lessThan">
      <formula>$C$4</formula>
    </cfRule>
  </conditionalFormatting>
  <conditionalFormatting sqref="CR23">
    <cfRule type="cellIs" dxfId="2794" priority="2726" operator="lessThan">
      <formula>$C$4</formula>
    </cfRule>
  </conditionalFormatting>
  <conditionalFormatting sqref="CR24">
    <cfRule type="cellIs" dxfId="2793" priority="2727" operator="lessThan">
      <formula>$C$4</formula>
    </cfRule>
  </conditionalFormatting>
  <conditionalFormatting sqref="CR24">
    <cfRule type="cellIs" dxfId="2792" priority="2728" operator="lessThan">
      <formula>$C$4</formula>
    </cfRule>
  </conditionalFormatting>
  <conditionalFormatting sqref="CR25">
    <cfRule type="cellIs" dxfId="2791" priority="2729" operator="lessThan">
      <formula>$C$4</formula>
    </cfRule>
  </conditionalFormatting>
  <conditionalFormatting sqref="CR25">
    <cfRule type="cellIs" dxfId="2790" priority="2730" operator="lessThan">
      <formula>$C$4</formula>
    </cfRule>
  </conditionalFormatting>
  <conditionalFormatting sqref="CR26">
    <cfRule type="cellIs" dxfId="2789" priority="2731" operator="lessThan">
      <formula>$C$4</formula>
    </cfRule>
  </conditionalFormatting>
  <conditionalFormatting sqref="CR26">
    <cfRule type="cellIs" dxfId="2788" priority="2732" operator="lessThan">
      <formula>$C$4</formula>
    </cfRule>
  </conditionalFormatting>
  <conditionalFormatting sqref="CR27">
    <cfRule type="cellIs" dxfId="2787" priority="2733" operator="lessThan">
      <formula>$C$4</formula>
    </cfRule>
  </conditionalFormatting>
  <conditionalFormatting sqref="CR27">
    <cfRule type="cellIs" dxfId="2786" priority="2734" operator="lessThan">
      <formula>$C$4</formula>
    </cfRule>
  </conditionalFormatting>
  <conditionalFormatting sqref="CR28">
    <cfRule type="cellIs" dxfId="2785" priority="2735" operator="lessThan">
      <formula>$C$4</formula>
    </cfRule>
  </conditionalFormatting>
  <conditionalFormatting sqref="CR28">
    <cfRule type="cellIs" dxfId="2784" priority="2736" operator="lessThan">
      <formula>$C$4</formula>
    </cfRule>
  </conditionalFormatting>
  <conditionalFormatting sqref="CR29">
    <cfRule type="cellIs" dxfId="2783" priority="2737" operator="lessThan">
      <formula>$C$4</formula>
    </cfRule>
  </conditionalFormatting>
  <conditionalFormatting sqref="CR29">
    <cfRule type="cellIs" dxfId="2782" priority="2738" operator="lessThan">
      <formula>$C$4</formula>
    </cfRule>
  </conditionalFormatting>
  <conditionalFormatting sqref="CR30">
    <cfRule type="cellIs" dxfId="2781" priority="2739" operator="lessThan">
      <formula>$C$4</formula>
    </cfRule>
  </conditionalFormatting>
  <conditionalFormatting sqref="CR30">
    <cfRule type="cellIs" dxfId="2780" priority="2740" operator="lessThan">
      <formula>$C$4</formula>
    </cfRule>
  </conditionalFormatting>
  <conditionalFormatting sqref="CR31">
    <cfRule type="cellIs" dxfId="2779" priority="2741" operator="lessThan">
      <formula>$C$4</formula>
    </cfRule>
  </conditionalFormatting>
  <conditionalFormatting sqref="CR31">
    <cfRule type="cellIs" dxfId="2778" priority="2742" operator="lessThan">
      <formula>$C$4</formula>
    </cfRule>
  </conditionalFormatting>
  <conditionalFormatting sqref="CR32">
    <cfRule type="cellIs" dxfId="2777" priority="2743" operator="lessThan">
      <formula>$C$4</formula>
    </cfRule>
  </conditionalFormatting>
  <conditionalFormatting sqref="CR32">
    <cfRule type="cellIs" dxfId="2776" priority="2744" operator="lessThan">
      <formula>$C$4</formula>
    </cfRule>
  </conditionalFormatting>
  <conditionalFormatting sqref="CR33">
    <cfRule type="cellIs" dxfId="2775" priority="2745" operator="lessThan">
      <formula>$C$4</formula>
    </cfRule>
  </conditionalFormatting>
  <conditionalFormatting sqref="CR33">
    <cfRule type="cellIs" dxfId="2774" priority="2746" operator="lessThan">
      <formula>$C$4</formula>
    </cfRule>
  </conditionalFormatting>
  <conditionalFormatting sqref="CR34">
    <cfRule type="cellIs" dxfId="2773" priority="2747" operator="lessThan">
      <formula>$C$4</formula>
    </cfRule>
  </conditionalFormatting>
  <conditionalFormatting sqref="CR34">
    <cfRule type="cellIs" dxfId="2772" priority="2748" operator="lessThan">
      <formula>$C$4</formula>
    </cfRule>
  </conditionalFormatting>
  <conditionalFormatting sqref="CR35">
    <cfRule type="cellIs" dxfId="2771" priority="2749" operator="lessThan">
      <formula>$C$4</formula>
    </cfRule>
  </conditionalFormatting>
  <conditionalFormatting sqref="CR35">
    <cfRule type="cellIs" dxfId="2770" priority="2750" operator="lessThan">
      <formula>$C$4</formula>
    </cfRule>
  </conditionalFormatting>
  <conditionalFormatting sqref="CR36">
    <cfRule type="cellIs" dxfId="2769" priority="2751" operator="lessThan">
      <formula>$C$4</formula>
    </cfRule>
  </conditionalFormatting>
  <conditionalFormatting sqref="CR36">
    <cfRule type="cellIs" dxfId="2768" priority="2752" operator="lessThan">
      <formula>$C$4</formula>
    </cfRule>
  </conditionalFormatting>
  <conditionalFormatting sqref="CR37">
    <cfRule type="cellIs" dxfId="2767" priority="2753" operator="lessThan">
      <formula>$C$4</formula>
    </cfRule>
  </conditionalFormatting>
  <conditionalFormatting sqref="CR37">
    <cfRule type="cellIs" dxfId="2766" priority="2754" operator="lessThan">
      <formula>$C$4</formula>
    </cfRule>
  </conditionalFormatting>
  <conditionalFormatting sqref="CR38">
    <cfRule type="cellIs" dxfId="2765" priority="2755" operator="lessThan">
      <formula>$C$4</formula>
    </cfRule>
  </conditionalFormatting>
  <conditionalFormatting sqref="CR38">
    <cfRule type="cellIs" dxfId="2764" priority="2756" operator="lessThan">
      <formula>$C$4</formula>
    </cfRule>
  </conditionalFormatting>
  <conditionalFormatting sqref="CR39">
    <cfRule type="cellIs" dxfId="2763" priority="2757" operator="lessThan">
      <formula>$C$4</formula>
    </cfRule>
  </conditionalFormatting>
  <conditionalFormatting sqref="CR39">
    <cfRule type="cellIs" dxfId="2762" priority="2758" operator="lessThan">
      <formula>$C$4</formula>
    </cfRule>
  </conditionalFormatting>
  <conditionalFormatting sqref="CR40">
    <cfRule type="cellIs" dxfId="2761" priority="2759" operator="lessThan">
      <formula>$C$4</formula>
    </cfRule>
  </conditionalFormatting>
  <conditionalFormatting sqref="CR40">
    <cfRule type="cellIs" dxfId="2760" priority="2760" operator="lessThan">
      <formula>$C$4</formula>
    </cfRule>
  </conditionalFormatting>
  <conditionalFormatting sqref="CR41">
    <cfRule type="cellIs" dxfId="2759" priority="2761" operator="lessThan">
      <formula>$C$4</formula>
    </cfRule>
  </conditionalFormatting>
  <conditionalFormatting sqref="CR41">
    <cfRule type="cellIs" dxfId="2758" priority="2762" operator="lessThan">
      <formula>$C$4</formula>
    </cfRule>
  </conditionalFormatting>
  <conditionalFormatting sqref="CR42">
    <cfRule type="cellIs" dxfId="2757" priority="2763" operator="lessThan">
      <formula>$C$4</formula>
    </cfRule>
  </conditionalFormatting>
  <conditionalFormatting sqref="CR42">
    <cfRule type="cellIs" dxfId="2756" priority="2764" operator="lessThan">
      <formula>$C$4</formula>
    </cfRule>
  </conditionalFormatting>
  <conditionalFormatting sqref="CR43">
    <cfRule type="cellIs" dxfId="2755" priority="2765" operator="lessThan">
      <formula>$C$4</formula>
    </cfRule>
  </conditionalFormatting>
  <conditionalFormatting sqref="CR43">
    <cfRule type="cellIs" dxfId="2754" priority="2766" operator="lessThan">
      <formula>$C$4</formula>
    </cfRule>
  </conditionalFormatting>
  <conditionalFormatting sqref="CR44">
    <cfRule type="cellIs" dxfId="2753" priority="2767" operator="lessThan">
      <formula>$C$4</formula>
    </cfRule>
  </conditionalFormatting>
  <conditionalFormatting sqref="CR44">
    <cfRule type="cellIs" dxfId="2752" priority="2768" operator="lessThan">
      <formula>$C$4</formula>
    </cfRule>
  </conditionalFormatting>
  <conditionalFormatting sqref="CR45">
    <cfRule type="cellIs" dxfId="2751" priority="2769" operator="lessThan">
      <formula>$C$4</formula>
    </cfRule>
  </conditionalFormatting>
  <conditionalFormatting sqref="CR45">
    <cfRule type="cellIs" dxfId="2750" priority="2770" operator="lessThan">
      <formula>$C$4</formula>
    </cfRule>
  </conditionalFormatting>
  <conditionalFormatting sqref="CR46">
    <cfRule type="cellIs" dxfId="2749" priority="2771" operator="lessThan">
      <formula>$C$4</formula>
    </cfRule>
  </conditionalFormatting>
  <conditionalFormatting sqref="CR46">
    <cfRule type="cellIs" dxfId="2748" priority="2772" operator="lessThan">
      <formula>$C$4</formula>
    </cfRule>
  </conditionalFormatting>
  <conditionalFormatting sqref="CR47">
    <cfRule type="cellIs" dxfId="2747" priority="2773" operator="lessThan">
      <formula>$C$4</formula>
    </cfRule>
  </conditionalFormatting>
  <conditionalFormatting sqref="CR47">
    <cfRule type="cellIs" dxfId="2746" priority="2774" operator="lessThan">
      <formula>$C$4</formula>
    </cfRule>
  </conditionalFormatting>
  <conditionalFormatting sqref="CR48">
    <cfRule type="cellIs" dxfId="2745" priority="2775" operator="lessThan">
      <formula>$C$4</formula>
    </cfRule>
  </conditionalFormatting>
  <conditionalFormatting sqref="CR48">
    <cfRule type="cellIs" dxfId="2744" priority="2776" operator="lessThan">
      <formula>$C$4</formula>
    </cfRule>
  </conditionalFormatting>
  <conditionalFormatting sqref="CR49">
    <cfRule type="cellIs" dxfId="2743" priority="2777" operator="lessThan">
      <formula>$C$4</formula>
    </cfRule>
  </conditionalFormatting>
  <conditionalFormatting sqref="CR49">
    <cfRule type="cellIs" dxfId="2742" priority="2778" operator="lessThan">
      <formula>$C$4</formula>
    </cfRule>
  </conditionalFormatting>
  <conditionalFormatting sqref="CR50">
    <cfRule type="cellIs" dxfId="2741" priority="2779" operator="lessThan">
      <formula>$C$4</formula>
    </cfRule>
  </conditionalFormatting>
  <conditionalFormatting sqref="CR50">
    <cfRule type="cellIs" dxfId="2740" priority="2780" operator="lessThan">
      <formula>$C$4</formula>
    </cfRule>
  </conditionalFormatting>
  <conditionalFormatting sqref="CR51">
    <cfRule type="cellIs" dxfId="2739" priority="2781" operator="lessThan">
      <formula>$C$4</formula>
    </cfRule>
  </conditionalFormatting>
  <conditionalFormatting sqref="CR51">
    <cfRule type="cellIs" dxfId="2738" priority="2782" operator="lessThan">
      <formula>$C$4</formula>
    </cfRule>
  </conditionalFormatting>
  <conditionalFormatting sqref="CR52">
    <cfRule type="cellIs" dxfId="2737" priority="2783" operator="lessThan">
      <formula>$C$4</formula>
    </cfRule>
  </conditionalFormatting>
  <conditionalFormatting sqref="CR52">
    <cfRule type="cellIs" dxfId="2736" priority="2784" operator="lessThan">
      <formula>$C$4</formula>
    </cfRule>
  </conditionalFormatting>
  <conditionalFormatting sqref="CR53">
    <cfRule type="cellIs" dxfId="2735" priority="2785" operator="lessThan">
      <formula>$C$4</formula>
    </cfRule>
  </conditionalFormatting>
  <conditionalFormatting sqref="CR53">
    <cfRule type="cellIs" dxfId="2734" priority="2786" operator="lessThan">
      <formula>$C$4</formula>
    </cfRule>
  </conditionalFormatting>
  <conditionalFormatting sqref="CR54">
    <cfRule type="cellIs" dxfId="2733" priority="2787" operator="lessThan">
      <formula>$C$4</formula>
    </cfRule>
  </conditionalFormatting>
  <conditionalFormatting sqref="CR54">
    <cfRule type="cellIs" dxfId="2732" priority="2788" operator="lessThan">
      <formula>$C$4</formula>
    </cfRule>
  </conditionalFormatting>
  <conditionalFormatting sqref="CR55">
    <cfRule type="cellIs" dxfId="2731" priority="2789" operator="lessThan">
      <formula>$C$4</formula>
    </cfRule>
  </conditionalFormatting>
  <conditionalFormatting sqref="CR55">
    <cfRule type="cellIs" dxfId="2730" priority="2790" operator="lessThan">
      <formula>$C$4</formula>
    </cfRule>
  </conditionalFormatting>
  <conditionalFormatting sqref="CR56">
    <cfRule type="cellIs" dxfId="2729" priority="2791" operator="lessThan">
      <formula>$C$4</formula>
    </cfRule>
  </conditionalFormatting>
  <conditionalFormatting sqref="CR56">
    <cfRule type="cellIs" dxfId="2728" priority="2792" operator="lessThan">
      <formula>$C$4</formula>
    </cfRule>
  </conditionalFormatting>
  <conditionalFormatting sqref="CR57">
    <cfRule type="cellIs" dxfId="2727" priority="2793" operator="lessThan">
      <formula>$C$4</formula>
    </cfRule>
  </conditionalFormatting>
  <conditionalFormatting sqref="CR57">
    <cfRule type="cellIs" dxfId="2726" priority="2794" operator="lessThan">
      <formula>$C$4</formula>
    </cfRule>
  </conditionalFormatting>
  <conditionalFormatting sqref="CR58">
    <cfRule type="cellIs" dxfId="2725" priority="2795" operator="lessThan">
      <formula>$C$4</formula>
    </cfRule>
  </conditionalFormatting>
  <conditionalFormatting sqref="CR58">
    <cfRule type="cellIs" dxfId="2724" priority="2796" operator="lessThan">
      <formula>$C$4</formula>
    </cfRule>
  </conditionalFormatting>
  <conditionalFormatting sqref="CR59">
    <cfRule type="cellIs" dxfId="2723" priority="2797" operator="lessThan">
      <formula>$C$4</formula>
    </cfRule>
  </conditionalFormatting>
  <conditionalFormatting sqref="CR59">
    <cfRule type="cellIs" dxfId="2722" priority="2798" operator="lessThan">
      <formula>$C$4</formula>
    </cfRule>
  </conditionalFormatting>
  <conditionalFormatting sqref="CR60">
    <cfRule type="cellIs" dxfId="2721" priority="2799" operator="lessThan">
      <formula>$C$4</formula>
    </cfRule>
  </conditionalFormatting>
  <conditionalFormatting sqref="CR60">
    <cfRule type="cellIs" dxfId="2720" priority="2800" operator="lessThan">
      <formula>$C$4</formula>
    </cfRule>
  </conditionalFormatting>
  <conditionalFormatting sqref="CW10">
    <cfRule type="cellIs" dxfId="2719" priority="2801" operator="lessThan">
      <formula>1</formula>
    </cfRule>
  </conditionalFormatting>
  <conditionalFormatting sqref="CW11">
    <cfRule type="cellIs" dxfId="2718" priority="2802" operator="lessThan">
      <formula>1</formula>
    </cfRule>
  </conditionalFormatting>
  <conditionalFormatting sqref="CW12">
    <cfRule type="cellIs" dxfId="2717" priority="2803" operator="lessThan">
      <formula>1</formula>
    </cfRule>
  </conditionalFormatting>
  <conditionalFormatting sqref="CW13">
    <cfRule type="cellIs" dxfId="2716" priority="2804" operator="lessThan">
      <formula>1</formula>
    </cfRule>
  </conditionalFormatting>
  <conditionalFormatting sqref="CW14">
    <cfRule type="cellIs" dxfId="2715" priority="2805" operator="lessThan">
      <formula>1</formula>
    </cfRule>
  </conditionalFormatting>
  <conditionalFormatting sqref="CW15">
    <cfRule type="cellIs" dxfId="2714" priority="2806" operator="lessThan">
      <formula>1</formula>
    </cfRule>
  </conditionalFormatting>
  <conditionalFormatting sqref="CW16">
    <cfRule type="cellIs" dxfId="2713" priority="2807" operator="lessThan">
      <formula>1</formula>
    </cfRule>
  </conditionalFormatting>
  <conditionalFormatting sqref="CW17">
    <cfRule type="cellIs" dxfId="2712" priority="2808" operator="lessThan">
      <formula>1</formula>
    </cfRule>
  </conditionalFormatting>
  <conditionalFormatting sqref="CW18">
    <cfRule type="cellIs" dxfId="2711" priority="2809" operator="lessThan">
      <formula>1</formula>
    </cfRule>
  </conditionalFormatting>
  <conditionalFormatting sqref="CW19">
    <cfRule type="cellIs" dxfId="2710" priority="2810" operator="lessThan">
      <formula>1</formula>
    </cfRule>
  </conditionalFormatting>
  <conditionalFormatting sqref="CW23">
    <cfRule type="cellIs" dxfId="2709" priority="2811" operator="lessThan">
      <formula>1</formula>
    </cfRule>
  </conditionalFormatting>
  <conditionalFormatting sqref="CW24">
    <cfRule type="cellIs" dxfId="2708" priority="2812" operator="lessThan">
      <formula>1</formula>
    </cfRule>
  </conditionalFormatting>
  <conditionalFormatting sqref="CW25">
    <cfRule type="cellIs" dxfId="2707" priority="2813" operator="lessThan">
      <formula>1</formula>
    </cfRule>
  </conditionalFormatting>
  <conditionalFormatting sqref="CW26">
    <cfRule type="cellIs" dxfId="2706" priority="2814" operator="lessThan">
      <formula>1</formula>
    </cfRule>
  </conditionalFormatting>
  <conditionalFormatting sqref="CW27">
    <cfRule type="cellIs" dxfId="2705" priority="2815" operator="lessThan">
      <formula>1</formula>
    </cfRule>
  </conditionalFormatting>
  <conditionalFormatting sqref="CW28">
    <cfRule type="cellIs" dxfId="2704" priority="2816" operator="lessThan">
      <formula>1</formula>
    </cfRule>
  </conditionalFormatting>
  <conditionalFormatting sqref="CW29">
    <cfRule type="cellIs" dxfId="2703" priority="2817" operator="lessThan">
      <formula>1</formula>
    </cfRule>
  </conditionalFormatting>
  <conditionalFormatting sqref="CW30">
    <cfRule type="cellIs" dxfId="2702" priority="2818" operator="lessThan">
      <formula>1</formula>
    </cfRule>
  </conditionalFormatting>
  <conditionalFormatting sqref="CW31">
    <cfRule type="cellIs" dxfId="2701" priority="2819" operator="lessThan">
      <formula>1</formula>
    </cfRule>
  </conditionalFormatting>
  <conditionalFormatting sqref="CW32">
    <cfRule type="cellIs" dxfId="2700" priority="2820" operator="lessThan">
      <formula>1</formula>
    </cfRule>
  </conditionalFormatting>
  <conditionalFormatting sqref="AX11">
    <cfRule type="cellIs" dxfId="2699" priority="2821" operator="lessThan">
      <formula>$C$4</formula>
    </cfRule>
  </conditionalFormatting>
  <conditionalFormatting sqref="AX11">
    <cfRule type="cellIs" dxfId="2698" priority="2822" operator="lessThan">
      <formula>$C$4</formula>
    </cfRule>
  </conditionalFormatting>
  <conditionalFormatting sqref="AX12">
    <cfRule type="cellIs" dxfId="2697" priority="2823" operator="lessThan">
      <formula>$C$4</formula>
    </cfRule>
  </conditionalFormatting>
  <conditionalFormatting sqref="AX12">
    <cfRule type="cellIs" dxfId="2696" priority="2824" operator="lessThan">
      <formula>$C$4</formula>
    </cfRule>
  </conditionalFormatting>
  <conditionalFormatting sqref="AX13">
    <cfRule type="cellIs" dxfId="2695" priority="2825" operator="lessThan">
      <formula>$C$4</formula>
    </cfRule>
  </conditionalFormatting>
  <conditionalFormatting sqref="AX13">
    <cfRule type="cellIs" dxfId="2694" priority="2826" operator="lessThan">
      <formula>$C$4</formula>
    </cfRule>
  </conditionalFormatting>
  <conditionalFormatting sqref="AX14">
    <cfRule type="cellIs" dxfId="2693" priority="2827" operator="lessThan">
      <formula>$C$4</formula>
    </cfRule>
  </conditionalFormatting>
  <conditionalFormatting sqref="AX14">
    <cfRule type="cellIs" dxfId="2692" priority="2828" operator="lessThan">
      <formula>$C$4</formula>
    </cfRule>
  </conditionalFormatting>
  <conditionalFormatting sqref="AX15">
    <cfRule type="cellIs" dxfId="2691" priority="2829" operator="lessThan">
      <formula>$C$4</formula>
    </cfRule>
  </conditionalFormatting>
  <conditionalFormatting sqref="AX15">
    <cfRule type="cellIs" dxfId="2690" priority="2830" operator="lessThan">
      <formula>$C$4</formula>
    </cfRule>
  </conditionalFormatting>
  <conditionalFormatting sqref="AX16">
    <cfRule type="cellIs" dxfId="2689" priority="2831" operator="lessThan">
      <formula>$C$4</formula>
    </cfRule>
  </conditionalFormatting>
  <conditionalFormatting sqref="AX16">
    <cfRule type="cellIs" dxfId="2688" priority="2832" operator="lessThan">
      <formula>$C$4</formula>
    </cfRule>
  </conditionalFormatting>
  <conditionalFormatting sqref="AX17">
    <cfRule type="cellIs" dxfId="2687" priority="2833" operator="lessThan">
      <formula>$C$4</formula>
    </cfRule>
  </conditionalFormatting>
  <conditionalFormatting sqref="AX17">
    <cfRule type="cellIs" dxfId="2686" priority="2834" operator="lessThan">
      <formula>$C$4</formula>
    </cfRule>
  </conditionalFormatting>
  <conditionalFormatting sqref="AX18">
    <cfRule type="cellIs" dxfId="2685" priority="2835" operator="lessThan">
      <formula>$C$4</formula>
    </cfRule>
  </conditionalFormatting>
  <conditionalFormatting sqref="AX18">
    <cfRule type="cellIs" dxfId="2684" priority="2836" operator="lessThan">
      <formula>$C$4</formula>
    </cfRule>
  </conditionalFormatting>
  <conditionalFormatting sqref="AX19">
    <cfRule type="cellIs" dxfId="2683" priority="2837" operator="lessThan">
      <formula>$C$4</formula>
    </cfRule>
  </conditionalFormatting>
  <conditionalFormatting sqref="AX19">
    <cfRule type="cellIs" dxfId="2682" priority="2838" operator="lessThan">
      <formula>$C$4</formula>
    </cfRule>
  </conditionalFormatting>
  <conditionalFormatting sqref="AX20">
    <cfRule type="cellIs" dxfId="2681" priority="2839" operator="lessThan">
      <formula>$C$4</formula>
    </cfRule>
  </conditionalFormatting>
  <conditionalFormatting sqref="AX20">
    <cfRule type="cellIs" dxfId="2680" priority="2840" operator="lessThan">
      <formula>$C$4</formula>
    </cfRule>
  </conditionalFormatting>
  <conditionalFormatting sqref="AX21">
    <cfRule type="cellIs" dxfId="2679" priority="2841" operator="lessThan">
      <formula>$C$4</formula>
    </cfRule>
  </conditionalFormatting>
  <conditionalFormatting sqref="AX21">
    <cfRule type="cellIs" dxfId="2678" priority="2842" operator="lessThan">
      <formula>$C$4</formula>
    </cfRule>
  </conditionalFormatting>
  <conditionalFormatting sqref="AX22">
    <cfRule type="cellIs" dxfId="2677" priority="2843" operator="lessThan">
      <formula>$C$4</formula>
    </cfRule>
  </conditionalFormatting>
  <conditionalFormatting sqref="AX22">
    <cfRule type="cellIs" dxfId="2676" priority="2844" operator="lessThan">
      <formula>$C$4</formula>
    </cfRule>
  </conditionalFormatting>
  <conditionalFormatting sqref="AX23">
    <cfRule type="cellIs" dxfId="2675" priority="2845" operator="lessThan">
      <formula>$C$4</formula>
    </cfRule>
  </conditionalFormatting>
  <conditionalFormatting sqref="AX23">
    <cfRule type="cellIs" dxfId="2674" priority="2846" operator="lessThan">
      <formula>$C$4</formula>
    </cfRule>
  </conditionalFormatting>
  <conditionalFormatting sqref="AX24">
    <cfRule type="cellIs" dxfId="2673" priority="2847" operator="lessThan">
      <formula>$C$4</formula>
    </cfRule>
  </conditionalFormatting>
  <conditionalFormatting sqref="AX24">
    <cfRule type="cellIs" dxfId="2672" priority="2848" operator="lessThan">
      <formula>$C$4</formula>
    </cfRule>
  </conditionalFormatting>
  <conditionalFormatting sqref="AX25">
    <cfRule type="cellIs" dxfId="2671" priority="2849" operator="lessThan">
      <formula>$C$4</formula>
    </cfRule>
  </conditionalFormatting>
  <conditionalFormatting sqref="AX25">
    <cfRule type="cellIs" dxfId="2670" priority="2850" operator="lessThan">
      <formula>$C$4</formula>
    </cfRule>
  </conditionalFormatting>
  <conditionalFormatting sqref="AX26">
    <cfRule type="cellIs" dxfId="2669" priority="2851" operator="lessThan">
      <formula>$C$4</formula>
    </cfRule>
  </conditionalFormatting>
  <conditionalFormatting sqref="AX26">
    <cfRule type="cellIs" dxfId="2668" priority="2852" operator="lessThan">
      <formula>$C$4</formula>
    </cfRule>
  </conditionalFormatting>
  <conditionalFormatting sqref="AX27">
    <cfRule type="cellIs" dxfId="2667" priority="2853" operator="lessThan">
      <formula>$C$4</formula>
    </cfRule>
  </conditionalFormatting>
  <conditionalFormatting sqref="AX27">
    <cfRule type="cellIs" dxfId="2666" priority="2854" operator="lessThan">
      <formula>$C$4</formula>
    </cfRule>
  </conditionalFormatting>
  <conditionalFormatting sqref="AX28">
    <cfRule type="cellIs" dxfId="2665" priority="2855" operator="lessThan">
      <formula>$C$4</formula>
    </cfRule>
  </conditionalFormatting>
  <conditionalFormatting sqref="AX28">
    <cfRule type="cellIs" dxfId="2664" priority="2856" operator="lessThan">
      <formula>$C$4</formula>
    </cfRule>
  </conditionalFormatting>
  <conditionalFormatting sqref="AX29">
    <cfRule type="cellIs" dxfId="2663" priority="2857" operator="lessThan">
      <formula>$C$4</formula>
    </cfRule>
  </conditionalFormatting>
  <conditionalFormatting sqref="AX29">
    <cfRule type="cellIs" dxfId="2662" priority="2858" operator="lessThan">
      <formula>$C$4</formula>
    </cfRule>
  </conditionalFormatting>
  <conditionalFormatting sqref="AX30">
    <cfRule type="cellIs" dxfId="2661" priority="2859" operator="lessThan">
      <formula>$C$4</formula>
    </cfRule>
  </conditionalFormatting>
  <conditionalFormatting sqref="AX30">
    <cfRule type="cellIs" dxfId="2660" priority="2860" operator="lessThan">
      <formula>$C$4</formula>
    </cfRule>
  </conditionalFormatting>
  <conditionalFormatting sqref="AX31">
    <cfRule type="cellIs" dxfId="2659" priority="2861" operator="lessThan">
      <formula>$C$4</formula>
    </cfRule>
  </conditionalFormatting>
  <conditionalFormatting sqref="AX31">
    <cfRule type="cellIs" dxfId="2658" priority="2862" operator="lessThan">
      <formula>$C$4</formula>
    </cfRule>
  </conditionalFormatting>
  <conditionalFormatting sqref="AX32">
    <cfRule type="cellIs" dxfId="2657" priority="2863" operator="lessThan">
      <formula>$C$4</formula>
    </cfRule>
  </conditionalFormatting>
  <conditionalFormatting sqref="AX32">
    <cfRule type="cellIs" dxfId="2656" priority="2864" operator="lessThan">
      <formula>$C$4</formula>
    </cfRule>
  </conditionalFormatting>
  <conditionalFormatting sqref="AX33">
    <cfRule type="cellIs" dxfId="2655" priority="2865" operator="lessThan">
      <formula>$C$4</formula>
    </cfRule>
  </conditionalFormatting>
  <conditionalFormatting sqref="AX33">
    <cfRule type="cellIs" dxfId="2654" priority="2866" operator="lessThan">
      <formula>$C$4</formula>
    </cfRule>
  </conditionalFormatting>
  <conditionalFormatting sqref="AX34">
    <cfRule type="cellIs" dxfId="2653" priority="2867" operator="lessThan">
      <formula>$C$4</formula>
    </cfRule>
  </conditionalFormatting>
  <conditionalFormatting sqref="AX34">
    <cfRule type="cellIs" dxfId="2652" priority="2868" operator="lessThan">
      <formula>$C$4</formula>
    </cfRule>
  </conditionalFormatting>
  <conditionalFormatting sqref="AX35">
    <cfRule type="cellIs" dxfId="2651" priority="2869" operator="lessThan">
      <formula>$C$4</formula>
    </cfRule>
  </conditionalFormatting>
  <conditionalFormatting sqref="AX35">
    <cfRule type="cellIs" dxfId="2650" priority="2870" operator="lessThan">
      <formula>$C$4</formula>
    </cfRule>
  </conditionalFormatting>
  <conditionalFormatting sqref="AX36">
    <cfRule type="cellIs" dxfId="2649" priority="2871" operator="lessThan">
      <formula>$C$4</formula>
    </cfRule>
  </conditionalFormatting>
  <conditionalFormatting sqref="AX36">
    <cfRule type="cellIs" dxfId="2648" priority="2872" operator="lessThan">
      <formula>$C$4</formula>
    </cfRule>
  </conditionalFormatting>
  <conditionalFormatting sqref="AX37">
    <cfRule type="cellIs" dxfId="2647" priority="2873" operator="lessThan">
      <formula>$C$4</formula>
    </cfRule>
  </conditionalFormatting>
  <conditionalFormatting sqref="AX37">
    <cfRule type="cellIs" dxfId="2646" priority="2874" operator="lessThan">
      <formula>$C$4</formula>
    </cfRule>
  </conditionalFormatting>
  <conditionalFormatting sqref="AX38">
    <cfRule type="cellIs" dxfId="2645" priority="2875" operator="lessThan">
      <formula>$C$4</formula>
    </cfRule>
  </conditionalFormatting>
  <conditionalFormatting sqref="AX38">
    <cfRule type="cellIs" dxfId="2644" priority="2876" operator="lessThan">
      <formula>$C$4</formula>
    </cfRule>
  </conditionalFormatting>
  <conditionalFormatting sqref="AX39">
    <cfRule type="cellIs" dxfId="2643" priority="2877" operator="lessThan">
      <formula>$C$4</formula>
    </cfRule>
  </conditionalFormatting>
  <conditionalFormatting sqref="AX39">
    <cfRule type="cellIs" dxfId="2642" priority="2878" operator="lessThan">
      <formula>$C$4</formula>
    </cfRule>
  </conditionalFormatting>
  <conditionalFormatting sqref="AX40">
    <cfRule type="cellIs" dxfId="2641" priority="2879" operator="lessThan">
      <formula>$C$4</formula>
    </cfRule>
  </conditionalFormatting>
  <conditionalFormatting sqref="AX40">
    <cfRule type="cellIs" dxfId="2640" priority="2880" operator="lessThan">
      <formula>$C$4</formula>
    </cfRule>
  </conditionalFormatting>
  <conditionalFormatting sqref="AX41">
    <cfRule type="cellIs" dxfId="2639" priority="2881" operator="lessThan">
      <formula>$C$4</formula>
    </cfRule>
  </conditionalFormatting>
  <conditionalFormatting sqref="AX41">
    <cfRule type="cellIs" dxfId="2638" priority="2882" operator="lessThan">
      <formula>$C$4</formula>
    </cfRule>
  </conditionalFormatting>
  <conditionalFormatting sqref="AX42">
    <cfRule type="cellIs" dxfId="2637" priority="2883" operator="lessThan">
      <formula>$C$4</formula>
    </cfRule>
  </conditionalFormatting>
  <conditionalFormatting sqref="AX42">
    <cfRule type="cellIs" dxfId="2636" priority="2884" operator="lessThan">
      <formula>$C$4</formula>
    </cfRule>
  </conditionalFormatting>
  <conditionalFormatting sqref="AX43">
    <cfRule type="cellIs" dxfId="2635" priority="2885" operator="lessThan">
      <formula>$C$4</formula>
    </cfRule>
  </conditionalFormatting>
  <conditionalFormatting sqref="AX43">
    <cfRule type="cellIs" dxfId="2634" priority="2886" operator="lessThan">
      <formula>$C$4</formula>
    </cfRule>
  </conditionalFormatting>
  <conditionalFormatting sqref="AX44">
    <cfRule type="cellIs" dxfId="2633" priority="2887" operator="lessThan">
      <formula>$C$4</formula>
    </cfRule>
  </conditionalFormatting>
  <conditionalFormatting sqref="AX44">
    <cfRule type="cellIs" dxfId="2632" priority="2888" operator="lessThan">
      <formula>$C$4</formula>
    </cfRule>
  </conditionalFormatting>
  <conditionalFormatting sqref="AX45">
    <cfRule type="cellIs" dxfId="2631" priority="2889" operator="lessThan">
      <formula>$C$4</formula>
    </cfRule>
  </conditionalFormatting>
  <conditionalFormatting sqref="AX45">
    <cfRule type="cellIs" dxfId="2630" priority="2890" operator="lessThan">
      <formula>$C$4</formula>
    </cfRule>
  </conditionalFormatting>
  <conditionalFormatting sqref="AX46">
    <cfRule type="cellIs" dxfId="2629" priority="2891" operator="lessThan">
      <formula>$C$4</formula>
    </cfRule>
  </conditionalFormatting>
  <conditionalFormatting sqref="AX46">
    <cfRule type="cellIs" dxfId="2628" priority="2892" operator="lessThan">
      <formula>$C$4</formula>
    </cfRule>
  </conditionalFormatting>
  <conditionalFormatting sqref="AX47">
    <cfRule type="cellIs" dxfId="2627" priority="2893" operator="lessThan">
      <formula>$C$4</formula>
    </cfRule>
  </conditionalFormatting>
  <conditionalFormatting sqref="AX47">
    <cfRule type="cellIs" dxfId="2626" priority="2894" operator="lessThan">
      <formula>$C$4</formula>
    </cfRule>
  </conditionalFormatting>
  <conditionalFormatting sqref="AX48">
    <cfRule type="cellIs" dxfId="2625" priority="2895" operator="lessThan">
      <formula>$C$4</formula>
    </cfRule>
  </conditionalFormatting>
  <conditionalFormatting sqref="AX48">
    <cfRule type="cellIs" dxfId="2624" priority="2896" operator="lessThan">
      <formula>$C$4</formula>
    </cfRule>
  </conditionalFormatting>
  <conditionalFormatting sqref="AX49">
    <cfRule type="cellIs" dxfId="2623" priority="2897" operator="lessThan">
      <formula>$C$4</formula>
    </cfRule>
  </conditionalFormatting>
  <conditionalFormatting sqref="AX49">
    <cfRule type="cellIs" dxfId="2622" priority="2898" operator="lessThan">
      <formula>$C$4</formula>
    </cfRule>
  </conditionalFormatting>
  <conditionalFormatting sqref="AX50">
    <cfRule type="cellIs" dxfId="2621" priority="2899" operator="lessThan">
      <formula>$C$4</formula>
    </cfRule>
  </conditionalFormatting>
  <conditionalFormatting sqref="AX50">
    <cfRule type="cellIs" dxfId="2620" priority="2900" operator="lessThan">
      <formula>$C$4</formula>
    </cfRule>
  </conditionalFormatting>
  <conditionalFormatting sqref="AX51">
    <cfRule type="cellIs" dxfId="2619" priority="2901" operator="lessThan">
      <formula>$C$4</formula>
    </cfRule>
  </conditionalFormatting>
  <conditionalFormatting sqref="AX51">
    <cfRule type="cellIs" dxfId="2618" priority="2902" operator="lessThan">
      <formula>$C$4</formula>
    </cfRule>
  </conditionalFormatting>
  <conditionalFormatting sqref="AX52">
    <cfRule type="cellIs" dxfId="2617" priority="2903" operator="lessThan">
      <formula>$C$4</formula>
    </cfRule>
  </conditionalFormatting>
  <conditionalFormatting sqref="AX52">
    <cfRule type="cellIs" dxfId="2616" priority="2904" operator="lessThan">
      <formula>$C$4</formula>
    </cfRule>
  </conditionalFormatting>
  <conditionalFormatting sqref="AX53">
    <cfRule type="cellIs" dxfId="2615" priority="2905" operator="lessThan">
      <formula>$C$4</formula>
    </cfRule>
  </conditionalFormatting>
  <conditionalFormatting sqref="AX53">
    <cfRule type="cellIs" dxfId="2614" priority="2906" operator="lessThan">
      <formula>$C$4</formula>
    </cfRule>
  </conditionalFormatting>
  <conditionalFormatting sqref="AX54">
    <cfRule type="cellIs" dxfId="2613" priority="2907" operator="lessThan">
      <formula>$C$4</formula>
    </cfRule>
  </conditionalFormatting>
  <conditionalFormatting sqref="AX54">
    <cfRule type="cellIs" dxfId="2612" priority="2908" operator="lessThan">
      <formula>$C$4</formula>
    </cfRule>
  </conditionalFormatting>
  <conditionalFormatting sqref="AX55">
    <cfRule type="cellIs" dxfId="2611" priority="2909" operator="lessThan">
      <formula>$C$4</formula>
    </cfRule>
  </conditionalFormatting>
  <conditionalFormatting sqref="AX55">
    <cfRule type="cellIs" dxfId="2610" priority="2910" operator="lessThan">
      <formula>$C$4</formula>
    </cfRule>
  </conditionalFormatting>
  <conditionalFormatting sqref="AX56">
    <cfRule type="cellIs" dxfId="2609" priority="2911" operator="lessThan">
      <formula>$C$4</formula>
    </cfRule>
  </conditionalFormatting>
  <conditionalFormatting sqref="AX56">
    <cfRule type="cellIs" dxfId="2608" priority="2912" operator="lessThan">
      <formula>$C$4</formula>
    </cfRule>
  </conditionalFormatting>
  <conditionalFormatting sqref="AX57">
    <cfRule type="cellIs" dxfId="2607" priority="2913" operator="lessThan">
      <formula>$C$4</formula>
    </cfRule>
  </conditionalFormatting>
  <conditionalFormatting sqref="AX57">
    <cfRule type="cellIs" dxfId="2606" priority="2914" operator="lessThan">
      <formula>$C$4</formula>
    </cfRule>
  </conditionalFormatting>
  <conditionalFormatting sqref="AX58">
    <cfRule type="cellIs" dxfId="2605" priority="2915" operator="lessThan">
      <formula>$C$4</formula>
    </cfRule>
  </conditionalFormatting>
  <conditionalFormatting sqref="AX58">
    <cfRule type="cellIs" dxfId="2604" priority="2916" operator="lessThan">
      <formula>$C$4</formula>
    </cfRule>
  </conditionalFormatting>
  <conditionalFormatting sqref="AX59">
    <cfRule type="cellIs" dxfId="2603" priority="2917" operator="lessThan">
      <formula>$C$4</formula>
    </cfRule>
  </conditionalFormatting>
  <conditionalFormatting sqref="AX59">
    <cfRule type="cellIs" dxfId="2602" priority="2918" operator="lessThan">
      <formula>$C$4</formula>
    </cfRule>
  </conditionalFormatting>
  <conditionalFormatting sqref="AX60">
    <cfRule type="cellIs" dxfId="2601" priority="2919" operator="lessThan">
      <formula>$C$4</formula>
    </cfRule>
  </conditionalFormatting>
  <conditionalFormatting sqref="AX60">
    <cfRule type="cellIs" dxfId="2600" priority="2920" operator="lessThan">
      <formula>$C$4</formula>
    </cfRule>
  </conditionalFormatting>
  <conditionalFormatting sqref="AY11">
    <cfRule type="cellIs" dxfId="2599" priority="2921" operator="lessThan">
      <formula>$C$4</formula>
    </cfRule>
  </conditionalFormatting>
  <conditionalFormatting sqref="AY11">
    <cfRule type="cellIs" dxfId="2598" priority="2922" operator="lessThan">
      <formula>$C$4</formula>
    </cfRule>
  </conditionalFormatting>
  <conditionalFormatting sqref="AY12">
    <cfRule type="cellIs" dxfId="2597" priority="2923" operator="lessThan">
      <formula>$C$4</formula>
    </cfRule>
  </conditionalFormatting>
  <conditionalFormatting sqref="AY12">
    <cfRule type="cellIs" dxfId="2596" priority="2924" operator="lessThan">
      <formula>$C$4</formula>
    </cfRule>
  </conditionalFormatting>
  <conditionalFormatting sqref="AY13">
    <cfRule type="cellIs" dxfId="2595" priority="2925" operator="lessThan">
      <formula>$C$4</formula>
    </cfRule>
  </conditionalFormatting>
  <conditionalFormatting sqref="AY13">
    <cfRule type="cellIs" dxfId="2594" priority="2926" operator="lessThan">
      <formula>$C$4</formula>
    </cfRule>
  </conditionalFormatting>
  <conditionalFormatting sqref="AY14">
    <cfRule type="cellIs" dxfId="2593" priority="2927" operator="lessThan">
      <formula>$C$4</formula>
    </cfRule>
  </conditionalFormatting>
  <conditionalFormatting sqref="AY14">
    <cfRule type="cellIs" dxfId="2592" priority="2928" operator="lessThan">
      <formula>$C$4</formula>
    </cfRule>
  </conditionalFormatting>
  <conditionalFormatting sqref="AY15">
    <cfRule type="cellIs" dxfId="2591" priority="2929" operator="lessThan">
      <formula>$C$4</formula>
    </cfRule>
  </conditionalFormatting>
  <conditionalFormatting sqref="AY15">
    <cfRule type="cellIs" dxfId="2590" priority="2930" operator="lessThan">
      <formula>$C$4</formula>
    </cfRule>
  </conditionalFormatting>
  <conditionalFormatting sqref="AY16">
    <cfRule type="cellIs" dxfId="2589" priority="2931" operator="lessThan">
      <formula>$C$4</formula>
    </cfRule>
  </conditionalFormatting>
  <conditionalFormatting sqref="AY16">
    <cfRule type="cellIs" dxfId="2588" priority="2932" operator="lessThan">
      <formula>$C$4</formula>
    </cfRule>
  </conditionalFormatting>
  <conditionalFormatting sqref="AY17">
    <cfRule type="cellIs" dxfId="2587" priority="2933" operator="lessThan">
      <formula>$C$4</formula>
    </cfRule>
  </conditionalFormatting>
  <conditionalFormatting sqref="AY17">
    <cfRule type="cellIs" dxfId="2586" priority="2934" operator="lessThan">
      <formula>$C$4</formula>
    </cfRule>
  </conditionalFormatting>
  <conditionalFormatting sqref="AY18">
    <cfRule type="cellIs" dxfId="2585" priority="2935" operator="lessThan">
      <formula>$C$4</formula>
    </cfRule>
  </conditionalFormatting>
  <conditionalFormatting sqref="AY18">
    <cfRule type="cellIs" dxfId="2584" priority="2936" operator="lessThan">
      <formula>$C$4</formula>
    </cfRule>
  </conditionalFormatting>
  <conditionalFormatting sqref="AY19">
    <cfRule type="cellIs" dxfId="2583" priority="2937" operator="lessThan">
      <formula>$C$4</formula>
    </cfRule>
  </conditionalFormatting>
  <conditionalFormatting sqref="AY19">
    <cfRule type="cellIs" dxfId="2582" priority="2938" operator="lessThan">
      <formula>$C$4</formula>
    </cfRule>
  </conditionalFormatting>
  <conditionalFormatting sqref="AY20">
    <cfRule type="cellIs" dxfId="2581" priority="2939" operator="lessThan">
      <formula>$C$4</formula>
    </cfRule>
  </conditionalFormatting>
  <conditionalFormatting sqref="AY20">
    <cfRule type="cellIs" dxfId="2580" priority="2940" operator="lessThan">
      <formula>$C$4</formula>
    </cfRule>
  </conditionalFormatting>
  <conditionalFormatting sqref="AY21">
    <cfRule type="cellIs" dxfId="2579" priority="2941" operator="lessThan">
      <formula>$C$4</formula>
    </cfRule>
  </conditionalFormatting>
  <conditionalFormatting sqref="AY21">
    <cfRule type="cellIs" dxfId="2578" priority="2942" operator="lessThan">
      <formula>$C$4</formula>
    </cfRule>
  </conditionalFormatting>
  <conditionalFormatting sqref="AY22">
    <cfRule type="cellIs" dxfId="2577" priority="2943" operator="lessThan">
      <formula>$C$4</formula>
    </cfRule>
  </conditionalFormatting>
  <conditionalFormatting sqref="AY22">
    <cfRule type="cellIs" dxfId="2576" priority="2944" operator="lessThan">
      <formula>$C$4</formula>
    </cfRule>
  </conditionalFormatting>
  <conditionalFormatting sqref="AY23">
    <cfRule type="cellIs" dxfId="2575" priority="2945" operator="lessThan">
      <formula>$C$4</formula>
    </cfRule>
  </conditionalFormatting>
  <conditionalFormatting sqref="AY23">
    <cfRule type="cellIs" dxfId="2574" priority="2946" operator="lessThan">
      <formula>$C$4</formula>
    </cfRule>
  </conditionalFormatting>
  <conditionalFormatting sqref="AY24">
    <cfRule type="cellIs" dxfId="2573" priority="2947" operator="lessThan">
      <formula>$C$4</formula>
    </cfRule>
  </conditionalFormatting>
  <conditionalFormatting sqref="AY24">
    <cfRule type="cellIs" dxfId="2572" priority="2948" operator="lessThan">
      <formula>$C$4</formula>
    </cfRule>
  </conditionalFormatting>
  <conditionalFormatting sqref="AY25">
    <cfRule type="cellIs" dxfId="2571" priority="2949" operator="lessThan">
      <formula>$C$4</formula>
    </cfRule>
  </conditionalFormatting>
  <conditionalFormatting sqref="AY25">
    <cfRule type="cellIs" dxfId="2570" priority="2950" operator="lessThan">
      <formula>$C$4</formula>
    </cfRule>
  </conditionalFormatting>
  <conditionalFormatting sqref="AY26">
    <cfRule type="cellIs" dxfId="2569" priority="2951" operator="lessThan">
      <formula>$C$4</formula>
    </cfRule>
  </conditionalFormatting>
  <conditionalFormatting sqref="AY26">
    <cfRule type="cellIs" dxfId="2568" priority="2952" operator="lessThan">
      <formula>$C$4</formula>
    </cfRule>
  </conditionalFormatting>
  <conditionalFormatting sqref="AY27">
    <cfRule type="cellIs" dxfId="2567" priority="2953" operator="lessThan">
      <formula>$C$4</formula>
    </cfRule>
  </conditionalFormatting>
  <conditionalFormatting sqref="AY27">
    <cfRule type="cellIs" dxfId="2566" priority="2954" operator="lessThan">
      <formula>$C$4</formula>
    </cfRule>
  </conditionalFormatting>
  <conditionalFormatting sqref="AY28">
    <cfRule type="cellIs" dxfId="2565" priority="2955" operator="lessThan">
      <formula>$C$4</formula>
    </cfRule>
  </conditionalFormatting>
  <conditionalFormatting sqref="AY28">
    <cfRule type="cellIs" dxfId="2564" priority="2956" operator="lessThan">
      <formula>$C$4</formula>
    </cfRule>
  </conditionalFormatting>
  <conditionalFormatting sqref="AY29">
    <cfRule type="cellIs" dxfId="2563" priority="2957" operator="lessThan">
      <formula>$C$4</formula>
    </cfRule>
  </conditionalFormatting>
  <conditionalFormatting sqref="AY29">
    <cfRule type="cellIs" dxfId="2562" priority="2958" operator="lessThan">
      <formula>$C$4</formula>
    </cfRule>
  </conditionalFormatting>
  <conditionalFormatting sqref="AY30">
    <cfRule type="cellIs" dxfId="2561" priority="2959" operator="lessThan">
      <formula>$C$4</formula>
    </cfRule>
  </conditionalFormatting>
  <conditionalFormatting sqref="AY30">
    <cfRule type="cellIs" dxfId="2560" priority="2960" operator="lessThan">
      <formula>$C$4</formula>
    </cfRule>
  </conditionalFormatting>
  <conditionalFormatting sqref="AY31">
    <cfRule type="cellIs" dxfId="2559" priority="2961" operator="lessThan">
      <formula>$C$4</formula>
    </cfRule>
  </conditionalFormatting>
  <conditionalFormatting sqref="AY31">
    <cfRule type="cellIs" dxfId="2558" priority="2962" operator="lessThan">
      <formula>$C$4</formula>
    </cfRule>
  </conditionalFormatting>
  <conditionalFormatting sqref="AY32">
    <cfRule type="cellIs" dxfId="2557" priority="2963" operator="lessThan">
      <formula>$C$4</formula>
    </cfRule>
  </conditionalFormatting>
  <conditionalFormatting sqref="AY32">
    <cfRule type="cellIs" dxfId="2556" priority="2964" operator="lessThan">
      <formula>$C$4</formula>
    </cfRule>
  </conditionalFormatting>
  <conditionalFormatting sqref="AY33">
    <cfRule type="cellIs" dxfId="2555" priority="2965" operator="lessThan">
      <formula>$C$4</formula>
    </cfRule>
  </conditionalFormatting>
  <conditionalFormatting sqref="AY33">
    <cfRule type="cellIs" dxfId="2554" priority="2966" operator="lessThan">
      <formula>$C$4</formula>
    </cfRule>
  </conditionalFormatting>
  <conditionalFormatting sqref="AY34">
    <cfRule type="cellIs" dxfId="2553" priority="2967" operator="lessThan">
      <formula>$C$4</formula>
    </cfRule>
  </conditionalFormatting>
  <conditionalFormatting sqref="AY34">
    <cfRule type="cellIs" dxfId="2552" priority="2968" operator="lessThan">
      <formula>$C$4</formula>
    </cfRule>
  </conditionalFormatting>
  <conditionalFormatting sqref="AY35">
    <cfRule type="cellIs" dxfId="2551" priority="2969" operator="lessThan">
      <formula>$C$4</formula>
    </cfRule>
  </conditionalFormatting>
  <conditionalFormatting sqref="AY35">
    <cfRule type="cellIs" dxfId="2550" priority="2970" operator="lessThan">
      <formula>$C$4</formula>
    </cfRule>
  </conditionalFormatting>
  <conditionalFormatting sqref="AY36">
    <cfRule type="cellIs" dxfId="2549" priority="2971" operator="lessThan">
      <formula>$C$4</formula>
    </cfRule>
  </conditionalFormatting>
  <conditionalFormatting sqref="AY36">
    <cfRule type="cellIs" dxfId="2548" priority="2972" operator="lessThan">
      <formula>$C$4</formula>
    </cfRule>
  </conditionalFormatting>
  <conditionalFormatting sqref="AY37">
    <cfRule type="cellIs" dxfId="2547" priority="2973" operator="lessThan">
      <formula>$C$4</formula>
    </cfRule>
  </conditionalFormatting>
  <conditionalFormatting sqref="AY37">
    <cfRule type="cellIs" dxfId="2546" priority="2974" operator="lessThan">
      <formula>$C$4</formula>
    </cfRule>
  </conditionalFormatting>
  <conditionalFormatting sqref="AY38">
    <cfRule type="cellIs" dxfId="2545" priority="2975" operator="lessThan">
      <formula>$C$4</formula>
    </cfRule>
  </conditionalFormatting>
  <conditionalFormatting sqref="AY38">
    <cfRule type="cellIs" dxfId="2544" priority="2976" operator="lessThan">
      <formula>$C$4</formula>
    </cfRule>
  </conditionalFormatting>
  <conditionalFormatting sqref="AY39">
    <cfRule type="cellIs" dxfId="2543" priority="2977" operator="lessThan">
      <formula>$C$4</formula>
    </cfRule>
  </conditionalFormatting>
  <conditionalFormatting sqref="AY39">
    <cfRule type="cellIs" dxfId="2542" priority="2978" operator="lessThan">
      <formula>$C$4</formula>
    </cfRule>
  </conditionalFormatting>
  <conditionalFormatting sqref="AY40">
    <cfRule type="cellIs" dxfId="2541" priority="2979" operator="lessThan">
      <formula>$C$4</formula>
    </cfRule>
  </conditionalFormatting>
  <conditionalFormatting sqref="AY40">
    <cfRule type="cellIs" dxfId="2540" priority="2980" operator="lessThan">
      <formula>$C$4</formula>
    </cfRule>
  </conditionalFormatting>
  <conditionalFormatting sqref="AY41">
    <cfRule type="cellIs" dxfId="2539" priority="2981" operator="lessThan">
      <formula>$C$4</formula>
    </cfRule>
  </conditionalFormatting>
  <conditionalFormatting sqref="AY41">
    <cfRule type="cellIs" dxfId="2538" priority="2982" operator="lessThan">
      <formula>$C$4</formula>
    </cfRule>
  </conditionalFormatting>
  <conditionalFormatting sqref="AY42">
    <cfRule type="cellIs" dxfId="2537" priority="2983" operator="lessThan">
      <formula>$C$4</formula>
    </cfRule>
  </conditionalFormatting>
  <conditionalFormatting sqref="AY42">
    <cfRule type="cellIs" dxfId="2536" priority="2984" operator="lessThan">
      <formula>$C$4</formula>
    </cfRule>
  </conditionalFormatting>
  <conditionalFormatting sqref="AY43">
    <cfRule type="cellIs" dxfId="2535" priority="2985" operator="lessThan">
      <formula>$C$4</formula>
    </cfRule>
  </conditionalFormatting>
  <conditionalFormatting sqref="AY43">
    <cfRule type="cellIs" dxfId="2534" priority="2986" operator="lessThan">
      <formula>$C$4</formula>
    </cfRule>
  </conditionalFormatting>
  <conditionalFormatting sqref="AY44">
    <cfRule type="cellIs" dxfId="2533" priority="2987" operator="lessThan">
      <formula>$C$4</formula>
    </cfRule>
  </conditionalFormatting>
  <conditionalFormatting sqref="AY44">
    <cfRule type="cellIs" dxfId="2532" priority="2988" operator="lessThan">
      <formula>$C$4</formula>
    </cfRule>
  </conditionalFormatting>
  <conditionalFormatting sqref="AY45">
    <cfRule type="cellIs" dxfId="2531" priority="2989" operator="lessThan">
      <formula>$C$4</formula>
    </cfRule>
  </conditionalFormatting>
  <conditionalFormatting sqref="AY45">
    <cfRule type="cellIs" dxfId="2530" priority="2990" operator="lessThan">
      <formula>$C$4</formula>
    </cfRule>
  </conditionalFormatting>
  <conditionalFormatting sqref="AY46">
    <cfRule type="cellIs" dxfId="2529" priority="2991" operator="lessThan">
      <formula>$C$4</formula>
    </cfRule>
  </conditionalFormatting>
  <conditionalFormatting sqref="AY46">
    <cfRule type="cellIs" dxfId="2528" priority="2992" operator="lessThan">
      <formula>$C$4</formula>
    </cfRule>
  </conditionalFormatting>
  <conditionalFormatting sqref="AY47">
    <cfRule type="cellIs" dxfId="2527" priority="2993" operator="lessThan">
      <formula>$C$4</formula>
    </cfRule>
  </conditionalFormatting>
  <conditionalFormatting sqref="AY47">
    <cfRule type="cellIs" dxfId="2526" priority="2994" operator="lessThan">
      <formula>$C$4</formula>
    </cfRule>
  </conditionalFormatting>
  <conditionalFormatting sqref="AY48">
    <cfRule type="cellIs" dxfId="2525" priority="2995" operator="lessThan">
      <formula>$C$4</formula>
    </cfRule>
  </conditionalFormatting>
  <conditionalFormatting sqref="AY48">
    <cfRule type="cellIs" dxfId="2524" priority="2996" operator="lessThan">
      <formula>$C$4</formula>
    </cfRule>
  </conditionalFormatting>
  <conditionalFormatting sqref="AY49">
    <cfRule type="cellIs" dxfId="2523" priority="2997" operator="lessThan">
      <formula>$C$4</formula>
    </cfRule>
  </conditionalFormatting>
  <conditionalFormatting sqref="AY49">
    <cfRule type="cellIs" dxfId="2522" priority="2998" operator="lessThan">
      <formula>$C$4</formula>
    </cfRule>
  </conditionalFormatting>
  <conditionalFormatting sqref="AY50">
    <cfRule type="cellIs" dxfId="2521" priority="2999" operator="lessThan">
      <formula>$C$4</formula>
    </cfRule>
  </conditionalFormatting>
  <conditionalFormatting sqref="AY50">
    <cfRule type="cellIs" dxfId="2520" priority="3000" operator="lessThan">
      <formula>$C$4</formula>
    </cfRule>
  </conditionalFormatting>
  <conditionalFormatting sqref="AY51">
    <cfRule type="cellIs" dxfId="2519" priority="3001" operator="lessThan">
      <formula>$C$4</formula>
    </cfRule>
  </conditionalFormatting>
  <conditionalFormatting sqref="AY51">
    <cfRule type="cellIs" dxfId="2518" priority="3002" operator="lessThan">
      <formula>$C$4</formula>
    </cfRule>
  </conditionalFormatting>
  <conditionalFormatting sqref="AY52">
    <cfRule type="cellIs" dxfId="2517" priority="3003" operator="lessThan">
      <formula>$C$4</formula>
    </cfRule>
  </conditionalFormatting>
  <conditionalFormatting sqref="AY52">
    <cfRule type="cellIs" dxfId="2516" priority="3004" operator="lessThan">
      <formula>$C$4</formula>
    </cfRule>
  </conditionalFormatting>
  <conditionalFormatting sqref="AY53">
    <cfRule type="cellIs" dxfId="2515" priority="3005" operator="lessThan">
      <formula>$C$4</formula>
    </cfRule>
  </conditionalFormatting>
  <conditionalFormatting sqref="AY53">
    <cfRule type="cellIs" dxfId="2514" priority="3006" operator="lessThan">
      <formula>$C$4</formula>
    </cfRule>
  </conditionalFormatting>
  <conditionalFormatting sqref="AY54">
    <cfRule type="cellIs" dxfId="2513" priority="3007" operator="lessThan">
      <formula>$C$4</formula>
    </cfRule>
  </conditionalFormatting>
  <conditionalFormatting sqref="AY54">
    <cfRule type="cellIs" dxfId="2512" priority="3008" operator="lessThan">
      <formula>$C$4</formula>
    </cfRule>
  </conditionalFormatting>
  <conditionalFormatting sqref="AY55">
    <cfRule type="cellIs" dxfId="2511" priority="3009" operator="lessThan">
      <formula>$C$4</formula>
    </cfRule>
  </conditionalFormatting>
  <conditionalFormatting sqref="AY55">
    <cfRule type="cellIs" dxfId="2510" priority="3010" operator="lessThan">
      <formula>$C$4</formula>
    </cfRule>
  </conditionalFormatting>
  <conditionalFormatting sqref="AY56">
    <cfRule type="cellIs" dxfId="2509" priority="3011" operator="lessThan">
      <formula>$C$4</formula>
    </cfRule>
  </conditionalFormatting>
  <conditionalFormatting sqref="AY56">
    <cfRule type="cellIs" dxfId="2508" priority="3012" operator="lessThan">
      <formula>$C$4</formula>
    </cfRule>
  </conditionalFormatting>
  <conditionalFormatting sqref="AY57">
    <cfRule type="cellIs" dxfId="2507" priority="3013" operator="lessThan">
      <formula>$C$4</formula>
    </cfRule>
  </conditionalFormatting>
  <conditionalFormatting sqref="AY57">
    <cfRule type="cellIs" dxfId="2506" priority="3014" operator="lessThan">
      <formula>$C$4</formula>
    </cfRule>
  </conditionalFormatting>
  <conditionalFormatting sqref="AY58">
    <cfRule type="cellIs" dxfId="2505" priority="3015" operator="lessThan">
      <formula>$C$4</formula>
    </cfRule>
  </conditionalFormatting>
  <conditionalFormatting sqref="AY58">
    <cfRule type="cellIs" dxfId="2504" priority="3016" operator="lessThan">
      <formula>$C$4</formula>
    </cfRule>
  </conditionalFormatting>
  <conditionalFormatting sqref="AY59">
    <cfRule type="cellIs" dxfId="2503" priority="3017" operator="lessThan">
      <formula>$C$4</formula>
    </cfRule>
  </conditionalFormatting>
  <conditionalFormatting sqref="AY59">
    <cfRule type="cellIs" dxfId="2502" priority="3018" operator="lessThan">
      <formula>$C$4</formula>
    </cfRule>
  </conditionalFormatting>
  <conditionalFormatting sqref="AY60">
    <cfRule type="cellIs" dxfId="2501" priority="3019" operator="lessThan">
      <formula>$C$4</formula>
    </cfRule>
  </conditionalFormatting>
  <conditionalFormatting sqref="AY60">
    <cfRule type="cellIs" dxfId="2500" priority="3020" operator="lessThan">
      <formula>$C$4</formula>
    </cfRule>
  </conditionalFormatting>
  <conditionalFormatting sqref="AZ11">
    <cfRule type="cellIs" dxfId="2499" priority="3021" operator="lessThan">
      <formula>$C$4</formula>
    </cfRule>
  </conditionalFormatting>
  <conditionalFormatting sqref="AZ11">
    <cfRule type="cellIs" dxfId="2498" priority="3022" operator="lessThan">
      <formula>$C$4</formula>
    </cfRule>
  </conditionalFormatting>
  <conditionalFormatting sqref="AZ12">
    <cfRule type="cellIs" dxfId="2497" priority="3023" operator="lessThan">
      <formula>$C$4</formula>
    </cfRule>
  </conditionalFormatting>
  <conditionalFormatting sqref="AZ12">
    <cfRule type="cellIs" dxfId="2496" priority="3024" operator="lessThan">
      <formula>$C$4</formula>
    </cfRule>
  </conditionalFormatting>
  <conditionalFormatting sqref="AZ13">
    <cfRule type="cellIs" dxfId="2495" priority="3025" operator="lessThan">
      <formula>$C$4</formula>
    </cfRule>
  </conditionalFormatting>
  <conditionalFormatting sqref="AZ13">
    <cfRule type="cellIs" dxfId="2494" priority="3026" operator="lessThan">
      <formula>$C$4</formula>
    </cfRule>
  </conditionalFormatting>
  <conditionalFormatting sqref="AZ14">
    <cfRule type="cellIs" dxfId="2493" priority="3027" operator="lessThan">
      <formula>$C$4</formula>
    </cfRule>
  </conditionalFormatting>
  <conditionalFormatting sqref="AZ14">
    <cfRule type="cellIs" dxfId="2492" priority="3028" operator="lessThan">
      <formula>$C$4</formula>
    </cfRule>
  </conditionalFormatting>
  <conditionalFormatting sqref="AZ15">
    <cfRule type="cellIs" dxfId="2491" priority="3029" operator="lessThan">
      <formula>$C$4</formula>
    </cfRule>
  </conditionalFormatting>
  <conditionalFormatting sqref="AZ15">
    <cfRule type="cellIs" dxfId="2490" priority="3030" operator="lessThan">
      <formula>$C$4</formula>
    </cfRule>
  </conditionalFormatting>
  <conditionalFormatting sqref="AZ16">
    <cfRule type="cellIs" dxfId="2489" priority="3031" operator="lessThan">
      <formula>$C$4</formula>
    </cfRule>
  </conditionalFormatting>
  <conditionalFormatting sqref="AZ16">
    <cfRule type="cellIs" dxfId="2488" priority="3032" operator="lessThan">
      <formula>$C$4</formula>
    </cfRule>
  </conditionalFormatting>
  <conditionalFormatting sqref="AZ17">
    <cfRule type="cellIs" dxfId="2487" priority="3033" operator="lessThan">
      <formula>$C$4</formula>
    </cfRule>
  </conditionalFormatting>
  <conditionalFormatting sqref="AZ17">
    <cfRule type="cellIs" dxfId="2486" priority="3034" operator="lessThan">
      <formula>$C$4</formula>
    </cfRule>
  </conditionalFormatting>
  <conditionalFormatting sqref="AZ18">
    <cfRule type="cellIs" dxfId="2485" priority="3035" operator="lessThan">
      <formula>$C$4</formula>
    </cfRule>
  </conditionalFormatting>
  <conditionalFormatting sqref="AZ18">
    <cfRule type="cellIs" dxfId="2484" priority="3036" operator="lessThan">
      <formula>$C$4</formula>
    </cfRule>
  </conditionalFormatting>
  <conditionalFormatting sqref="AZ19">
    <cfRule type="cellIs" dxfId="2483" priority="3037" operator="lessThan">
      <formula>$C$4</formula>
    </cfRule>
  </conditionalFormatting>
  <conditionalFormatting sqref="AZ19">
    <cfRule type="cellIs" dxfId="2482" priority="3038" operator="lessThan">
      <formula>$C$4</formula>
    </cfRule>
  </conditionalFormatting>
  <conditionalFormatting sqref="AZ20">
    <cfRule type="cellIs" dxfId="2481" priority="3039" operator="lessThan">
      <formula>$C$4</formula>
    </cfRule>
  </conditionalFormatting>
  <conditionalFormatting sqref="AZ20">
    <cfRule type="cellIs" dxfId="2480" priority="3040" operator="lessThan">
      <formula>$C$4</formula>
    </cfRule>
  </conditionalFormatting>
  <conditionalFormatting sqref="AZ21">
    <cfRule type="cellIs" dxfId="2479" priority="3041" operator="lessThan">
      <formula>$C$4</formula>
    </cfRule>
  </conditionalFormatting>
  <conditionalFormatting sqref="AZ21">
    <cfRule type="cellIs" dxfId="2478" priority="3042" operator="lessThan">
      <formula>$C$4</formula>
    </cfRule>
  </conditionalFormatting>
  <conditionalFormatting sqref="AZ22">
    <cfRule type="cellIs" dxfId="2477" priority="3043" operator="lessThan">
      <formula>$C$4</formula>
    </cfRule>
  </conditionalFormatting>
  <conditionalFormatting sqref="AZ22">
    <cfRule type="cellIs" dxfId="2476" priority="3044" operator="lessThan">
      <formula>$C$4</formula>
    </cfRule>
  </conditionalFormatting>
  <conditionalFormatting sqref="AZ23">
    <cfRule type="cellIs" dxfId="2475" priority="3045" operator="lessThan">
      <formula>$C$4</formula>
    </cfRule>
  </conditionalFormatting>
  <conditionalFormatting sqref="AZ23">
    <cfRule type="cellIs" dxfId="2474" priority="3046" operator="lessThan">
      <formula>$C$4</formula>
    </cfRule>
  </conditionalFormatting>
  <conditionalFormatting sqref="AZ24">
    <cfRule type="cellIs" dxfId="2473" priority="3047" operator="lessThan">
      <formula>$C$4</formula>
    </cfRule>
  </conditionalFormatting>
  <conditionalFormatting sqref="AZ24">
    <cfRule type="cellIs" dxfId="2472" priority="3048" operator="lessThan">
      <formula>$C$4</formula>
    </cfRule>
  </conditionalFormatting>
  <conditionalFormatting sqref="AZ25">
    <cfRule type="cellIs" dxfId="2471" priority="3049" operator="lessThan">
      <formula>$C$4</formula>
    </cfRule>
  </conditionalFormatting>
  <conditionalFormatting sqref="AZ25">
    <cfRule type="cellIs" dxfId="2470" priority="3050" operator="lessThan">
      <formula>$C$4</formula>
    </cfRule>
  </conditionalFormatting>
  <conditionalFormatting sqref="AZ26">
    <cfRule type="cellIs" dxfId="2469" priority="3051" operator="lessThan">
      <formula>$C$4</formula>
    </cfRule>
  </conditionalFormatting>
  <conditionalFormatting sqref="AZ26">
    <cfRule type="cellIs" dxfId="2468" priority="3052" operator="lessThan">
      <formula>$C$4</formula>
    </cfRule>
  </conditionalFormatting>
  <conditionalFormatting sqref="AZ27">
    <cfRule type="cellIs" dxfId="2467" priority="3053" operator="lessThan">
      <formula>$C$4</formula>
    </cfRule>
  </conditionalFormatting>
  <conditionalFormatting sqref="AZ27">
    <cfRule type="cellIs" dxfId="2466" priority="3054" operator="lessThan">
      <formula>$C$4</formula>
    </cfRule>
  </conditionalFormatting>
  <conditionalFormatting sqref="AZ28">
    <cfRule type="cellIs" dxfId="2465" priority="3055" operator="lessThan">
      <formula>$C$4</formula>
    </cfRule>
  </conditionalFormatting>
  <conditionalFormatting sqref="AZ28">
    <cfRule type="cellIs" dxfId="2464" priority="3056" operator="lessThan">
      <formula>$C$4</formula>
    </cfRule>
  </conditionalFormatting>
  <conditionalFormatting sqref="AZ29">
    <cfRule type="cellIs" dxfId="2463" priority="3057" operator="lessThan">
      <formula>$C$4</formula>
    </cfRule>
  </conditionalFormatting>
  <conditionalFormatting sqref="AZ29">
    <cfRule type="cellIs" dxfId="2462" priority="3058" operator="lessThan">
      <formula>$C$4</formula>
    </cfRule>
  </conditionalFormatting>
  <conditionalFormatting sqref="AZ30">
    <cfRule type="cellIs" dxfId="2461" priority="3059" operator="lessThan">
      <formula>$C$4</formula>
    </cfRule>
  </conditionalFormatting>
  <conditionalFormatting sqref="AZ30">
    <cfRule type="cellIs" dxfId="2460" priority="3060" operator="lessThan">
      <formula>$C$4</formula>
    </cfRule>
  </conditionalFormatting>
  <conditionalFormatting sqref="AZ31">
    <cfRule type="cellIs" dxfId="2459" priority="3061" operator="lessThan">
      <formula>$C$4</formula>
    </cfRule>
  </conditionalFormatting>
  <conditionalFormatting sqref="AZ31">
    <cfRule type="cellIs" dxfId="2458" priority="3062" operator="lessThan">
      <formula>$C$4</formula>
    </cfRule>
  </conditionalFormatting>
  <conditionalFormatting sqref="AZ32">
    <cfRule type="cellIs" dxfId="2457" priority="3063" operator="lessThan">
      <formula>$C$4</formula>
    </cfRule>
  </conditionalFormatting>
  <conditionalFormatting sqref="AZ32">
    <cfRule type="cellIs" dxfId="2456" priority="3064" operator="lessThan">
      <formula>$C$4</formula>
    </cfRule>
  </conditionalFormatting>
  <conditionalFormatting sqref="AZ33">
    <cfRule type="cellIs" dxfId="2455" priority="3065" operator="lessThan">
      <formula>$C$4</formula>
    </cfRule>
  </conditionalFormatting>
  <conditionalFormatting sqref="AZ33">
    <cfRule type="cellIs" dxfId="2454" priority="3066" operator="lessThan">
      <formula>$C$4</formula>
    </cfRule>
  </conditionalFormatting>
  <conditionalFormatting sqref="AZ34">
    <cfRule type="cellIs" dxfId="2453" priority="3067" operator="lessThan">
      <formula>$C$4</formula>
    </cfRule>
  </conditionalFormatting>
  <conditionalFormatting sqref="AZ34">
    <cfRule type="cellIs" dxfId="2452" priority="3068" operator="lessThan">
      <formula>$C$4</formula>
    </cfRule>
  </conditionalFormatting>
  <conditionalFormatting sqref="AZ35">
    <cfRule type="cellIs" dxfId="2451" priority="3069" operator="lessThan">
      <formula>$C$4</formula>
    </cfRule>
  </conditionalFormatting>
  <conditionalFormatting sqref="AZ35">
    <cfRule type="cellIs" dxfId="2450" priority="3070" operator="lessThan">
      <formula>$C$4</formula>
    </cfRule>
  </conditionalFormatting>
  <conditionalFormatting sqref="AZ36">
    <cfRule type="cellIs" dxfId="2449" priority="3071" operator="lessThan">
      <formula>$C$4</formula>
    </cfRule>
  </conditionalFormatting>
  <conditionalFormatting sqref="AZ36">
    <cfRule type="cellIs" dxfId="2448" priority="3072" operator="lessThan">
      <formula>$C$4</formula>
    </cfRule>
  </conditionalFormatting>
  <conditionalFormatting sqref="AZ37">
    <cfRule type="cellIs" dxfId="2447" priority="3073" operator="lessThan">
      <formula>$C$4</formula>
    </cfRule>
  </conditionalFormatting>
  <conditionalFormatting sqref="AZ37">
    <cfRule type="cellIs" dxfId="2446" priority="3074" operator="lessThan">
      <formula>$C$4</formula>
    </cfRule>
  </conditionalFormatting>
  <conditionalFormatting sqref="AZ38">
    <cfRule type="cellIs" dxfId="2445" priority="3075" operator="lessThan">
      <formula>$C$4</formula>
    </cfRule>
  </conditionalFormatting>
  <conditionalFormatting sqref="AZ38">
    <cfRule type="cellIs" dxfId="2444" priority="3076" operator="lessThan">
      <formula>$C$4</formula>
    </cfRule>
  </conditionalFormatting>
  <conditionalFormatting sqref="AZ39">
    <cfRule type="cellIs" dxfId="2443" priority="3077" operator="lessThan">
      <formula>$C$4</formula>
    </cfRule>
  </conditionalFormatting>
  <conditionalFormatting sqref="AZ39">
    <cfRule type="cellIs" dxfId="2442" priority="3078" operator="lessThan">
      <formula>$C$4</formula>
    </cfRule>
  </conditionalFormatting>
  <conditionalFormatting sqref="AZ40">
    <cfRule type="cellIs" dxfId="2441" priority="3079" operator="lessThan">
      <formula>$C$4</formula>
    </cfRule>
  </conditionalFormatting>
  <conditionalFormatting sqref="AZ40">
    <cfRule type="cellIs" dxfId="2440" priority="3080" operator="lessThan">
      <formula>$C$4</formula>
    </cfRule>
  </conditionalFormatting>
  <conditionalFormatting sqref="AZ41">
    <cfRule type="cellIs" dxfId="2439" priority="3081" operator="lessThan">
      <formula>$C$4</formula>
    </cfRule>
  </conditionalFormatting>
  <conditionalFormatting sqref="AZ41">
    <cfRule type="cellIs" dxfId="2438" priority="3082" operator="lessThan">
      <formula>$C$4</formula>
    </cfRule>
  </conditionalFormatting>
  <conditionalFormatting sqref="AZ42">
    <cfRule type="cellIs" dxfId="2437" priority="3083" operator="lessThan">
      <formula>$C$4</formula>
    </cfRule>
  </conditionalFormatting>
  <conditionalFormatting sqref="AZ42">
    <cfRule type="cellIs" dxfId="2436" priority="3084" operator="lessThan">
      <formula>$C$4</formula>
    </cfRule>
  </conditionalFormatting>
  <conditionalFormatting sqref="AZ43">
    <cfRule type="cellIs" dxfId="2435" priority="3085" operator="lessThan">
      <formula>$C$4</formula>
    </cfRule>
  </conditionalFormatting>
  <conditionalFormatting sqref="AZ43">
    <cfRule type="cellIs" dxfId="2434" priority="3086" operator="lessThan">
      <formula>$C$4</formula>
    </cfRule>
  </conditionalFormatting>
  <conditionalFormatting sqref="AZ44">
    <cfRule type="cellIs" dxfId="2433" priority="3087" operator="lessThan">
      <formula>$C$4</formula>
    </cfRule>
  </conditionalFormatting>
  <conditionalFormatting sqref="AZ44">
    <cfRule type="cellIs" dxfId="2432" priority="3088" operator="lessThan">
      <formula>$C$4</formula>
    </cfRule>
  </conditionalFormatting>
  <conditionalFormatting sqref="AZ45">
    <cfRule type="cellIs" dxfId="2431" priority="3089" operator="lessThan">
      <formula>$C$4</formula>
    </cfRule>
  </conditionalFormatting>
  <conditionalFormatting sqref="AZ45">
    <cfRule type="cellIs" dxfId="2430" priority="3090" operator="lessThan">
      <formula>$C$4</formula>
    </cfRule>
  </conditionalFormatting>
  <conditionalFormatting sqref="AZ46">
    <cfRule type="cellIs" dxfId="2429" priority="3091" operator="lessThan">
      <formula>$C$4</formula>
    </cfRule>
  </conditionalFormatting>
  <conditionalFormatting sqref="AZ46">
    <cfRule type="cellIs" dxfId="2428" priority="3092" operator="lessThan">
      <formula>$C$4</formula>
    </cfRule>
  </conditionalFormatting>
  <conditionalFormatting sqref="AZ47">
    <cfRule type="cellIs" dxfId="2427" priority="3093" operator="lessThan">
      <formula>$C$4</formula>
    </cfRule>
  </conditionalFormatting>
  <conditionalFormatting sqref="AZ47">
    <cfRule type="cellIs" dxfId="2426" priority="3094" operator="lessThan">
      <formula>$C$4</formula>
    </cfRule>
  </conditionalFormatting>
  <conditionalFormatting sqref="AZ48">
    <cfRule type="cellIs" dxfId="2425" priority="3095" operator="lessThan">
      <formula>$C$4</formula>
    </cfRule>
  </conditionalFormatting>
  <conditionalFormatting sqref="AZ48">
    <cfRule type="cellIs" dxfId="2424" priority="3096" operator="lessThan">
      <formula>$C$4</formula>
    </cfRule>
  </conditionalFormatting>
  <conditionalFormatting sqref="AZ49">
    <cfRule type="cellIs" dxfId="2423" priority="3097" operator="lessThan">
      <formula>$C$4</formula>
    </cfRule>
  </conditionalFormatting>
  <conditionalFormatting sqref="AZ49">
    <cfRule type="cellIs" dxfId="2422" priority="3098" operator="lessThan">
      <formula>$C$4</formula>
    </cfRule>
  </conditionalFormatting>
  <conditionalFormatting sqref="AZ50">
    <cfRule type="cellIs" dxfId="2421" priority="3099" operator="lessThan">
      <formula>$C$4</formula>
    </cfRule>
  </conditionalFormatting>
  <conditionalFormatting sqref="AZ50">
    <cfRule type="cellIs" dxfId="2420" priority="3100" operator="lessThan">
      <formula>$C$4</formula>
    </cfRule>
  </conditionalFormatting>
  <conditionalFormatting sqref="AZ51">
    <cfRule type="cellIs" dxfId="2419" priority="3101" operator="lessThan">
      <formula>$C$4</formula>
    </cfRule>
  </conditionalFormatting>
  <conditionalFormatting sqref="AZ51">
    <cfRule type="cellIs" dxfId="2418" priority="3102" operator="lessThan">
      <formula>$C$4</formula>
    </cfRule>
  </conditionalFormatting>
  <conditionalFormatting sqref="AZ52">
    <cfRule type="cellIs" dxfId="2417" priority="3103" operator="lessThan">
      <formula>$C$4</formula>
    </cfRule>
  </conditionalFormatting>
  <conditionalFormatting sqref="AZ52">
    <cfRule type="cellIs" dxfId="2416" priority="3104" operator="lessThan">
      <formula>$C$4</formula>
    </cfRule>
  </conditionalFormatting>
  <conditionalFormatting sqref="AZ53">
    <cfRule type="cellIs" dxfId="2415" priority="3105" operator="lessThan">
      <formula>$C$4</formula>
    </cfRule>
  </conditionalFormatting>
  <conditionalFormatting sqref="AZ53">
    <cfRule type="cellIs" dxfId="2414" priority="3106" operator="lessThan">
      <formula>$C$4</formula>
    </cfRule>
  </conditionalFormatting>
  <conditionalFormatting sqref="AZ54">
    <cfRule type="cellIs" dxfId="2413" priority="3107" operator="lessThan">
      <formula>$C$4</formula>
    </cfRule>
  </conditionalFormatting>
  <conditionalFormatting sqref="AZ54">
    <cfRule type="cellIs" dxfId="2412" priority="3108" operator="lessThan">
      <formula>$C$4</formula>
    </cfRule>
  </conditionalFormatting>
  <conditionalFormatting sqref="AZ55">
    <cfRule type="cellIs" dxfId="2411" priority="3109" operator="lessThan">
      <formula>$C$4</formula>
    </cfRule>
  </conditionalFormatting>
  <conditionalFormatting sqref="AZ55">
    <cfRule type="cellIs" dxfId="2410" priority="3110" operator="lessThan">
      <formula>$C$4</formula>
    </cfRule>
  </conditionalFormatting>
  <conditionalFormatting sqref="AZ56">
    <cfRule type="cellIs" dxfId="2409" priority="3111" operator="lessThan">
      <formula>$C$4</formula>
    </cfRule>
  </conditionalFormatting>
  <conditionalFormatting sqref="AZ56">
    <cfRule type="cellIs" dxfId="2408" priority="3112" operator="lessThan">
      <formula>$C$4</formula>
    </cfRule>
  </conditionalFormatting>
  <conditionalFormatting sqref="AZ57">
    <cfRule type="cellIs" dxfId="2407" priority="3113" operator="lessThan">
      <formula>$C$4</formula>
    </cfRule>
  </conditionalFormatting>
  <conditionalFormatting sqref="AZ57">
    <cfRule type="cellIs" dxfId="2406" priority="3114" operator="lessThan">
      <formula>$C$4</formula>
    </cfRule>
  </conditionalFormatting>
  <conditionalFormatting sqref="AZ58">
    <cfRule type="cellIs" dxfId="2405" priority="3115" operator="lessThan">
      <formula>$C$4</formula>
    </cfRule>
  </conditionalFormatting>
  <conditionalFormatting sqref="AZ58">
    <cfRule type="cellIs" dxfId="2404" priority="3116" operator="lessThan">
      <formula>$C$4</formula>
    </cfRule>
  </conditionalFormatting>
  <conditionalFormatting sqref="AZ59">
    <cfRule type="cellIs" dxfId="2403" priority="3117" operator="lessThan">
      <formula>$C$4</formula>
    </cfRule>
  </conditionalFormatting>
  <conditionalFormatting sqref="AZ59">
    <cfRule type="cellIs" dxfId="2402" priority="3118" operator="lessThan">
      <formula>$C$4</formula>
    </cfRule>
  </conditionalFormatting>
  <conditionalFormatting sqref="AZ60">
    <cfRule type="cellIs" dxfId="2401" priority="3119" operator="lessThan">
      <formula>$C$4</formula>
    </cfRule>
  </conditionalFormatting>
  <conditionalFormatting sqref="AZ60">
    <cfRule type="cellIs" dxfId="2400" priority="3120" operator="lessThan">
      <formula>$C$4</formula>
    </cfRule>
  </conditionalFormatting>
  <conditionalFormatting sqref="BA11">
    <cfRule type="cellIs" dxfId="2399" priority="3121" operator="lessThan">
      <formula>$C$4</formula>
    </cfRule>
  </conditionalFormatting>
  <conditionalFormatting sqref="BA11">
    <cfRule type="cellIs" dxfId="2398" priority="3122" operator="lessThan">
      <formula>$C$4</formula>
    </cfRule>
  </conditionalFormatting>
  <conditionalFormatting sqref="BA12">
    <cfRule type="cellIs" dxfId="2397" priority="3123" operator="lessThan">
      <formula>$C$4</formula>
    </cfRule>
  </conditionalFormatting>
  <conditionalFormatting sqref="BA12">
    <cfRule type="cellIs" dxfId="2396" priority="3124" operator="lessThan">
      <formula>$C$4</formula>
    </cfRule>
  </conditionalFormatting>
  <conditionalFormatting sqref="BA13">
    <cfRule type="cellIs" dxfId="2395" priority="3125" operator="lessThan">
      <formula>$C$4</formula>
    </cfRule>
  </conditionalFormatting>
  <conditionalFormatting sqref="BA13">
    <cfRule type="cellIs" dxfId="2394" priority="3126" operator="lessThan">
      <formula>$C$4</formula>
    </cfRule>
  </conditionalFormatting>
  <conditionalFormatting sqref="BA14">
    <cfRule type="cellIs" dxfId="2393" priority="3127" operator="lessThan">
      <formula>$C$4</formula>
    </cfRule>
  </conditionalFormatting>
  <conditionalFormatting sqref="BA14">
    <cfRule type="cellIs" dxfId="2392" priority="3128" operator="lessThan">
      <formula>$C$4</formula>
    </cfRule>
  </conditionalFormatting>
  <conditionalFormatting sqref="BA15">
    <cfRule type="cellIs" dxfId="2391" priority="3129" operator="lessThan">
      <formula>$C$4</formula>
    </cfRule>
  </conditionalFormatting>
  <conditionalFormatting sqref="BA15">
    <cfRule type="cellIs" dxfId="2390" priority="3130" operator="lessThan">
      <formula>$C$4</formula>
    </cfRule>
  </conditionalFormatting>
  <conditionalFormatting sqref="BA16">
    <cfRule type="cellIs" dxfId="2389" priority="3131" operator="lessThan">
      <formula>$C$4</formula>
    </cfRule>
  </conditionalFormatting>
  <conditionalFormatting sqref="BA16">
    <cfRule type="cellIs" dxfId="2388" priority="3132" operator="lessThan">
      <formula>$C$4</formula>
    </cfRule>
  </conditionalFormatting>
  <conditionalFormatting sqref="BA17">
    <cfRule type="cellIs" dxfId="2387" priority="3133" operator="lessThan">
      <formula>$C$4</formula>
    </cfRule>
  </conditionalFormatting>
  <conditionalFormatting sqref="BA17">
    <cfRule type="cellIs" dxfId="2386" priority="3134" operator="lessThan">
      <formula>$C$4</formula>
    </cfRule>
  </conditionalFormatting>
  <conditionalFormatting sqref="BA18">
    <cfRule type="cellIs" dxfId="2385" priority="3135" operator="lessThan">
      <formula>$C$4</formula>
    </cfRule>
  </conditionalFormatting>
  <conditionalFormatting sqref="BA18">
    <cfRule type="cellIs" dxfId="2384" priority="3136" operator="lessThan">
      <formula>$C$4</formula>
    </cfRule>
  </conditionalFormatting>
  <conditionalFormatting sqref="BA19">
    <cfRule type="cellIs" dxfId="2383" priority="3137" operator="lessThan">
      <formula>$C$4</formula>
    </cfRule>
  </conditionalFormatting>
  <conditionalFormatting sqref="BA19">
    <cfRule type="cellIs" dxfId="2382" priority="3138" operator="lessThan">
      <formula>$C$4</formula>
    </cfRule>
  </conditionalFormatting>
  <conditionalFormatting sqref="BA20">
    <cfRule type="cellIs" dxfId="2381" priority="3139" operator="lessThan">
      <formula>$C$4</formula>
    </cfRule>
  </conditionalFormatting>
  <conditionalFormatting sqref="BA20">
    <cfRule type="cellIs" dxfId="2380" priority="3140" operator="lessThan">
      <formula>$C$4</formula>
    </cfRule>
  </conditionalFormatting>
  <conditionalFormatting sqref="BA21">
    <cfRule type="cellIs" dxfId="2379" priority="3141" operator="lessThan">
      <formula>$C$4</formula>
    </cfRule>
  </conditionalFormatting>
  <conditionalFormatting sqref="BA21">
    <cfRule type="cellIs" dxfId="2378" priority="3142" operator="lessThan">
      <formula>$C$4</formula>
    </cfRule>
  </conditionalFormatting>
  <conditionalFormatting sqref="BA22">
    <cfRule type="cellIs" dxfId="2377" priority="3143" operator="lessThan">
      <formula>$C$4</formula>
    </cfRule>
  </conditionalFormatting>
  <conditionalFormatting sqref="BA22">
    <cfRule type="cellIs" dxfId="2376" priority="3144" operator="lessThan">
      <formula>$C$4</formula>
    </cfRule>
  </conditionalFormatting>
  <conditionalFormatting sqref="BA23">
    <cfRule type="cellIs" dxfId="2375" priority="3145" operator="lessThan">
      <formula>$C$4</formula>
    </cfRule>
  </conditionalFormatting>
  <conditionalFormatting sqref="BA23">
    <cfRule type="cellIs" dxfId="2374" priority="3146" operator="lessThan">
      <formula>$C$4</formula>
    </cfRule>
  </conditionalFormatting>
  <conditionalFormatting sqref="BA24">
    <cfRule type="cellIs" dxfId="2373" priority="3147" operator="lessThan">
      <formula>$C$4</formula>
    </cfRule>
  </conditionalFormatting>
  <conditionalFormatting sqref="BA24">
    <cfRule type="cellIs" dxfId="2372" priority="3148" operator="lessThan">
      <formula>$C$4</formula>
    </cfRule>
  </conditionalFormatting>
  <conditionalFormatting sqref="BA25">
    <cfRule type="cellIs" dxfId="2371" priority="3149" operator="lessThan">
      <formula>$C$4</formula>
    </cfRule>
  </conditionalFormatting>
  <conditionalFormatting sqref="BA25">
    <cfRule type="cellIs" dxfId="2370" priority="3150" operator="lessThan">
      <formula>$C$4</formula>
    </cfRule>
  </conditionalFormatting>
  <conditionalFormatting sqref="BA26">
    <cfRule type="cellIs" dxfId="2369" priority="3151" operator="lessThan">
      <formula>$C$4</formula>
    </cfRule>
  </conditionalFormatting>
  <conditionalFormatting sqref="BA26">
    <cfRule type="cellIs" dxfId="2368" priority="3152" operator="lessThan">
      <formula>$C$4</formula>
    </cfRule>
  </conditionalFormatting>
  <conditionalFormatting sqref="BA27">
    <cfRule type="cellIs" dxfId="2367" priority="3153" operator="lessThan">
      <formula>$C$4</formula>
    </cfRule>
  </conditionalFormatting>
  <conditionalFormatting sqref="BA27">
    <cfRule type="cellIs" dxfId="2366" priority="3154" operator="lessThan">
      <formula>$C$4</formula>
    </cfRule>
  </conditionalFormatting>
  <conditionalFormatting sqref="BA28">
    <cfRule type="cellIs" dxfId="2365" priority="3155" operator="lessThan">
      <formula>$C$4</formula>
    </cfRule>
  </conditionalFormatting>
  <conditionalFormatting sqref="BA28">
    <cfRule type="cellIs" dxfId="2364" priority="3156" operator="lessThan">
      <formula>$C$4</formula>
    </cfRule>
  </conditionalFormatting>
  <conditionalFormatting sqref="BA29">
    <cfRule type="cellIs" dxfId="2363" priority="3157" operator="lessThan">
      <formula>$C$4</formula>
    </cfRule>
  </conditionalFormatting>
  <conditionalFormatting sqref="BA29">
    <cfRule type="cellIs" dxfId="2362" priority="3158" operator="lessThan">
      <formula>$C$4</formula>
    </cfRule>
  </conditionalFormatting>
  <conditionalFormatting sqref="BA30">
    <cfRule type="cellIs" dxfId="2361" priority="3159" operator="lessThan">
      <formula>$C$4</formula>
    </cfRule>
  </conditionalFormatting>
  <conditionalFormatting sqref="BA30">
    <cfRule type="cellIs" dxfId="2360" priority="3160" operator="lessThan">
      <formula>$C$4</formula>
    </cfRule>
  </conditionalFormatting>
  <conditionalFormatting sqref="BA31">
    <cfRule type="cellIs" dxfId="2359" priority="3161" operator="lessThan">
      <formula>$C$4</formula>
    </cfRule>
  </conditionalFormatting>
  <conditionalFormatting sqref="BA31">
    <cfRule type="cellIs" dxfId="2358" priority="3162" operator="lessThan">
      <formula>$C$4</formula>
    </cfRule>
  </conditionalFormatting>
  <conditionalFormatting sqref="BA32">
    <cfRule type="cellIs" dxfId="2357" priority="3163" operator="lessThan">
      <formula>$C$4</formula>
    </cfRule>
  </conditionalFormatting>
  <conditionalFormatting sqref="BA32">
    <cfRule type="cellIs" dxfId="2356" priority="3164" operator="lessThan">
      <formula>$C$4</formula>
    </cfRule>
  </conditionalFormatting>
  <conditionalFormatting sqref="BA33">
    <cfRule type="cellIs" dxfId="2355" priority="3165" operator="lessThan">
      <formula>$C$4</formula>
    </cfRule>
  </conditionalFormatting>
  <conditionalFormatting sqref="BA33">
    <cfRule type="cellIs" dxfId="2354" priority="3166" operator="lessThan">
      <formula>$C$4</formula>
    </cfRule>
  </conditionalFormatting>
  <conditionalFormatting sqref="BA34">
    <cfRule type="cellIs" dxfId="2353" priority="3167" operator="lessThan">
      <formula>$C$4</formula>
    </cfRule>
  </conditionalFormatting>
  <conditionalFormatting sqref="BA34">
    <cfRule type="cellIs" dxfId="2352" priority="3168" operator="lessThan">
      <formula>$C$4</formula>
    </cfRule>
  </conditionalFormatting>
  <conditionalFormatting sqref="BA35">
    <cfRule type="cellIs" dxfId="2351" priority="3169" operator="lessThan">
      <formula>$C$4</formula>
    </cfRule>
  </conditionalFormatting>
  <conditionalFormatting sqref="BA35">
    <cfRule type="cellIs" dxfId="2350" priority="3170" operator="lessThan">
      <formula>$C$4</formula>
    </cfRule>
  </conditionalFormatting>
  <conditionalFormatting sqref="BA36">
    <cfRule type="cellIs" dxfId="2349" priority="3171" operator="lessThan">
      <formula>$C$4</formula>
    </cfRule>
  </conditionalFormatting>
  <conditionalFormatting sqref="BA36">
    <cfRule type="cellIs" dxfId="2348" priority="3172" operator="lessThan">
      <formula>$C$4</formula>
    </cfRule>
  </conditionalFormatting>
  <conditionalFormatting sqref="BA37">
    <cfRule type="cellIs" dxfId="2347" priority="3173" operator="lessThan">
      <formula>$C$4</formula>
    </cfRule>
  </conditionalFormatting>
  <conditionalFormatting sqref="BA37">
    <cfRule type="cellIs" dxfId="2346" priority="3174" operator="lessThan">
      <formula>$C$4</formula>
    </cfRule>
  </conditionalFormatting>
  <conditionalFormatting sqref="BA38">
    <cfRule type="cellIs" dxfId="2345" priority="3175" operator="lessThan">
      <formula>$C$4</formula>
    </cfRule>
  </conditionalFormatting>
  <conditionalFormatting sqref="BA38">
    <cfRule type="cellIs" dxfId="2344" priority="3176" operator="lessThan">
      <formula>$C$4</formula>
    </cfRule>
  </conditionalFormatting>
  <conditionalFormatting sqref="BA39">
    <cfRule type="cellIs" dxfId="2343" priority="3177" operator="lessThan">
      <formula>$C$4</formula>
    </cfRule>
  </conditionalFormatting>
  <conditionalFormatting sqref="BA39">
    <cfRule type="cellIs" dxfId="2342" priority="3178" operator="lessThan">
      <formula>$C$4</formula>
    </cfRule>
  </conditionalFormatting>
  <conditionalFormatting sqref="BA40">
    <cfRule type="cellIs" dxfId="2341" priority="3179" operator="lessThan">
      <formula>$C$4</formula>
    </cfRule>
  </conditionalFormatting>
  <conditionalFormatting sqref="BA40">
    <cfRule type="cellIs" dxfId="2340" priority="3180" operator="lessThan">
      <formula>$C$4</formula>
    </cfRule>
  </conditionalFormatting>
  <conditionalFormatting sqref="BA41">
    <cfRule type="cellIs" dxfId="2339" priority="3181" operator="lessThan">
      <formula>$C$4</formula>
    </cfRule>
  </conditionalFormatting>
  <conditionalFormatting sqref="BA41">
    <cfRule type="cellIs" dxfId="2338" priority="3182" operator="lessThan">
      <formula>$C$4</formula>
    </cfRule>
  </conditionalFormatting>
  <conditionalFormatting sqref="BA42">
    <cfRule type="cellIs" dxfId="2337" priority="3183" operator="lessThan">
      <formula>$C$4</formula>
    </cfRule>
  </conditionalFormatting>
  <conditionalFormatting sqref="BA42">
    <cfRule type="cellIs" dxfId="2336" priority="3184" operator="lessThan">
      <formula>$C$4</formula>
    </cfRule>
  </conditionalFormatting>
  <conditionalFormatting sqref="BA43">
    <cfRule type="cellIs" dxfId="2335" priority="3185" operator="lessThan">
      <formula>$C$4</formula>
    </cfRule>
  </conditionalFormatting>
  <conditionalFormatting sqref="BA43">
    <cfRule type="cellIs" dxfId="2334" priority="3186" operator="lessThan">
      <formula>$C$4</formula>
    </cfRule>
  </conditionalFormatting>
  <conditionalFormatting sqref="BA44">
    <cfRule type="cellIs" dxfId="2333" priority="3187" operator="lessThan">
      <formula>$C$4</formula>
    </cfRule>
  </conditionalFormatting>
  <conditionalFormatting sqref="BA44">
    <cfRule type="cellIs" dxfId="2332" priority="3188" operator="lessThan">
      <formula>$C$4</formula>
    </cfRule>
  </conditionalFormatting>
  <conditionalFormatting sqref="BA45">
    <cfRule type="cellIs" dxfId="2331" priority="3189" operator="lessThan">
      <formula>$C$4</formula>
    </cfRule>
  </conditionalFormatting>
  <conditionalFormatting sqref="BA45">
    <cfRule type="cellIs" dxfId="2330" priority="3190" operator="lessThan">
      <formula>$C$4</formula>
    </cfRule>
  </conditionalFormatting>
  <conditionalFormatting sqref="BA46">
    <cfRule type="cellIs" dxfId="2329" priority="3191" operator="lessThan">
      <formula>$C$4</formula>
    </cfRule>
  </conditionalFormatting>
  <conditionalFormatting sqref="BA46">
    <cfRule type="cellIs" dxfId="2328" priority="3192" operator="lessThan">
      <formula>$C$4</formula>
    </cfRule>
  </conditionalFormatting>
  <conditionalFormatting sqref="BA47">
    <cfRule type="cellIs" dxfId="2327" priority="3193" operator="lessThan">
      <formula>$C$4</formula>
    </cfRule>
  </conditionalFormatting>
  <conditionalFormatting sqref="BA47">
    <cfRule type="cellIs" dxfId="2326" priority="3194" operator="lessThan">
      <formula>$C$4</formula>
    </cfRule>
  </conditionalFormatting>
  <conditionalFormatting sqref="BA48">
    <cfRule type="cellIs" dxfId="2325" priority="3195" operator="lessThan">
      <formula>$C$4</formula>
    </cfRule>
  </conditionalFormatting>
  <conditionalFormatting sqref="BA48">
    <cfRule type="cellIs" dxfId="2324" priority="3196" operator="lessThan">
      <formula>$C$4</formula>
    </cfRule>
  </conditionalFormatting>
  <conditionalFormatting sqref="BA49">
    <cfRule type="cellIs" dxfId="2323" priority="3197" operator="lessThan">
      <formula>$C$4</formula>
    </cfRule>
  </conditionalFormatting>
  <conditionalFormatting sqref="BA49">
    <cfRule type="cellIs" dxfId="2322" priority="3198" operator="lessThan">
      <formula>$C$4</formula>
    </cfRule>
  </conditionalFormatting>
  <conditionalFormatting sqref="BA50">
    <cfRule type="cellIs" dxfId="2321" priority="3199" operator="lessThan">
      <formula>$C$4</formula>
    </cfRule>
  </conditionalFormatting>
  <conditionalFormatting sqref="BA50">
    <cfRule type="cellIs" dxfId="2320" priority="3200" operator="lessThan">
      <formula>$C$4</formula>
    </cfRule>
  </conditionalFormatting>
  <conditionalFormatting sqref="BA51">
    <cfRule type="cellIs" dxfId="2319" priority="3201" operator="lessThan">
      <formula>$C$4</formula>
    </cfRule>
  </conditionalFormatting>
  <conditionalFormatting sqref="BA51">
    <cfRule type="cellIs" dxfId="2318" priority="3202" operator="lessThan">
      <formula>$C$4</formula>
    </cfRule>
  </conditionalFormatting>
  <conditionalFormatting sqref="BA52">
    <cfRule type="cellIs" dxfId="2317" priority="3203" operator="lessThan">
      <formula>$C$4</formula>
    </cfRule>
  </conditionalFormatting>
  <conditionalFormatting sqref="BA52">
    <cfRule type="cellIs" dxfId="2316" priority="3204" operator="lessThan">
      <formula>$C$4</formula>
    </cfRule>
  </conditionalFormatting>
  <conditionalFormatting sqref="BA53">
    <cfRule type="cellIs" dxfId="2315" priority="3205" operator="lessThan">
      <formula>$C$4</formula>
    </cfRule>
  </conditionalFormatting>
  <conditionalFormatting sqref="BA53">
    <cfRule type="cellIs" dxfId="2314" priority="3206" operator="lessThan">
      <formula>$C$4</formula>
    </cfRule>
  </conditionalFormatting>
  <conditionalFormatting sqref="BA54">
    <cfRule type="cellIs" dxfId="2313" priority="3207" operator="lessThan">
      <formula>$C$4</formula>
    </cfRule>
  </conditionalFormatting>
  <conditionalFormatting sqref="BA54">
    <cfRule type="cellIs" dxfId="2312" priority="3208" operator="lessThan">
      <formula>$C$4</formula>
    </cfRule>
  </conditionalFormatting>
  <conditionalFormatting sqref="BA55">
    <cfRule type="cellIs" dxfId="2311" priority="3209" operator="lessThan">
      <formula>$C$4</formula>
    </cfRule>
  </conditionalFormatting>
  <conditionalFormatting sqref="BA55">
    <cfRule type="cellIs" dxfId="2310" priority="3210" operator="lessThan">
      <formula>$C$4</formula>
    </cfRule>
  </conditionalFormatting>
  <conditionalFormatting sqref="BA56">
    <cfRule type="cellIs" dxfId="2309" priority="3211" operator="lessThan">
      <formula>$C$4</formula>
    </cfRule>
  </conditionalFormatting>
  <conditionalFormatting sqref="BA56">
    <cfRule type="cellIs" dxfId="2308" priority="3212" operator="lessThan">
      <formula>$C$4</formula>
    </cfRule>
  </conditionalFormatting>
  <conditionalFormatting sqref="BA57">
    <cfRule type="cellIs" dxfId="2307" priority="3213" operator="lessThan">
      <formula>$C$4</formula>
    </cfRule>
  </conditionalFormatting>
  <conditionalFormatting sqref="BA57">
    <cfRule type="cellIs" dxfId="2306" priority="3214" operator="lessThan">
      <formula>$C$4</formula>
    </cfRule>
  </conditionalFormatting>
  <conditionalFormatting sqref="BA58">
    <cfRule type="cellIs" dxfId="2305" priority="3215" operator="lessThan">
      <formula>$C$4</formula>
    </cfRule>
  </conditionalFormatting>
  <conditionalFormatting sqref="BA58">
    <cfRule type="cellIs" dxfId="2304" priority="3216" operator="lessThan">
      <formula>$C$4</formula>
    </cfRule>
  </conditionalFormatting>
  <conditionalFormatting sqref="BA59">
    <cfRule type="cellIs" dxfId="2303" priority="3217" operator="lessThan">
      <formula>$C$4</formula>
    </cfRule>
  </conditionalFormatting>
  <conditionalFormatting sqref="BA59">
    <cfRule type="cellIs" dxfId="2302" priority="3218" operator="lessThan">
      <formula>$C$4</formula>
    </cfRule>
  </conditionalFormatting>
  <conditionalFormatting sqref="BA60">
    <cfRule type="cellIs" dxfId="2301" priority="3219" operator="lessThan">
      <formula>$C$4</formula>
    </cfRule>
  </conditionalFormatting>
  <conditionalFormatting sqref="BA60">
    <cfRule type="cellIs" dxfId="2300" priority="3220" operator="lessThan">
      <formula>$C$4</formula>
    </cfRule>
  </conditionalFormatting>
  <conditionalFormatting sqref="BB11">
    <cfRule type="cellIs" dxfId="2299" priority="3221" operator="lessThan">
      <formula>$C$4</formula>
    </cfRule>
  </conditionalFormatting>
  <conditionalFormatting sqref="BB11">
    <cfRule type="cellIs" dxfId="2298" priority="3222" operator="lessThan">
      <formula>$C$4</formula>
    </cfRule>
  </conditionalFormatting>
  <conditionalFormatting sqref="BB12">
    <cfRule type="cellIs" dxfId="2297" priority="3223" operator="lessThan">
      <formula>$C$4</formula>
    </cfRule>
  </conditionalFormatting>
  <conditionalFormatting sqref="BB12">
    <cfRule type="cellIs" dxfId="2296" priority="3224" operator="lessThan">
      <formula>$C$4</formula>
    </cfRule>
  </conditionalFormatting>
  <conditionalFormatting sqref="BB13">
    <cfRule type="cellIs" dxfId="2295" priority="3225" operator="lessThan">
      <formula>$C$4</formula>
    </cfRule>
  </conditionalFormatting>
  <conditionalFormatting sqref="BB13">
    <cfRule type="cellIs" dxfId="2294" priority="3226" operator="lessThan">
      <formula>$C$4</formula>
    </cfRule>
  </conditionalFormatting>
  <conditionalFormatting sqref="BB14">
    <cfRule type="cellIs" dxfId="2293" priority="3227" operator="lessThan">
      <formula>$C$4</formula>
    </cfRule>
  </conditionalFormatting>
  <conditionalFormatting sqref="BB14">
    <cfRule type="cellIs" dxfId="2292" priority="3228" operator="lessThan">
      <formula>$C$4</formula>
    </cfRule>
  </conditionalFormatting>
  <conditionalFormatting sqref="BB15">
    <cfRule type="cellIs" dxfId="2291" priority="3229" operator="lessThan">
      <formula>$C$4</formula>
    </cfRule>
  </conditionalFormatting>
  <conditionalFormatting sqref="BB15">
    <cfRule type="cellIs" dxfId="2290" priority="3230" operator="lessThan">
      <formula>$C$4</formula>
    </cfRule>
  </conditionalFormatting>
  <conditionalFormatting sqref="BB16">
    <cfRule type="cellIs" dxfId="2289" priority="3231" operator="lessThan">
      <formula>$C$4</formula>
    </cfRule>
  </conditionalFormatting>
  <conditionalFormatting sqref="BB16">
    <cfRule type="cellIs" dxfId="2288" priority="3232" operator="lessThan">
      <formula>$C$4</formula>
    </cfRule>
  </conditionalFormatting>
  <conditionalFormatting sqref="BB17">
    <cfRule type="cellIs" dxfId="2287" priority="3233" operator="lessThan">
      <formula>$C$4</formula>
    </cfRule>
  </conditionalFormatting>
  <conditionalFormatting sqref="BB17">
    <cfRule type="cellIs" dxfId="2286" priority="3234" operator="lessThan">
      <formula>$C$4</formula>
    </cfRule>
  </conditionalFormatting>
  <conditionalFormatting sqref="BB18">
    <cfRule type="cellIs" dxfId="2285" priority="3235" operator="lessThan">
      <formula>$C$4</formula>
    </cfRule>
  </conditionalFormatting>
  <conditionalFormatting sqref="BB18">
    <cfRule type="cellIs" dxfId="2284" priority="3236" operator="lessThan">
      <formula>$C$4</formula>
    </cfRule>
  </conditionalFormatting>
  <conditionalFormatting sqref="BB19">
    <cfRule type="cellIs" dxfId="2283" priority="3237" operator="lessThan">
      <formula>$C$4</formula>
    </cfRule>
  </conditionalFormatting>
  <conditionalFormatting sqref="BB19">
    <cfRule type="cellIs" dxfId="2282" priority="3238" operator="lessThan">
      <formula>$C$4</formula>
    </cfRule>
  </conditionalFormatting>
  <conditionalFormatting sqref="BB20">
    <cfRule type="cellIs" dxfId="2281" priority="3239" operator="lessThan">
      <formula>$C$4</formula>
    </cfRule>
  </conditionalFormatting>
  <conditionalFormatting sqref="BB20">
    <cfRule type="cellIs" dxfId="2280" priority="3240" operator="lessThan">
      <formula>$C$4</formula>
    </cfRule>
  </conditionalFormatting>
  <conditionalFormatting sqref="BB21">
    <cfRule type="cellIs" dxfId="2279" priority="3241" operator="lessThan">
      <formula>$C$4</formula>
    </cfRule>
  </conditionalFormatting>
  <conditionalFormatting sqref="BB21">
    <cfRule type="cellIs" dxfId="2278" priority="3242" operator="lessThan">
      <formula>$C$4</formula>
    </cfRule>
  </conditionalFormatting>
  <conditionalFormatting sqref="BB22">
    <cfRule type="cellIs" dxfId="2277" priority="3243" operator="lessThan">
      <formula>$C$4</formula>
    </cfRule>
  </conditionalFormatting>
  <conditionalFormatting sqref="BB22">
    <cfRule type="cellIs" dxfId="2276" priority="3244" operator="lessThan">
      <formula>$C$4</formula>
    </cfRule>
  </conditionalFormatting>
  <conditionalFormatting sqref="BB23">
    <cfRule type="cellIs" dxfId="2275" priority="3245" operator="lessThan">
      <formula>$C$4</formula>
    </cfRule>
  </conditionalFormatting>
  <conditionalFormatting sqref="BB23">
    <cfRule type="cellIs" dxfId="2274" priority="3246" operator="lessThan">
      <formula>$C$4</formula>
    </cfRule>
  </conditionalFormatting>
  <conditionalFormatting sqref="BB24">
    <cfRule type="cellIs" dxfId="2273" priority="3247" operator="lessThan">
      <formula>$C$4</formula>
    </cfRule>
  </conditionalFormatting>
  <conditionalFormatting sqref="BB24">
    <cfRule type="cellIs" dxfId="2272" priority="3248" operator="lessThan">
      <formula>$C$4</formula>
    </cfRule>
  </conditionalFormatting>
  <conditionalFormatting sqref="BB25">
    <cfRule type="cellIs" dxfId="2271" priority="3249" operator="lessThan">
      <formula>$C$4</formula>
    </cfRule>
  </conditionalFormatting>
  <conditionalFormatting sqref="BB25">
    <cfRule type="cellIs" dxfId="2270" priority="3250" operator="lessThan">
      <formula>$C$4</formula>
    </cfRule>
  </conditionalFormatting>
  <conditionalFormatting sqref="BB26">
    <cfRule type="cellIs" dxfId="2269" priority="3251" operator="lessThan">
      <formula>$C$4</formula>
    </cfRule>
  </conditionalFormatting>
  <conditionalFormatting sqref="BB26">
    <cfRule type="cellIs" dxfId="2268" priority="3252" operator="lessThan">
      <formula>$C$4</formula>
    </cfRule>
  </conditionalFormatting>
  <conditionalFormatting sqref="BB27">
    <cfRule type="cellIs" dxfId="2267" priority="3253" operator="lessThan">
      <formula>$C$4</formula>
    </cfRule>
  </conditionalFormatting>
  <conditionalFormatting sqref="BB27">
    <cfRule type="cellIs" dxfId="2266" priority="3254" operator="lessThan">
      <formula>$C$4</formula>
    </cfRule>
  </conditionalFormatting>
  <conditionalFormatting sqref="BB28">
    <cfRule type="cellIs" dxfId="2265" priority="3255" operator="lessThan">
      <formula>$C$4</formula>
    </cfRule>
  </conditionalFormatting>
  <conditionalFormatting sqref="BB28">
    <cfRule type="cellIs" dxfId="2264" priority="3256" operator="lessThan">
      <formula>$C$4</formula>
    </cfRule>
  </conditionalFormatting>
  <conditionalFormatting sqref="BB29">
    <cfRule type="cellIs" dxfId="2263" priority="3257" operator="lessThan">
      <formula>$C$4</formula>
    </cfRule>
  </conditionalFormatting>
  <conditionalFormatting sqref="BB29">
    <cfRule type="cellIs" dxfId="2262" priority="3258" operator="lessThan">
      <formula>$C$4</formula>
    </cfRule>
  </conditionalFormatting>
  <conditionalFormatting sqref="BB30">
    <cfRule type="cellIs" dxfId="2261" priority="3259" operator="lessThan">
      <formula>$C$4</formula>
    </cfRule>
  </conditionalFormatting>
  <conditionalFormatting sqref="BB30">
    <cfRule type="cellIs" dxfId="2260" priority="3260" operator="lessThan">
      <formula>$C$4</formula>
    </cfRule>
  </conditionalFormatting>
  <conditionalFormatting sqref="BB31">
    <cfRule type="cellIs" dxfId="2259" priority="3261" operator="lessThan">
      <formula>$C$4</formula>
    </cfRule>
  </conditionalFormatting>
  <conditionalFormatting sqref="BB31">
    <cfRule type="cellIs" dxfId="2258" priority="3262" operator="lessThan">
      <formula>$C$4</formula>
    </cfRule>
  </conditionalFormatting>
  <conditionalFormatting sqref="BB32">
    <cfRule type="cellIs" dxfId="2257" priority="3263" operator="lessThan">
      <formula>$C$4</formula>
    </cfRule>
  </conditionalFormatting>
  <conditionalFormatting sqref="BB32">
    <cfRule type="cellIs" dxfId="2256" priority="3264" operator="lessThan">
      <formula>$C$4</formula>
    </cfRule>
  </conditionalFormatting>
  <conditionalFormatting sqref="BB33">
    <cfRule type="cellIs" dxfId="2255" priority="3265" operator="lessThan">
      <formula>$C$4</formula>
    </cfRule>
  </conditionalFormatting>
  <conditionalFormatting sqref="BB33">
    <cfRule type="cellIs" dxfId="2254" priority="3266" operator="lessThan">
      <formula>$C$4</formula>
    </cfRule>
  </conditionalFormatting>
  <conditionalFormatting sqref="BB34">
    <cfRule type="cellIs" dxfId="2253" priority="3267" operator="lessThan">
      <formula>$C$4</formula>
    </cfRule>
  </conditionalFormatting>
  <conditionalFormatting sqref="BB34">
    <cfRule type="cellIs" dxfId="2252" priority="3268" operator="lessThan">
      <formula>$C$4</formula>
    </cfRule>
  </conditionalFormatting>
  <conditionalFormatting sqref="BB35">
    <cfRule type="cellIs" dxfId="2251" priority="3269" operator="lessThan">
      <formula>$C$4</formula>
    </cfRule>
  </conditionalFormatting>
  <conditionalFormatting sqref="BB35">
    <cfRule type="cellIs" dxfId="2250" priority="3270" operator="lessThan">
      <formula>$C$4</formula>
    </cfRule>
  </conditionalFormatting>
  <conditionalFormatting sqref="BB36">
    <cfRule type="cellIs" dxfId="2249" priority="3271" operator="lessThan">
      <formula>$C$4</formula>
    </cfRule>
  </conditionalFormatting>
  <conditionalFormatting sqref="BB36">
    <cfRule type="cellIs" dxfId="2248" priority="3272" operator="lessThan">
      <formula>$C$4</formula>
    </cfRule>
  </conditionalFormatting>
  <conditionalFormatting sqref="BB37">
    <cfRule type="cellIs" dxfId="2247" priority="3273" operator="lessThan">
      <formula>$C$4</formula>
    </cfRule>
  </conditionalFormatting>
  <conditionalFormatting sqref="BB37">
    <cfRule type="cellIs" dxfId="2246" priority="3274" operator="lessThan">
      <formula>$C$4</formula>
    </cfRule>
  </conditionalFormatting>
  <conditionalFormatting sqref="BB38">
    <cfRule type="cellIs" dxfId="2245" priority="3275" operator="lessThan">
      <formula>$C$4</formula>
    </cfRule>
  </conditionalFormatting>
  <conditionalFormatting sqref="BB38">
    <cfRule type="cellIs" dxfId="2244" priority="3276" operator="lessThan">
      <formula>$C$4</formula>
    </cfRule>
  </conditionalFormatting>
  <conditionalFormatting sqref="BB39">
    <cfRule type="cellIs" dxfId="2243" priority="3277" operator="lessThan">
      <formula>$C$4</formula>
    </cfRule>
  </conditionalFormatting>
  <conditionalFormatting sqref="BB39">
    <cfRule type="cellIs" dxfId="2242" priority="3278" operator="lessThan">
      <formula>$C$4</formula>
    </cfRule>
  </conditionalFormatting>
  <conditionalFormatting sqref="BB40">
    <cfRule type="cellIs" dxfId="2241" priority="3279" operator="lessThan">
      <formula>$C$4</formula>
    </cfRule>
  </conditionalFormatting>
  <conditionalFormatting sqref="BB40">
    <cfRule type="cellIs" dxfId="2240" priority="3280" operator="lessThan">
      <formula>$C$4</formula>
    </cfRule>
  </conditionalFormatting>
  <conditionalFormatting sqref="BB41">
    <cfRule type="cellIs" dxfId="2239" priority="3281" operator="lessThan">
      <formula>$C$4</formula>
    </cfRule>
  </conditionalFormatting>
  <conditionalFormatting sqref="BB41">
    <cfRule type="cellIs" dxfId="2238" priority="3282" operator="lessThan">
      <formula>$C$4</formula>
    </cfRule>
  </conditionalFormatting>
  <conditionalFormatting sqref="BB42">
    <cfRule type="cellIs" dxfId="2237" priority="3283" operator="lessThan">
      <formula>$C$4</formula>
    </cfRule>
  </conditionalFormatting>
  <conditionalFormatting sqref="BB42">
    <cfRule type="cellIs" dxfId="2236" priority="3284" operator="lessThan">
      <formula>$C$4</formula>
    </cfRule>
  </conditionalFormatting>
  <conditionalFormatting sqref="BB43">
    <cfRule type="cellIs" dxfId="2235" priority="3285" operator="lessThan">
      <formula>$C$4</formula>
    </cfRule>
  </conditionalFormatting>
  <conditionalFormatting sqref="BB43">
    <cfRule type="cellIs" dxfId="2234" priority="3286" operator="lessThan">
      <formula>$C$4</formula>
    </cfRule>
  </conditionalFormatting>
  <conditionalFormatting sqref="BB44">
    <cfRule type="cellIs" dxfId="2233" priority="3287" operator="lessThan">
      <formula>$C$4</formula>
    </cfRule>
  </conditionalFormatting>
  <conditionalFormatting sqref="BB44">
    <cfRule type="cellIs" dxfId="2232" priority="3288" operator="lessThan">
      <formula>$C$4</formula>
    </cfRule>
  </conditionalFormatting>
  <conditionalFormatting sqref="BB45">
    <cfRule type="cellIs" dxfId="2231" priority="3289" operator="lessThan">
      <formula>$C$4</formula>
    </cfRule>
  </conditionalFormatting>
  <conditionalFormatting sqref="BB45">
    <cfRule type="cellIs" dxfId="2230" priority="3290" operator="lessThan">
      <formula>$C$4</formula>
    </cfRule>
  </conditionalFormatting>
  <conditionalFormatting sqref="BB46">
    <cfRule type="cellIs" dxfId="2229" priority="3291" operator="lessThan">
      <formula>$C$4</formula>
    </cfRule>
  </conditionalFormatting>
  <conditionalFormatting sqref="BB46">
    <cfRule type="cellIs" dxfId="2228" priority="3292" operator="lessThan">
      <formula>$C$4</formula>
    </cfRule>
  </conditionalFormatting>
  <conditionalFormatting sqref="BB47">
    <cfRule type="cellIs" dxfId="2227" priority="3293" operator="lessThan">
      <formula>$C$4</formula>
    </cfRule>
  </conditionalFormatting>
  <conditionalFormatting sqref="BB47">
    <cfRule type="cellIs" dxfId="2226" priority="3294" operator="lessThan">
      <formula>$C$4</formula>
    </cfRule>
  </conditionalFormatting>
  <conditionalFormatting sqref="BB48">
    <cfRule type="cellIs" dxfId="2225" priority="3295" operator="lessThan">
      <formula>$C$4</formula>
    </cfRule>
  </conditionalFormatting>
  <conditionalFormatting sqref="BB48">
    <cfRule type="cellIs" dxfId="2224" priority="3296" operator="lessThan">
      <formula>$C$4</formula>
    </cfRule>
  </conditionalFormatting>
  <conditionalFormatting sqref="BB49">
    <cfRule type="cellIs" dxfId="2223" priority="3297" operator="lessThan">
      <formula>$C$4</formula>
    </cfRule>
  </conditionalFormatting>
  <conditionalFormatting sqref="BB49">
    <cfRule type="cellIs" dxfId="2222" priority="3298" operator="lessThan">
      <formula>$C$4</formula>
    </cfRule>
  </conditionalFormatting>
  <conditionalFormatting sqref="BB50">
    <cfRule type="cellIs" dxfId="2221" priority="3299" operator="lessThan">
      <formula>$C$4</formula>
    </cfRule>
  </conditionalFormatting>
  <conditionalFormatting sqref="BB50">
    <cfRule type="cellIs" dxfId="2220" priority="3300" operator="lessThan">
      <formula>$C$4</formula>
    </cfRule>
  </conditionalFormatting>
  <conditionalFormatting sqref="BB51">
    <cfRule type="cellIs" dxfId="2219" priority="3301" operator="lessThan">
      <formula>$C$4</formula>
    </cfRule>
  </conditionalFormatting>
  <conditionalFormatting sqref="BB51">
    <cfRule type="cellIs" dxfId="2218" priority="3302" operator="lessThan">
      <formula>$C$4</formula>
    </cfRule>
  </conditionalFormatting>
  <conditionalFormatting sqref="BB52">
    <cfRule type="cellIs" dxfId="2217" priority="3303" operator="lessThan">
      <formula>$C$4</formula>
    </cfRule>
  </conditionalFormatting>
  <conditionalFormatting sqref="BB52">
    <cfRule type="cellIs" dxfId="2216" priority="3304" operator="lessThan">
      <formula>$C$4</formula>
    </cfRule>
  </conditionalFormatting>
  <conditionalFormatting sqref="BB53">
    <cfRule type="cellIs" dxfId="2215" priority="3305" operator="lessThan">
      <formula>$C$4</formula>
    </cfRule>
  </conditionalFormatting>
  <conditionalFormatting sqref="BB53">
    <cfRule type="cellIs" dxfId="2214" priority="3306" operator="lessThan">
      <formula>$C$4</formula>
    </cfRule>
  </conditionalFormatting>
  <conditionalFormatting sqref="BB54">
    <cfRule type="cellIs" dxfId="2213" priority="3307" operator="lessThan">
      <formula>$C$4</formula>
    </cfRule>
  </conditionalFormatting>
  <conditionalFormatting sqref="BB54">
    <cfRule type="cellIs" dxfId="2212" priority="3308" operator="lessThan">
      <formula>$C$4</formula>
    </cfRule>
  </conditionalFormatting>
  <conditionalFormatting sqref="BB55">
    <cfRule type="cellIs" dxfId="2211" priority="3309" operator="lessThan">
      <formula>$C$4</formula>
    </cfRule>
  </conditionalFormatting>
  <conditionalFormatting sqref="BB55">
    <cfRule type="cellIs" dxfId="2210" priority="3310" operator="lessThan">
      <formula>$C$4</formula>
    </cfRule>
  </conditionalFormatting>
  <conditionalFormatting sqref="BB56">
    <cfRule type="cellIs" dxfId="2209" priority="3311" operator="lessThan">
      <formula>$C$4</formula>
    </cfRule>
  </conditionalFormatting>
  <conditionalFormatting sqref="BB56">
    <cfRule type="cellIs" dxfId="2208" priority="3312" operator="lessThan">
      <formula>$C$4</formula>
    </cfRule>
  </conditionalFormatting>
  <conditionalFormatting sqref="BB57">
    <cfRule type="cellIs" dxfId="2207" priority="3313" operator="lessThan">
      <formula>$C$4</formula>
    </cfRule>
  </conditionalFormatting>
  <conditionalFormatting sqref="BB57">
    <cfRule type="cellIs" dxfId="2206" priority="3314" operator="lessThan">
      <formula>$C$4</formula>
    </cfRule>
  </conditionalFormatting>
  <conditionalFormatting sqref="BB58">
    <cfRule type="cellIs" dxfId="2205" priority="3315" operator="lessThan">
      <formula>$C$4</formula>
    </cfRule>
  </conditionalFormatting>
  <conditionalFormatting sqref="BB58">
    <cfRule type="cellIs" dxfId="2204" priority="3316" operator="lessThan">
      <formula>$C$4</formula>
    </cfRule>
  </conditionalFormatting>
  <conditionalFormatting sqref="BB59">
    <cfRule type="cellIs" dxfId="2203" priority="3317" operator="lessThan">
      <formula>$C$4</formula>
    </cfRule>
  </conditionalFormatting>
  <conditionalFormatting sqref="BB59">
    <cfRule type="cellIs" dxfId="2202" priority="3318" operator="lessThan">
      <formula>$C$4</formula>
    </cfRule>
  </conditionalFormatting>
  <conditionalFormatting sqref="BB60">
    <cfRule type="cellIs" dxfId="2201" priority="3319" operator="lessThan">
      <formula>$C$4</formula>
    </cfRule>
  </conditionalFormatting>
  <conditionalFormatting sqref="BB60">
    <cfRule type="cellIs" dxfId="2200" priority="3320" operator="lessThan">
      <formula>$C$4</formula>
    </cfRule>
  </conditionalFormatting>
  <conditionalFormatting sqref="BC11">
    <cfRule type="cellIs" dxfId="2199" priority="3321" operator="lessThan">
      <formula>$C$4</formula>
    </cfRule>
  </conditionalFormatting>
  <conditionalFormatting sqref="BC11">
    <cfRule type="cellIs" dxfId="2198" priority="3322" operator="lessThan">
      <formula>$C$4</formula>
    </cfRule>
  </conditionalFormatting>
  <conditionalFormatting sqref="BC12">
    <cfRule type="cellIs" dxfId="2197" priority="3323" operator="lessThan">
      <formula>$C$4</formula>
    </cfRule>
  </conditionalFormatting>
  <conditionalFormatting sqref="BC12">
    <cfRule type="cellIs" dxfId="2196" priority="3324" operator="lessThan">
      <formula>$C$4</formula>
    </cfRule>
  </conditionalFormatting>
  <conditionalFormatting sqref="BC13">
    <cfRule type="cellIs" dxfId="2195" priority="3325" operator="lessThan">
      <formula>$C$4</formula>
    </cfRule>
  </conditionalFormatting>
  <conditionalFormatting sqref="BC13">
    <cfRule type="cellIs" dxfId="2194" priority="3326" operator="lessThan">
      <formula>$C$4</formula>
    </cfRule>
  </conditionalFormatting>
  <conditionalFormatting sqref="BC14">
    <cfRule type="cellIs" dxfId="2193" priority="3327" operator="lessThan">
      <formula>$C$4</formula>
    </cfRule>
  </conditionalFormatting>
  <conditionalFormatting sqref="BC14">
    <cfRule type="cellIs" dxfId="2192" priority="3328" operator="lessThan">
      <formula>$C$4</formula>
    </cfRule>
  </conditionalFormatting>
  <conditionalFormatting sqref="BC15">
    <cfRule type="cellIs" dxfId="2191" priority="3329" operator="lessThan">
      <formula>$C$4</formula>
    </cfRule>
  </conditionalFormatting>
  <conditionalFormatting sqref="BC15">
    <cfRule type="cellIs" dxfId="2190" priority="3330" operator="lessThan">
      <formula>$C$4</formula>
    </cfRule>
  </conditionalFormatting>
  <conditionalFormatting sqref="BC16">
    <cfRule type="cellIs" dxfId="2189" priority="3331" operator="lessThan">
      <formula>$C$4</formula>
    </cfRule>
  </conditionalFormatting>
  <conditionalFormatting sqref="BC16">
    <cfRule type="cellIs" dxfId="2188" priority="3332" operator="lessThan">
      <formula>$C$4</formula>
    </cfRule>
  </conditionalFormatting>
  <conditionalFormatting sqref="BC17">
    <cfRule type="cellIs" dxfId="2187" priority="3333" operator="lessThan">
      <formula>$C$4</formula>
    </cfRule>
  </conditionalFormatting>
  <conditionalFormatting sqref="BC17">
    <cfRule type="cellIs" dxfId="2186" priority="3334" operator="lessThan">
      <formula>$C$4</formula>
    </cfRule>
  </conditionalFormatting>
  <conditionalFormatting sqref="BC18">
    <cfRule type="cellIs" dxfId="2185" priority="3335" operator="lessThan">
      <formula>$C$4</formula>
    </cfRule>
  </conditionalFormatting>
  <conditionalFormatting sqref="BC18">
    <cfRule type="cellIs" dxfId="2184" priority="3336" operator="lessThan">
      <formula>$C$4</formula>
    </cfRule>
  </conditionalFormatting>
  <conditionalFormatting sqref="BC19">
    <cfRule type="cellIs" dxfId="2183" priority="3337" operator="lessThan">
      <formula>$C$4</formula>
    </cfRule>
  </conditionalFormatting>
  <conditionalFormatting sqref="BC19">
    <cfRule type="cellIs" dxfId="2182" priority="3338" operator="lessThan">
      <formula>$C$4</formula>
    </cfRule>
  </conditionalFormatting>
  <conditionalFormatting sqref="BC20">
    <cfRule type="cellIs" dxfId="2181" priority="3339" operator="lessThan">
      <formula>$C$4</formula>
    </cfRule>
  </conditionalFormatting>
  <conditionalFormatting sqref="BC20">
    <cfRule type="cellIs" dxfId="2180" priority="3340" operator="lessThan">
      <formula>$C$4</formula>
    </cfRule>
  </conditionalFormatting>
  <conditionalFormatting sqref="BC21">
    <cfRule type="cellIs" dxfId="2179" priority="3341" operator="lessThan">
      <formula>$C$4</formula>
    </cfRule>
  </conditionalFormatting>
  <conditionalFormatting sqref="BC21">
    <cfRule type="cellIs" dxfId="2178" priority="3342" operator="lessThan">
      <formula>$C$4</formula>
    </cfRule>
  </conditionalFormatting>
  <conditionalFormatting sqref="BC22">
    <cfRule type="cellIs" dxfId="2177" priority="3343" operator="lessThan">
      <formula>$C$4</formula>
    </cfRule>
  </conditionalFormatting>
  <conditionalFormatting sqref="BC22">
    <cfRule type="cellIs" dxfId="2176" priority="3344" operator="lessThan">
      <formula>$C$4</formula>
    </cfRule>
  </conditionalFormatting>
  <conditionalFormatting sqref="BC23">
    <cfRule type="cellIs" dxfId="2175" priority="3345" operator="lessThan">
      <formula>$C$4</formula>
    </cfRule>
  </conditionalFormatting>
  <conditionalFormatting sqref="BC23">
    <cfRule type="cellIs" dxfId="2174" priority="3346" operator="lessThan">
      <formula>$C$4</formula>
    </cfRule>
  </conditionalFormatting>
  <conditionalFormatting sqref="BC24">
    <cfRule type="cellIs" dxfId="2173" priority="3347" operator="lessThan">
      <formula>$C$4</formula>
    </cfRule>
  </conditionalFormatting>
  <conditionalFormatting sqref="BC24">
    <cfRule type="cellIs" dxfId="2172" priority="3348" operator="lessThan">
      <formula>$C$4</formula>
    </cfRule>
  </conditionalFormatting>
  <conditionalFormatting sqref="BC25">
    <cfRule type="cellIs" dxfId="2171" priority="3349" operator="lessThan">
      <formula>$C$4</formula>
    </cfRule>
  </conditionalFormatting>
  <conditionalFormatting sqref="BC25">
    <cfRule type="cellIs" dxfId="2170" priority="3350" operator="lessThan">
      <formula>$C$4</formula>
    </cfRule>
  </conditionalFormatting>
  <conditionalFormatting sqref="BC26">
    <cfRule type="cellIs" dxfId="2169" priority="3351" operator="lessThan">
      <formula>$C$4</formula>
    </cfRule>
  </conditionalFormatting>
  <conditionalFormatting sqref="BC26">
    <cfRule type="cellIs" dxfId="2168" priority="3352" operator="lessThan">
      <formula>$C$4</formula>
    </cfRule>
  </conditionalFormatting>
  <conditionalFormatting sqref="BC27">
    <cfRule type="cellIs" dxfId="2167" priority="3353" operator="lessThan">
      <formula>$C$4</formula>
    </cfRule>
  </conditionalFormatting>
  <conditionalFormatting sqref="BC27">
    <cfRule type="cellIs" dxfId="2166" priority="3354" operator="lessThan">
      <formula>$C$4</formula>
    </cfRule>
  </conditionalFormatting>
  <conditionalFormatting sqref="BC28">
    <cfRule type="cellIs" dxfId="2165" priority="3355" operator="lessThan">
      <formula>$C$4</formula>
    </cfRule>
  </conditionalFormatting>
  <conditionalFormatting sqref="BC28">
    <cfRule type="cellIs" dxfId="2164" priority="3356" operator="lessThan">
      <formula>$C$4</formula>
    </cfRule>
  </conditionalFormatting>
  <conditionalFormatting sqref="BC29">
    <cfRule type="cellIs" dxfId="2163" priority="3357" operator="lessThan">
      <formula>$C$4</formula>
    </cfRule>
  </conditionalFormatting>
  <conditionalFormatting sqref="BC29">
    <cfRule type="cellIs" dxfId="2162" priority="3358" operator="lessThan">
      <formula>$C$4</formula>
    </cfRule>
  </conditionalFormatting>
  <conditionalFormatting sqref="BC30">
    <cfRule type="cellIs" dxfId="2161" priority="3359" operator="lessThan">
      <formula>$C$4</formula>
    </cfRule>
  </conditionalFormatting>
  <conditionalFormatting sqref="BC30">
    <cfRule type="cellIs" dxfId="2160" priority="3360" operator="lessThan">
      <formula>$C$4</formula>
    </cfRule>
  </conditionalFormatting>
  <conditionalFormatting sqref="BC31">
    <cfRule type="cellIs" dxfId="2159" priority="3361" operator="lessThan">
      <formula>$C$4</formula>
    </cfRule>
  </conditionalFormatting>
  <conditionalFormatting sqref="BC31">
    <cfRule type="cellIs" dxfId="2158" priority="3362" operator="lessThan">
      <formula>$C$4</formula>
    </cfRule>
  </conditionalFormatting>
  <conditionalFormatting sqref="BC32">
    <cfRule type="cellIs" dxfId="2157" priority="3363" operator="lessThan">
      <formula>$C$4</formula>
    </cfRule>
  </conditionalFormatting>
  <conditionalFormatting sqref="BC32">
    <cfRule type="cellIs" dxfId="2156" priority="3364" operator="lessThan">
      <formula>$C$4</formula>
    </cfRule>
  </conditionalFormatting>
  <conditionalFormatting sqref="BC33">
    <cfRule type="cellIs" dxfId="2155" priority="3365" operator="lessThan">
      <formula>$C$4</formula>
    </cfRule>
  </conditionalFormatting>
  <conditionalFormatting sqref="BC33">
    <cfRule type="cellIs" dxfId="2154" priority="3366" operator="lessThan">
      <formula>$C$4</formula>
    </cfRule>
  </conditionalFormatting>
  <conditionalFormatting sqref="BC34">
    <cfRule type="cellIs" dxfId="2153" priority="3367" operator="lessThan">
      <formula>$C$4</formula>
    </cfRule>
  </conditionalFormatting>
  <conditionalFormatting sqref="BC34">
    <cfRule type="cellIs" dxfId="2152" priority="3368" operator="lessThan">
      <formula>$C$4</formula>
    </cfRule>
  </conditionalFormatting>
  <conditionalFormatting sqref="BC35">
    <cfRule type="cellIs" dxfId="2151" priority="3369" operator="lessThan">
      <formula>$C$4</formula>
    </cfRule>
  </conditionalFormatting>
  <conditionalFormatting sqref="BC35">
    <cfRule type="cellIs" dxfId="2150" priority="3370" operator="lessThan">
      <formula>$C$4</formula>
    </cfRule>
  </conditionalFormatting>
  <conditionalFormatting sqref="BC36">
    <cfRule type="cellIs" dxfId="2149" priority="3371" operator="lessThan">
      <formula>$C$4</formula>
    </cfRule>
  </conditionalFormatting>
  <conditionalFormatting sqref="BC36">
    <cfRule type="cellIs" dxfId="2148" priority="3372" operator="lessThan">
      <formula>$C$4</formula>
    </cfRule>
  </conditionalFormatting>
  <conditionalFormatting sqref="BC37">
    <cfRule type="cellIs" dxfId="2147" priority="3373" operator="lessThan">
      <formula>$C$4</formula>
    </cfRule>
  </conditionalFormatting>
  <conditionalFormatting sqref="BC37">
    <cfRule type="cellIs" dxfId="2146" priority="3374" operator="lessThan">
      <formula>$C$4</formula>
    </cfRule>
  </conditionalFormatting>
  <conditionalFormatting sqref="BC38">
    <cfRule type="cellIs" dxfId="2145" priority="3375" operator="lessThan">
      <formula>$C$4</formula>
    </cfRule>
  </conditionalFormatting>
  <conditionalFormatting sqref="BC38">
    <cfRule type="cellIs" dxfId="2144" priority="3376" operator="lessThan">
      <formula>$C$4</formula>
    </cfRule>
  </conditionalFormatting>
  <conditionalFormatting sqref="BC39">
    <cfRule type="cellIs" dxfId="2143" priority="3377" operator="lessThan">
      <formula>$C$4</formula>
    </cfRule>
  </conditionalFormatting>
  <conditionalFormatting sqref="BC39">
    <cfRule type="cellIs" dxfId="2142" priority="3378" operator="lessThan">
      <formula>$C$4</formula>
    </cfRule>
  </conditionalFormatting>
  <conditionalFormatting sqref="BC40">
    <cfRule type="cellIs" dxfId="2141" priority="3379" operator="lessThan">
      <formula>$C$4</formula>
    </cfRule>
  </conditionalFormatting>
  <conditionalFormatting sqref="BC40">
    <cfRule type="cellIs" dxfId="2140" priority="3380" operator="lessThan">
      <formula>$C$4</formula>
    </cfRule>
  </conditionalFormatting>
  <conditionalFormatting sqref="BC41">
    <cfRule type="cellIs" dxfId="2139" priority="3381" operator="lessThan">
      <formula>$C$4</formula>
    </cfRule>
  </conditionalFormatting>
  <conditionalFormatting sqref="BC41">
    <cfRule type="cellIs" dxfId="2138" priority="3382" operator="lessThan">
      <formula>$C$4</formula>
    </cfRule>
  </conditionalFormatting>
  <conditionalFormatting sqref="BC42">
    <cfRule type="cellIs" dxfId="2137" priority="3383" operator="lessThan">
      <formula>$C$4</formula>
    </cfRule>
  </conditionalFormatting>
  <conditionalFormatting sqref="BC42">
    <cfRule type="cellIs" dxfId="2136" priority="3384" operator="lessThan">
      <formula>$C$4</formula>
    </cfRule>
  </conditionalFormatting>
  <conditionalFormatting sqref="BC43">
    <cfRule type="cellIs" dxfId="2135" priority="3385" operator="lessThan">
      <formula>$C$4</formula>
    </cfRule>
  </conditionalFormatting>
  <conditionalFormatting sqref="BC43">
    <cfRule type="cellIs" dxfId="2134" priority="3386" operator="lessThan">
      <formula>$C$4</formula>
    </cfRule>
  </conditionalFormatting>
  <conditionalFormatting sqref="BC44">
    <cfRule type="cellIs" dxfId="2133" priority="3387" operator="lessThan">
      <formula>$C$4</formula>
    </cfRule>
  </conditionalFormatting>
  <conditionalFormatting sqref="BC44">
    <cfRule type="cellIs" dxfId="2132" priority="3388" operator="lessThan">
      <formula>$C$4</formula>
    </cfRule>
  </conditionalFormatting>
  <conditionalFormatting sqref="BC45">
    <cfRule type="cellIs" dxfId="2131" priority="3389" operator="lessThan">
      <formula>$C$4</formula>
    </cfRule>
  </conditionalFormatting>
  <conditionalFormatting sqref="BC45">
    <cfRule type="cellIs" dxfId="2130" priority="3390" operator="lessThan">
      <formula>$C$4</formula>
    </cfRule>
  </conditionalFormatting>
  <conditionalFormatting sqref="BC46">
    <cfRule type="cellIs" dxfId="2129" priority="3391" operator="lessThan">
      <formula>$C$4</formula>
    </cfRule>
  </conditionalFormatting>
  <conditionalFormatting sqref="BC46">
    <cfRule type="cellIs" dxfId="2128" priority="3392" operator="lessThan">
      <formula>$C$4</formula>
    </cfRule>
  </conditionalFormatting>
  <conditionalFormatting sqref="BC47">
    <cfRule type="cellIs" dxfId="2127" priority="3393" operator="lessThan">
      <formula>$C$4</formula>
    </cfRule>
  </conditionalFormatting>
  <conditionalFormatting sqref="BC47">
    <cfRule type="cellIs" dxfId="2126" priority="3394" operator="lessThan">
      <formula>$C$4</formula>
    </cfRule>
  </conditionalFormatting>
  <conditionalFormatting sqref="BC48">
    <cfRule type="cellIs" dxfId="2125" priority="3395" operator="lessThan">
      <formula>$C$4</formula>
    </cfRule>
  </conditionalFormatting>
  <conditionalFormatting sqref="BC48">
    <cfRule type="cellIs" dxfId="2124" priority="3396" operator="lessThan">
      <formula>$C$4</formula>
    </cfRule>
  </conditionalFormatting>
  <conditionalFormatting sqref="BC49">
    <cfRule type="cellIs" dxfId="2123" priority="3397" operator="lessThan">
      <formula>$C$4</formula>
    </cfRule>
  </conditionalFormatting>
  <conditionalFormatting sqref="BC49">
    <cfRule type="cellIs" dxfId="2122" priority="3398" operator="lessThan">
      <formula>$C$4</formula>
    </cfRule>
  </conditionalFormatting>
  <conditionalFormatting sqref="BC50">
    <cfRule type="cellIs" dxfId="2121" priority="3399" operator="lessThan">
      <formula>$C$4</formula>
    </cfRule>
  </conditionalFormatting>
  <conditionalFormatting sqref="BC50">
    <cfRule type="cellIs" dxfId="2120" priority="3400" operator="lessThan">
      <formula>$C$4</formula>
    </cfRule>
  </conditionalFormatting>
  <conditionalFormatting sqref="BC51">
    <cfRule type="cellIs" dxfId="2119" priority="3401" operator="lessThan">
      <formula>$C$4</formula>
    </cfRule>
  </conditionalFormatting>
  <conditionalFormatting sqref="BC51">
    <cfRule type="cellIs" dxfId="2118" priority="3402" operator="lessThan">
      <formula>$C$4</formula>
    </cfRule>
  </conditionalFormatting>
  <conditionalFormatting sqref="BC52">
    <cfRule type="cellIs" dxfId="2117" priority="3403" operator="lessThan">
      <formula>$C$4</formula>
    </cfRule>
  </conditionalFormatting>
  <conditionalFormatting sqref="BC52">
    <cfRule type="cellIs" dxfId="2116" priority="3404" operator="lessThan">
      <formula>$C$4</formula>
    </cfRule>
  </conditionalFormatting>
  <conditionalFormatting sqref="BC53">
    <cfRule type="cellIs" dxfId="2115" priority="3405" operator="lessThan">
      <formula>$C$4</formula>
    </cfRule>
  </conditionalFormatting>
  <conditionalFormatting sqref="BC53">
    <cfRule type="cellIs" dxfId="2114" priority="3406" operator="lessThan">
      <formula>$C$4</formula>
    </cfRule>
  </conditionalFormatting>
  <conditionalFormatting sqref="BC54">
    <cfRule type="cellIs" dxfId="2113" priority="3407" operator="lessThan">
      <formula>$C$4</formula>
    </cfRule>
  </conditionalFormatting>
  <conditionalFormatting sqref="BC54">
    <cfRule type="cellIs" dxfId="2112" priority="3408" operator="lessThan">
      <formula>$C$4</formula>
    </cfRule>
  </conditionalFormatting>
  <conditionalFormatting sqref="BC55">
    <cfRule type="cellIs" dxfId="2111" priority="3409" operator="lessThan">
      <formula>$C$4</formula>
    </cfRule>
  </conditionalFormatting>
  <conditionalFormatting sqref="BC55">
    <cfRule type="cellIs" dxfId="2110" priority="3410" operator="lessThan">
      <formula>$C$4</formula>
    </cfRule>
  </conditionalFormatting>
  <conditionalFormatting sqref="BC56">
    <cfRule type="cellIs" dxfId="2109" priority="3411" operator="lessThan">
      <formula>$C$4</formula>
    </cfRule>
  </conditionalFormatting>
  <conditionalFormatting sqref="BC56">
    <cfRule type="cellIs" dxfId="2108" priority="3412" operator="lessThan">
      <formula>$C$4</formula>
    </cfRule>
  </conditionalFormatting>
  <conditionalFormatting sqref="BC57">
    <cfRule type="cellIs" dxfId="2107" priority="3413" operator="lessThan">
      <formula>$C$4</formula>
    </cfRule>
  </conditionalFormatting>
  <conditionalFormatting sqref="BC57">
    <cfRule type="cellIs" dxfId="2106" priority="3414" operator="lessThan">
      <formula>$C$4</formula>
    </cfRule>
  </conditionalFormatting>
  <conditionalFormatting sqref="BC58">
    <cfRule type="cellIs" dxfId="2105" priority="3415" operator="lessThan">
      <formula>$C$4</formula>
    </cfRule>
  </conditionalFormatting>
  <conditionalFormatting sqref="BC58">
    <cfRule type="cellIs" dxfId="2104" priority="3416" operator="lessThan">
      <formula>$C$4</formula>
    </cfRule>
  </conditionalFormatting>
  <conditionalFormatting sqref="BC59">
    <cfRule type="cellIs" dxfId="2103" priority="3417" operator="lessThan">
      <formula>$C$4</formula>
    </cfRule>
  </conditionalFormatting>
  <conditionalFormatting sqref="BC59">
    <cfRule type="cellIs" dxfId="2102" priority="3418" operator="lessThan">
      <formula>$C$4</formula>
    </cfRule>
  </conditionalFormatting>
  <conditionalFormatting sqref="BC60">
    <cfRule type="cellIs" dxfId="2101" priority="3419" operator="lessThan">
      <formula>$C$4</formula>
    </cfRule>
  </conditionalFormatting>
  <conditionalFormatting sqref="BC60">
    <cfRule type="cellIs" dxfId="2100" priority="3420" operator="lessThan">
      <formula>$C$4</formula>
    </cfRule>
  </conditionalFormatting>
  <conditionalFormatting sqref="BD11">
    <cfRule type="cellIs" dxfId="2099" priority="3421" operator="lessThan">
      <formula>$C$4</formula>
    </cfRule>
  </conditionalFormatting>
  <conditionalFormatting sqref="BD11">
    <cfRule type="cellIs" dxfId="2098" priority="3422" operator="lessThan">
      <formula>$C$4</formula>
    </cfRule>
  </conditionalFormatting>
  <conditionalFormatting sqref="BD12">
    <cfRule type="cellIs" dxfId="2097" priority="3423" operator="lessThan">
      <formula>$C$4</formula>
    </cfRule>
  </conditionalFormatting>
  <conditionalFormatting sqref="BD12">
    <cfRule type="cellIs" dxfId="2096" priority="3424" operator="lessThan">
      <formula>$C$4</formula>
    </cfRule>
  </conditionalFormatting>
  <conditionalFormatting sqref="BD13">
    <cfRule type="cellIs" dxfId="2095" priority="3425" operator="lessThan">
      <formula>$C$4</formula>
    </cfRule>
  </conditionalFormatting>
  <conditionalFormatting sqref="BD13">
    <cfRule type="cellIs" dxfId="2094" priority="3426" operator="lessThan">
      <formula>$C$4</formula>
    </cfRule>
  </conditionalFormatting>
  <conditionalFormatting sqref="BD14">
    <cfRule type="cellIs" dxfId="2093" priority="3427" operator="lessThan">
      <formula>$C$4</formula>
    </cfRule>
  </conditionalFormatting>
  <conditionalFormatting sqref="BD14">
    <cfRule type="cellIs" dxfId="2092" priority="3428" operator="lessThan">
      <formula>$C$4</formula>
    </cfRule>
  </conditionalFormatting>
  <conditionalFormatting sqref="BD15">
    <cfRule type="cellIs" dxfId="2091" priority="3429" operator="lessThan">
      <formula>$C$4</formula>
    </cfRule>
  </conditionalFormatting>
  <conditionalFormatting sqref="BD15">
    <cfRule type="cellIs" dxfId="2090" priority="3430" operator="lessThan">
      <formula>$C$4</formula>
    </cfRule>
  </conditionalFormatting>
  <conditionalFormatting sqref="BD16">
    <cfRule type="cellIs" dxfId="2089" priority="3431" operator="lessThan">
      <formula>$C$4</formula>
    </cfRule>
  </conditionalFormatting>
  <conditionalFormatting sqref="BD16">
    <cfRule type="cellIs" dxfId="2088" priority="3432" operator="lessThan">
      <formula>$C$4</formula>
    </cfRule>
  </conditionalFormatting>
  <conditionalFormatting sqref="BD17">
    <cfRule type="cellIs" dxfId="2087" priority="3433" operator="lessThan">
      <formula>$C$4</formula>
    </cfRule>
  </conditionalFormatting>
  <conditionalFormatting sqref="BD17">
    <cfRule type="cellIs" dxfId="2086" priority="3434" operator="lessThan">
      <formula>$C$4</formula>
    </cfRule>
  </conditionalFormatting>
  <conditionalFormatting sqref="BD18">
    <cfRule type="cellIs" dxfId="2085" priority="3435" operator="lessThan">
      <formula>$C$4</formula>
    </cfRule>
  </conditionalFormatting>
  <conditionalFormatting sqref="BD18">
    <cfRule type="cellIs" dxfId="2084" priority="3436" operator="lessThan">
      <formula>$C$4</formula>
    </cfRule>
  </conditionalFormatting>
  <conditionalFormatting sqref="BD19">
    <cfRule type="cellIs" dxfId="2083" priority="3437" operator="lessThan">
      <formula>$C$4</formula>
    </cfRule>
  </conditionalFormatting>
  <conditionalFormatting sqref="BD19">
    <cfRule type="cellIs" dxfId="2082" priority="3438" operator="lessThan">
      <formula>$C$4</formula>
    </cfRule>
  </conditionalFormatting>
  <conditionalFormatting sqref="BD20">
    <cfRule type="cellIs" dxfId="2081" priority="3439" operator="lessThan">
      <formula>$C$4</formula>
    </cfRule>
  </conditionalFormatting>
  <conditionalFormatting sqref="BD20">
    <cfRule type="cellIs" dxfId="2080" priority="3440" operator="lessThan">
      <formula>$C$4</formula>
    </cfRule>
  </conditionalFormatting>
  <conditionalFormatting sqref="BD21">
    <cfRule type="cellIs" dxfId="2079" priority="3441" operator="lessThan">
      <formula>$C$4</formula>
    </cfRule>
  </conditionalFormatting>
  <conditionalFormatting sqref="BD21">
    <cfRule type="cellIs" dxfId="2078" priority="3442" operator="lessThan">
      <formula>$C$4</formula>
    </cfRule>
  </conditionalFormatting>
  <conditionalFormatting sqref="BD22">
    <cfRule type="cellIs" dxfId="2077" priority="3443" operator="lessThan">
      <formula>$C$4</formula>
    </cfRule>
  </conditionalFormatting>
  <conditionalFormatting sqref="BD22">
    <cfRule type="cellIs" dxfId="2076" priority="3444" operator="lessThan">
      <formula>$C$4</formula>
    </cfRule>
  </conditionalFormatting>
  <conditionalFormatting sqref="BD23">
    <cfRule type="cellIs" dxfId="2075" priority="3445" operator="lessThan">
      <formula>$C$4</formula>
    </cfRule>
  </conditionalFormatting>
  <conditionalFormatting sqref="BD23">
    <cfRule type="cellIs" dxfId="2074" priority="3446" operator="lessThan">
      <formula>$C$4</formula>
    </cfRule>
  </conditionalFormatting>
  <conditionalFormatting sqref="BD24">
    <cfRule type="cellIs" dxfId="2073" priority="3447" operator="lessThan">
      <formula>$C$4</formula>
    </cfRule>
  </conditionalFormatting>
  <conditionalFormatting sqref="BD24">
    <cfRule type="cellIs" dxfId="2072" priority="3448" operator="lessThan">
      <formula>$C$4</formula>
    </cfRule>
  </conditionalFormatting>
  <conditionalFormatting sqref="BD25">
    <cfRule type="cellIs" dxfId="2071" priority="3449" operator="lessThan">
      <formula>$C$4</formula>
    </cfRule>
  </conditionalFormatting>
  <conditionalFormatting sqref="BD25">
    <cfRule type="cellIs" dxfId="2070" priority="3450" operator="lessThan">
      <formula>$C$4</formula>
    </cfRule>
  </conditionalFormatting>
  <conditionalFormatting sqref="BD26">
    <cfRule type="cellIs" dxfId="2069" priority="3451" operator="lessThan">
      <formula>$C$4</formula>
    </cfRule>
  </conditionalFormatting>
  <conditionalFormatting sqref="BD26">
    <cfRule type="cellIs" dxfId="2068" priority="3452" operator="lessThan">
      <formula>$C$4</formula>
    </cfRule>
  </conditionalFormatting>
  <conditionalFormatting sqref="BD27">
    <cfRule type="cellIs" dxfId="2067" priority="3453" operator="lessThan">
      <formula>$C$4</formula>
    </cfRule>
  </conditionalFormatting>
  <conditionalFormatting sqref="BD27">
    <cfRule type="cellIs" dxfId="2066" priority="3454" operator="lessThan">
      <formula>$C$4</formula>
    </cfRule>
  </conditionalFormatting>
  <conditionalFormatting sqref="BD28">
    <cfRule type="cellIs" dxfId="2065" priority="3455" operator="lessThan">
      <formula>$C$4</formula>
    </cfRule>
  </conditionalFormatting>
  <conditionalFormatting sqref="BD28">
    <cfRule type="cellIs" dxfId="2064" priority="3456" operator="lessThan">
      <formula>$C$4</formula>
    </cfRule>
  </conditionalFormatting>
  <conditionalFormatting sqref="BD29">
    <cfRule type="cellIs" dxfId="2063" priority="3457" operator="lessThan">
      <formula>$C$4</formula>
    </cfRule>
  </conditionalFormatting>
  <conditionalFormatting sqref="BD29">
    <cfRule type="cellIs" dxfId="2062" priority="3458" operator="lessThan">
      <formula>$C$4</formula>
    </cfRule>
  </conditionalFormatting>
  <conditionalFormatting sqref="BD30">
    <cfRule type="cellIs" dxfId="2061" priority="3459" operator="lessThan">
      <formula>$C$4</formula>
    </cfRule>
  </conditionalFormatting>
  <conditionalFormatting sqref="BD30">
    <cfRule type="cellIs" dxfId="2060" priority="3460" operator="lessThan">
      <formula>$C$4</formula>
    </cfRule>
  </conditionalFormatting>
  <conditionalFormatting sqref="BD31">
    <cfRule type="cellIs" dxfId="2059" priority="3461" operator="lessThan">
      <formula>$C$4</formula>
    </cfRule>
  </conditionalFormatting>
  <conditionalFormatting sqref="BD31">
    <cfRule type="cellIs" dxfId="2058" priority="3462" operator="lessThan">
      <formula>$C$4</formula>
    </cfRule>
  </conditionalFormatting>
  <conditionalFormatting sqref="BD32">
    <cfRule type="cellIs" dxfId="2057" priority="3463" operator="lessThan">
      <formula>$C$4</formula>
    </cfRule>
  </conditionalFormatting>
  <conditionalFormatting sqref="BD32">
    <cfRule type="cellIs" dxfId="2056" priority="3464" operator="lessThan">
      <formula>$C$4</formula>
    </cfRule>
  </conditionalFormatting>
  <conditionalFormatting sqref="BD33">
    <cfRule type="cellIs" dxfId="2055" priority="3465" operator="lessThan">
      <formula>$C$4</formula>
    </cfRule>
  </conditionalFormatting>
  <conditionalFormatting sqref="BD33">
    <cfRule type="cellIs" dxfId="2054" priority="3466" operator="lessThan">
      <formula>$C$4</formula>
    </cfRule>
  </conditionalFormatting>
  <conditionalFormatting sqref="BD34">
    <cfRule type="cellIs" dxfId="2053" priority="3467" operator="lessThan">
      <formula>$C$4</formula>
    </cfRule>
  </conditionalFormatting>
  <conditionalFormatting sqref="BD34">
    <cfRule type="cellIs" dxfId="2052" priority="3468" operator="lessThan">
      <formula>$C$4</formula>
    </cfRule>
  </conditionalFormatting>
  <conditionalFormatting sqref="BD35">
    <cfRule type="cellIs" dxfId="2051" priority="3469" operator="lessThan">
      <formula>$C$4</formula>
    </cfRule>
  </conditionalFormatting>
  <conditionalFormatting sqref="BD35">
    <cfRule type="cellIs" dxfId="2050" priority="3470" operator="lessThan">
      <formula>$C$4</formula>
    </cfRule>
  </conditionalFormatting>
  <conditionalFormatting sqref="BD36">
    <cfRule type="cellIs" dxfId="2049" priority="3471" operator="lessThan">
      <formula>$C$4</formula>
    </cfRule>
  </conditionalFormatting>
  <conditionalFormatting sqref="BD36">
    <cfRule type="cellIs" dxfId="2048" priority="3472" operator="lessThan">
      <formula>$C$4</formula>
    </cfRule>
  </conditionalFormatting>
  <conditionalFormatting sqref="BD37">
    <cfRule type="cellIs" dxfId="2047" priority="3473" operator="lessThan">
      <formula>$C$4</formula>
    </cfRule>
  </conditionalFormatting>
  <conditionalFormatting sqref="BD37">
    <cfRule type="cellIs" dxfId="2046" priority="3474" operator="lessThan">
      <formula>$C$4</formula>
    </cfRule>
  </conditionalFormatting>
  <conditionalFormatting sqref="BD38">
    <cfRule type="cellIs" dxfId="2045" priority="3475" operator="lessThan">
      <formula>$C$4</formula>
    </cfRule>
  </conditionalFormatting>
  <conditionalFormatting sqref="BD38">
    <cfRule type="cellIs" dxfId="2044" priority="3476" operator="lessThan">
      <formula>$C$4</formula>
    </cfRule>
  </conditionalFormatting>
  <conditionalFormatting sqref="BD39">
    <cfRule type="cellIs" dxfId="2043" priority="3477" operator="lessThan">
      <formula>$C$4</formula>
    </cfRule>
  </conditionalFormatting>
  <conditionalFormatting sqref="BD39">
    <cfRule type="cellIs" dxfId="2042" priority="3478" operator="lessThan">
      <formula>$C$4</formula>
    </cfRule>
  </conditionalFormatting>
  <conditionalFormatting sqref="BD40">
    <cfRule type="cellIs" dxfId="2041" priority="3479" operator="lessThan">
      <formula>$C$4</formula>
    </cfRule>
  </conditionalFormatting>
  <conditionalFormatting sqref="BD40">
    <cfRule type="cellIs" dxfId="2040" priority="3480" operator="lessThan">
      <formula>$C$4</formula>
    </cfRule>
  </conditionalFormatting>
  <conditionalFormatting sqref="BD41">
    <cfRule type="cellIs" dxfId="2039" priority="3481" operator="lessThan">
      <formula>$C$4</formula>
    </cfRule>
  </conditionalFormatting>
  <conditionalFormatting sqref="BD41">
    <cfRule type="cellIs" dxfId="2038" priority="3482" operator="lessThan">
      <formula>$C$4</formula>
    </cfRule>
  </conditionalFormatting>
  <conditionalFormatting sqref="BD42">
    <cfRule type="cellIs" dxfId="2037" priority="3483" operator="lessThan">
      <formula>$C$4</formula>
    </cfRule>
  </conditionalFormatting>
  <conditionalFormatting sqref="BD42">
    <cfRule type="cellIs" dxfId="2036" priority="3484" operator="lessThan">
      <formula>$C$4</formula>
    </cfRule>
  </conditionalFormatting>
  <conditionalFormatting sqref="BD43">
    <cfRule type="cellIs" dxfId="2035" priority="3485" operator="lessThan">
      <formula>$C$4</formula>
    </cfRule>
  </conditionalFormatting>
  <conditionalFormatting sqref="BD43">
    <cfRule type="cellIs" dxfId="2034" priority="3486" operator="lessThan">
      <formula>$C$4</formula>
    </cfRule>
  </conditionalFormatting>
  <conditionalFormatting sqref="BD44">
    <cfRule type="cellIs" dxfId="2033" priority="3487" operator="lessThan">
      <formula>$C$4</formula>
    </cfRule>
  </conditionalFormatting>
  <conditionalFormatting sqref="BD44">
    <cfRule type="cellIs" dxfId="2032" priority="3488" operator="lessThan">
      <formula>$C$4</formula>
    </cfRule>
  </conditionalFormatting>
  <conditionalFormatting sqref="BD45">
    <cfRule type="cellIs" dxfId="2031" priority="3489" operator="lessThan">
      <formula>$C$4</formula>
    </cfRule>
  </conditionalFormatting>
  <conditionalFormatting sqref="BD45">
    <cfRule type="cellIs" dxfId="2030" priority="3490" operator="lessThan">
      <formula>$C$4</formula>
    </cfRule>
  </conditionalFormatting>
  <conditionalFormatting sqref="BD46">
    <cfRule type="cellIs" dxfId="2029" priority="3491" operator="lessThan">
      <formula>$C$4</formula>
    </cfRule>
  </conditionalFormatting>
  <conditionalFormatting sqref="BD46">
    <cfRule type="cellIs" dxfId="2028" priority="3492" operator="lessThan">
      <formula>$C$4</formula>
    </cfRule>
  </conditionalFormatting>
  <conditionalFormatting sqref="BD47">
    <cfRule type="cellIs" dxfId="2027" priority="3493" operator="lessThan">
      <formula>$C$4</formula>
    </cfRule>
  </conditionalFormatting>
  <conditionalFormatting sqref="BD47">
    <cfRule type="cellIs" dxfId="2026" priority="3494" operator="lessThan">
      <formula>$C$4</formula>
    </cfRule>
  </conditionalFormatting>
  <conditionalFormatting sqref="BD48">
    <cfRule type="cellIs" dxfId="2025" priority="3495" operator="lessThan">
      <formula>$C$4</formula>
    </cfRule>
  </conditionalFormatting>
  <conditionalFormatting sqref="BD48">
    <cfRule type="cellIs" dxfId="2024" priority="3496" operator="lessThan">
      <formula>$C$4</formula>
    </cfRule>
  </conditionalFormatting>
  <conditionalFormatting sqref="BD49">
    <cfRule type="cellIs" dxfId="2023" priority="3497" operator="lessThan">
      <formula>$C$4</formula>
    </cfRule>
  </conditionalFormatting>
  <conditionalFormatting sqref="BD49">
    <cfRule type="cellIs" dxfId="2022" priority="3498" operator="lessThan">
      <formula>$C$4</formula>
    </cfRule>
  </conditionalFormatting>
  <conditionalFormatting sqref="BD50">
    <cfRule type="cellIs" dxfId="2021" priority="3499" operator="lessThan">
      <formula>$C$4</formula>
    </cfRule>
  </conditionalFormatting>
  <conditionalFormatting sqref="BD50">
    <cfRule type="cellIs" dxfId="2020" priority="3500" operator="lessThan">
      <formula>$C$4</formula>
    </cfRule>
  </conditionalFormatting>
  <conditionalFormatting sqref="BD51">
    <cfRule type="cellIs" dxfId="2019" priority="3501" operator="lessThan">
      <formula>$C$4</formula>
    </cfRule>
  </conditionalFormatting>
  <conditionalFormatting sqref="BD51">
    <cfRule type="cellIs" dxfId="2018" priority="3502" operator="lessThan">
      <formula>$C$4</formula>
    </cfRule>
  </conditionalFormatting>
  <conditionalFormatting sqref="BD52">
    <cfRule type="cellIs" dxfId="2017" priority="3503" operator="lessThan">
      <formula>$C$4</formula>
    </cfRule>
  </conditionalFormatting>
  <conditionalFormatting sqref="BD52">
    <cfRule type="cellIs" dxfId="2016" priority="3504" operator="lessThan">
      <formula>$C$4</formula>
    </cfRule>
  </conditionalFormatting>
  <conditionalFormatting sqref="BD53">
    <cfRule type="cellIs" dxfId="2015" priority="3505" operator="lessThan">
      <formula>$C$4</formula>
    </cfRule>
  </conditionalFormatting>
  <conditionalFormatting sqref="BD53">
    <cfRule type="cellIs" dxfId="2014" priority="3506" operator="lessThan">
      <formula>$C$4</formula>
    </cfRule>
  </conditionalFormatting>
  <conditionalFormatting sqref="BD54">
    <cfRule type="cellIs" dxfId="2013" priority="3507" operator="lessThan">
      <formula>$C$4</formula>
    </cfRule>
  </conditionalFormatting>
  <conditionalFormatting sqref="BD54">
    <cfRule type="cellIs" dxfId="2012" priority="3508" operator="lessThan">
      <formula>$C$4</formula>
    </cfRule>
  </conditionalFormatting>
  <conditionalFormatting sqref="BD55">
    <cfRule type="cellIs" dxfId="2011" priority="3509" operator="lessThan">
      <formula>$C$4</formula>
    </cfRule>
  </conditionalFormatting>
  <conditionalFormatting sqref="BD55">
    <cfRule type="cellIs" dxfId="2010" priority="3510" operator="lessThan">
      <formula>$C$4</formula>
    </cfRule>
  </conditionalFormatting>
  <conditionalFormatting sqref="BD56">
    <cfRule type="cellIs" dxfId="2009" priority="3511" operator="lessThan">
      <formula>$C$4</formula>
    </cfRule>
  </conditionalFormatting>
  <conditionalFormatting sqref="BD56">
    <cfRule type="cellIs" dxfId="2008" priority="3512" operator="lessThan">
      <formula>$C$4</formula>
    </cfRule>
  </conditionalFormatting>
  <conditionalFormatting sqref="BD57">
    <cfRule type="cellIs" dxfId="2007" priority="3513" operator="lessThan">
      <formula>$C$4</formula>
    </cfRule>
  </conditionalFormatting>
  <conditionalFormatting sqref="BD57">
    <cfRule type="cellIs" dxfId="2006" priority="3514" operator="lessThan">
      <formula>$C$4</formula>
    </cfRule>
  </conditionalFormatting>
  <conditionalFormatting sqref="BD58">
    <cfRule type="cellIs" dxfId="2005" priority="3515" operator="lessThan">
      <formula>$C$4</formula>
    </cfRule>
  </conditionalFormatting>
  <conditionalFormatting sqref="BD58">
    <cfRule type="cellIs" dxfId="2004" priority="3516" operator="lessThan">
      <formula>$C$4</formula>
    </cfRule>
  </conditionalFormatting>
  <conditionalFormatting sqref="BD59">
    <cfRule type="cellIs" dxfId="2003" priority="3517" operator="lessThan">
      <formula>$C$4</formula>
    </cfRule>
  </conditionalFormatting>
  <conditionalFormatting sqref="BD59">
    <cfRule type="cellIs" dxfId="2002" priority="3518" operator="lessThan">
      <formula>$C$4</formula>
    </cfRule>
  </conditionalFormatting>
  <conditionalFormatting sqref="BD60">
    <cfRule type="cellIs" dxfId="2001" priority="3519" operator="lessThan">
      <formula>$C$4</formula>
    </cfRule>
  </conditionalFormatting>
  <conditionalFormatting sqref="BD60">
    <cfRule type="cellIs" dxfId="2000" priority="3520" operator="lessThan">
      <formula>$C$4</formula>
    </cfRule>
  </conditionalFormatting>
  <conditionalFormatting sqref="BE11">
    <cfRule type="cellIs" dxfId="1999" priority="3521" operator="lessThan">
      <formula>$C$4</formula>
    </cfRule>
  </conditionalFormatting>
  <conditionalFormatting sqref="BE11">
    <cfRule type="cellIs" dxfId="1998" priority="3522" operator="lessThan">
      <formula>$C$4</formula>
    </cfRule>
  </conditionalFormatting>
  <conditionalFormatting sqref="BE12">
    <cfRule type="cellIs" dxfId="1997" priority="3523" operator="lessThan">
      <formula>$C$4</formula>
    </cfRule>
  </conditionalFormatting>
  <conditionalFormatting sqref="BE12">
    <cfRule type="cellIs" dxfId="1996" priority="3524" operator="lessThan">
      <formula>$C$4</formula>
    </cfRule>
  </conditionalFormatting>
  <conditionalFormatting sqref="BE13">
    <cfRule type="cellIs" dxfId="1995" priority="3525" operator="lessThan">
      <formula>$C$4</formula>
    </cfRule>
  </conditionalFormatting>
  <conditionalFormatting sqref="BE13">
    <cfRule type="cellIs" dxfId="1994" priority="3526" operator="lessThan">
      <formula>$C$4</formula>
    </cfRule>
  </conditionalFormatting>
  <conditionalFormatting sqref="BE14">
    <cfRule type="cellIs" dxfId="1993" priority="3527" operator="lessThan">
      <formula>$C$4</formula>
    </cfRule>
  </conditionalFormatting>
  <conditionalFormatting sqref="BE14">
    <cfRule type="cellIs" dxfId="1992" priority="3528" operator="lessThan">
      <formula>$C$4</formula>
    </cfRule>
  </conditionalFormatting>
  <conditionalFormatting sqref="BE15">
    <cfRule type="cellIs" dxfId="1991" priority="3529" operator="lessThan">
      <formula>$C$4</formula>
    </cfRule>
  </conditionalFormatting>
  <conditionalFormatting sqref="BE15">
    <cfRule type="cellIs" dxfId="1990" priority="3530" operator="lessThan">
      <formula>$C$4</formula>
    </cfRule>
  </conditionalFormatting>
  <conditionalFormatting sqref="BE16">
    <cfRule type="cellIs" dxfId="1989" priority="3531" operator="lessThan">
      <formula>$C$4</formula>
    </cfRule>
  </conditionalFormatting>
  <conditionalFormatting sqref="BE16">
    <cfRule type="cellIs" dxfId="1988" priority="3532" operator="lessThan">
      <formula>$C$4</formula>
    </cfRule>
  </conditionalFormatting>
  <conditionalFormatting sqref="BE17">
    <cfRule type="cellIs" dxfId="1987" priority="3533" operator="lessThan">
      <formula>$C$4</formula>
    </cfRule>
  </conditionalFormatting>
  <conditionalFormatting sqref="BE17">
    <cfRule type="cellIs" dxfId="1986" priority="3534" operator="lessThan">
      <formula>$C$4</formula>
    </cfRule>
  </conditionalFormatting>
  <conditionalFormatting sqref="BE18">
    <cfRule type="cellIs" dxfId="1985" priority="3535" operator="lessThan">
      <formula>$C$4</formula>
    </cfRule>
  </conditionalFormatting>
  <conditionalFormatting sqref="BE18">
    <cfRule type="cellIs" dxfId="1984" priority="3536" operator="lessThan">
      <formula>$C$4</formula>
    </cfRule>
  </conditionalFormatting>
  <conditionalFormatting sqref="BE19">
    <cfRule type="cellIs" dxfId="1983" priority="3537" operator="lessThan">
      <formula>$C$4</formula>
    </cfRule>
  </conditionalFormatting>
  <conditionalFormatting sqref="BE19">
    <cfRule type="cellIs" dxfId="1982" priority="3538" operator="lessThan">
      <formula>$C$4</formula>
    </cfRule>
  </conditionalFormatting>
  <conditionalFormatting sqref="BE20">
    <cfRule type="cellIs" dxfId="1981" priority="3539" operator="lessThan">
      <formula>$C$4</formula>
    </cfRule>
  </conditionalFormatting>
  <conditionalFormatting sqref="BE20">
    <cfRule type="cellIs" dxfId="1980" priority="3540" operator="lessThan">
      <formula>$C$4</formula>
    </cfRule>
  </conditionalFormatting>
  <conditionalFormatting sqref="BE21">
    <cfRule type="cellIs" dxfId="1979" priority="3541" operator="lessThan">
      <formula>$C$4</formula>
    </cfRule>
  </conditionalFormatting>
  <conditionalFormatting sqref="BE21">
    <cfRule type="cellIs" dxfId="1978" priority="3542" operator="lessThan">
      <formula>$C$4</formula>
    </cfRule>
  </conditionalFormatting>
  <conditionalFormatting sqref="BE22">
    <cfRule type="cellIs" dxfId="1977" priority="3543" operator="lessThan">
      <formula>$C$4</formula>
    </cfRule>
  </conditionalFormatting>
  <conditionalFormatting sqref="BE22">
    <cfRule type="cellIs" dxfId="1976" priority="3544" operator="lessThan">
      <formula>$C$4</formula>
    </cfRule>
  </conditionalFormatting>
  <conditionalFormatting sqref="BE23">
    <cfRule type="cellIs" dxfId="1975" priority="3545" operator="lessThan">
      <formula>$C$4</formula>
    </cfRule>
  </conditionalFormatting>
  <conditionalFormatting sqref="BE23">
    <cfRule type="cellIs" dxfId="1974" priority="3546" operator="lessThan">
      <formula>$C$4</formula>
    </cfRule>
  </conditionalFormatting>
  <conditionalFormatting sqref="BE24">
    <cfRule type="cellIs" dxfId="1973" priority="3547" operator="lessThan">
      <formula>$C$4</formula>
    </cfRule>
  </conditionalFormatting>
  <conditionalFormatting sqref="BE24">
    <cfRule type="cellIs" dxfId="1972" priority="3548" operator="lessThan">
      <formula>$C$4</formula>
    </cfRule>
  </conditionalFormatting>
  <conditionalFormatting sqref="BE25">
    <cfRule type="cellIs" dxfId="1971" priority="3549" operator="lessThan">
      <formula>$C$4</formula>
    </cfRule>
  </conditionalFormatting>
  <conditionalFormatting sqref="BE25">
    <cfRule type="cellIs" dxfId="1970" priority="3550" operator="lessThan">
      <formula>$C$4</formula>
    </cfRule>
  </conditionalFormatting>
  <conditionalFormatting sqref="BE26">
    <cfRule type="cellIs" dxfId="1969" priority="3551" operator="lessThan">
      <formula>$C$4</formula>
    </cfRule>
  </conditionalFormatting>
  <conditionalFormatting sqref="BE26">
    <cfRule type="cellIs" dxfId="1968" priority="3552" operator="lessThan">
      <formula>$C$4</formula>
    </cfRule>
  </conditionalFormatting>
  <conditionalFormatting sqref="BE27">
    <cfRule type="cellIs" dxfId="1967" priority="3553" operator="lessThan">
      <formula>$C$4</formula>
    </cfRule>
  </conditionalFormatting>
  <conditionalFormatting sqref="BE27">
    <cfRule type="cellIs" dxfId="1966" priority="3554" operator="lessThan">
      <formula>$C$4</formula>
    </cfRule>
  </conditionalFormatting>
  <conditionalFormatting sqref="BE28">
    <cfRule type="cellIs" dxfId="1965" priority="3555" operator="lessThan">
      <formula>$C$4</formula>
    </cfRule>
  </conditionalFormatting>
  <conditionalFormatting sqref="BE28">
    <cfRule type="cellIs" dxfId="1964" priority="3556" operator="lessThan">
      <formula>$C$4</formula>
    </cfRule>
  </conditionalFormatting>
  <conditionalFormatting sqref="BE29">
    <cfRule type="cellIs" dxfId="1963" priority="3557" operator="lessThan">
      <formula>$C$4</formula>
    </cfRule>
  </conditionalFormatting>
  <conditionalFormatting sqref="BE29">
    <cfRule type="cellIs" dxfId="1962" priority="3558" operator="lessThan">
      <formula>$C$4</formula>
    </cfRule>
  </conditionalFormatting>
  <conditionalFormatting sqref="BE30">
    <cfRule type="cellIs" dxfId="1961" priority="3559" operator="lessThan">
      <formula>$C$4</formula>
    </cfRule>
  </conditionalFormatting>
  <conditionalFormatting sqref="BE30">
    <cfRule type="cellIs" dxfId="1960" priority="3560" operator="lessThan">
      <formula>$C$4</formula>
    </cfRule>
  </conditionalFormatting>
  <conditionalFormatting sqref="BE31">
    <cfRule type="cellIs" dxfId="1959" priority="3561" operator="lessThan">
      <formula>$C$4</formula>
    </cfRule>
  </conditionalFormatting>
  <conditionalFormatting sqref="BE31">
    <cfRule type="cellIs" dxfId="1958" priority="3562" operator="lessThan">
      <formula>$C$4</formula>
    </cfRule>
  </conditionalFormatting>
  <conditionalFormatting sqref="BE32">
    <cfRule type="cellIs" dxfId="1957" priority="3563" operator="lessThan">
      <formula>$C$4</formula>
    </cfRule>
  </conditionalFormatting>
  <conditionalFormatting sqref="BE32">
    <cfRule type="cellIs" dxfId="1956" priority="3564" operator="lessThan">
      <formula>$C$4</formula>
    </cfRule>
  </conditionalFormatting>
  <conditionalFormatting sqref="BE33">
    <cfRule type="cellIs" dxfId="1955" priority="3565" operator="lessThan">
      <formula>$C$4</formula>
    </cfRule>
  </conditionalFormatting>
  <conditionalFormatting sqref="BE33">
    <cfRule type="cellIs" dxfId="1954" priority="3566" operator="lessThan">
      <formula>$C$4</formula>
    </cfRule>
  </conditionalFormatting>
  <conditionalFormatting sqref="BE34">
    <cfRule type="cellIs" dxfId="1953" priority="3567" operator="lessThan">
      <formula>$C$4</formula>
    </cfRule>
  </conditionalFormatting>
  <conditionalFormatting sqref="BE34">
    <cfRule type="cellIs" dxfId="1952" priority="3568" operator="lessThan">
      <formula>$C$4</formula>
    </cfRule>
  </conditionalFormatting>
  <conditionalFormatting sqref="BE35">
    <cfRule type="cellIs" dxfId="1951" priority="3569" operator="lessThan">
      <formula>$C$4</formula>
    </cfRule>
  </conditionalFormatting>
  <conditionalFormatting sqref="BE35">
    <cfRule type="cellIs" dxfId="1950" priority="3570" operator="lessThan">
      <formula>$C$4</formula>
    </cfRule>
  </conditionalFormatting>
  <conditionalFormatting sqref="BE36">
    <cfRule type="cellIs" dxfId="1949" priority="3571" operator="lessThan">
      <formula>$C$4</formula>
    </cfRule>
  </conditionalFormatting>
  <conditionalFormatting sqref="BE36">
    <cfRule type="cellIs" dxfId="1948" priority="3572" operator="lessThan">
      <formula>$C$4</formula>
    </cfRule>
  </conditionalFormatting>
  <conditionalFormatting sqref="BE37">
    <cfRule type="cellIs" dxfId="1947" priority="3573" operator="lessThan">
      <formula>$C$4</formula>
    </cfRule>
  </conditionalFormatting>
  <conditionalFormatting sqref="BE37">
    <cfRule type="cellIs" dxfId="1946" priority="3574" operator="lessThan">
      <formula>$C$4</formula>
    </cfRule>
  </conditionalFormatting>
  <conditionalFormatting sqref="BE38">
    <cfRule type="cellIs" dxfId="1945" priority="3575" operator="lessThan">
      <formula>$C$4</formula>
    </cfRule>
  </conditionalFormatting>
  <conditionalFormatting sqref="BE38">
    <cfRule type="cellIs" dxfId="1944" priority="3576" operator="lessThan">
      <formula>$C$4</formula>
    </cfRule>
  </conditionalFormatting>
  <conditionalFormatting sqref="BE39">
    <cfRule type="cellIs" dxfId="1943" priority="3577" operator="lessThan">
      <formula>$C$4</formula>
    </cfRule>
  </conditionalFormatting>
  <conditionalFormatting sqref="BE39">
    <cfRule type="cellIs" dxfId="1942" priority="3578" operator="lessThan">
      <formula>$C$4</formula>
    </cfRule>
  </conditionalFormatting>
  <conditionalFormatting sqref="BE40">
    <cfRule type="cellIs" dxfId="1941" priority="3579" operator="lessThan">
      <formula>$C$4</formula>
    </cfRule>
  </conditionalFormatting>
  <conditionalFormatting sqref="BE40">
    <cfRule type="cellIs" dxfId="1940" priority="3580" operator="lessThan">
      <formula>$C$4</formula>
    </cfRule>
  </conditionalFormatting>
  <conditionalFormatting sqref="BE41">
    <cfRule type="cellIs" dxfId="1939" priority="3581" operator="lessThan">
      <formula>$C$4</formula>
    </cfRule>
  </conditionalFormatting>
  <conditionalFormatting sqref="BE41">
    <cfRule type="cellIs" dxfId="1938" priority="3582" operator="lessThan">
      <formula>$C$4</formula>
    </cfRule>
  </conditionalFormatting>
  <conditionalFormatting sqref="BE42">
    <cfRule type="cellIs" dxfId="1937" priority="3583" operator="lessThan">
      <formula>$C$4</formula>
    </cfRule>
  </conditionalFormatting>
  <conditionalFormatting sqref="BE42">
    <cfRule type="cellIs" dxfId="1936" priority="3584" operator="lessThan">
      <formula>$C$4</formula>
    </cfRule>
  </conditionalFormatting>
  <conditionalFormatting sqref="BE43">
    <cfRule type="cellIs" dxfId="1935" priority="3585" operator="lessThan">
      <formula>$C$4</formula>
    </cfRule>
  </conditionalFormatting>
  <conditionalFormatting sqref="BE43">
    <cfRule type="cellIs" dxfId="1934" priority="3586" operator="lessThan">
      <formula>$C$4</formula>
    </cfRule>
  </conditionalFormatting>
  <conditionalFormatting sqref="BE44">
    <cfRule type="cellIs" dxfId="1933" priority="3587" operator="lessThan">
      <formula>$C$4</formula>
    </cfRule>
  </conditionalFormatting>
  <conditionalFormatting sqref="BE44">
    <cfRule type="cellIs" dxfId="1932" priority="3588" operator="lessThan">
      <formula>$C$4</formula>
    </cfRule>
  </conditionalFormatting>
  <conditionalFormatting sqref="BE45">
    <cfRule type="cellIs" dxfId="1931" priority="3589" operator="lessThan">
      <formula>$C$4</formula>
    </cfRule>
  </conditionalFormatting>
  <conditionalFormatting sqref="BE45">
    <cfRule type="cellIs" dxfId="1930" priority="3590" operator="lessThan">
      <formula>$C$4</formula>
    </cfRule>
  </conditionalFormatting>
  <conditionalFormatting sqref="BE46">
    <cfRule type="cellIs" dxfId="1929" priority="3591" operator="lessThan">
      <formula>$C$4</formula>
    </cfRule>
  </conditionalFormatting>
  <conditionalFormatting sqref="BE46">
    <cfRule type="cellIs" dxfId="1928" priority="3592" operator="lessThan">
      <formula>$C$4</formula>
    </cfRule>
  </conditionalFormatting>
  <conditionalFormatting sqref="BE47">
    <cfRule type="cellIs" dxfId="1927" priority="3593" operator="lessThan">
      <formula>$C$4</formula>
    </cfRule>
  </conditionalFormatting>
  <conditionalFormatting sqref="BE47">
    <cfRule type="cellIs" dxfId="1926" priority="3594" operator="lessThan">
      <formula>$C$4</formula>
    </cfRule>
  </conditionalFormatting>
  <conditionalFormatting sqref="BE48">
    <cfRule type="cellIs" dxfId="1925" priority="3595" operator="lessThan">
      <formula>$C$4</formula>
    </cfRule>
  </conditionalFormatting>
  <conditionalFormatting sqref="BE48">
    <cfRule type="cellIs" dxfId="1924" priority="3596" operator="lessThan">
      <formula>$C$4</formula>
    </cfRule>
  </conditionalFormatting>
  <conditionalFormatting sqref="BE49">
    <cfRule type="cellIs" dxfId="1923" priority="3597" operator="lessThan">
      <formula>$C$4</formula>
    </cfRule>
  </conditionalFormatting>
  <conditionalFormatting sqref="BE49">
    <cfRule type="cellIs" dxfId="1922" priority="3598" operator="lessThan">
      <formula>$C$4</formula>
    </cfRule>
  </conditionalFormatting>
  <conditionalFormatting sqref="BE50">
    <cfRule type="cellIs" dxfId="1921" priority="3599" operator="lessThan">
      <formula>$C$4</formula>
    </cfRule>
  </conditionalFormatting>
  <conditionalFormatting sqref="BE50">
    <cfRule type="cellIs" dxfId="1920" priority="3600" operator="lessThan">
      <formula>$C$4</formula>
    </cfRule>
  </conditionalFormatting>
  <conditionalFormatting sqref="BE51">
    <cfRule type="cellIs" dxfId="1919" priority="3601" operator="lessThan">
      <formula>$C$4</formula>
    </cfRule>
  </conditionalFormatting>
  <conditionalFormatting sqref="BE51">
    <cfRule type="cellIs" dxfId="1918" priority="3602" operator="lessThan">
      <formula>$C$4</formula>
    </cfRule>
  </conditionalFormatting>
  <conditionalFormatting sqref="BE52">
    <cfRule type="cellIs" dxfId="1917" priority="3603" operator="lessThan">
      <formula>$C$4</formula>
    </cfRule>
  </conditionalFormatting>
  <conditionalFormatting sqref="BE52">
    <cfRule type="cellIs" dxfId="1916" priority="3604" operator="lessThan">
      <formula>$C$4</formula>
    </cfRule>
  </conditionalFormatting>
  <conditionalFormatting sqref="BE53">
    <cfRule type="cellIs" dxfId="1915" priority="3605" operator="lessThan">
      <formula>$C$4</formula>
    </cfRule>
  </conditionalFormatting>
  <conditionalFormatting sqref="BE53">
    <cfRule type="cellIs" dxfId="1914" priority="3606" operator="lessThan">
      <formula>$C$4</formula>
    </cfRule>
  </conditionalFormatting>
  <conditionalFormatting sqref="BE54">
    <cfRule type="cellIs" dxfId="1913" priority="3607" operator="lessThan">
      <formula>$C$4</formula>
    </cfRule>
  </conditionalFormatting>
  <conditionalFormatting sqref="BE54">
    <cfRule type="cellIs" dxfId="1912" priority="3608" operator="lessThan">
      <formula>$C$4</formula>
    </cfRule>
  </conditionalFormatting>
  <conditionalFormatting sqref="BE55">
    <cfRule type="cellIs" dxfId="1911" priority="3609" operator="lessThan">
      <formula>$C$4</formula>
    </cfRule>
  </conditionalFormatting>
  <conditionalFormatting sqref="BE55">
    <cfRule type="cellIs" dxfId="1910" priority="3610" operator="lessThan">
      <formula>$C$4</formula>
    </cfRule>
  </conditionalFormatting>
  <conditionalFormatting sqref="BE56">
    <cfRule type="cellIs" dxfId="1909" priority="3611" operator="lessThan">
      <formula>$C$4</formula>
    </cfRule>
  </conditionalFormatting>
  <conditionalFormatting sqref="BE56">
    <cfRule type="cellIs" dxfId="1908" priority="3612" operator="lessThan">
      <formula>$C$4</formula>
    </cfRule>
  </conditionalFormatting>
  <conditionalFormatting sqref="BE57">
    <cfRule type="cellIs" dxfId="1907" priority="3613" operator="lessThan">
      <formula>$C$4</formula>
    </cfRule>
  </conditionalFormatting>
  <conditionalFormatting sqref="BE57">
    <cfRule type="cellIs" dxfId="1906" priority="3614" operator="lessThan">
      <formula>$C$4</formula>
    </cfRule>
  </conditionalFormatting>
  <conditionalFormatting sqref="BE58">
    <cfRule type="cellIs" dxfId="1905" priority="3615" operator="lessThan">
      <formula>$C$4</formula>
    </cfRule>
  </conditionalFormatting>
  <conditionalFormatting sqref="BE58">
    <cfRule type="cellIs" dxfId="1904" priority="3616" operator="lessThan">
      <formula>$C$4</formula>
    </cfRule>
  </conditionalFormatting>
  <conditionalFormatting sqref="BE59">
    <cfRule type="cellIs" dxfId="1903" priority="3617" operator="lessThan">
      <formula>$C$4</formula>
    </cfRule>
  </conditionalFormatting>
  <conditionalFormatting sqref="BE59">
    <cfRule type="cellIs" dxfId="1902" priority="3618" operator="lessThan">
      <formula>$C$4</formula>
    </cfRule>
  </conditionalFormatting>
  <conditionalFormatting sqref="BE60">
    <cfRule type="cellIs" dxfId="1901" priority="3619" operator="lessThan">
      <formula>$C$4</formula>
    </cfRule>
  </conditionalFormatting>
  <conditionalFormatting sqref="BE60">
    <cfRule type="cellIs" dxfId="1900" priority="3620" operator="lessThan">
      <formula>$C$4</formula>
    </cfRule>
  </conditionalFormatting>
  <conditionalFormatting sqref="BF11">
    <cfRule type="cellIs" dxfId="1899" priority="3621" operator="lessThan">
      <formula>$C$4</formula>
    </cfRule>
  </conditionalFormatting>
  <conditionalFormatting sqref="BF11">
    <cfRule type="cellIs" dxfId="1898" priority="3622" operator="lessThan">
      <formula>$C$4</formula>
    </cfRule>
  </conditionalFormatting>
  <conditionalFormatting sqref="BF12">
    <cfRule type="cellIs" dxfId="1897" priority="3623" operator="lessThan">
      <formula>$C$4</formula>
    </cfRule>
  </conditionalFormatting>
  <conditionalFormatting sqref="BF12">
    <cfRule type="cellIs" dxfId="1896" priority="3624" operator="lessThan">
      <formula>$C$4</formula>
    </cfRule>
  </conditionalFormatting>
  <conditionalFormatting sqref="BF13">
    <cfRule type="cellIs" dxfId="1895" priority="3625" operator="lessThan">
      <formula>$C$4</formula>
    </cfRule>
  </conditionalFormatting>
  <conditionalFormatting sqref="BF13">
    <cfRule type="cellIs" dxfId="1894" priority="3626" operator="lessThan">
      <formula>$C$4</formula>
    </cfRule>
  </conditionalFormatting>
  <conditionalFormatting sqref="BF14">
    <cfRule type="cellIs" dxfId="1893" priority="3627" operator="lessThan">
      <formula>$C$4</formula>
    </cfRule>
  </conditionalFormatting>
  <conditionalFormatting sqref="BF14">
    <cfRule type="cellIs" dxfId="1892" priority="3628" operator="lessThan">
      <formula>$C$4</formula>
    </cfRule>
  </conditionalFormatting>
  <conditionalFormatting sqref="BF15">
    <cfRule type="cellIs" dxfId="1891" priority="3629" operator="lessThan">
      <formula>$C$4</formula>
    </cfRule>
  </conditionalFormatting>
  <conditionalFormatting sqref="BF15">
    <cfRule type="cellIs" dxfId="1890" priority="3630" operator="lessThan">
      <formula>$C$4</formula>
    </cfRule>
  </conditionalFormatting>
  <conditionalFormatting sqref="BF16">
    <cfRule type="cellIs" dxfId="1889" priority="3631" operator="lessThan">
      <formula>$C$4</formula>
    </cfRule>
  </conditionalFormatting>
  <conditionalFormatting sqref="BF16">
    <cfRule type="cellIs" dxfId="1888" priority="3632" operator="lessThan">
      <formula>$C$4</formula>
    </cfRule>
  </conditionalFormatting>
  <conditionalFormatting sqref="BF17">
    <cfRule type="cellIs" dxfId="1887" priority="3633" operator="lessThan">
      <formula>$C$4</formula>
    </cfRule>
  </conditionalFormatting>
  <conditionalFormatting sqref="BF17">
    <cfRule type="cellIs" dxfId="1886" priority="3634" operator="lessThan">
      <formula>$C$4</formula>
    </cfRule>
  </conditionalFormatting>
  <conditionalFormatting sqref="BF18">
    <cfRule type="cellIs" dxfId="1885" priority="3635" operator="lessThan">
      <formula>$C$4</formula>
    </cfRule>
  </conditionalFormatting>
  <conditionalFormatting sqref="BF18">
    <cfRule type="cellIs" dxfId="1884" priority="3636" operator="lessThan">
      <formula>$C$4</formula>
    </cfRule>
  </conditionalFormatting>
  <conditionalFormatting sqref="BF19">
    <cfRule type="cellIs" dxfId="1883" priority="3637" operator="lessThan">
      <formula>$C$4</formula>
    </cfRule>
  </conditionalFormatting>
  <conditionalFormatting sqref="BF19">
    <cfRule type="cellIs" dxfId="1882" priority="3638" operator="lessThan">
      <formula>$C$4</formula>
    </cfRule>
  </conditionalFormatting>
  <conditionalFormatting sqref="BF20">
    <cfRule type="cellIs" dxfId="1881" priority="3639" operator="lessThan">
      <formula>$C$4</formula>
    </cfRule>
  </conditionalFormatting>
  <conditionalFormatting sqref="BF20">
    <cfRule type="cellIs" dxfId="1880" priority="3640" operator="lessThan">
      <formula>$C$4</formula>
    </cfRule>
  </conditionalFormatting>
  <conditionalFormatting sqref="BF21">
    <cfRule type="cellIs" dxfId="1879" priority="3641" operator="lessThan">
      <formula>$C$4</formula>
    </cfRule>
  </conditionalFormatting>
  <conditionalFormatting sqref="BF21">
    <cfRule type="cellIs" dxfId="1878" priority="3642" operator="lessThan">
      <formula>$C$4</formula>
    </cfRule>
  </conditionalFormatting>
  <conditionalFormatting sqref="BF22">
    <cfRule type="cellIs" dxfId="1877" priority="3643" operator="lessThan">
      <formula>$C$4</formula>
    </cfRule>
  </conditionalFormatting>
  <conditionalFormatting sqref="BF22">
    <cfRule type="cellIs" dxfId="1876" priority="3644" operator="lessThan">
      <formula>$C$4</formula>
    </cfRule>
  </conditionalFormatting>
  <conditionalFormatting sqref="BF23">
    <cfRule type="cellIs" dxfId="1875" priority="3645" operator="lessThan">
      <formula>$C$4</formula>
    </cfRule>
  </conditionalFormatting>
  <conditionalFormatting sqref="BF23">
    <cfRule type="cellIs" dxfId="1874" priority="3646" operator="lessThan">
      <formula>$C$4</formula>
    </cfRule>
  </conditionalFormatting>
  <conditionalFormatting sqref="BF24">
    <cfRule type="cellIs" dxfId="1873" priority="3647" operator="lessThan">
      <formula>$C$4</formula>
    </cfRule>
  </conditionalFormatting>
  <conditionalFormatting sqref="BF24">
    <cfRule type="cellIs" dxfId="1872" priority="3648" operator="lessThan">
      <formula>$C$4</formula>
    </cfRule>
  </conditionalFormatting>
  <conditionalFormatting sqref="BF25">
    <cfRule type="cellIs" dxfId="1871" priority="3649" operator="lessThan">
      <formula>$C$4</formula>
    </cfRule>
  </conditionalFormatting>
  <conditionalFormatting sqref="BF25">
    <cfRule type="cellIs" dxfId="1870" priority="3650" operator="lessThan">
      <formula>$C$4</formula>
    </cfRule>
  </conditionalFormatting>
  <conditionalFormatting sqref="BF26">
    <cfRule type="cellIs" dxfId="1869" priority="3651" operator="lessThan">
      <formula>$C$4</formula>
    </cfRule>
  </conditionalFormatting>
  <conditionalFormatting sqref="BF26">
    <cfRule type="cellIs" dxfId="1868" priority="3652" operator="lessThan">
      <formula>$C$4</formula>
    </cfRule>
  </conditionalFormatting>
  <conditionalFormatting sqref="BF27">
    <cfRule type="cellIs" dxfId="1867" priority="3653" operator="lessThan">
      <formula>$C$4</formula>
    </cfRule>
  </conditionalFormatting>
  <conditionalFormatting sqref="BF27">
    <cfRule type="cellIs" dxfId="1866" priority="3654" operator="lessThan">
      <formula>$C$4</formula>
    </cfRule>
  </conditionalFormatting>
  <conditionalFormatting sqref="BF28">
    <cfRule type="cellIs" dxfId="1865" priority="3655" operator="lessThan">
      <formula>$C$4</formula>
    </cfRule>
  </conditionalFormatting>
  <conditionalFormatting sqref="BF28">
    <cfRule type="cellIs" dxfId="1864" priority="3656" operator="lessThan">
      <formula>$C$4</formula>
    </cfRule>
  </conditionalFormatting>
  <conditionalFormatting sqref="BF29">
    <cfRule type="cellIs" dxfId="1863" priority="3657" operator="lessThan">
      <formula>$C$4</formula>
    </cfRule>
  </conditionalFormatting>
  <conditionalFormatting sqref="BF29">
    <cfRule type="cellIs" dxfId="1862" priority="3658" operator="lessThan">
      <formula>$C$4</formula>
    </cfRule>
  </conditionalFormatting>
  <conditionalFormatting sqref="BF30">
    <cfRule type="cellIs" dxfId="1861" priority="3659" operator="lessThan">
      <formula>$C$4</formula>
    </cfRule>
  </conditionalFormatting>
  <conditionalFormatting sqref="BF30">
    <cfRule type="cellIs" dxfId="1860" priority="3660" operator="lessThan">
      <formula>$C$4</formula>
    </cfRule>
  </conditionalFormatting>
  <conditionalFormatting sqref="BF31">
    <cfRule type="cellIs" dxfId="1859" priority="3661" operator="lessThan">
      <formula>$C$4</formula>
    </cfRule>
  </conditionalFormatting>
  <conditionalFormatting sqref="BF31">
    <cfRule type="cellIs" dxfId="1858" priority="3662" operator="lessThan">
      <formula>$C$4</formula>
    </cfRule>
  </conditionalFormatting>
  <conditionalFormatting sqref="BF32">
    <cfRule type="cellIs" dxfId="1857" priority="3663" operator="lessThan">
      <formula>$C$4</formula>
    </cfRule>
  </conditionalFormatting>
  <conditionalFormatting sqref="BF32">
    <cfRule type="cellIs" dxfId="1856" priority="3664" operator="lessThan">
      <formula>$C$4</formula>
    </cfRule>
  </conditionalFormatting>
  <conditionalFormatting sqref="BF33">
    <cfRule type="cellIs" dxfId="1855" priority="3665" operator="lessThan">
      <formula>$C$4</formula>
    </cfRule>
  </conditionalFormatting>
  <conditionalFormatting sqref="BF33">
    <cfRule type="cellIs" dxfId="1854" priority="3666" operator="lessThan">
      <formula>$C$4</formula>
    </cfRule>
  </conditionalFormatting>
  <conditionalFormatting sqref="BF34">
    <cfRule type="cellIs" dxfId="1853" priority="3667" operator="lessThan">
      <formula>$C$4</formula>
    </cfRule>
  </conditionalFormatting>
  <conditionalFormatting sqref="BF34">
    <cfRule type="cellIs" dxfId="1852" priority="3668" operator="lessThan">
      <formula>$C$4</formula>
    </cfRule>
  </conditionalFormatting>
  <conditionalFormatting sqref="BF35">
    <cfRule type="cellIs" dxfId="1851" priority="3669" operator="lessThan">
      <formula>$C$4</formula>
    </cfRule>
  </conditionalFormatting>
  <conditionalFormatting sqref="BF35">
    <cfRule type="cellIs" dxfId="1850" priority="3670" operator="lessThan">
      <formula>$C$4</formula>
    </cfRule>
  </conditionalFormatting>
  <conditionalFormatting sqref="BF36">
    <cfRule type="cellIs" dxfId="1849" priority="3671" operator="lessThan">
      <formula>$C$4</formula>
    </cfRule>
  </conditionalFormatting>
  <conditionalFormatting sqref="BF36">
    <cfRule type="cellIs" dxfId="1848" priority="3672" operator="lessThan">
      <formula>$C$4</formula>
    </cfRule>
  </conditionalFormatting>
  <conditionalFormatting sqref="BF37">
    <cfRule type="cellIs" dxfId="1847" priority="3673" operator="lessThan">
      <formula>$C$4</formula>
    </cfRule>
  </conditionalFormatting>
  <conditionalFormatting sqref="BF37">
    <cfRule type="cellIs" dxfId="1846" priority="3674" operator="lessThan">
      <formula>$C$4</formula>
    </cfRule>
  </conditionalFormatting>
  <conditionalFormatting sqref="BF38">
    <cfRule type="cellIs" dxfId="1845" priority="3675" operator="lessThan">
      <formula>$C$4</formula>
    </cfRule>
  </conditionalFormatting>
  <conditionalFormatting sqref="BF38">
    <cfRule type="cellIs" dxfId="1844" priority="3676" operator="lessThan">
      <formula>$C$4</formula>
    </cfRule>
  </conditionalFormatting>
  <conditionalFormatting sqref="BF39">
    <cfRule type="cellIs" dxfId="1843" priority="3677" operator="lessThan">
      <formula>$C$4</formula>
    </cfRule>
  </conditionalFormatting>
  <conditionalFormatting sqref="BF39">
    <cfRule type="cellIs" dxfId="1842" priority="3678" operator="lessThan">
      <formula>$C$4</formula>
    </cfRule>
  </conditionalFormatting>
  <conditionalFormatting sqref="BF40">
    <cfRule type="cellIs" dxfId="1841" priority="3679" operator="lessThan">
      <formula>$C$4</formula>
    </cfRule>
  </conditionalFormatting>
  <conditionalFormatting sqref="BF40">
    <cfRule type="cellIs" dxfId="1840" priority="3680" operator="lessThan">
      <formula>$C$4</formula>
    </cfRule>
  </conditionalFormatting>
  <conditionalFormatting sqref="BF41">
    <cfRule type="cellIs" dxfId="1839" priority="3681" operator="lessThan">
      <formula>$C$4</formula>
    </cfRule>
  </conditionalFormatting>
  <conditionalFormatting sqref="BF41">
    <cfRule type="cellIs" dxfId="1838" priority="3682" operator="lessThan">
      <formula>$C$4</formula>
    </cfRule>
  </conditionalFormatting>
  <conditionalFormatting sqref="BF42">
    <cfRule type="cellIs" dxfId="1837" priority="3683" operator="lessThan">
      <formula>$C$4</formula>
    </cfRule>
  </conditionalFormatting>
  <conditionalFormatting sqref="BF42">
    <cfRule type="cellIs" dxfId="1836" priority="3684" operator="lessThan">
      <formula>$C$4</formula>
    </cfRule>
  </conditionalFormatting>
  <conditionalFormatting sqref="BF43">
    <cfRule type="cellIs" dxfId="1835" priority="3685" operator="lessThan">
      <formula>$C$4</formula>
    </cfRule>
  </conditionalFormatting>
  <conditionalFormatting sqref="BF43">
    <cfRule type="cellIs" dxfId="1834" priority="3686" operator="lessThan">
      <formula>$C$4</formula>
    </cfRule>
  </conditionalFormatting>
  <conditionalFormatting sqref="BF44">
    <cfRule type="cellIs" dxfId="1833" priority="3687" operator="lessThan">
      <formula>$C$4</formula>
    </cfRule>
  </conditionalFormatting>
  <conditionalFormatting sqref="BF44">
    <cfRule type="cellIs" dxfId="1832" priority="3688" operator="lessThan">
      <formula>$C$4</formula>
    </cfRule>
  </conditionalFormatting>
  <conditionalFormatting sqref="BF45">
    <cfRule type="cellIs" dxfId="1831" priority="3689" operator="lessThan">
      <formula>$C$4</formula>
    </cfRule>
  </conditionalFormatting>
  <conditionalFormatting sqref="BF45">
    <cfRule type="cellIs" dxfId="1830" priority="3690" operator="lessThan">
      <formula>$C$4</formula>
    </cfRule>
  </conditionalFormatting>
  <conditionalFormatting sqref="BF46">
    <cfRule type="cellIs" dxfId="1829" priority="3691" operator="lessThan">
      <formula>$C$4</formula>
    </cfRule>
  </conditionalFormatting>
  <conditionalFormatting sqref="BF46">
    <cfRule type="cellIs" dxfId="1828" priority="3692" operator="lessThan">
      <formula>$C$4</formula>
    </cfRule>
  </conditionalFormatting>
  <conditionalFormatting sqref="BF47">
    <cfRule type="cellIs" dxfId="1827" priority="3693" operator="lessThan">
      <formula>$C$4</formula>
    </cfRule>
  </conditionalFormatting>
  <conditionalFormatting sqref="BF47">
    <cfRule type="cellIs" dxfId="1826" priority="3694" operator="lessThan">
      <formula>$C$4</formula>
    </cfRule>
  </conditionalFormatting>
  <conditionalFormatting sqref="BF48">
    <cfRule type="cellIs" dxfId="1825" priority="3695" operator="lessThan">
      <formula>$C$4</formula>
    </cfRule>
  </conditionalFormatting>
  <conditionalFormatting sqref="BF48">
    <cfRule type="cellIs" dxfId="1824" priority="3696" operator="lessThan">
      <formula>$C$4</formula>
    </cfRule>
  </conditionalFormatting>
  <conditionalFormatting sqref="BF49">
    <cfRule type="cellIs" dxfId="1823" priority="3697" operator="lessThan">
      <formula>$C$4</formula>
    </cfRule>
  </conditionalFormatting>
  <conditionalFormatting sqref="BF49">
    <cfRule type="cellIs" dxfId="1822" priority="3698" operator="lessThan">
      <formula>$C$4</formula>
    </cfRule>
  </conditionalFormatting>
  <conditionalFormatting sqref="BF50">
    <cfRule type="cellIs" dxfId="1821" priority="3699" operator="lessThan">
      <formula>$C$4</formula>
    </cfRule>
  </conditionalFormatting>
  <conditionalFormatting sqref="BF50">
    <cfRule type="cellIs" dxfId="1820" priority="3700" operator="lessThan">
      <formula>$C$4</formula>
    </cfRule>
  </conditionalFormatting>
  <conditionalFormatting sqref="BF51">
    <cfRule type="cellIs" dxfId="1819" priority="3701" operator="lessThan">
      <formula>$C$4</formula>
    </cfRule>
  </conditionalFormatting>
  <conditionalFormatting sqref="BF51">
    <cfRule type="cellIs" dxfId="1818" priority="3702" operator="lessThan">
      <formula>$C$4</formula>
    </cfRule>
  </conditionalFormatting>
  <conditionalFormatting sqref="BF52">
    <cfRule type="cellIs" dxfId="1817" priority="3703" operator="lessThan">
      <formula>$C$4</formula>
    </cfRule>
  </conditionalFormatting>
  <conditionalFormatting sqref="BF52">
    <cfRule type="cellIs" dxfId="1816" priority="3704" operator="lessThan">
      <formula>$C$4</formula>
    </cfRule>
  </conditionalFormatting>
  <conditionalFormatting sqref="BF53">
    <cfRule type="cellIs" dxfId="1815" priority="3705" operator="lessThan">
      <formula>$C$4</formula>
    </cfRule>
  </conditionalFormatting>
  <conditionalFormatting sqref="BF53">
    <cfRule type="cellIs" dxfId="1814" priority="3706" operator="lessThan">
      <formula>$C$4</formula>
    </cfRule>
  </conditionalFormatting>
  <conditionalFormatting sqref="BF54">
    <cfRule type="cellIs" dxfId="1813" priority="3707" operator="lessThan">
      <formula>$C$4</formula>
    </cfRule>
  </conditionalFormatting>
  <conditionalFormatting sqref="BF54">
    <cfRule type="cellIs" dxfId="1812" priority="3708" operator="lessThan">
      <formula>$C$4</formula>
    </cfRule>
  </conditionalFormatting>
  <conditionalFormatting sqref="BF55">
    <cfRule type="cellIs" dxfId="1811" priority="3709" operator="lessThan">
      <formula>$C$4</formula>
    </cfRule>
  </conditionalFormatting>
  <conditionalFormatting sqref="BF55">
    <cfRule type="cellIs" dxfId="1810" priority="3710" operator="lessThan">
      <formula>$C$4</formula>
    </cfRule>
  </conditionalFormatting>
  <conditionalFormatting sqref="BF56">
    <cfRule type="cellIs" dxfId="1809" priority="3711" operator="lessThan">
      <formula>$C$4</formula>
    </cfRule>
  </conditionalFormatting>
  <conditionalFormatting sqref="BF56">
    <cfRule type="cellIs" dxfId="1808" priority="3712" operator="lessThan">
      <formula>$C$4</formula>
    </cfRule>
  </conditionalFormatting>
  <conditionalFormatting sqref="BF57">
    <cfRule type="cellIs" dxfId="1807" priority="3713" operator="lessThan">
      <formula>$C$4</formula>
    </cfRule>
  </conditionalFormatting>
  <conditionalFormatting sqref="BF57">
    <cfRule type="cellIs" dxfId="1806" priority="3714" operator="lessThan">
      <formula>$C$4</formula>
    </cfRule>
  </conditionalFormatting>
  <conditionalFormatting sqref="BF58">
    <cfRule type="cellIs" dxfId="1805" priority="3715" operator="lessThan">
      <formula>$C$4</formula>
    </cfRule>
  </conditionalFormatting>
  <conditionalFormatting sqref="BF58">
    <cfRule type="cellIs" dxfId="1804" priority="3716" operator="lessThan">
      <formula>$C$4</formula>
    </cfRule>
  </conditionalFormatting>
  <conditionalFormatting sqref="BF59">
    <cfRule type="cellIs" dxfId="1803" priority="3717" operator="lessThan">
      <formula>$C$4</formula>
    </cfRule>
  </conditionalFormatting>
  <conditionalFormatting sqref="BF59">
    <cfRule type="cellIs" dxfId="1802" priority="3718" operator="lessThan">
      <formula>$C$4</formula>
    </cfRule>
  </conditionalFormatting>
  <conditionalFormatting sqref="BF60">
    <cfRule type="cellIs" dxfId="1801" priority="3719" operator="lessThan">
      <formula>$C$4</formula>
    </cfRule>
  </conditionalFormatting>
  <conditionalFormatting sqref="BF60">
    <cfRule type="cellIs" dxfId="1800" priority="3720" operator="lessThan">
      <formula>$C$4</formula>
    </cfRule>
  </conditionalFormatting>
  <conditionalFormatting sqref="BG11">
    <cfRule type="cellIs" dxfId="1799" priority="3721" operator="lessThan">
      <formula>$C$4</formula>
    </cfRule>
  </conditionalFormatting>
  <conditionalFormatting sqref="BG11">
    <cfRule type="cellIs" dxfId="1798" priority="3722" operator="lessThan">
      <formula>$C$4</formula>
    </cfRule>
  </conditionalFormatting>
  <conditionalFormatting sqref="BG12">
    <cfRule type="cellIs" dxfId="1797" priority="3723" operator="lessThan">
      <formula>$C$4</formula>
    </cfRule>
  </conditionalFormatting>
  <conditionalFormatting sqref="BG12">
    <cfRule type="cellIs" dxfId="1796" priority="3724" operator="lessThan">
      <formula>$C$4</formula>
    </cfRule>
  </conditionalFormatting>
  <conditionalFormatting sqref="BG13">
    <cfRule type="cellIs" dxfId="1795" priority="3725" operator="lessThan">
      <formula>$C$4</formula>
    </cfRule>
  </conditionalFormatting>
  <conditionalFormatting sqref="BG13">
    <cfRule type="cellIs" dxfId="1794" priority="3726" operator="lessThan">
      <formula>$C$4</formula>
    </cfRule>
  </conditionalFormatting>
  <conditionalFormatting sqref="BG14">
    <cfRule type="cellIs" dxfId="1793" priority="3727" operator="lessThan">
      <formula>$C$4</formula>
    </cfRule>
  </conditionalFormatting>
  <conditionalFormatting sqref="BG14">
    <cfRule type="cellIs" dxfId="1792" priority="3728" operator="lessThan">
      <formula>$C$4</formula>
    </cfRule>
  </conditionalFormatting>
  <conditionalFormatting sqref="BG15">
    <cfRule type="cellIs" dxfId="1791" priority="3729" operator="lessThan">
      <formula>$C$4</formula>
    </cfRule>
  </conditionalFormatting>
  <conditionalFormatting sqref="BG15">
    <cfRule type="cellIs" dxfId="1790" priority="3730" operator="lessThan">
      <formula>$C$4</formula>
    </cfRule>
  </conditionalFormatting>
  <conditionalFormatting sqref="BG16">
    <cfRule type="cellIs" dxfId="1789" priority="3731" operator="lessThan">
      <formula>$C$4</formula>
    </cfRule>
  </conditionalFormatting>
  <conditionalFormatting sqref="BG16">
    <cfRule type="cellIs" dxfId="1788" priority="3732" operator="lessThan">
      <formula>$C$4</formula>
    </cfRule>
  </conditionalFormatting>
  <conditionalFormatting sqref="BG17">
    <cfRule type="cellIs" dxfId="1787" priority="3733" operator="lessThan">
      <formula>$C$4</formula>
    </cfRule>
  </conditionalFormatting>
  <conditionalFormatting sqref="BG17">
    <cfRule type="cellIs" dxfId="1786" priority="3734" operator="lessThan">
      <formula>$C$4</formula>
    </cfRule>
  </conditionalFormatting>
  <conditionalFormatting sqref="BG18">
    <cfRule type="cellIs" dxfId="1785" priority="3735" operator="lessThan">
      <formula>$C$4</formula>
    </cfRule>
  </conditionalFormatting>
  <conditionalFormatting sqref="BG18">
    <cfRule type="cellIs" dxfId="1784" priority="3736" operator="lessThan">
      <formula>$C$4</formula>
    </cfRule>
  </conditionalFormatting>
  <conditionalFormatting sqref="BG19">
    <cfRule type="cellIs" dxfId="1783" priority="3737" operator="lessThan">
      <formula>$C$4</formula>
    </cfRule>
  </conditionalFormatting>
  <conditionalFormatting sqref="BG19">
    <cfRule type="cellIs" dxfId="1782" priority="3738" operator="lessThan">
      <formula>$C$4</formula>
    </cfRule>
  </conditionalFormatting>
  <conditionalFormatting sqref="BG20">
    <cfRule type="cellIs" dxfId="1781" priority="3739" operator="lessThan">
      <formula>$C$4</formula>
    </cfRule>
  </conditionalFormatting>
  <conditionalFormatting sqref="BG20">
    <cfRule type="cellIs" dxfId="1780" priority="3740" operator="lessThan">
      <formula>$C$4</formula>
    </cfRule>
  </conditionalFormatting>
  <conditionalFormatting sqref="BG21">
    <cfRule type="cellIs" dxfId="1779" priority="3741" operator="lessThan">
      <formula>$C$4</formula>
    </cfRule>
  </conditionalFormatting>
  <conditionalFormatting sqref="BG21">
    <cfRule type="cellIs" dxfId="1778" priority="3742" operator="lessThan">
      <formula>$C$4</formula>
    </cfRule>
  </conditionalFormatting>
  <conditionalFormatting sqref="BG22">
    <cfRule type="cellIs" dxfId="1777" priority="3743" operator="lessThan">
      <formula>$C$4</formula>
    </cfRule>
  </conditionalFormatting>
  <conditionalFormatting sqref="BG22">
    <cfRule type="cellIs" dxfId="1776" priority="3744" operator="lessThan">
      <formula>$C$4</formula>
    </cfRule>
  </conditionalFormatting>
  <conditionalFormatting sqref="BG23">
    <cfRule type="cellIs" dxfId="1775" priority="3745" operator="lessThan">
      <formula>$C$4</formula>
    </cfRule>
  </conditionalFormatting>
  <conditionalFormatting sqref="BG23">
    <cfRule type="cellIs" dxfId="1774" priority="3746" operator="lessThan">
      <formula>$C$4</formula>
    </cfRule>
  </conditionalFormatting>
  <conditionalFormatting sqref="BG24">
    <cfRule type="cellIs" dxfId="1773" priority="3747" operator="lessThan">
      <formula>$C$4</formula>
    </cfRule>
  </conditionalFormatting>
  <conditionalFormatting sqref="BG24">
    <cfRule type="cellIs" dxfId="1772" priority="3748" operator="lessThan">
      <formula>$C$4</formula>
    </cfRule>
  </conditionalFormatting>
  <conditionalFormatting sqref="BG25">
    <cfRule type="cellIs" dxfId="1771" priority="3749" operator="lessThan">
      <formula>$C$4</formula>
    </cfRule>
  </conditionalFormatting>
  <conditionalFormatting sqref="BG25">
    <cfRule type="cellIs" dxfId="1770" priority="3750" operator="lessThan">
      <formula>$C$4</formula>
    </cfRule>
  </conditionalFormatting>
  <conditionalFormatting sqref="BG26">
    <cfRule type="cellIs" dxfId="1769" priority="3751" operator="lessThan">
      <formula>$C$4</formula>
    </cfRule>
  </conditionalFormatting>
  <conditionalFormatting sqref="BG26">
    <cfRule type="cellIs" dxfId="1768" priority="3752" operator="lessThan">
      <formula>$C$4</formula>
    </cfRule>
  </conditionalFormatting>
  <conditionalFormatting sqref="BG27">
    <cfRule type="cellIs" dxfId="1767" priority="3753" operator="lessThan">
      <formula>$C$4</formula>
    </cfRule>
  </conditionalFormatting>
  <conditionalFormatting sqref="BG27">
    <cfRule type="cellIs" dxfId="1766" priority="3754" operator="lessThan">
      <formula>$C$4</formula>
    </cfRule>
  </conditionalFormatting>
  <conditionalFormatting sqref="BG28">
    <cfRule type="cellIs" dxfId="1765" priority="3755" operator="lessThan">
      <formula>$C$4</formula>
    </cfRule>
  </conditionalFormatting>
  <conditionalFormatting sqref="BG28">
    <cfRule type="cellIs" dxfId="1764" priority="3756" operator="lessThan">
      <formula>$C$4</formula>
    </cfRule>
  </conditionalFormatting>
  <conditionalFormatting sqref="BG29">
    <cfRule type="cellIs" dxfId="1763" priority="3757" operator="lessThan">
      <formula>$C$4</formula>
    </cfRule>
  </conditionalFormatting>
  <conditionalFormatting sqref="BG29">
    <cfRule type="cellIs" dxfId="1762" priority="3758" operator="lessThan">
      <formula>$C$4</formula>
    </cfRule>
  </conditionalFormatting>
  <conditionalFormatting sqref="BG30">
    <cfRule type="cellIs" dxfId="1761" priority="3759" operator="lessThan">
      <formula>$C$4</formula>
    </cfRule>
  </conditionalFormatting>
  <conditionalFormatting sqref="BG30">
    <cfRule type="cellIs" dxfId="1760" priority="3760" operator="lessThan">
      <formula>$C$4</formula>
    </cfRule>
  </conditionalFormatting>
  <conditionalFormatting sqref="BG31">
    <cfRule type="cellIs" dxfId="1759" priority="3761" operator="lessThan">
      <formula>$C$4</formula>
    </cfRule>
  </conditionalFormatting>
  <conditionalFormatting sqref="BG31">
    <cfRule type="cellIs" dxfId="1758" priority="3762" operator="lessThan">
      <formula>$C$4</formula>
    </cfRule>
  </conditionalFormatting>
  <conditionalFormatting sqref="BG32">
    <cfRule type="cellIs" dxfId="1757" priority="3763" operator="lessThan">
      <formula>$C$4</formula>
    </cfRule>
  </conditionalFormatting>
  <conditionalFormatting sqref="BG32">
    <cfRule type="cellIs" dxfId="1756" priority="3764" operator="lessThan">
      <formula>$C$4</formula>
    </cfRule>
  </conditionalFormatting>
  <conditionalFormatting sqref="BG33">
    <cfRule type="cellIs" dxfId="1755" priority="3765" operator="lessThan">
      <formula>$C$4</formula>
    </cfRule>
  </conditionalFormatting>
  <conditionalFormatting sqref="BG33">
    <cfRule type="cellIs" dxfId="1754" priority="3766" operator="lessThan">
      <formula>$C$4</formula>
    </cfRule>
  </conditionalFormatting>
  <conditionalFormatting sqref="BG34">
    <cfRule type="cellIs" dxfId="1753" priority="3767" operator="lessThan">
      <formula>$C$4</formula>
    </cfRule>
  </conditionalFormatting>
  <conditionalFormatting sqref="BG34">
    <cfRule type="cellIs" dxfId="1752" priority="3768" operator="lessThan">
      <formula>$C$4</formula>
    </cfRule>
  </conditionalFormatting>
  <conditionalFormatting sqref="BG35">
    <cfRule type="cellIs" dxfId="1751" priority="3769" operator="lessThan">
      <formula>$C$4</formula>
    </cfRule>
  </conditionalFormatting>
  <conditionalFormatting sqref="BG35">
    <cfRule type="cellIs" dxfId="1750" priority="3770" operator="lessThan">
      <formula>$C$4</formula>
    </cfRule>
  </conditionalFormatting>
  <conditionalFormatting sqref="BG36">
    <cfRule type="cellIs" dxfId="1749" priority="3771" operator="lessThan">
      <formula>$C$4</formula>
    </cfRule>
  </conditionalFormatting>
  <conditionalFormatting sqref="BG36">
    <cfRule type="cellIs" dxfId="1748" priority="3772" operator="lessThan">
      <formula>$C$4</formula>
    </cfRule>
  </conditionalFormatting>
  <conditionalFormatting sqref="BG37">
    <cfRule type="cellIs" dxfId="1747" priority="3773" operator="lessThan">
      <formula>$C$4</formula>
    </cfRule>
  </conditionalFormatting>
  <conditionalFormatting sqref="BG37">
    <cfRule type="cellIs" dxfId="1746" priority="3774" operator="lessThan">
      <formula>$C$4</formula>
    </cfRule>
  </conditionalFormatting>
  <conditionalFormatting sqref="BG38">
    <cfRule type="cellIs" dxfId="1745" priority="3775" operator="lessThan">
      <formula>$C$4</formula>
    </cfRule>
  </conditionalFormatting>
  <conditionalFormatting sqref="BG38">
    <cfRule type="cellIs" dxfId="1744" priority="3776" operator="lessThan">
      <formula>$C$4</formula>
    </cfRule>
  </conditionalFormatting>
  <conditionalFormatting sqref="BG39">
    <cfRule type="cellIs" dxfId="1743" priority="3777" operator="lessThan">
      <formula>$C$4</formula>
    </cfRule>
  </conditionalFormatting>
  <conditionalFormatting sqref="BG39">
    <cfRule type="cellIs" dxfId="1742" priority="3778" operator="lessThan">
      <formula>$C$4</formula>
    </cfRule>
  </conditionalFormatting>
  <conditionalFormatting sqref="BG40">
    <cfRule type="cellIs" dxfId="1741" priority="3779" operator="lessThan">
      <formula>$C$4</formula>
    </cfRule>
  </conditionalFormatting>
  <conditionalFormatting sqref="BG40">
    <cfRule type="cellIs" dxfId="1740" priority="3780" operator="lessThan">
      <formula>$C$4</formula>
    </cfRule>
  </conditionalFormatting>
  <conditionalFormatting sqref="BG41">
    <cfRule type="cellIs" dxfId="1739" priority="3781" operator="lessThan">
      <formula>$C$4</formula>
    </cfRule>
  </conditionalFormatting>
  <conditionalFormatting sqref="BG41">
    <cfRule type="cellIs" dxfId="1738" priority="3782" operator="lessThan">
      <formula>$C$4</formula>
    </cfRule>
  </conditionalFormatting>
  <conditionalFormatting sqref="BG42">
    <cfRule type="cellIs" dxfId="1737" priority="3783" operator="lessThan">
      <formula>$C$4</formula>
    </cfRule>
  </conditionalFormatting>
  <conditionalFormatting sqref="BG42">
    <cfRule type="cellIs" dxfId="1736" priority="3784" operator="lessThan">
      <formula>$C$4</formula>
    </cfRule>
  </conditionalFormatting>
  <conditionalFormatting sqref="BG43">
    <cfRule type="cellIs" dxfId="1735" priority="3785" operator="lessThan">
      <formula>$C$4</formula>
    </cfRule>
  </conditionalFormatting>
  <conditionalFormatting sqref="BG43">
    <cfRule type="cellIs" dxfId="1734" priority="3786" operator="lessThan">
      <formula>$C$4</formula>
    </cfRule>
  </conditionalFormatting>
  <conditionalFormatting sqref="BG44">
    <cfRule type="cellIs" dxfId="1733" priority="3787" operator="lessThan">
      <formula>$C$4</formula>
    </cfRule>
  </conditionalFormatting>
  <conditionalFormatting sqref="BG44">
    <cfRule type="cellIs" dxfId="1732" priority="3788" operator="lessThan">
      <formula>$C$4</formula>
    </cfRule>
  </conditionalFormatting>
  <conditionalFormatting sqref="BG45">
    <cfRule type="cellIs" dxfId="1731" priority="3789" operator="lessThan">
      <formula>$C$4</formula>
    </cfRule>
  </conditionalFormatting>
  <conditionalFormatting sqref="BG45">
    <cfRule type="cellIs" dxfId="1730" priority="3790" operator="lessThan">
      <formula>$C$4</formula>
    </cfRule>
  </conditionalFormatting>
  <conditionalFormatting sqref="BG46">
    <cfRule type="cellIs" dxfId="1729" priority="3791" operator="lessThan">
      <formula>$C$4</formula>
    </cfRule>
  </conditionalFormatting>
  <conditionalFormatting sqref="BG46">
    <cfRule type="cellIs" dxfId="1728" priority="3792" operator="lessThan">
      <formula>$C$4</formula>
    </cfRule>
  </conditionalFormatting>
  <conditionalFormatting sqref="BG47">
    <cfRule type="cellIs" dxfId="1727" priority="3793" operator="lessThan">
      <formula>$C$4</formula>
    </cfRule>
  </conditionalFormatting>
  <conditionalFormatting sqref="BG47">
    <cfRule type="cellIs" dxfId="1726" priority="3794" operator="lessThan">
      <formula>$C$4</formula>
    </cfRule>
  </conditionalFormatting>
  <conditionalFormatting sqref="BG48">
    <cfRule type="cellIs" dxfId="1725" priority="3795" operator="lessThan">
      <formula>$C$4</formula>
    </cfRule>
  </conditionalFormatting>
  <conditionalFormatting sqref="BG48">
    <cfRule type="cellIs" dxfId="1724" priority="3796" operator="lessThan">
      <formula>$C$4</formula>
    </cfRule>
  </conditionalFormatting>
  <conditionalFormatting sqref="BG49">
    <cfRule type="cellIs" dxfId="1723" priority="3797" operator="lessThan">
      <formula>$C$4</formula>
    </cfRule>
  </conditionalFormatting>
  <conditionalFormatting sqref="BG49">
    <cfRule type="cellIs" dxfId="1722" priority="3798" operator="lessThan">
      <formula>$C$4</formula>
    </cfRule>
  </conditionalFormatting>
  <conditionalFormatting sqref="BG50">
    <cfRule type="cellIs" dxfId="1721" priority="3799" operator="lessThan">
      <formula>$C$4</formula>
    </cfRule>
  </conditionalFormatting>
  <conditionalFormatting sqref="BG50">
    <cfRule type="cellIs" dxfId="1720" priority="3800" operator="lessThan">
      <formula>$C$4</formula>
    </cfRule>
  </conditionalFormatting>
  <conditionalFormatting sqref="BG51">
    <cfRule type="cellIs" dxfId="1719" priority="3801" operator="lessThan">
      <formula>$C$4</formula>
    </cfRule>
  </conditionalFormatting>
  <conditionalFormatting sqref="BG51">
    <cfRule type="cellIs" dxfId="1718" priority="3802" operator="lessThan">
      <formula>$C$4</formula>
    </cfRule>
  </conditionalFormatting>
  <conditionalFormatting sqref="BG52">
    <cfRule type="cellIs" dxfId="1717" priority="3803" operator="lessThan">
      <formula>$C$4</formula>
    </cfRule>
  </conditionalFormatting>
  <conditionalFormatting sqref="BG52">
    <cfRule type="cellIs" dxfId="1716" priority="3804" operator="lessThan">
      <formula>$C$4</formula>
    </cfRule>
  </conditionalFormatting>
  <conditionalFormatting sqref="BG53">
    <cfRule type="cellIs" dxfId="1715" priority="3805" operator="lessThan">
      <formula>$C$4</formula>
    </cfRule>
  </conditionalFormatting>
  <conditionalFormatting sqref="BG53">
    <cfRule type="cellIs" dxfId="1714" priority="3806" operator="lessThan">
      <formula>$C$4</formula>
    </cfRule>
  </conditionalFormatting>
  <conditionalFormatting sqref="BG54">
    <cfRule type="cellIs" dxfId="1713" priority="3807" operator="lessThan">
      <formula>$C$4</formula>
    </cfRule>
  </conditionalFormatting>
  <conditionalFormatting sqref="BG54">
    <cfRule type="cellIs" dxfId="1712" priority="3808" operator="lessThan">
      <formula>$C$4</formula>
    </cfRule>
  </conditionalFormatting>
  <conditionalFormatting sqref="BG55">
    <cfRule type="cellIs" dxfId="1711" priority="3809" operator="lessThan">
      <formula>$C$4</formula>
    </cfRule>
  </conditionalFormatting>
  <conditionalFormatting sqref="BG55">
    <cfRule type="cellIs" dxfId="1710" priority="3810" operator="lessThan">
      <formula>$C$4</formula>
    </cfRule>
  </conditionalFormatting>
  <conditionalFormatting sqref="BG56">
    <cfRule type="cellIs" dxfId="1709" priority="3811" operator="lessThan">
      <formula>$C$4</formula>
    </cfRule>
  </conditionalFormatting>
  <conditionalFormatting sqref="BG56">
    <cfRule type="cellIs" dxfId="1708" priority="3812" operator="lessThan">
      <formula>$C$4</formula>
    </cfRule>
  </conditionalFormatting>
  <conditionalFormatting sqref="BG57">
    <cfRule type="cellIs" dxfId="1707" priority="3813" operator="lessThan">
      <formula>$C$4</formula>
    </cfRule>
  </conditionalFormatting>
  <conditionalFormatting sqref="BG57">
    <cfRule type="cellIs" dxfId="1706" priority="3814" operator="lessThan">
      <formula>$C$4</formula>
    </cfRule>
  </conditionalFormatting>
  <conditionalFormatting sqref="BG58">
    <cfRule type="cellIs" dxfId="1705" priority="3815" operator="lessThan">
      <formula>$C$4</formula>
    </cfRule>
  </conditionalFormatting>
  <conditionalFormatting sqref="BG58">
    <cfRule type="cellIs" dxfId="1704" priority="3816" operator="lessThan">
      <formula>$C$4</formula>
    </cfRule>
  </conditionalFormatting>
  <conditionalFormatting sqref="BG59">
    <cfRule type="cellIs" dxfId="1703" priority="3817" operator="lessThan">
      <formula>$C$4</formula>
    </cfRule>
  </conditionalFormatting>
  <conditionalFormatting sqref="BG59">
    <cfRule type="cellIs" dxfId="1702" priority="3818" operator="lessThan">
      <formula>$C$4</formula>
    </cfRule>
  </conditionalFormatting>
  <conditionalFormatting sqref="BG60">
    <cfRule type="cellIs" dxfId="1701" priority="3819" operator="lessThan">
      <formula>$C$4</formula>
    </cfRule>
  </conditionalFormatting>
  <conditionalFormatting sqref="BG60">
    <cfRule type="cellIs" dxfId="1700" priority="3820" operator="lessThan">
      <formula>$C$4</formula>
    </cfRule>
  </conditionalFormatting>
  <conditionalFormatting sqref="BH11">
    <cfRule type="cellIs" dxfId="1699" priority="3821" operator="lessThan">
      <formula>$C$4</formula>
    </cfRule>
  </conditionalFormatting>
  <conditionalFormatting sqref="BH11">
    <cfRule type="cellIs" dxfId="1698" priority="3822" operator="lessThan">
      <formula>$C$4</formula>
    </cfRule>
  </conditionalFormatting>
  <conditionalFormatting sqref="BH12">
    <cfRule type="cellIs" dxfId="1697" priority="3823" operator="lessThan">
      <formula>$C$4</formula>
    </cfRule>
  </conditionalFormatting>
  <conditionalFormatting sqref="BH12">
    <cfRule type="cellIs" dxfId="1696" priority="3824" operator="lessThan">
      <formula>$C$4</formula>
    </cfRule>
  </conditionalFormatting>
  <conditionalFormatting sqref="BH13">
    <cfRule type="cellIs" dxfId="1695" priority="3825" operator="lessThan">
      <formula>$C$4</formula>
    </cfRule>
  </conditionalFormatting>
  <conditionalFormatting sqref="BH13">
    <cfRule type="cellIs" dxfId="1694" priority="3826" operator="lessThan">
      <formula>$C$4</formula>
    </cfRule>
  </conditionalFormatting>
  <conditionalFormatting sqref="BH14">
    <cfRule type="cellIs" dxfId="1693" priority="3827" operator="lessThan">
      <formula>$C$4</formula>
    </cfRule>
  </conditionalFormatting>
  <conditionalFormatting sqref="BH14">
    <cfRule type="cellIs" dxfId="1692" priority="3828" operator="lessThan">
      <formula>$C$4</formula>
    </cfRule>
  </conditionalFormatting>
  <conditionalFormatting sqref="BH15">
    <cfRule type="cellIs" dxfId="1691" priority="3829" operator="lessThan">
      <formula>$C$4</formula>
    </cfRule>
  </conditionalFormatting>
  <conditionalFormatting sqref="BH15">
    <cfRule type="cellIs" dxfId="1690" priority="3830" operator="lessThan">
      <formula>$C$4</formula>
    </cfRule>
  </conditionalFormatting>
  <conditionalFormatting sqref="BH16">
    <cfRule type="cellIs" dxfId="1689" priority="3831" operator="lessThan">
      <formula>$C$4</formula>
    </cfRule>
  </conditionalFormatting>
  <conditionalFormatting sqref="BH16">
    <cfRule type="cellIs" dxfId="1688" priority="3832" operator="lessThan">
      <formula>$C$4</formula>
    </cfRule>
  </conditionalFormatting>
  <conditionalFormatting sqref="BH17">
    <cfRule type="cellIs" dxfId="1687" priority="3833" operator="lessThan">
      <formula>$C$4</formula>
    </cfRule>
  </conditionalFormatting>
  <conditionalFormatting sqref="BH17">
    <cfRule type="cellIs" dxfId="1686" priority="3834" operator="lessThan">
      <formula>$C$4</formula>
    </cfRule>
  </conditionalFormatting>
  <conditionalFormatting sqref="BH18">
    <cfRule type="cellIs" dxfId="1685" priority="3835" operator="lessThan">
      <formula>$C$4</formula>
    </cfRule>
  </conditionalFormatting>
  <conditionalFormatting sqref="BH18">
    <cfRule type="cellIs" dxfId="1684" priority="3836" operator="lessThan">
      <formula>$C$4</formula>
    </cfRule>
  </conditionalFormatting>
  <conditionalFormatting sqref="BH19">
    <cfRule type="cellIs" dxfId="1683" priority="3837" operator="lessThan">
      <formula>$C$4</formula>
    </cfRule>
  </conditionalFormatting>
  <conditionalFormatting sqref="BH19">
    <cfRule type="cellIs" dxfId="1682" priority="3838" operator="lessThan">
      <formula>$C$4</formula>
    </cfRule>
  </conditionalFormatting>
  <conditionalFormatting sqref="BH20">
    <cfRule type="cellIs" dxfId="1681" priority="3839" operator="lessThan">
      <formula>$C$4</formula>
    </cfRule>
  </conditionalFormatting>
  <conditionalFormatting sqref="BH20">
    <cfRule type="cellIs" dxfId="1680" priority="3840" operator="lessThan">
      <formula>$C$4</formula>
    </cfRule>
  </conditionalFormatting>
  <conditionalFormatting sqref="BH21">
    <cfRule type="cellIs" dxfId="1679" priority="3841" operator="lessThan">
      <formula>$C$4</formula>
    </cfRule>
  </conditionalFormatting>
  <conditionalFormatting sqref="BH21">
    <cfRule type="cellIs" dxfId="1678" priority="3842" operator="lessThan">
      <formula>$C$4</formula>
    </cfRule>
  </conditionalFormatting>
  <conditionalFormatting sqref="BH22">
    <cfRule type="cellIs" dxfId="1677" priority="3843" operator="lessThan">
      <formula>$C$4</formula>
    </cfRule>
  </conditionalFormatting>
  <conditionalFormatting sqref="BH22">
    <cfRule type="cellIs" dxfId="1676" priority="3844" operator="lessThan">
      <formula>$C$4</formula>
    </cfRule>
  </conditionalFormatting>
  <conditionalFormatting sqref="BH23">
    <cfRule type="cellIs" dxfId="1675" priority="3845" operator="lessThan">
      <formula>$C$4</formula>
    </cfRule>
  </conditionalFormatting>
  <conditionalFormatting sqref="BH23">
    <cfRule type="cellIs" dxfId="1674" priority="3846" operator="lessThan">
      <formula>$C$4</formula>
    </cfRule>
  </conditionalFormatting>
  <conditionalFormatting sqref="BH24">
    <cfRule type="cellIs" dxfId="1673" priority="3847" operator="lessThan">
      <formula>$C$4</formula>
    </cfRule>
  </conditionalFormatting>
  <conditionalFormatting sqref="BH24">
    <cfRule type="cellIs" dxfId="1672" priority="3848" operator="lessThan">
      <formula>$C$4</formula>
    </cfRule>
  </conditionalFormatting>
  <conditionalFormatting sqref="BH25">
    <cfRule type="cellIs" dxfId="1671" priority="3849" operator="lessThan">
      <formula>$C$4</formula>
    </cfRule>
  </conditionalFormatting>
  <conditionalFormatting sqref="BH25">
    <cfRule type="cellIs" dxfId="1670" priority="3850" operator="lessThan">
      <formula>$C$4</formula>
    </cfRule>
  </conditionalFormatting>
  <conditionalFormatting sqref="BH26">
    <cfRule type="cellIs" dxfId="1669" priority="3851" operator="lessThan">
      <formula>$C$4</formula>
    </cfRule>
  </conditionalFormatting>
  <conditionalFormatting sqref="BH26">
    <cfRule type="cellIs" dxfId="1668" priority="3852" operator="lessThan">
      <formula>$C$4</formula>
    </cfRule>
  </conditionalFormatting>
  <conditionalFormatting sqref="BH27">
    <cfRule type="cellIs" dxfId="1667" priority="3853" operator="lessThan">
      <formula>$C$4</formula>
    </cfRule>
  </conditionalFormatting>
  <conditionalFormatting sqref="BH27">
    <cfRule type="cellIs" dxfId="1666" priority="3854" operator="lessThan">
      <formula>$C$4</formula>
    </cfRule>
  </conditionalFormatting>
  <conditionalFormatting sqref="BH28">
    <cfRule type="cellIs" dxfId="1665" priority="3855" operator="lessThan">
      <formula>$C$4</formula>
    </cfRule>
  </conditionalFormatting>
  <conditionalFormatting sqref="BH28">
    <cfRule type="cellIs" dxfId="1664" priority="3856" operator="lessThan">
      <formula>$C$4</formula>
    </cfRule>
  </conditionalFormatting>
  <conditionalFormatting sqref="BH29">
    <cfRule type="cellIs" dxfId="1663" priority="3857" operator="lessThan">
      <formula>$C$4</formula>
    </cfRule>
  </conditionalFormatting>
  <conditionalFormatting sqref="BH29">
    <cfRule type="cellIs" dxfId="1662" priority="3858" operator="lessThan">
      <formula>$C$4</formula>
    </cfRule>
  </conditionalFormatting>
  <conditionalFormatting sqref="BH30">
    <cfRule type="cellIs" dxfId="1661" priority="3859" operator="lessThan">
      <formula>$C$4</formula>
    </cfRule>
  </conditionalFormatting>
  <conditionalFormatting sqref="BH30">
    <cfRule type="cellIs" dxfId="1660" priority="3860" operator="lessThan">
      <formula>$C$4</formula>
    </cfRule>
  </conditionalFormatting>
  <conditionalFormatting sqref="BH31">
    <cfRule type="cellIs" dxfId="1659" priority="3861" operator="lessThan">
      <formula>$C$4</formula>
    </cfRule>
  </conditionalFormatting>
  <conditionalFormatting sqref="BH31">
    <cfRule type="cellIs" dxfId="1658" priority="3862" operator="lessThan">
      <formula>$C$4</formula>
    </cfRule>
  </conditionalFormatting>
  <conditionalFormatting sqref="BH32">
    <cfRule type="cellIs" dxfId="1657" priority="3863" operator="lessThan">
      <formula>$C$4</formula>
    </cfRule>
  </conditionalFormatting>
  <conditionalFormatting sqref="BH32">
    <cfRule type="cellIs" dxfId="1656" priority="3864" operator="lessThan">
      <formula>$C$4</formula>
    </cfRule>
  </conditionalFormatting>
  <conditionalFormatting sqref="BH33">
    <cfRule type="cellIs" dxfId="1655" priority="3865" operator="lessThan">
      <formula>$C$4</formula>
    </cfRule>
  </conditionalFormatting>
  <conditionalFormatting sqref="BH33">
    <cfRule type="cellIs" dxfId="1654" priority="3866" operator="lessThan">
      <formula>$C$4</formula>
    </cfRule>
  </conditionalFormatting>
  <conditionalFormatting sqref="BH34">
    <cfRule type="cellIs" dxfId="1653" priority="3867" operator="lessThan">
      <formula>$C$4</formula>
    </cfRule>
  </conditionalFormatting>
  <conditionalFormatting sqref="BH34">
    <cfRule type="cellIs" dxfId="1652" priority="3868" operator="lessThan">
      <formula>$C$4</formula>
    </cfRule>
  </conditionalFormatting>
  <conditionalFormatting sqref="BH35">
    <cfRule type="cellIs" dxfId="1651" priority="3869" operator="lessThan">
      <formula>$C$4</formula>
    </cfRule>
  </conditionalFormatting>
  <conditionalFormatting sqref="BH35">
    <cfRule type="cellIs" dxfId="1650" priority="3870" operator="lessThan">
      <formula>$C$4</formula>
    </cfRule>
  </conditionalFormatting>
  <conditionalFormatting sqref="BH36">
    <cfRule type="cellIs" dxfId="1649" priority="3871" operator="lessThan">
      <formula>$C$4</formula>
    </cfRule>
  </conditionalFormatting>
  <conditionalFormatting sqref="BH36">
    <cfRule type="cellIs" dxfId="1648" priority="3872" operator="lessThan">
      <formula>$C$4</formula>
    </cfRule>
  </conditionalFormatting>
  <conditionalFormatting sqref="BH37">
    <cfRule type="cellIs" dxfId="1647" priority="3873" operator="lessThan">
      <formula>$C$4</formula>
    </cfRule>
  </conditionalFormatting>
  <conditionalFormatting sqref="BH37">
    <cfRule type="cellIs" dxfId="1646" priority="3874" operator="lessThan">
      <formula>$C$4</formula>
    </cfRule>
  </conditionalFormatting>
  <conditionalFormatting sqref="BH38">
    <cfRule type="cellIs" dxfId="1645" priority="3875" operator="lessThan">
      <formula>$C$4</formula>
    </cfRule>
  </conditionalFormatting>
  <conditionalFormatting sqref="BH38">
    <cfRule type="cellIs" dxfId="1644" priority="3876" operator="lessThan">
      <formula>$C$4</formula>
    </cfRule>
  </conditionalFormatting>
  <conditionalFormatting sqref="BH39">
    <cfRule type="cellIs" dxfId="1643" priority="3877" operator="lessThan">
      <formula>$C$4</formula>
    </cfRule>
  </conditionalFormatting>
  <conditionalFormatting sqref="BH39">
    <cfRule type="cellIs" dxfId="1642" priority="3878" operator="lessThan">
      <formula>$C$4</formula>
    </cfRule>
  </conditionalFormatting>
  <conditionalFormatting sqref="BH40">
    <cfRule type="cellIs" dxfId="1641" priority="3879" operator="lessThan">
      <formula>$C$4</formula>
    </cfRule>
  </conditionalFormatting>
  <conditionalFormatting sqref="BH40">
    <cfRule type="cellIs" dxfId="1640" priority="3880" operator="lessThan">
      <formula>$C$4</formula>
    </cfRule>
  </conditionalFormatting>
  <conditionalFormatting sqref="BH41">
    <cfRule type="cellIs" dxfId="1639" priority="3881" operator="lessThan">
      <formula>$C$4</formula>
    </cfRule>
  </conditionalFormatting>
  <conditionalFormatting sqref="BH41">
    <cfRule type="cellIs" dxfId="1638" priority="3882" operator="lessThan">
      <formula>$C$4</formula>
    </cfRule>
  </conditionalFormatting>
  <conditionalFormatting sqref="BH42">
    <cfRule type="cellIs" dxfId="1637" priority="3883" operator="lessThan">
      <formula>$C$4</formula>
    </cfRule>
  </conditionalFormatting>
  <conditionalFormatting sqref="BH42">
    <cfRule type="cellIs" dxfId="1636" priority="3884" operator="lessThan">
      <formula>$C$4</formula>
    </cfRule>
  </conditionalFormatting>
  <conditionalFormatting sqref="BH43">
    <cfRule type="cellIs" dxfId="1635" priority="3885" operator="lessThan">
      <formula>$C$4</formula>
    </cfRule>
  </conditionalFormatting>
  <conditionalFormatting sqref="BH43">
    <cfRule type="cellIs" dxfId="1634" priority="3886" operator="lessThan">
      <formula>$C$4</formula>
    </cfRule>
  </conditionalFormatting>
  <conditionalFormatting sqref="BH44">
    <cfRule type="cellIs" dxfId="1633" priority="3887" operator="lessThan">
      <formula>$C$4</formula>
    </cfRule>
  </conditionalFormatting>
  <conditionalFormatting sqref="BH44">
    <cfRule type="cellIs" dxfId="1632" priority="3888" operator="lessThan">
      <formula>$C$4</formula>
    </cfRule>
  </conditionalFormatting>
  <conditionalFormatting sqref="BH45">
    <cfRule type="cellIs" dxfId="1631" priority="3889" operator="lessThan">
      <formula>$C$4</formula>
    </cfRule>
  </conditionalFormatting>
  <conditionalFormatting sqref="BH45">
    <cfRule type="cellIs" dxfId="1630" priority="3890" operator="lessThan">
      <formula>$C$4</formula>
    </cfRule>
  </conditionalFormatting>
  <conditionalFormatting sqref="BH46">
    <cfRule type="cellIs" dxfId="1629" priority="3891" operator="lessThan">
      <formula>$C$4</formula>
    </cfRule>
  </conditionalFormatting>
  <conditionalFormatting sqref="BH46">
    <cfRule type="cellIs" dxfId="1628" priority="3892" operator="lessThan">
      <formula>$C$4</formula>
    </cfRule>
  </conditionalFormatting>
  <conditionalFormatting sqref="BH47">
    <cfRule type="cellIs" dxfId="1627" priority="3893" operator="lessThan">
      <formula>$C$4</formula>
    </cfRule>
  </conditionalFormatting>
  <conditionalFormatting sqref="BH47">
    <cfRule type="cellIs" dxfId="1626" priority="3894" operator="lessThan">
      <formula>$C$4</formula>
    </cfRule>
  </conditionalFormatting>
  <conditionalFormatting sqref="BH48">
    <cfRule type="cellIs" dxfId="1625" priority="3895" operator="lessThan">
      <formula>$C$4</formula>
    </cfRule>
  </conditionalFormatting>
  <conditionalFormatting sqref="BH48">
    <cfRule type="cellIs" dxfId="1624" priority="3896" operator="lessThan">
      <formula>$C$4</formula>
    </cfRule>
  </conditionalFormatting>
  <conditionalFormatting sqref="BH49">
    <cfRule type="cellIs" dxfId="1623" priority="3897" operator="lessThan">
      <formula>$C$4</formula>
    </cfRule>
  </conditionalFormatting>
  <conditionalFormatting sqref="BH49">
    <cfRule type="cellIs" dxfId="1622" priority="3898" operator="lessThan">
      <formula>$C$4</formula>
    </cfRule>
  </conditionalFormatting>
  <conditionalFormatting sqref="BH50">
    <cfRule type="cellIs" dxfId="1621" priority="3899" operator="lessThan">
      <formula>$C$4</formula>
    </cfRule>
  </conditionalFormatting>
  <conditionalFormatting sqref="BH50">
    <cfRule type="cellIs" dxfId="1620" priority="3900" operator="lessThan">
      <formula>$C$4</formula>
    </cfRule>
  </conditionalFormatting>
  <conditionalFormatting sqref="BH51">
    <cfRule type="cellIs" dxfId="1619" priority="3901" operator="lessThan">
      <formula>$C$4</formula>
    </cfRule>
  </conditionalFormatting>
  <conditionalFormatting sqref="BH51">
    <cfRule type="cellIs" dxfId="1618" priority="3902" operator="lessThan">
      <formula>$C$4</formula>
    </cfRule>
  </conditionalFormatting>
  <conditionalFormatting sqref="BH52">
    <cfRule type="cellIs" dxfId="1617" priority="3903" operator="lessThan">
      <formula>$C$4</formula>
    </cfRule>
  </conditionalFormatting>
  <conditionalFormatting sqref="BH52">
    <cfRule type="cellIs" dxfId="1616" priority="3904" operator="lessThan">
      <formula>$C$4</formula>
    </cfRule>
  </conditionalFormatting>
  <conditionalFormatting sqref="BH53">
    <cfRule type="cellIs" dxfId="1615" priority="3905" operator="lessThan">
      <formula>$C$4</formula>
    </cfRule>
  </conditionalFormatting>
  <conditionalFormatting sqref="BH53">
    <cfRule type="cellIs" dxfId="1614" priority="3906" operator="lessThan">
      <formula>$C$4</formula>
    </cfRule>
  </conditionalFormatting>
  <conditionalFormatting sqref="BH54">
    <cfRule type="cellIs" dxfId="1613" priority="3907" operator="lessThan">
      <formula>$C$4</formula>
    </cfRule>
  </conditionalFormatting>
  <conditionalFormatting sqref="BH54">
    <cfRule type="cellIs" dxfId="1612" priority="3908" operator="lessThan">
      <formula>$C$4</formula>
    </cfRule>
  </conditionalFormatting>
  <conditionalFormatting sqref="BH55">
    <cfRule type="cellIs" dxfId="1611" priority="3909" operator="lessThan">
      <formula>$C$4</formula>
    </cfRule>
  </conditionalFormatting>
  <conditionalFormatting sqref="BH55">
    <cfRule type="cellIs" dxfId="1610" priority="3910" operator="lessThan">
      <formula>$C$4</formula>
    </cfRule>
  </conditionalFormatting>
  <conditionalFormatting sqref="BH56">
    <cfRule type="cellIs" dxfId="1609" priority="3911" operator="lessThan">
      <formula>$C$4</formula>
    </cfRule>
  </conditionalFormatting>
  <conditionalFormatting sqref="BH56">
    <cfRule type="cellIs" dxfId="1608" priority="3912" operator="lessThan">
      <formula>$C$4</formula>
    </cfRule>
  </conditionalFormatting>
  <conditionalFormatting sqref="BH57">
    <cfRule type="cellIs" dxfId="1607" priority="3913" operator="lessThan">
      <formula>$C$4</formula>
    </cfRule>
  </conditionalFormatting>
  <conditionalFormatting sqref="BH57">
    <cfRule type="cellIs" dxfId="1606" priority="3914" operator="lessThan">
      <formula>$C$4</formula>
    </cfRule>
  </conditionalFormatting>
  <conditionalFormatting sqref="BH58">
    <cfRule type="cellIs" dxfId="1605" priority="3915" operator="lessThan">
      <formula>$C$4</formula>
    </cfRule>
  </conditionalFormatting>
  <conditionalFormatting sqref="BH58">
    <cfRule type="cellIs" dxfId="1604" priority="3916" operator="lessThan">
      <formula>$C$4</formula>
    </cfRule>
  </conditionalFormatting>
  <conditionalFormatting sqref="BH59">
    <cfRule type="cellIs" dxfId="1603" priority="3917" operator="lessThan">
      <formula>$C$4</formula>
    </cfRule>
  </conditionalFormatting>
  <conditionalFormatting sqref="BH59">
    <cfRule type="cellIs" dxfId="1602" priority="3918" operator="lessThan">
      <formula>$C$4</formula>
    </cfRule>
  </conditionalFormatting>
  <conditionalFormatting sqref="BH60">
    <cfRule type="cellIs" dxfId="1601" priority="3919" operator="lessThan">
      <formula>$C$4</formula>
    </cfRule>
  </conditionalFormatting>
  <conditionalFormatting sqref="BH60">
    <cfRule type="cellIs" dxfId="1600" priority="3920" operator="lessThan">
      <formula>$C$4</formula>
    </cfRule>
  </conditionalFormatting>
  <conditionalFormatting sqref="BI11">
    <cfRule type="cellIs" dxfId="1599" priority="3921" operator="lessThan">
      <formula>$C$4</formula>
    </cfRule>
  </conditionalFormatting>
  <conditionalFormatting sqref="BI11">
    <cfRule type="cellIs" dxfId="1598" priority="3922" operator="lessThan">
      <formula>$C$4</formula>
    </cfRule>
  </conditionalFormatting>
  <conditionalFormatting sqref="BI12">
    <cfRule type="cellIs" dxfId="1597" priority="3923" operator="lessThan">
      <formula>$C$4</formula>
    </cfRule>
  </conditionalFormatting>
  <conditionalFormatting sqref="BI12">
    <cfRule type="cellIs" dxfId="1596" priority="3924" operator="lessThan">
      <formula>$C$4</formula>
    </cfRule>
  </conditionalFormatting>
  <conditionalFormatting sqref="BI13">
    <cfRule type="cellIs" dxfId="1595" priority="3925" operator="lessThan">
      <formula>$C$4</formula>
    </cfRule>
  </conditionalFormatting>
  <conditionalFormatting sqref="BI13">
    <cfRule type="cellIs" dxfId="1594" priority="3926" operator="lessThan">
      <formula>$C$4</formula>
    </cfRule>
  </conditionalFormatting>
  <conditionalFormatting sqref="BI14">
    <cfRule type="cellIs" dxfId="1593" priority="3927" operator="lessThan">
      <formula>$C$4</formula>
    </cfRule>
  </conditionalFormatting>
  <conditionalFormatting sqref="BI14">
    <cfRule type="cellIs" dxfId="1592" priority="3928" operator="lessThan">
      <formula>$C$4</formula>
    </cfRule>
  </conditionalFormatting>
  <conditionalFormatting sqref="BI15">
    <cfRule type="cellIs" dxfId="1591" priority="3929" operator="lessThan">
      <formula>$C$4</formula>
    </cfRule>
  </conditionalFormatting>
  <conditionalFormatting sqref="BI15">
    <cfRule type="cellIs" dxfId="1590" priority="3930" operator="lessThan">
      <formula>$C$4</formula>
    </cfRule>
  </conditionalFormatting>
  <conditionalFormatting sqref="BI16">
    <cfRule type="cellIs" dxfId="1589" priority="3931" operator="lessThan">
      <formula>$C$4</formula>
    </cfRule>
  </conditionalFormatting>
  <conditionalFormatting sqref="BI16">
    <cfRule type="cellIs" dxfId="1588" priority="3932" operator="lessThan">
      <formula>$C$4</formula>
    </cfRule>
  </conditionalFormatting>
  <conditionalFormatting sqref="BI17">
    <cfRule type="cellIs" dxfId="1587" priority="3933" operator="lessThan">
      <formula>$C$4</formula>
    </cfRule>
  </conditionalFormatting>
  <conditionalFormatting sqref="BI17">
    <cfRule type="cellIs" dxfId="1586" priority="3934" operator="lessThan">
      <formula>$C$4</formula>
    </cfRule>
  </conditionalFormatting>
  <conditionalFormatting sqref="BI18">
    <cfRule type="cellIs" dxfId="1585" priority="3935" operator="lessThan">
      <formula>$C$4</formula>
    </cfRule>
  </conditionalFormatting>
  <conditionalFormatting sqref="BI18">
    <cfRule type="cellIs" dxfId="1584" priority="3936" operator="lessThan">
      <formula>$C$4</formula>
    </cfRule>
  </conditionalFormatting>
  <conditionalFormatting sqref="BI19">
    <cfRule type="cellIs" dxfId="1583" priority="3937" operator="lessThan">
      <formula>$C$4</formula>
    </cfRule>
  </conditionalFormatting>
  <conditionalFormatting sqref="BI19">
    <cfRule type="cellIs" dxfId="1582" priority="3938" operator="lessThan">
      <formula>$C$4</formula>
    </cfRule>
  </conditionalFormatting>
  <conditionalFormatting sqref="BI20">
    <cfRule type="cellIs" dxfId="1581" priority="3939" operator="lessThan">
      <formula>$C$4</formula>
    </cfRule>
  </conditionalFormatting>
  <conditionalFormatting sqref="BI20">
    <cfRule type="cellIs" dxfId="1580" priority="3940" operator="lessThan">
      <formula>$C$4</formula>
    </cfRule>
  </conditionalFormatting>
  <conditionalFormatting sqref="BI21">
    <cfRule type="cellIs" dxfId="1579" priority="3941" operator="lessThan">
      <formula>$C$4</formula>
    </cfRule>
  </conditionalFormatting>
  <conditionalFormatting sqref="BI21">
    <cfRule type="cellIs" dxfId="1578" priority="3942" operator="lessThan">
      <formula>$C$4</formula>
    </cfRule>
  </conditionalFormatting>
  <conditionalFormatting sqref="BI22">
    <cfRule type="cellIs" dxfId="1577" priority="3943" operator="lessThan">
      <formula>$C$4</formula>
    </cfRule>
  </conditionalFormatting>
  <conditionalFormatting sqref="BI22">
    <cfRule type="cellIs" dxfId="1576" priority="3944" operator="lessThan">
      <formula>$C$4</formula>
    </cfRule>
  </conditionalFormatting>
  <conditionalFormatting sqref="BI23">
    <cfRule type="cellIs" dxfId="1575" priority="3945" operator="lessThan">
      <formula>$C$4</formula>
    </cfRule>
  </conditionalFormatting>
  <conditionalFormatting sqref="BI23">
    <cfRule type="cellIs" dxfId="1574" priority="3946" operator="lessThan">
      <formula>$C$4</formula>
    </cfRule>
  </conditionalFormatting>
  <conditionalFormatting sqref="BI24">
    <cfRule type="cellIs" dxfId="1573" priority="3947" operator="lessThan">
      <formula>$C$4</formula>
    </cfRule>
  </conditionalFormatting>
  <conditionalFormatting sqref="BI24">
    <cfRule type="cellIs" dxfId="1572" priority="3948" operator="lessThan">
      <formula>$C$4</formula>
    </cfRule>
  </conditionalFormatting>
  <conditionalFormatting sqref="BI25">
    <cfRule type="cellIs" dxfId="1571" priority="3949" operator="lessThan">
      <formula>$C$4</formula>
    </cfRule>
  </conditionalFormatting>
  <conditionalFormatting sqref="BI25">
    <cfRule type="cellIs" dxfId="1570" priority="3950" operator="lessThan">
      <formula>$C$4</formula>
    </cfRule>
  </conditionalFormatting>
  <conditionalFormatting sqref="BI26">
    <cfRule type="cellIs" dxfId="1569" priority="3951" operator="lessThan">
      <formula>$C$4</formula>
    </cfRule>
  </conditionalFormatting>
  <conditionalFormatting sqref="BI26">
    <cfRule type="cellIs" dxfId="1568" priority="3952" operator="lessThan">
      <formula>$C$4</formula>
    </cfRule>
  </conditionalFormatting>
  <conditionalFormatting sqref="BI27">
    <cfRule type="cellIs" dxfId="1567" priority="3953" operator="lessThan">
      <formula>$C$4</formula>
    </cfRule>
  </conditionalFormatting>
  <conditionalFormatting sqref="BI27">
    <cfRule type="cellIs" dxfId="1566" priority="3954" operator="lessThan">
      <formula>$C$4</formula>
    </cfRule>
  </conditionalFormatting>
  <conditionalFormatting sqref="BI28">
    <cfRule type="cellIs" dxfId="1565" priority="3955" operator="lessThan">
      <formula>$C$4</formula>
    </cfRule>
  </conditionalFormatting>
  <conditionalFormatting sqref="BI28">
    <cfRule type="cellIs" dxfId="1564" priority="3956" operator="lessThan">
      <formula>$C$4</formula>
    </cfRule>
  </conditionalFormatting>
  <conditionalFormatting sqref="BI29">
    <cfRule type="cellIs" dxfId="1563" priority="3957" operator="lessThan">
      <formula>$C$4</formula>
    </cfRule>
  </conditionalFormatting>
  <conditionalFormatting sqref="BI29">
    <cfRule type="cellIs" dxfId="1562" priority="3958" operator="lessThan">
      <formula>$C$4</formula>
    </cfRule>
  </conditionalFormatting>
  <conditionalFormatting sqref="BI30">
    <cfRule type="cellIs" dxfId="1561" priority="3959" operator="lessThan">
      <formula>$C$4</formula>
    </cfRule>
  </conditionalFormatting>
  <conditionalFormatting sqref="BI30">
    <cfRule type="cellIs" dxfId="1560" priority="3960" operator="lessThan">
      <formula>$C$4</formula>
    </cfRule>
  </conditionalFormatting>
  <conditionalFormatting sqref="BI31">
    <cfRule type="cellIs" dxfId="1559" priority="3961" operator="lessThan">
      <formula>$C$4</formula>
    </cfRule>
  </conditionalFormatting>
  <conditionalFormatting sqref="BI31">
    <cfRule type="cellIs" dxfId="1558" priority="3962" operator="lessThan">
      <formula>$C$4</formula>
    </cfRule>
  </conditionalFormatting>
  <conditionalFormatting sqref="BI32">
    <cfRule type="cellIs" dxfId="1557" priority="3963" operator="lessThan">
      <formula>$C$4</formula>
    </cfRule>
  </conditionalFormatting>
  <conditionalFormatting sqref="BI32">
    <cfRule type="cellIs" dxfId="1556" priority="3964" operator="lessThan">
      <formula>$C$4</formula>
    </cfRule>
  </conditionalFormatting>
  <conditionalFormatting sqref="BI33">
    <cfRule type="cellIs" dxfId="1555" priority="3965" operator="lessThan">
      <formula>$C$4</formula>
    </cfRule>
  </conditionalFormatting>
  <conditionalFormatting sqref="BI33">
    <cfRule type="cellIs" dxfId="1554" priority="3966" operator="lessThan">
      <formula>$C$4</formula>
    </cfRule>
  </conditionalFormatting>
  <conditionalFormatting sqref="BI34">
    <cfRule type="cellIs" dxfId="1553" priority="3967" operator="lessThan">
      <formula>$C$4</formula>
    </cfRule>
  </conditionalFormatting>
  <conditionalFormatting sqref="BI34">
    <cfRule type="cellIs" dxfId="1552" priority="3968" operator="lessThan">
      <formula>$C$4</formula>
    </cfRule>
  </conditionalFormatting>
  <conditionalFormatting sqref="BI35">
    <cfRule type="cellIs" dxfId="1551" priority="3969" operator="lessThan">
      <formula>$C$4</formula>
    </cfRule>
  </conditionalFormatting>
  <conditionalFormatting sqref="BI35">
    <cfRule type="cellIs" dxfId="1550" priority="3970" operator="lessThan">
      <formula>$C$4</formula>
    </cfRule>
  </conditionalFormatting>
  <conditionalFormatting sqref="BI36">
    <cfRule type="cellIs" dxfId="1549" priority="3971" operator="lessThan">
      <formula>$C$4</formula>
    </cfRule>
  </conditionalFormatting>
  <conditionalFormatting sqref="BI36">
    <cfRule type="cellIs" dxfId="1548" priority="3972" operator="lessThan">
      <formula>$C$4</formula>
    </cfRule>
  </conditionalFormatting>
  <conditionalFormatting sqref="BI37">
    <cfRule type="cellIs" dxfId="1547" priority="3973" operator="lessThan">
      <formula>$C$4</formula>
    </cfRule>
  </conditionalFormatting>
  <conditionalFormatting sqref="BI37">
    <cfRule type="cellIs" dxfId="1546" priority="3974" operator="lessThan">
      <formula>$C$4</formula>
    </cfRule>
  </conditionalFormatting>
  <conditionalFormatting sqref="BI38">
    <cfRule type="cellIs" dxfId="1545" priority="3975" operator="lessThan">
      <formula>$C$4</formula>
    </cfRule>
  </conditionalFormatting>
  <conditionalFormatting sqref="BI38">
    <cfRule type="cellIs" dxfId="1544" priority="3976" operator="lessThan">
      <formula>$C$4</formula>
    </cfRule>
  </conditionalFormatting>
  <conditionalFormatting sqref="BI39">
    <cfRule type="cellIs" dxfId="1543" priority="3977" operator="lessThan">
      <formula>$C$4</formula>
    </cfRule>
  </conditionalFormatting>
  <conditionalFormatting sqref="BI39">
    <cfRule type="cellIs" dxfId="1542" priority="3978" operator="lessThan">
      <formula>$C$4</formula>
    </cfRule>
  </conditionalFormatting>
  <conditionalFormatting sqref="BI40">
    <cfRule type="cellIs" dxfId="1541" priority="3979" operator="lessThan">
      <formula>$C$4</formula>
    </cfRule>
  </conditionalFormatting>
  <conditionalFormatting sqref="BI40">
    <cfRule type="cellIs" dxfId="1540" priority="3980" operator="lessThan">
      <formula>$C$4</formula>
    </cfRule>
  </conditionalFormatting>
  <conditionalFormatting sqref="BI41">
    <cfRule type="cellIs" dxfId="1539" priority="3981" operator="lessThan">
      <formula>$C$4</formula>
    </cfRule>
  </conditionalFormatting>
  <conditionalFormatting sqref="BI41">
    <cfRule type="cellIs" dxfId="1538" priority="3982" operator="lessThan">
      <formula>$C$4</formula>
    </cfRule>
  </conditionalFormatting>
  <conditionalFormatting sqref="BI42">
    <cfRule type="cellIs" dxfId="1537" priority="3983" operator="lessThan">
      <formula>$C$4</formula>
    </cfRule>
  </conditionalFormatting>
  <conditionalFormatting sqref="BI42">
    <cfRule type="cellIs" dxfId="1536" priority="3984" operator="lessThan">
      <formula>$C$4</formula>
    </cfRule>
  </conditionalFormatting>
  <conditionalFormatting sqref="BI43">
    <cfRule type="cellIs" dxfId="1535" priority="3985" operator="lessThan">
      <formula>$C$4</formula>
    </cfRule>
  </conditionalFormatting>
  <conditionalFormatting sqref="BI43">
    <cfRule type="cellIs" dxfId="1534" priority="3986" operator="lessThan">
      <formula>$C$4</formula>
    </cfRule>
  </conditionalFormatting>
  <conditionalFormatting sqref="BI44">
    <cfRule type="cellIs" dxfId="1533" priority="3987" operator="lessThan">
      <formula>$C$4</formula>
    </cfRule>
  </conditionalFormatting>
  <conditionalFormatting sqref="BI44">
    <cfRule type="cellIs" dxfId="1532" priority="3988" operator="lessThan">
      <formula>$C$4</formula>
    </cfRule>
  </conditionalFormatting>
  <conditionalFormatting sqref="BI45">
    <cfRule type="cellIs" dxfId="1531" priority="3989" operator="lessThan">
      <formula>$C$4</formula>
    </cfRule>
  </conditionalFormatting>
  <conditionalFormatting sqref="BI45">
    <cfRule type="cellIs" dxfId="1530" priority="3990" operator="lessThan">
      <formula>$C$4</formula>
    </cfRule>
  </conditionalFormatting>
  <conditionalFormatting sqref="BI46">
    <cfRule type="cellIs" dxfId="1529" priority="3991" operator="lessThan">
      <formula>$C$4</formula>
    </cfRule>
  </conditionalFormatting>
  <conditionalFormatting sqref="BI46">
    <cfRule type="cellIs" dxfId="1528" priority="3992" operator="lessThan">
      <formula>$C$4</formula>
    </cfRule>
  </conditionalFormatting>
  <conditionalFormatting sqref="BI47">
    <cfRule type="cellIs" dxfId="1527" priority="3993" operator="lessThan">
      <formula>$C$4</formula>
    </cfRule>
  </conditionalFormatting>
  <conditionalFormatting sqref="BI47">
    <cfRule type="cellIs" dxfId="1526" priority="3994" operator="lessThan">
      <formula>$C$4</formula>
    </cfRule>
  </conditionalFormatting>
  <conditionalFormatting sqref="BI48">
    <cfRule type="cellIs" dxfId="1525" priority="3995" operator="lessThan">
      <formula>$C$4</formula>
    </cfRule>
  </conditionalFormatting>
  <conditionalFormatting sqref="BI48">
    <cfRule type="cellIs" dxfId="1524" priority="3996" operator="lessThan">
      <formula>$C$4</formula>
    </cfRule>
  </conditionalFormatting>
  <conditionalFormatting sqref="BI49">
    <cfRule type="cellIs" dxfId="1523" priority="3997" operator="lessThan">
      <formula>$C$4</formula>
    </cfRule>
  </conditionalFormatting>
  <conditionalFormatting sqref="BI49">
    <cfRule type="cellIs" dxfId="1522" priority="3998" operator="lessThan">
      <formula>$C$4</formula>
    </cfRule>
  </conditionalFormatting>
  <conditionalFormatting sqref="BI50">
    <cfRule type="cellIs" dxfId="1521" priority="3999" operator="lessThan">
      <formula>$C$4</formula>
    </cfRule>
  </conditionalFormatting>
  <conditionalFormatting sqref="BI50">
    <cfRule type="cellIs" dxfId="1520" priority="4000" operator="lessThan">
      <formula>$C$4</formula>
    </cfRule>
  </conditionalFormatting>
  <conditionalFormatting sqref="BI51">
    <cfRule type="cellIs" dxfId="1519" priority="4001" operator="lessThan">
      <formula>$C$4</formula>
    </cfRule>
  </conditionalFormatting>
  <conditionalFormatting sqref="BI51">
    <cfRule type="cellIs" dxfId="1518" priority="4002" operator="lessThan">
      <formula>$C$4</formula>
    </cfRule>
  </conditionalFormatting>
  <conditionalFormatting sqref="BI52">
    <cfRule type="cellIs" dxfId="1517" priority="4003" operator="lessThan">
      <formula>$C$4</formula>
    </cfRule>
  </conditionalFormatting>
  <conditionalFormatting sqref="BI52">
    <cfRule type="cellIs" dxfId="1516" priority="4004" operator="lessThan">
      <formula>$C$4</formula>
    </cfRule>
  </conditionalFormatting>
  <conditionalFormatting sqref="BI53">
    <cfRule type="cellIs" dxfId="1515" priority="4005" operator="lessThan">
      <formula>$C$4</formula>
    </cfRule>
  </conditionalFormatting>
  <conditionalFormatting sqref="BI53">
    <cfRule type="cellIs" dxfId="1514" priority="4006" operator="lessThan">
      <formula>$C$4</formula>
    </cfRule>
  </conditionalFormatting>
  <conditionalFormatting sqref="BI54">
    <cfRule type="cellIs" dxfId="1513" priority="4007" operator="lessThan">
      <formula>$C$4</formula>
    </cfRule>
  </conditionalFormatting>
  <conditionalFormatting sqref="BI54">
    <cfRule type="cellIs" dxfId="1512" priority="4008" operator="lessThan">
      <formula>$C$4</formula>
    </cfRule>
  </conditionalFormatting>
  <conditionalFormatting sqref="BI55">
    <cfRule type="cellIs" dxfId="1511" priority="4009" operator="lessThan">
      <formula>$C$4</formula>
    </cfRule>
  </conditionalFormatting>
  <conditionalFormatting sqref="BI55">
    <cfRule type="cellIs" dxfId="1510" priority="4010" operator="lessThan">
      <formula>$C$4</formula>
    </cfRule>
  </conditionalFormatting>
  <conditionalFormatting sqref="BI56">
    <cfRule type="cellIs" dxfId="1509" priority="4011" operator="lessThan">
      <formula>$C$4</formula>
    </cfRule>
  </conditionalFormatting>
  <conditionalFormatting sqref="BI56">
    <cfRule type="cellIs" dxfId="1508" priority="4012" operator="lessThan">
      <formula>$C$4</formula>
    </cfRule>
  </conditionalFormatting>
  <conditionalFormatting sqref="BI57">
    <cfRule type="cellIs" dxfId="1507" priority="4013" operator="lessThan">
      <formula>$C$4</formula>
    </cfRule>
  </conditionalFormatting>
  <conditionalFormatting sqref="BI57">
    <cfRule type="cellIs" dxfId="1506" priority="4014" operator="lessThan">
      <formula>$C$4</formula>
    </cfRule>
  </conditionalFormatting>
  <conditionalFormatting sqref="BI58">
    <cfRule type="cellIs" dxfId="1505" priority="4015" operator="lessThan">
      <formula>$C$4</formula>
    </cfRule>
  </conditionalFormatting>
  <conditionalFormatting sqref="BI58">
    <cfRule type="cellIs" dxfId="1504" priority="4016" operator="lessThan">
      <formula>$C$4</formula>
    </cfRule>
  </conditionalFormatting>
  <conditionalFormatting sqref="BI59">
    <cfRule type="cellIs" dxfId="1503" priority="4017" operator="lessThan">
      <formula>$C$4</formula>
    </cfRule>
  </conditionalFormatting>
  <conditionalFormatting sqref="BI59">
    <cfRule type="cellIs" dxfId="1502" priority="4018" operator="lessThan">
      <formula>$C$4</formula>
    </cfRule>
  </conditionalFormatting>
  <conditionalFormatting sqref="BI60">
    <cfRule type="cellIs" dxfId="1501" priority="4019" operator="lessThan">
      <formula>$C$4</formula>
    </cfRule>
  </conditionalFormatting>
  <conditionalFormatting sqref="BI60">
    <cfRule type="cellIs" dxfId="1500" priority="4020" operator="lessThan">
      <formula>$C$4</formula>
    </cfRule>
  </conditionalFormatting>
  <conditionalFormatting sqref="BJ11">
    <cfRule type="cellIs" dxfId="1499" priority="4021" operator="lessThan">
      <formula>$C$4</formula>
    </cfRule>
  </conditionalFormatting>
  <conditionalFormatting sqref="BJ11">
    <cfRule type="cellIs" dxfId="1498" priority="4022" operator="lessThan">
      <formula>$C$4</formula>
    </cfRule>
  </conditionalFormatting>
  <conditionalFormatting sqref="BJ12">
    <cfRule type="cellIs" dxfId="1497" priority="4023" operator="lessThan">
      <formula>$C$4</formula>
    </cfRule>
  </conditionalFormatting>
  <conditionalFormatting sqref="BJ12">
    <cfRule type="cellIs" dxfId="1496" priority="4024" operator="lessThan">
      <formula>$C$4</formula>
    </cfRule>
  </conditionalFormatting>
  <conditionalFormatting sqref="BJ13">
    <cfRule type="cellIs" dxfId="1495" priority="4025" operator="lessThan">
      <formula>$C$4</formula>
    </cfRule>
  </conditionalFormatting>
  <conditionalFormatting sqref="BJ13">
    <cfRule type="cellIs" dxfId="1494" priority="4026" operator="lessThan">
      <formula>$C$4</formula>
    </cfRule>
  </conditionalFormatting>
  <conditionalFormatting sqref="BJ14">
    <cfRule type="cellIs" dxfId="1493" priority="4027" operator="lessThan">
      <formula>$C$4</formula>
    </cfRule>
  </conditionalFormatting>
  <conditionalFormatting sqref="BJ14">
    <cfRule type="cellIs" dxfId="1492" priority="4028" operator="lessThan">
      <formula>$C$4</formula>
    </cfRule>
  </conditionalFormatting>
  <conditionalFormatting sqref="BJ15">
    <cfRule type="cellIs" dxfId="1491" priority="4029" operator="lessThan">
      <formula>$C$4</formula>
    </cfRule>
  </conditionalFormatting>
  <conditionalFormatting sqref="BJ15">
    <cfRule type="cellIs" dxfId="1490" priority="4030" operator="lessThan">
      <formula>$C$4</formula>
    </cfRule>
  </conditionalFormatting>
  <conditionalFormatting sqref="BJ16">
    <cfRule type="cellIs" dxfId="1489" priority="4031" operator="lessThan">
      <formula>$C$4</formula>
    </cfRule>
  </conditionalFormatting>
  <conditionalFormatting sqref="BJ16">
    <cfRule type="cellIs" dxfId="1488" priority="4032" operator="lessThan">
      <formula>$C$4</formula>
    </cfRule>
  </conditionalFormatting>
  <conditionalFormatting sqref="BJ17">
    <cfRule type="cellIs" dxfId="1487" priority="4033" operator="lessThan">
      <formula>$C$4</formula>
    </cfRule>
  </conditionalFormatting>
  <conditionalFormatting sqref="BJ17">
    <cfRule type="cellIs" dxfId="1486" priority="4034" operator="lessThan">
      <formula>$C$4</formula>
    </cfRule>
  </conditionalFormatting>
  <conditionalFormatting sqref="BJ18">
    <cfRule type="cellIs" dxfId="1485" priority="4035" operator="lessThan">
      <formula>$C$4</formula>
    </cfRule>
  </conditionalFormatting>
  <conditionalFormatting sqref="BJ18">
    <cfRule type="cellIs" dxfId="1484" priority="4036" operator="lessThan">
      <formula>$C$4</formula>
    </cfRule>
  </conditionalFormatting>
  <conditionalFormatting sqref="BJ19">
    <cfRule type="cellIs" dxfId="1483" priority="4037" operator="lessThan">
      <formula>$C$4</formula>
    </cfRule>
  </conditionalFormatting>
  <conditionalFormatting sqref="BJ19">
    <cfRule type="cellIs" dxfId="1482" priority="4038" operator="lessThan">
      <formula>$C$4</formula>
    </cfRule>
  </conditionalFormatting>
  <conditionalFormatting sqref="BJ20">
    <cfRule type="cellIs" dxfId="1481" priority="4039" operator="lessThan">
      <formula>$C$4</formula>
    </cfRule>
  </conditionalFormatting>
  <conditionalFormatting sqref="BJ20">
    <cfRule type="cellIs" dxfId="1480" priority="4040" operator="lessThan">
      <formula>$C$4</formula>
    </cfRule>
  </conditionalFormatting>
  <conditionalFormatting sqref="BJ21">
    <cfRule type="cellIs" dxfId="1479" priority="4041" operator="lessThan">
      <formula>$C$4</formula>
    </cfRule>
  </conditionalFormatting>
  <conditionalFormatting sqref="BJ21">
    <cfRule type="cellIs" dxfId="1478" priority="4042" operator="lessThan">
      <formula>$C$4</formula>
    </cfRule>
  </conditionalFormatting>
  <conditionalFormatting sqref="BJ22">
    <cfRule type="cellIs" dxfId="1477" priority="4043" operator="lessThan">
      <formula>$C$4</formula>
    </cfRule>
  </conditionalFormatting>
  <conditionalFormatting sqref="BJ22">
    <cfRule type="cellIs" dxfId="1476" priority="4044" operator="lessThan">
      <formula>$C$4</formula>
    </cfRule>
  </conditionalFormatting>
  <conditionalFormatting sqref="BJ23">
    <cfRule type="cellIs" dxfId="1475" priority="4045" operator="lessThan">
      <formula>$C$4</formula>
    </cfRule>
  </conditionalFormatting>
  <conditionalFormatting sqref="BJ23">
    <cfRule type="cellIs" dxfId="1474" priority="4046" operator="lessThan">
      <formula>$C$4</formula>
    </cfRule>
  </conditionalFormatting>
  <conditionalFormatting sqref="BJ24">
    <cfRule type="cellIs" dxfId="1473" priority="4047" operator="lessThan">
      <formula>$C$4</formula>
    </cfRule>
  </conditionalFormatting>
  <conditionalFormatting sqref="BJ24">
    <cfRule type="cellIs" dxfId="1472" priority="4048" operator="lessThan">
      <formula>$C$4</formula>
    </cfRule>
  </conditionalFormatting>
  <conditionalFormatting sqref="BJ25">
    <cfRule type="cellIs" dxfId="1471" priority="4049" operator="lessThan">
      <formula>$C$4</formula>
    </cfRule>
  </conditionalFormatting>
  <conditionalFormatting sqref="BJ25">
    <cfRule type="cellIs" dxfId="1470" priority="4050" operator="lessThan">
      <formula>$C$4</formula>
    </cfRule>
  </conditionalFormatting>
  <conditionalFormatting sqref="BJ26">
    <cfRule type="cellIs" dxfId="1469" priority="4051" operator="lessThan">
      <formula>$C$4</formula>
    </cfRule>
  </conditionalFormatting>
  <conditionalFormatting sqref="BJ26">
    <cfRule type="cellIs" dxfId="1468" priority="4052" operator="lessThan">
      <formula>$C$4</formula>
    </cfRule>
  </conditionalFormatting>
  <conditionalFormatting sqref="BJ27">
    <cfRule type="cellIs" dxfId="1467" priority="4053" operator="lessThan">
      <formula>$C$4</formula>
    </cfRule>
  </conditionalFormatting>
  <conditionalFormatting sqref="BJ27">
    <cfRule type="cellIs" dxfId="1466" priority="4054" operator="lessThan">
      <formula>$C$4</formula>
    </cfRule>
  </conditionalFormatting>
  <conditionalFormatting sqref="BJ28">
    <cfRule type="cellIs" dxfId="1465" priority="4055" operator="lessThan">
      <formula>$C$4</formula>
    </cfRule>
  </conditionalFormatting>
  <conditionalFormatting sqref="BJ28">
    <cfRule type="cellIs" dxfId="1464" priority="4056" operator="lessThan">
      <formula>$C$4</formula>
    </cfRule>
  </conditionalFormatting>
  <conditionalFormatting sqref="BJ29">
    <cfRule type="cellIs" dxfId="1463" priority="4057" operator="lessThan">
      <formula>$C$4</formula>
    </cfRule>
  </conditionalFormatting>
  <conditionalFormatting sqref="BJ29">
    <cfRule type="cellIs" dxfId="1462" priority="4058" operator="lessThan">
      <formula>$C$4</formula>
    </cfRule>
  </conditionalFormatting>
  <conditionalFormatting sqref="BJ30">
    <cfRule type="cellIs" dxfId="1461" priority="4059" operator="lessThan">
      <formula>$C$4</formula>
    </cfRule>
  </conditionalFormatting>
  <conditionalFormatting sqref="BJ30">
    <cfRule type="cellIs" dxfId="1460" priority="4060" operator="lessThan">
      <formula>$C$4</formula>
    </cfRule>
  </conditionalFormatting>
  <conditionalFormatting sqref="BJ31">
    <cfRule type="cellIs" dxfId="1459" priority="4061" operator="lessThan">
      <formula>$C$4</formula>
    </cfRule>
  </conditionalFormatting>
  <conditionalFormatting sqref="BJ31">
    <cfRule type="cellIs" dxfId="1458" priority="4062" operator="lessThan">
      <formula>$C$4</formula>
    </cfRule>
  </conditionalFormatting>
  <conditionalFormatting sqref="BJ32">
    <cfRule type="cellIs" dxfId="1457" priority="4063" operator="lessThan">
      <formula>$C$4</formula>
    </cfRule>
  </conditionalFormatting>
  <conditionalFormatting sqref="BJ32">
    <cfRule type="cellIs" dxfId="1456" priority="4064" operator="lessThan">
      <formula>$C$4</formula>
    </cfRule>
  </conditionalFormatting>
  <conditionalFormatting sqref="BJ33">
    <cfRule type="cellIs" dxfId="1455" priority="4065" operator="lessThan">
      <formula>$C$4</formula>
    </cfRule>
  </conditionalFormatting>
  <conditionalFormatting sqref="BJ33">
    <cfRule type="cellIs" dxfId="1454" priority="4066" operator="lessThan">
      <formula>$C$4</formula>
    </cfRule>
  </conditionalFormatting>
  <conditionalFormatting sqref="BJ34">
    <cfRule type="cellIs" dxfId="1453" priority="4067" operator="lessThan">
      <formula>$C$4</formula>
    </cfRule>
  </conditionalFormatting>
  <conditionalFormatting sqref="BJ34">
    <cfRule type="cellIs" dxfId="1452" priority="4068" operator="lessThan">
      <formula>$C$4</formula>
    </cfRule>
  </conditionalFormatting>
  <conditionalFormatting sqref="BJ35">
    <cfRule type="cellIs" dxfId="1451" priority="4069" operator="lessThan">
      <formula>$C$4</formula>
    </cfRule>
  </conditionalFormatting>
  <conditionalFormatting sqref="BJ35">
    <cfRule type="cellIs" dxfId="1450" priority="4070" operator="lessThan">
      <formula>$C$4</formula>
    </cfRule>
  </conditionalFormatting>
  <conditionalFormatting sqref="BJ36">
    <cfRule type="cellIs" dxfId="1449" priority="4071" operator="lessThan">
      <formula>$C$4</formula>
    </cfRule>
  </conditionalFormatting>
  <conditionalFormatting sqref="BJ36">
    <cfRule type="cellIs" dxfId="1448" priority="4072" operator="lessThan">
      <formula>$C$4</formula>
    </cfRule>
  </conditionalFormatting>
  <conditionalFormatting sqref="BJ37">
    <cfRule type="cellIs" dxfId="1447" priority="4073" operator="lessThan">
      <formula>$C$4</formula>
    </cfRule>
  </conditionalFormatting>
  <conditionalFormatting sqref="BJ37">
    <cfRule type="cellIs" dxfId="1446" priority="4074" operator="lessThan">
      <formula>$C$4</formula>
    </cfRule>
  </conditionalFormatting>
  <conditionalFormatting sqref="BJ38">
    <cfRule type="cellIs" dxfId="1445" priority="4075" operator="lessThan">
      <formula>$C$4</formula>
    </cfRule>
  </conditionalFormatting>
  <conditionalFormatting sqref="BJ38">
    <cfRule type="cellIs" dxfId="1444" priority="4076" operator="lessThan">
      <formula>$C$4</formula>
    </cfRule>
  </conditionalFormatting>
  <conditionalFormatting sqref="BJ39">
    <cfRule type="cellIs" dxfId="1443" priority="4077" operator="lessThan">
      <formula>$C$4</formula>
    </cfRule>
  </conditionalFormatting>
  <conditionalFormatting sqref="BJ39">
    <cfRule type="cellIs" dxfId="1442" priority="4078" operator="lessThan">
      <formula>$C$4</formula>
    </cfRule>
  </conditionalFormatting>
  <conditionalFormatting sqref="BJ40">
    <cfRule type="cellIs" dxfId="1441" priority="4079" operator="lessThan">
      <formula>$C$4</formula>
    </cfRule>
  </conditionalFormatting>
  <conditionalFormatting sqref="BJ40">
    <cfRule type="cellIs" dxfId="1440" priority="4080" operator="lessThan">
      <formula>$C$4</formula>
    </cfRule>
  </conditionalFormatting>
  <conditionalFormatting sqref="BJ41">
    <cfRule type="cellIs" dxfId="1439" priority="4081" operator="lessThan">
      <formula>$C$4</formula>
    </cfRule>
  </conditionalFormatting>
  <conditionalFormatting sqref="BJ41">
    <cfRule type="cellIs" dxfId="1438" priority="4082" operator="lessThan">
      <formula>$C$4</formula>
    </cfRule>
  </conditionalFormatting>
  <conditionalFormatting sqref="BJ42">
    <cfRule type="cellIs" dxfId="1437" priority="4083" operator="lessThan">
      <formula>$C$4</formula>
    </cfRule>
  </conditionalFormatting>
  <conditionalFormatting sqref="BJ42">
    <cfRule type="cellIs" dxfId="1436" priority="4084" operator="lessThan">
      <formula>$C$4</formula>
    </cfRule>
  </conditionalFormatting>
  <conditionalFormatting sqref="BJ43">
    <cfRule type="cellIs" dxfId="1435" priority="4085" operator="lessThan">
      <formula>$C$4</formula>
    </cfRule>
  </conditionalFormatting>
  <conditionalFormatting sqref="BJ43">
    <cfRule type="cellIs" dxfId="1434" priority="4086" operator="lessThan">
      <formula>$C$4</formula>
    </cfRule>
  </conditionalFormatting>
  <conditionalFormatting sqref="BJ44">
    <cfRule type="cellIs" dxfId="1433" priority="4087" operator="lessThan">
      <formula>$C$4</formula>
    </cfRule>
  </conditionalFormatting>
  <conditionalFormatting sqref="BJ44">
    <cfRule type="cellIs" dxfId="1432" priority="4088" operator="lessThan">
      <formula>$C$4</formula>
    </cfRule>
  </conditionalFormatting>
  <conditionalFormatting sqref="BJ45">
    <cfRule type="cellIs" dxfId="1431" priority="4089" operator="lessThan">
      <formula>$C$4</formula>
    </cfRule>
  </conditionalFormatting>
  <conditionalFormatting sqref="BJ45">
    <cfRule type="cellIs" dxfId="1430" priority="4090" operator="lessThan">
      <formula>$C$4</formula>
    </cfRule>
  </conditionalFormatting>
  <conditionalFormatting sqref="BJ46">
    <cfRule type="cellIs" dxfId="1429" priority="4091" operator="lessThan">
      <formula>$C$4</formula>
    </cfRule>
  </conditionalFormatting>
  <conditionalFormatting sqref="BJ46">
    <cfRule type="cellIs" dxfId="1428" priority="4092" operator="lessThan">
      <formula>$C$4</formula>
    </cfRule>
  </conditionalFormatting>
  <conditionalFormatting sqref="BJ47">
    <cfRule type="cellIs" dxfId="1427" priority="4093" operator="lessThan">
      <formula>$C$4</formula>
    </cfRule>
  </conditionalFormatting>
  <conditionalFormatting sqref="BJ47">
    <cfRule type="cellIs" dxfId="1426" priority="4094" operator="lessThan">
      <formula>$C$4</formula>
    </cfRule>
  </conditionalFormatting>
  <conditionalFormatting sqref="BJ48">
    <cfRule type="cellIs" dxfId="1425" priority="4095" operator="lessThan">
      <formula>$C$4</formula>
    </cfRule>
  </conditionalFormatting>
  <conditionalFormatting sqref="BJ48">
    <cfRule type="cellIs" dxfId="1424" priority="4096" operator="lessThan">
      <formula>$C$4</formula>
    </cfRule>
  </conditionalFormatting>
  <conditionalFormatting sqref="BJ49">
    <cfRule type="cellIs" dxfId="1423" priority="4097" operator="lessThan">
      <formula>$C$4</formula>
    </cfRule>
  </conditionalFormatting>
  <conditionalFormatting sqref="BJ49">
    <cfRule type="cellIs" dxfId="1422" priority="4098" operator="lessThan">
      <formula>$C$4</formula>
    </cfRule>
  </conditionalFormatting>
  <conditionalFormatting sqref="BJ50">
    <cfRule type="cellIs" dxfId="1421" priority="4099" operator="lessThan">
      <formula>$C$4</formula>
    </cfRule>
  </conditionalFormatting>
  <conditionalFormatting sqref="BJ50">
    <cfRule type="cellIs" dxfId="1420" priority="4100" operator="lessThan">
      <formula>$C$4</formula>
    </cfRule>
  </conditionalFormatting>
  <conditionalFormatting sqref="BJ51">
    <cfRule type="cellIs" dxfId="1419" priority="4101" operator="lessThan">
      <formula>$C$4</formula>
    </cfRule>
  </conditionalFormatting>
  <conditionalFormatting sqref="BJ51">
    <cfRule type="cellIs" dxfId="1418" priority="4102" operator="lessThan">
      <formula>$C$4</formula>
    </cfRule>
  </conditionalFormatting>
  <conditionalFormatting sqref="BJ52">
    <cfRule type="cellIs" dxfId="1417" priority="4103" operator="lessThan">
      <formula>$C$4</formula>
    </cfRule>
  </conditionalFormatting>
  <conditionalFormatting sqref="BJ52">
    <cfRule type="cellIs" dxfId="1416" priority="4104" operator="lessThan">
      <formula>$C$4</formula>
    </cfRule>
  </conditionalFormatting>
  <conditionalFormatting sqref="BJ53">
    <cfRule type="cellIs" dxfId="1415" priority="4105" operator="lessThan">
      <formula>$C$4</formula>
    </cfRule>
  </conditionalFormatting>
  <conditionalFormatting sqref="BJ53">
    <cfRule type="cellIs" dxfId="1414" priority="4106" operator="lessThan">
      <formula>$C$4</formula>
    </cfRule>
  </conditionalFormatting>
  <conditionalFormatting sqref="BJ54">
    <cfRule type="cellIs" dxfId="1413" priority="4107" operator="lessThan">
      <formula>$C$4</formula>
    </cfRule>
  </conditionalFormatting>
  <conditionalFormatting sqref="BJ54">
    <cfRule type="cellIs" dxfId="1412" priority="4108" operator="lessThan">
      <formula>$C$4</formula>
    </cfRule>
  </conditionalFormatting>
  <conditionalFormatting sqref="BJ55">
    <cfRule type="cellIs" dxfId="1411" priority="4109" operator="lessThan">
      <formula>$C$4</formula>
    </cfRule>
  </conditionalFormatting>
  <conditionalFormatting sqref="BJ55">
    <cfRule type="cellIs" dxfId="1410" priority="4110" operator="lessThan">
      <formula>$C$4</formula>
    </cfRule>
  </conditionalFormatting>
  <conditionalFormatting sqref="BJ56">
    <cfRule type="cellIs" dxfId="1409" priority="4111" operator="lessThan">
      <formula>$C$4</formula>
    </cfRule>
  </conditionalFormatting>
  <conditionalFormatting sqref="BJ56">
    <cfRule type="cellIs" dxfId="1408" priority="4112" operator="lessThan">
      <formula>$C$4</formula>
    </cfRule>
  </conditionalFormatting>
  <conditionalFormatting sqref="BJ57">
    <cfRule type="cellIs" dxfId="1407" priority="4113" operator="lessThan">
      <formula>$C$4</formula>
    </cfRule>
  </conditionalFormatting>
  <conditionalFormatting sqref="BJ57">
    <cfRule type="cellIs" dxfId="1406" priority="4114" operator="lessThan">
      <formula>$C$4</formula>
    </cfRule>
  </conditionalFormatting>
  <conditionalFormatting sqref="BJ58">
    <cfRule type="cellIs" dxfId="1405" priority="4115" operator="lessThan">
      <formula>$C$4</formula>
    </cfRule>
  </conditionalFormatting>
  <conditionalFormatting sqref="BJ58">
    <cfRule type="cellIs" dxfId="1404" priority="4116" operator="lessThan">
      <formula>$C$4</formula>
    </cfRule>
  </conditionalFormatting>
  <conditionalFormatting sqref="BJ59">
    <cfRule type="cellIs" dxfId="1403" priority="4117" operator="lessThan">
      <formula>$C$4</formula>
    </cfRule>
  </conditionalFormatting>
  <conditionalFormatting sqref="BJ59">
    <cfRule type="cellIs" dxfId="1402" priority="4118" operator="lessThan">
      <formula>$C$4</formula>
    </cfRule>
  </conditionalFormatting>
  <conditionalFormatting sqref="BJ60">
    <cfRule type="cellIs" dxfId="1401" priority="4119" operator="lessThan">
      <formula>$C$4</formula>
    </cfRule>
  </conditionalFormatting>
  <conditionalFormatting sqref="BJ60">
    <cfRule type="cellIs" dxfId="1400" priority="4120" operator="lessThan">
      <formula>$C$4</formula>
    </cfRule>
  </conditionalFormatting>
  <conditionalFormatting sqref="BK11">
    <cfRule type="cellIs" dxfId="1399" priority="4121" operator="lessThan">
      <formula>$C$4</formula>
    </cfRule>
  </conditionalFormatting>
  <conditionalFormatting sqref="BK11">
    <cfRule type="cellIs" dxfId="1398" priority="4122" operator="lessThan">
      <formula>$C$4</formula>
    </cfRule>
  </conditionalFormatting>
  <conditionalFormatting sqref="BK12">
    <cfRule type="cellIs" dxfId="1397" priority="4123" operator="lessThan">
      <formula>$C$4</formula>
    </cfRule>
  </conditionalFormatting>
  <conditionalFormatting sqref="BK12">
    <cfRule type="cellIs" dxfId="1396" priority="4124" operator="lessThan">
      <formula>$C$4</formula>
    </cfRule>
  </conditionalFormatting>
  <conditionalFormatting sqref="BK13">
    <cfRule type="cellIs" dxfId="1395" priority="4125" operator="lessThan">
      <formula>$C$4</formula>
    </cfRule>
  </conditionalFormatting>
  <conditionalFormatting sqref="BK13">
    <cfRule type="cellIs" dxfId="1394" priority="4126" operator="lessThan">
      <formula>$C$4</formula>
    </cfRule>
  </conditionalFormatting>
  <conditionalFormatting sqref="BK14">
    <cfRule type="cellIs" dxfId="1393" priority="4127" operator="lessThan">
      <formula>$C$4</formula>
    </cfRule>
  </conditionalFormatting>
  <conditionalFormatting sqref="BK14">
    <cfRule type="cellIs" dxfId="1392" priority="4128" operator="lessThan">
      <formula>$C$4</formula>
    </cfRule>
  </conditionalFormatting>
  <conditionalFormatting sqref="BK15">
    <cfRule type="cellIs" dxfId="1391" priority="4129" operator="lessThan">
      <formula>$C$4</formula>
    </cfRule>
  </conditionalFormatting>
  <conditionalFormatting sqref="BK15">
    <cfRule type="cellIs" dxfId="1390" priority="4130" operator="lessThan">
      <formula>$C$4</formula>
    </cfRule>
  </conditionalFormatting>
  <conditionalFormatting sqref="BK16">
    <cfRule type="cellIs" dxfId="1389" priority="4131" operator="lessThan">
      <formula>$C$4</formula>
    </cfRule>
  </conditionalFormatting>
  <conditionalFormatting sqref="BK16">
    <cfRule type="cellIs" dxfId="1388" priority="4132" operator="lessThan">
      <formula>$C$4</formula>
    </cfRule>
  </conditionalFormatting>
  <conditionalFormatting sqref="BK17">
    <cfRule type="cellIs" dxfId="1387" priority="4133" operator="lessThan">
      <formula>$C$4</formula>
    </cfRule>
  </conditionalFormatting>
  <conditionalFormatting sqref="BK17">
    <cfRule type="cellIs" dxfId="1386" priority="4134" operator="lessThan">
      <formula>$C$4</formula>
    </cfRule>
  </conditionalFormatting>
  <conditionalFormatting sqref="BK18">
    <cfRule type="cellIs" dxfId="1385" priority="4135" operator="lessThan">
      <formula>$C$4</formula>
    </cfRule>
  </conditionalFormatting>
  <conditionalFormatting sqref="BK18">
    <cfRule type="cellIs" dxfId="1384" priority="4136" operator="lessThan">
      <formula>$C$4</formula>
    </cfRule>
  </conditionalFormatting>
  <conditionalFormatting sqref="BK19">
    <cfRule type="cellIs" dxfId="1383" priority="4137" operator="lessThan">
      <formula>$C$4</formula>
    </cfRule>
  </conditionalFormatting>
  <conditionalFormatting sqref="BK19">
    <cfRule type="cellIs" dxfId="1382" priority="4138" operator="lessThan">
      <formula>$C$4</formula>
    </cfRule>
  </conditionalFormatting>
  <conditionalFormatting sqref="BK20">
    <cfRule type="cellIs" dxfId="1381" priority="4139" operator="lessThan">
      <formula>$C$4</formula>
    </cfRule>
  </conditionalFormatting>
  <conditionalFormatting sqref="BK20">
    <cfRule type="cellIs" dxfId="1380" priority="4140" operator="lessThan">
      <formula>$C$4</formula>
    </cfRule>
  </conditionalFormatting>
  <conditionalFormatting sqref="BK21">
    <cfRule type="cellIs" dxfId="1379" priority="4141" operator="lessThan">
      <formula>$C$4</formula>
    </cfRule>
  </conditionalFormatting>
  <conditionalFormatting sqref="BK21">
    <cfRule type="cellIs" dxfId="1378" priority="4142" operator="lessThan">
      <formula>$C$4</formula>
    </cfRule>
  </conditionalFormatting>
  <conditionalFormatting sqref="BK22">
    <cfRule type="cellIs" dxfId="1377" priority="4143" operator="lessThan">
      <formula>$C$4</formula>
    </cfRule>
  </conditionalFormatting>
  <conditionalFormatting sqref="BK22">
    <cfRule type="cellIs" dxfId="1376" priority="4144" operator="lessThan">
      <formula>$C$4</formula>
    </cfRule>
  </conditionalFormatting>
  <conditionalFormatting sqref="BK23">
    <cfRule type="cellIs" dxfId="1375" priority="4145" operator="lessThan">
      <formula>$C$4</formula>
    </cfRule>
  </conditionalFormatting>
  <conditionalFormatting sqref="BK23">
    <cfRule type="cellIs" dxfId="1374" priority="4146" operator="lessThan">
      <formula>$C$4</formula>
    </cfRule>
  </conditionalFormatting>
  <conditionalFormatting sqref="BK24">
    <cfRule type="cellIs" dxfId="1373" priority="4147" operator="lessThan">
      <formula>$C$4</formula>
    </cfRule>
  </conditionalFormatting>
  <conditionalFormatting sqref="BK24">
    <cfRule type="cellIs" dxfId="1372" priority="4148" operator="lessThan">
      <formula>$C$4</formula>
    </cfRule>
  </conditionalFormatting>
  <conditionalFormatting sqref="BK25">
    <cfRule type="cellIs" dxfId="1371" priority="4149" operator="lessThan">
      <formula>$C$4</formula>
    </cfRule>
  </conditionalFormatting>
  <conditionalFormatting sqref="BK25">
    <cfRule type="cellIs" dxfId="1370" priority="4150" operator="lessThan">
      <formula>$C$4</formula>
    </cfRule>
  </conditionalFormatting>
  <conditionalFormatting sqref="BK26">
    <cfRule type="cellIs" dxfId="1369" priority="4151" operator="lessThan">
      <formula>$C$4</formula>
    </cfRule>
  </conditionalFormatting>
  <conditionalFormatting sqref="BK26">
    <cfRule type="cellIs" dxfId="1368" priority="4152" operator="lessThan">
      <formula>$C$4</formula>
    </cfRule>
  </conditionalFormatting>
  <conditionalFormatting sqref="BK27">
    <cfRule type="cellIs" dxfId="1367" priority="4153" operator="lessThan">
      <formula>$C$4</formula>
    </cfRule>
  </conditionalFormatting>
  <conditionalFormatting sqref="BK27">
    <cfRule type="cellIs" dxfId="1366" priority="4154" operator="lessThan">
      <formula>$C$4</formula>
    </cfRule>
  </conditionalFormatting>
  <conditionalFormatting sqref="BK28">
    <cfRule type="cellIs" dxfId="1365" priority="4155" operator="lessThan">
      <formula>$C$4</formula>
    </cfRule>
  </conditionalFormatting>
  <conditionalFormatting sqref="BK28">
    <cfRule type="cellIs" dxfId="1364" priority="4156" operator="lessThan">
      <formula>$C$4</formula>
    </cfRule>
  </conditionalFormatting>
  <conditionalFormatting sqref="BK29">
    <cfRule type="cellIs" dxfId="1363" priority="4157" operator="lessThan">
      <formula>$C$4</formula>
    </cfRule>
  </conditionalFormatting>
  <conditionalFormatting sqref="BK29">
    <cfRule type="cellIs" dxfId="1362" priority="4158" operator="lessThan">
      <formula>$C$4</formula>
    </cfRule>
  </conditionalFormatting>
  <conditionalFormatting sqref="BK30">
    <cfRule type="cellIs" dxfId="1361" priority="4159" operator="lessThan">
      <formula>$C$4</formula>
    </cfRule>
  </conditionalFormatting>
  <conditionalFormatting sqref="BK30">
    <cfRule type="cellIs" dxfId="1360" priority="4160" operator="lessThan">
      <formula>$C$4</formula>
    </cfRule>
  </conditionalFormatting>
  <conditionalFormatting sqref="BK31">
    <cfRule type="cellIs" dxfId="1359" priority="4161" operator="lessThan">
      <formula>$C$4</formula>
    </cfRule>
  </conditionalFormatting>
  <conditionalFormatting sqref="BK31">
    <cfRule type="cellIs" dxfId="1358" priority="4162" operator="lessThan">
      <formula>$C$4</formula>
    </cfRule>
  </conditionalFormatting>
  <conditionalFormatting sqref="BK32">
    <cfRule type="cellIs" dxfId="1357" priority="4163" operator="lessThan">
      <formula>$C$4</formula>
    </cfRule>
  </conditionalFormatting>
  <conditionalFormatting sqref="BK32">
    <cfRule type="cellIs" dxfId="1356" priority="4164" operator="lessThan">
      <formula>$C$4</formula>
    </cfRule>
  </conditionalFormatting>
  <conditionalFormatting sqref="BK33">
    <cfRule type="cellIs" dxfId="1355" priority="4165" operator="lessThan">
      <formula>$C$4</formula>
    </cfRule>
  </conditionalFormatting>
  <conditionalFormatting sqref="BK33">
    <cfRule type="cellIs" dxfId="1354" priority="4166" operator="lessThan">
      <formula>$C$4</formula>
    </cfRule>
  </conditionalFormatting>
  <conditionalFormatting sqref="BK34">
    <cfRule type="cellIs" dxfId="1353" priority="4167" operator="lessThan">
      <formula>$C$4</formula>
    </cfRule>
  </conditionalFormatting>
  <conditionalFormatting sqref="BK34">
    <cfRule type="cellIs" dxfId="1352" priority="4168" operator="lessThan">
      <formula>$C$4</formula>
    </cfRule>
  </conditionalFormatting>
  <conditionalFormatting sqref="BK35">
    <cfRule type="cellIs" dxfId="1351" priority="4169" operator="lessThan">
      <formula>$C$4</formula>
    </cfRule>
  </conditionalFormatting>
  <conditionalFormatting sqref="BK35">
    <cfRule type="cellIs" dxfId="1350" priority="4170" operator="lessThan">
      <formula>$C$4</formula>
    </cfRule>
  </conditionalFormatting>
  <conditionalFormatting sqref="BK36">
    <cfRule type="cellIs" dxfId="1349" priority="4171" operator="lessThan">
      <formula>$C$4</formula>
    </cfRule>
  </conditionalFormatting>
  <conditionalFormatting sqref="BK36">
    <cfRule type="cellIs" dxfId="1348" priority="4172" operator="lessThan">
      <formula>$C$4</formula>
    </cfRule>
  </conditionalFormatting>
  <conditionalFormatting sqref="BK37">
    <cfRule type="cellIs" dxfId="1347" priority="4173" operator="lessThan">
      <formula>$C$4</formula>
    </cfRule>
  </conditionalFormatting>
  <conditionalFormatting sqref="BK37">
    <cfRule type="cellIs" dxfId="1346" priority="4174" operator="lessThan">
      <formula>$C$4</formula>
    </cfRule>
  </conditionalFormatting>
  <conditionalFormatting sqref="BK38">
    <cfRule type="cellIs" dxfId="1345" priority="4175" operator="lessThan">
      <formula>$C$4</formula>
    </cfRule>
  </conditionalFormatting>
  <conditionalFormatting sqref="BK38">
    <cfRule type="cellIs" dxfId="1344" priority="4176" operator="lessThan">
      <formula>$C$4</formula>
    </cfRule>
  </conditionalFormatting>
  <conditionalFormatting sqref="BK39">
    <cfRule type="cellIs" dxfId="1343" priority="4177" operator="lessThan">
      <formula>$C$4</formula>
    </cfRule>
  </conditionalFormatting>
  <conditionalFormatting sqref="BK39">
    <cfRule type="cellIs" dxfId="1342" priority="4178" operator="lessThan">
      <formula>$C$4</formula>
    </cfRule>
  </conditionalFormatting>
  <conditionalFormatting sqref="BK40">
    <cfRule type="cellIs" dxfId="1341" priority="4179" operator="lessThan">
      <formula>$C$4</formula>
    </cfRule>
  </conditionalFormatting>
  <conditionalFormatting sqref="BK40">
    <cfRule type="cellIs" dxfId="1340" priority="4180" operator="lessThan">
      <formula>$C$4</formula>
    </cfRule>
  </conditionalFormatting>
  <conditionalFormatting sqref="BK41">
    <cfRule type="cellIs" dxfId="1339" priority="4181" operator="lessThan">
      <formula>$C$4</formula>
    </cfRule>
  </conditionalFormatting>
  <conditionalFormatting sqref="BK41">
    <cfRule type="cellIs" dxfId="1338" priority="4182" operator="lessThan">
      <formula>$C$4</formula>
    </cfRule>
  </conditionalFormatting>
  <conditionalFormatting sqref="BK42">
    <cfRule type="cellIs" dxfId="1337" priority="4183" operator="lessThan">
      <formula>$C$4</formula>
    </cfRule>
  </conditionalFormatting>
  <conditionalFormatting sqref="BK42">
    <cfRule type="cellIs" dxfId="1336" priority="4184" operator="lessThan">
      <formula>$C$4</formula>
    </cfRule>
  </conditionalFormatting>
  <conditionalFormatting sqref="BK43">
    <cfRule type="cellIs" dxfId="1335" priority="4185" operator="lessThan">
      <formula>$C$4</formula>
    </cfRule>
  </conditionalFormatting>
  <conditionalFormatting sqref="BK43">
    <cfRule type="cellIs" dxfId="1334" priority="4186" operator="lessThan">
      <formula>$C$4</formula>
    </cfRule>
  </conditionalFormatting>
  <conditionalFormatting sqref="BK44">
    <cfRule type="cellIs" dxfId="1333" priority="4187" operator="lessThan">
      <formula>$C$4</formula>
    </cfRule>
  </conditionalFormatting>
  <conditionalFormatting sqref="BK44">
    <cfRule type="cellIs" dxfId="1332" priority="4188" operator="lessThan">
      <formula>$C$4</formula>
    </cfRule>
  </conditionalFormatting>
  <conditionalFormatting sqref="BK45">
    <cfRule type="cellIs" dxfId="1331" priority="4189" operator="lessThan">
      <formula>$C$4</formula>
    </cfRule>
  </conditionalFormatting>
  <conditionalFormatting sqref="BK45">
    <cfRule type="cellIs" dxfId="1330" priority="4190" operator="lessThan">
      <formula>$C$4</formula>
    </cfRule>
  </conditionalFormatting>
  <conditionalFormatting sqref="BK46">
    <cfRule type="cellIs" dxfId="1329" priority="4191" operator="lessThan">
      <formula>$C$4</formula>
    </cfRule>
  </conditionalFormatting>
  <conditionalFormatting sqref="BK46">
    <cfRule type="cellIs" dxfId="1328" priority="4192" operator="lessThan">
      <formula>$C$4</formula>
    </cfRule>
  </conditionalFormatting>
  <conditionalFormatting sqref="BK47">
    <cfRule type="cellIs" dxfId="1327" priority="4193" operator="lessThan">
      <formula>$C$4</formula>
    </cfRule>
  </conditionalFormatting>
  <conditionalFormatting sqref="BK47">
    <cfRule type="cellIs" dxfId="1326" priority="4194" operator="lessThan">
      <formula>$C$4</formula>
    </cfRule>
  </conditionalFormatting>
  <conditionalFormatting sqref="BK48">
    <cfRule type="cellIs" dxfId="1325" priority="4195" operator="lessThan">
      <formula>$C$4</formula>
    </cfRule>
  </conditionalFormatting>
  <conditionalFormatting sqref="BK48">
    <cfRule type="cellIs" dxfId="1324" priority="4196" operator="lessThan">
      <formula>$C$4</formula>
    </cfRule>
  </conditionalFormatting>
  <conditionalFormatting sqref="BK49">
    <cfRule type="cellIs" dxfId="1323" priority="4197" operator="lessThan">
      <formula>$C$4</formula>
    </cfRule>
  </conditionalFormatting>
  <conditionalFormatting sqref="BK49">
    <cfRule type="cellIs" dxfId="1322" priority="4198" operator="lessThan">
      <formula>$C$4</formula>
    </cfRule>
  </conditionalFormatting>
  <conditionalFormatting sqref="BK50">
    <cfRule type="cellIs" dxfId="1321" priority="4199" operator="lessThan">
      <formula>$C$4</formula>
    </cfRule>
  </conditionalFormatting>
  <conditionalFormatting sqref="BK50">
    <cfRule type="cellIs" dxfId="1320" priority="4200" operator="lessThan">
      <formula>$C$4</formula>
    </cfRule>
  </conditionalFormatting>
  <conditionalFormatting sqref="BK51">
    <cfRule type="cellIs" dxfId="1319" priority="4201" operator="lessThan">
      <formula>$C$4</formula>
    </cfRule>
  </conditionalFormatting>
  <conditionalFormatting sqref="BK51">
    <cfRule type="cellIs" dxfId="1318" priority="4202" operator="lessThan">
      <formula>$C$4</formula>
    </cfRule>
  </conditionalFormatting>
  <conditionalFormatting sqref="BK52">
    <cfRule type="cellIs" dxfId="1317" priority="4203" operator="lessThan">
      <formula>$C$4</formula>
    </cfRule>
  </conditionalFormatting>
  <conditionalFormatting sqref="BK52">
    <cfRule type="cellIs" dxfId="1316" priority="4204" operator="lessThan">
      <formula>$C$4</formula>
    </cfRule>
  </conditionalFormatting>
  <conditionalFormatting sqref="BK53">
    <cfRule type="cellIs" dxfId="1315" priority="4205" operator="lessThan">
      <formula>$C$4</formula>
    </cfRule>
  </conditionalFormatting>
  <conditionalFormatting sqref="BK53">
    <cfRule type="cellIs" dxfId="1314" priority="4206" operator="lessThan">
      <formula>$C$4</formula>
    </cfRule>
  </conditionalFormatting>
  <conditionalFormatting sqref="BK54">
    <cfRule type="cellIs" dxfId="1313" priority="4207" operator="lessThan">
      <formula>$C$4</formula>
    </cfRule>
  </conditionalFormatting>
  <conditionalFormatting sqref="BK54">
    <cfRule type="cellIs" dxfId="1312" priority="4208" operator="lessThan">
      <formula>$C$4</formula>
    </cfRule>
  </conditionalFormatting>
  <conditionalFormatting sqref="BK55">
    <cfRule type="cellIs" dxfId="1311" priority="4209" operator="lessThan">
      <formula>$C$4</formula>
    </cfRule>
  </conditionalFormatting>
  <conditionalFormatting sqref="BK55">
    <cfRule type="cellIs" dxfId="1310" priority="4210" operator="lessThan">
      <formula>$C$4</formula>
    </cfRule>
  </conditionalFormatting>
  <conditionalFormatting sqref="BK56">
    <cfRule type="cellIs" dxfId="1309" priority="4211" operator="lessThan">
      <formula>$C$4</formula>
    </cfRule>
  </conditionalFormatting>
  <conditionalFormatting sqref="BK56">
    <cfRule type="cellIs" dxfId="1308" priority="4212" operator="lessThan">
      <formula>$C$4</formula>
    </cfRule>
  </conditionalFormatting>
  <conditionalFormatting sqref="BK57">
    <cfRule type="cellIs" dxfId="1307" priority="4213" operator="lessThan">
      <formula>$C$4</formula>
    </cfRule>
  </conditionalFormatting>
  <conditionalFormatting sqref="BK57">
    <cfRule type="cellIs" dxfId="1306" priority="4214" operator="lessThan">
      <formula>$C$4</formula>
    </cfRule>
  </conditionalFormatting>
  <conditionalFormatting sqref="BK58">
    <cfRule type="cellIs" dxfId="1305" priority="4215" operator="lessThan">
      <formula>$C$4</formula>
    </cfRule>
  </conditionalFormatting>
  <conditionalFormatting sqref="BK58">
    <cfRule type="cellIs" dxfId="1304" priority="4216" operator="lessThan">
      <formula>$C$4</formula>
    </cfRule>
  </conditionalFormatting>
  <conditionalFormatting sqref="BK59">
    <cfRule type="cellIs" dxfId="1303" priority="4217" operator="lessThan">
      <formula>$C$4</formula>
    </cfRule>
  </conditionalFormatting>
  <conditionalFormatting sqref="BK59">
    <cfRule type="cellIs" dxfId="1302" priority="4218" operator="lessThan">
      <formula>$C$4</formula>
    </cfRule>
  </conditionalFormatting>
  <conditionalFormatting sqref="BK60">
    <cfRule type="cellIs" dxfId="1301" priority="4219" operator="lessThan">
      <formula>$C$4</formula>
    </cfRule>
  </conditionalFormatting>
  <conditionalFormatting sqref="BK60">
    <cfRule type="cellIs" dxfId="1300" priority="4220" operator="lessThan">
      <formula>$C$4</formula>
    </cfRule>
  </conditionalFormatting>
  <conditionalFormatting sqref="BL11">
    <cfRule type="cellIs" dxfId="1299" priority="4221" operator="lessThan">
      <formula>$C$4</formula>
    </cfRule>
  </conditionalFormatting>
  <conditionalFormatting sqref="BL11">
    <cfRule type="cellIs" dxfId="1298" priority="4222" operator="lessThan">
      <formula>$C$4</formula>
    </cfRule>
  </conditionalFormatting>
  <conditionalFormatting sqref="BL12">
    <cfRule type="cellIs" dxfId="1297" priority="4223" operator="lessThan">
      <formula>$C$4</formula>
    </cfRule>
  </conditionalFormatting>
  <conditionalFormatting sqref="BL12">
    <cfRule type="cellIs" dxfId="1296" priority="4224" operator="lessThan">
      <formula>$C$4</formula>
    </cfRule>
  </conditionalFormatting>
  <conditionalFormatting sqref="BL13">
    <cfRule type="cellIs" dxfId="1295" priority="4225" operator="lessThan">
      <formula>$C$4</formula>
    </cfRule>
  </conditionalFormatting>
  <conditionalFormatting sqref="BL13">
    <cfRule type="cellIs" dxfId="1294" priority="4226" operator="lessThan">
      <formula>$C$4</formula>
    </cfRule>
  </conditionalFormatting>
  <conditionalFormatting sqref="BL14">
    <cfRule type="cellIs" dxfId="1293" priority="4227" operator="lessThan">
      <formula>$C$4</formula>
    </cfRule>
  </conditionalFormatting>
  <conditionalFormatting sqref="BL14">
    <cfRule type="cellIs" dxfId="1292" priority="4228" operator="lessThan">
      <formula>$C$4</formula>
    </cfRule>
  </conditionalFormatting>
  <conditionalFormatting sqref="BL15">
    <cfRule type="cellIs" dxfId="1291" priority="4229" operator="lessThan">
      <formula>$C$4</formula>
    </cfRule>
  </conditionalFormatting>
  <conditionalFormatting sqref="BL15">
    <cfRule type="cellIs" dxfId="1290" priority="4230" operator="lessThan">
      <formula>$C$4</formula>
    </cfRule>
  </conditionalFormatting>
  <conditionalFormatting sqref="BL16">
    <cfRule type="cellIs" dxfId="1289" priority="4231" operator="lessThan">
      <formula>$C$4</formula>
    </cfRule>
  </conditionalFormatting>
  <conditionalFormatting sqref="BL16">
    <cfRule type="cellIs" dxfId="1288" priority="4232" operator="lessThan">
      <formula>$C$4</formula>
    </cfRule>
  </conditionalFormatting>
  <conditionalFormatting sqref="BL17">
    <cfRule type="cellIs" dxfId="1287" priority="4233" operator="lessThan">
      <formula>$C$4</formula>
    </cfRule>
  </conditionalFormatting>
  <conditionalFormatting sqref="BL17">
    <cfRule type="cellIs" dxfId="1286" priority="4234" operator="lessThan">
      <formula>$C$4</formula>
    </cfRule>
  </conditionalFormatting>
  <conditionalFormatting sqref="BL18">
    <cfRule type="cellIs" dxfId="1285" priority="4235" operator="lessThan">
      <formula>$C$4</formula>
    </cfRule>
  </conditionalFormatting>
  <conditionalFormatting sqref="BL18">
    <cfRule type="cellIs" dxfId="1284" priority="4236" operator="lessThan">
      <formula>$C$4</formula>
    </cfRule>
  </conditionalFormatting>
  <conditionalFormatting sqref="BL19">
    <cfRule type="cellIs" dxfId="1283" priority="4237" operator="lessThan">
      <formula>$C$4</formula>
    </cfRule>
  </conditionalFormatting>
  <conditionalFormatting sqref="BL19">
    <cfRule type="cellIs" dxfId="1282" priority="4238" operator="lessThan">
      <formula>$C$4</formula>
    </cfRule>
  </conditionalFormatting>
  <conditionalFormatting sqref="BL20">
    <cfRule type="cellIs" dxfId="1281" priority="4239" operator="lessThan">
      <formula>$C$4</formula>
    </cfRule>
  </conditionalFormatting>
  <conditionalFormatting sqref="BL20">
    <cfRule type="cellIs" dxfId="1280" priority="4240" operator="lessThan">
      <formula>$C$4</formula>
    </cfRule>
  </conditionalFormatting>
  <conditionalFormatting sqref="BL21">
    <cfRule type="cellIs" dxfId="1279" priority="4241" operator="lessThan">
      <formula>$C$4</formula>
    </cfRule>
  </conditionalFormatting>
  <conditionalFormatting sqref="BL21">
    <cfRule type="cellIs" dxfId="1278" priority="4242" operator="lessThan">
      <formula>$C$4</formula>
    </cfRule>
  </conditionalFormatting>
  <conditionalFormatting sqref="BL22">
    <cfRule type="cellIs" dxfId="1277" priority="4243" operator="lessThan">
      <formula>$C$4</formula>
    </cfRule>
  </conditionalFormatting>
  <conditionalFormatting sqref="BL22">
    <cfRule type="cellIs" dxfId="1276" priority="4244" operator="lessThan">
      <formula>$C$4</formula>
    </cfRule>
  </conditionalFormatting>
  <conditionalFormatting sqref="BL23">
    <cfRule type="cellIs" dxfId="1275" priority="4245" operator="lessThan">
      <formula>$C$4</formula>
    </cfRule>
  </conditionalFormatting>
  <conditionalFormatting sqref="BL23">
    <cfRule type="cellIs" dxfId="1274" priority="4246" operator="lessThan">
      <formula>$C$4</formula>
    </cfRule>
  </conditionalFormatting>
  <conditionalFormatting sqref="BL24">
    <cfRule type="cellIs" dxfId="1273" priority="4247" operator="lessThan">
      <formula>$C$4</formula>
    </cfRule>
  </conditionalFormatting>
  <conditionalFormatting sqref="BL24">
    <cfRule type="cellIs" dxfId="1272" priority="4248" operator="lessThan">
      <formula>$C$4</formula>
    </cfRule>
  </conditionalFormatting>
  <conditionalFormatting sqref="BL25">
    <cfRule type="cellIs" dxfId="1271" priority="4249" operator="lessThan">
      <formula>$C$4</formula>
    </cfRule>
  </conditionalFormatting>
  <conditionalFormatting sqref="BL25">
    <cfRule type="cellIs" dxfId="1270" priority="4250" operator="lessThan">
      <formula>$C$4</formula>
    </cfRule>
  </conditionalFormatting>
  <conditionalFormatting sqref="BL26">
    <cfRule type="cellIs" dxfId="1269" priority="4251" operator="lessThan">
      <formula>$C$4</formula>
    </cfRule>
  </conditionalFormatting>
  <conditionalFormatting sqref="BL26">
    <cfRule type="cellIs" dxfId="1268" priority="4252" operator="lessThan">
      <formula>$C$4</formula>
    </cfRule>
  </conditionalFormatting>
  <conditionalFormatting sqref="BL27">
    <cfRule type="cellIs" dxfId="1267" priority="4253" operator="lessThan">
      <formula>$C$4</formula>
    </cfRule>
  </conditionalFormatting>
  <conditionalFormatting sqref="BL27">
    <cfRule type="cellIs" dxfId="1266" priority="4254" operator="lessThan">
      <formula>$C$4</formula>
    </cfRule>
  </conditionalFormatting>
  <conditionalFormatting sqref="BL28">
    <cfRule type="cellIs" dxfId="1265" priority="4255" operator="lessThan">
      <formula>$C$4</formula>
    </cfRule>
  </conditionalFormatting>
  <conditionalFormatting sqref="BL28">
    <cfRule type="cellIs" dxfId="1264" priority="4256" operator="lessThan">
      <formula>$C$4</formula>
    </cfRule>
  </conditionalFormatting>
  <conditionalFormatting sqref="BL29">
    <cfRule type="cellIs" dxfId="1263" priority="4257" operator="lessThan">
      <formula>$C$4</formula>
    </cfRule>
  </conditionalFormatting>
  <conditionalFormatting sqref="BL29">
    <cfRule type="cellIs" dxfId="1262" priority="4258" operator="lessThan">
      <formula>$C$4</formula>
    </cfRule>
  </conditionalFormatting>
  <conditionalFormatting sqref="BL30">
    <cfRule type="cellIs" dxfId="1261" priority="4259" operator="lessThan">
      <formula>$C$4</formula>
    </cfRule>
  </conditionalFormatting>
  <conditionalFormatting sqref="BL30">
    <cfRule type="cellIs" dxfId="1260" priority="4260" operator="lessThan">
      <formula>$C$4</formula>
    </cfRule>
  </conditionalFormatting>
  <conditionalFormatting sqref="BL31">
    <cfRule type="cellIs" dxfId="1259" priority="4261" operator="lessThan">
      <formula>$C$4</formula>
    </cfRule>
  </conditionalFormatting>
  <conditionalFormatting sqref="BL31">
    <cfRule type="cellIs" dxfId="1258" priority="4262" operator="lessThan">
      <formula>$C$4</formula>
    </cfRule>
  </conditionalFormatting>
  <conditionalFormatting sqref="BL32">
    <cfRule type="cellIs" dxfId="1257" priority="4263" operator="lessThan">
      <formula>$C$4</formula>
    </cfRule>
  </conditionalFormatting>
  <conditionalFormatting sqref="BL32">
    <cfRule type="cellIs" dxfId="1256" priority="4264" operator="lessThan">
      <formula>$C$4</formula>
    </cfRule>
  </conditionalFormatting>
  <conditionalFormatting sqref="BL33">
    <cfRule type="cellIs" dxfId="1255" priority="4265" operator="lessThan">
      <formula>$C$4</formula>
    </cfRule>
  </conditionalFormatting>
  <conditionalFormatting sqref="BL33">
    <cfRule type="cellIs" dxfId="1254" priority="4266" operator="lessThan">
      <formula>$C$4</formula>
    </cfRule>
  </conditionalFormatting>
  <conditionalFormatting sqref="BL34">
    <cfRule type="cellIs" dxfId="1253" priority="4267" operator="lessThan">
      <formula>$C$4</formula>
    </cfRule>
  </conditionalFormatting>
  <conditionalFormatting sqref="BL34">
    <cfRule type="cellIs" dxfId="1252" priority="4268" operator="lessThan">
      <formula>$C$4</formula>
    </cfRule>
  </conditionalFormatting>
  <conditionalFormatting sqref="BL35">
    <cfRule type="cellIs" dxfId="1251" priority="4269" operator="lessThan">
      <formula>$C$4</formula>
    </cfRule>
  </conditionalFormatting>
  <conditionalFormatting sqref="BL35">
    <cfRule type="cellIs" dxfId="1250" priority="4270" operator="lessThan">
      <formula>$C$4</formula>
    </cfRule>
  </conditionalFormatting>
  <conditionalFormatting sqref="BL36">
    <cfRule type="cellIs" dxfId="1249" priority="4271" operator="lessThan">
      <formula>$C$4</formula>
    </cfRule>
  </conditionalFormatting>
  <conditionalFormatting sqref="BL36">
    <cfRule type="cellIs" dxfId="1248" priority="4272" operator="lessThan">
      <formula>$C$4</formula>
    </cfRule>
  </conditionalFormatting>
  <conditionalFormatting sqref="BL37">
    <cfRule type="cellIs" dxfId="1247" priority="4273" operator="lessThan">
      <formula>$C$4</formula>
    </cfRule>
  </conditionalFormatting>
  <conditionalFormatting sqref="BL37">
    <cfRule type="cellIs" dxfId="1246" priority="4274" operator="lessThan">
      <formula>$C$4</formula>
    </cfRule>
  </conditionalFormatting>
  <conditionalFormatting sqref="BL38">
    <cfRule type="cellIs" dxfId="1245" priority="4275" operator="lessThan">
      <formula>$C$4</formula>
    </cfRule>
  </conditionalFormatting>
  <conditionalFormatting sqref="BL38">
    <cfRule type="cellIs" dxfId="1244" priority="4276" operator="lessThan">
      <formula>$C$4</formula>
    </cfRule>
  </conditionalFormatting>
  <conditionalFormatting sqref="BL39">
    <cfRule type="cellIs" dxfId="1243" priority="4277" operator="lessThan">
      <formula>$C$4</formula>
    </cfRule>
  </conditionalFormatting>
  <conditionalFormatting sqref="BL39">
    <cfRule type="cellIs" dxfId="1242" priority="4278" operator="lessThan">
      <formula>$C$4</formula>
    </cfRule>
  </conditionalFormatting>
  <conditionalFormatting sqref="BL40">
    <cfRule type="cellIs" dxfId="1241" priority="4279" operator="lessThan">
      <formula>$C$4</formula>
    </cfRule>
  </conditionalFormatting>
  <conditionalFormatting sqref="BL40">
    <cfRule type="cellIs" dxfId="1240" priority="4280" operator="lessThan">
      <formula>$C$4</formula>
    </cfRule>
  </conditionalFormatting>
  <conditionalFormatting sqref="BL41">
    <cfRule type="cellIs" dxfId="1239" priority="4281" operator="lessThan">
      <formula>$C$4</formula>
    </cfRule>
  </conditionalFormatting>
  <conditionalFormatting sqref="BL41">
    <cfRule type="cellIs" dxfId="1238" priority="4282" operator="lessThan">
      <formula>$C$4</formula>
    </cfRule>
  </conditionalFormatting>
  <conditionalFormatting sqref="BL42">
    <cfRule type="cellIs" dxfId="1237" priority="4283" operator="lessThan">
      <formula>$C$4</formula>
    </cfRule>
  </conditionalFormatting>
  <conditionalFormatting sqref="BL42">
    <cfRule type="cellIs" dxfId="1236" priority="4284" operator="lessThan">
      <formula>$C$4</formula>
    </cfRule>
  </conditionalFormatting>
  <conditionalFormatting sqref="BL43">
    <cfRule type="cellIs" dxfId="1235" priority="4285" operator="lessThan">
      <formula>$C$4</formula>
    </cfRule>
  </conditionalFormatting>
  <conditionalFormatting sqref="BL43">
    <cfRule type="cellIs" dxfId="1234" priority="4286" operator="lessThan">
      <formula>$C$4</formula>
    </cfRule>
  </conditionalFormatting>
  <conditionalFormatting sqref="BL44">
    <cfRule type="cellIs" dxfId="1233" priority="4287" operator="lessThan">
      <formula>$C$4</formula>
    </cfRule>
  </conditionalFormatting>
  <conditionalFormatting sqref="BL44">
    <cfRule type="cellIs" dxfId="1232" priority="4288" operator="lessThan">
      <formula>$C$4</formula>
    </cfRule>
  </conditionalFormatting>
  <conditionalFormatting sqref="BL45">
    <cfRule type="cellIs" dxfId="1231" priority="4289" operator="lessThan">
      <formula>$C$4</formula>
    </cfRule>
  </conditionalFormatting>
  <conditionalFormatting sqref="BL45">
    <cfRule type="cellIs" dxfId="1230" priority="4290" operator="lessThan">
      <formula>$C$4</formula>
    </cfRule>
  </conditionalFormatting>
  <conditionalFormatting sqref="BL46">
    <cfRule type="cellIs" dxfId="1229" priority="4291" operator="lessThan">
      <formula>$C$4</formula>
    </cfRule>
  </conditionalFormatting>
  <conditionalFormatting sqref="BL46">
    <cfRule type="cellIs" dxfId="1228" priority="4292" operator="lessThan">
      <formula>$C$4</formula>
    </cfRule>
  </conditionalFormatting>
  <conditionalFormatting sqref="BL47">
    <cfRule type="cellIs" dxfId="1227" priority="4293" operator="lessThan">
      <formula>$C$4</formula>
    </cfRule>
  </conditionalFormatting>
  <conditionalFormatting sqref="BL47">
    <cfRule type="cellIs" dxfId="1226" priority="4294" operator="lessThan">
      <formula>$C$4</formula>
    </cfRule>
  </conditionalFormatting>
  <conditionalFormatting sqref="BL48">
    <cfRule type="cellIs" dxfId="1225" priority="4295" operator="lessThan">
      <formula>$C$4</formula>
    </cfRule>
  </conditionalFormatting>
  <conditionalFormatting sqref="BL48">
    <cfRule type="cellIs" dxfId="1224" priority="4296" operator="lessThan">
      <formula>$C$4</formula>
    </cfRule>
  </conditionalFormatting>
  <conditionalFormatting sqref="BL49">
    <cfRule type="cellIs" dxfId="1223" priority="4297" operator="lessThan">
      <formula>$C$4</formula>
    </cfRule>
  </conditionalFormatting>
  <conditionalFormatting sqref="BL49">
    <cfRule type="cellIs" dxfId="1222" priority="4298" operator="lessThan">
      <formula>$C$4</formula>
    </cfRule>
  </conditionalFormatting>
  <conditionalFormatting sqref="BL50">
    <cfRule type="cellIs" dxfId="1221" priority="4299" operator="lessThan">
      <formula>$C$4</formula>
    </cfRule>
  </conditionalFormatting>
  <conditionalFormatting sqref="BL50">
    <cfRule type="cellIs" dxfId="1220" priority="4300" operator="lessThan">
      <formula>$C$4</formula>
    </cfRule>
  </conditionalFormatting>
  <conditionalFormatting sqref="BL51">
    <cfRule type="cellIs" dxfId="1219" priority="4301" operator="lessThan">
      <formula>$C$4</formula>
    </cfRule>
  </conditionalFormatting>
  <conditionalFormatting sqref="BL51">
    <cfRule type="cellIs" dxfId="1218" priority="4302" operator="lessThan">
      <formula>$C$4</formula>
    </cfRule>
  </conditionalFormatting>
  <conditionalFormatting sqref="BL52">
    <cfRule type="cellIs" dxfId="1217" priority="4303" operator="lessThan">
      <formula>$C$4</formula>
    </cfRule>
  </conditionalFormatting>
  <conditionalFormatting sqref="BL52">
    <cfRule type="cellIs" dxfId="1216" priority="4304" operator="lessThan">
      <formula>$C$4</formula>
    </cfRule>
  </conditionalFormatting>
  <conditionalFormatting sqref="BL53">
    <cfRule type="cellIs" dxfId="1215" priority="4305" operator="lessThan">
      <formula>$C$4</formula>
    </cfRule>
  </conditionalFormatting>
  <conditionalFormatting sqref="BL53">
    <cfRule type="cellIs" dxfId="1214" priority="4306" operator="lessThan">
      <formula>$C$4</formula>
    </cfRule>
  </conditionalFormatting>
  <conditionalFormatting sqref="BL54">
    <cfRule type="cellIs" dxfId="1213" priority="4307" operator="lessThan">
      <formula>$C$4</formula>
    </cfRule>
  </conditionalFormatting>
  <conditionalFormatting sqref="BL54">
    <cfRule type="cellIs" dxfId="1212" priority="4308" operator="lessThan">
      <formula>$C$4</formula>
    </cfRule>
  </conditionalFormatting>
  <conditionalFormatting sqref="BL55">
    <cfRule type="cellIs" dxfId="1211" priority="4309" operator="lessThan">
      <formula>$C$4</formula>
    </cfRule>
  </conditionalFormatting>
  <conditionalFormatting sqref="BL55">
    <cfRule type="cellIs" dxfId="1210" priority="4310" operator="lessThan">
      <formula>$C$4</formula>
    </cfRule>
  </conditionalFormatting>
  <conditionalFormatting sqref="BL56">
    <cfRule type="cellIs" dxfId="1209" priority="4311" operator="lessThan">
      <formula>$C$4</formula>
    </cfRule>
  </conditionalFormatting>
  <conditionalFormatting sqref="BL56">
    <cfRule type="cellIs" dxfId="1208" priority="4312" operator="lessThan">
      <formula>$C$4</formula>
    </cfRule>
  </conditionalFormatting>
  <conditionalFormatting sqref="BL57">
    <cfRule type="cellIs" dxfId="1207" priority="4313" operator="lessThan">
      <formula>$C$4</formula>
    </cfRule>
  </conditionalFormatting>
  <conditionalFormatting sqref="BL57">
    <cfRule type="cellIs" dxfId="1206" priority="4314" operator="lessThan">
      <formula>$C$4</formula>
    </cfRule>
  </conditionalFormatting>
  <conditionalFormatting sqref="BL58">
    <cfRule type="cellIs" dxfId="1205" priority="4315" operator="lessThan">
      <formula>$C$4</formula>
    </cfRule>
  </conditionalFormatting>
  <conditionalFormatting sqref="BL58">
    <cfRule type="cellIs" dxfId="1204" priority="4316" operator="lessThan">
      <formula>$C$4</formula>
    </cfRule>
  </conditionalFormatting>
  <conditionalFormatting sqref="BL59">
    <cfRule type="cellIs" dxfId="1203" priority="4317" operator="lessThan">
      <formula>$C$4</formula>
    </cfRule>
  </conditionalFormatting>
  <conditionalFormatting sqref="BL59">
    <cfRule type="cellIs" dxfId="1202" priority="4318" operator="lessThan">
      <formula>$C$4</formula>
    </cfRule>
  </conditionalFormatting>
  <conditionalFormatting sqref="BL60">
    <cfRule type="cellIs" dxfId="1201" priority="4319" operator="lessThan">
      <formula>$C$4</formula>
    </cfRule>
  </conditionalFormatting>
  <conditionalFormatting sqref="BL60">
    <cfRule type="cellIs" dxfId="1200" priority="4320" operator="lessThan">
      <formula>$C$4</formula>
    </cfRule>
  </conditionalFormatting>
  <conditionalFormatting sqref="BM11">
    <cfRule type="cellIs" dxfId="1199" priority="4321" operator="lessThan">
      <formula>$C$4</formula>
    </cfRule>
  </conditionalFormatting>
  <conditionalFormatting sqref="BM11">
    <cfRule type="cellIs" dxfId="1198" priority="4322" operator="lessThan">
      <formula>$C$4</formula>
    </cfRule>
  </conditionalFormatting>
  <conditionalFormatting sqref="BM12">
    <cfRule type="cellIs" dxfId="1197" priority="4323" operator="lessThan">
      <formula>$C$4</formula>
    </cfRule>
  </conditionalFormatting>
  <conditionalFormatting sqref="BM12">
    <cfRule type="cellIs" dxfId="1196" priority="4324" operator="lessThan">
      <formula>$C$4</formula>
    </cfRule>
  </conditionalFormatting>
  <conditionalFormatting sqref="BM13">
    <cfRule type="cellIs" dxfId="1195" priority="4325" operator="lessThan">
      <formula>$C$4</formula>
    </cfRule>
  </conditionalFormatting>
  <conditionalFormatting sqref="BM13">
    <cfRule type="cellIs" dxfId="1194" priority="4326" operator="lessThan">
      <formula>$C$4</formula>
    </cfRule>
  </conditionalFormatting>
  <conditionalFormatting sqref="BM14">
    <cfRule type="cellIs" dxfId="1193" priority="4327" operator="lessThan">
      <formula>$C$4</formula>
    </cfRule>
  </conditionalFormatting>
  <conditionalFormatting sqref="BM14">
    <cfRule type="cellIs" dxfId="1192" priority="4328" operator="lessThan">
      <formula>$C$4</formula>
    </cfRule>
  </conditionalFormatting>
  <conditionalFormatting sqref="BM15">
    <cfRule type="cellIs" dxfId="1191" priority="4329" operator="lessThan">
      <formula>$C$4</formula>
    </cfRule>
  </conditionalFormatting>
  <conditionalFormatting sqref="BM15">
    <cfRule type="cellIs" dxfId="1190" priority="4330" operator="lessThan">
      <formula>$C$4</formula>
    </cfRule>
  </conditionalFormatting>
  <conditionalFormatting sqref="BM16">
    <cfRule type="cellIs" dxfId="1189" priority="4331" operator="lessThan">
      <formula>$C$4</formula>
    </cfRule>
  </conditionalFormatting>
  <conditionalFormatting sqref="BM16">
    <cfRule type="cellIs" dxfId="1188" priority="4332" operator="lessThan">
      <formula>$C$4</formula>
    </cfRule>
  </conditionalFormatting>
  <conditionalFormatting sqref="BM17">
    <cfRule type="cellIs" dxfId="1187" priority="4333" operator="lessThan">
      <formula>$C$4</formula>
    </cfRule>
  </conditionalFormatting>
  <conditionalFormatting sqref="BM17">
    <cfRule type="cellIs" dxfId="1186" priority="4334" operator="lessThan">
      <formula>$C$4</formula>
    </cfRule>
  </conditionalFormatting>
  <conditionalFormatting sqref="BM18">
    <cfRule type="cellIs" dxfId="1185" priority="4335" operator="lessThan">
      <formula>$C$4</formula>
    </cfRule>
  </conditionalFormatting>
  <conditionalFormatting sqref="BM18">
    <cfRule type="cellIs" dxfId="1184" priority="4336" operator="lessThan">
      <formula>$C$4</formula>
    </cfRule>
  </conditionalFormatting>
  <conditionalFormatting sqref="BM19">
    <cfRule type="cellIs" dxfId="1183" priority="4337" operator="lessThan">
      <formula>$C$4</formula>
    </cfRule>
  </conditionalFormatting>
  <conditionalFormatting sqref="BM19">
    <cfRule type="cellIs" dxfId="1182" priority="4338" operator="lessThan">
      <formula>$C$4</formula>
    </cfRule>
  </conditionalFormatting>
  <conditionalFormatting sqref="BM20">
    <cfRule type="cellIs" dxfId="1181" priority="4339" operator="lessThan">
      <formula>$C$4</formula>
    </cfRule>
  </conditionalFormatting>
  <conditionalFormatting sqref="BM20">
    <cfRule type="cellIs" dxfId="1180" priority="4340" operator="lessThan">
      <formula>$C$4</formula>
    </cfRule>
  </conditionalFormatting>
  <conditionalFormatting sqref="BM21">
    <cfRule type="cellIs" dxfId="1179" priority="4341" operator="lessThan">
      <formula>$C$4</formula>
    </cfRule>
  </conditionalFormatting>
  <conditionalFormatting sqref="BM21">
    <cfRule type="cellIs" dxfId="1178" priority="4342" operator="lessThan">
      <formula>$C$4</formula>
    </cfRule>
  </conditionalFormatting>
  <conditionalFormatting sqref="BM22">
    <cfRule type="cellIs" dxfId="1177" priority="4343" operator="lessThan">
      <formula>$C$4</formula>
    </cfRule>
  </conditionalFormatting>
  <conditionalFormatting sqref="BM22">
    <cfRule type="cellIs" dxfId="1176" priority="4344" operator="lessThan">
      <formula>$C$4</formula>
    </cfRule>
  </conditionalFormatting>
  <conditionalFormatting sqref="BM23">
    <cfRule type="cellIs" dxfId="1175" priority="4345" operator="lessThan">
      <formula>$C$4</formula>
    </cfRule>
  </conditionalFormatting>
  <conditionalFormatting sqref="BM23">
    <cfRule type="cellIs" dxfId="1174" priority="4346" operator="lessThan">
      <formula>$C$4</formula>
    </cfRule>
  </conditionalFormatting>
  <conditionalFormatting sqref="BM24">
    <cfRule type="cellIs" dxfId="1173" priority="4347" operator="lessThan">
      <formula>$C$4</formula>
    </cfRule>
  </conditionalFormatting>
  <conditionalFormatting sqref="BM24">
    <cfRule type="cellIs" dxfId="1172" priority="4348" operator="lessThan">
      <formula>$C$4</formula>
    </cfRule>
  </conditionalFormatting>
  <conditionalFormatting sqref="BM25">
    <cfRule type="cellIs" dxfId="1171" priority="4349" operator="lessThan">
      <formula>$C$4</formula>
    </cfRule>
  </conditionalFormatting>
  <conditionalFormatting sqref="BM25">
    <cfRule type="cellIs" dxfId="1170" priority="4350" operator="lessThan">
      <formula>$C$4</formula>
    </cfRule>
  </conditionalFormatting>
  <conditionalFormatting sqref="BM26">
    <cfRule type="cellIs" dxfId="1169" priority="4351" operator="lessThan">
      <formula>$C$4</formula>
    </cfRule>
  </conditionalFormatting>
  <conditionalFormatting sqref="BM26">
    <cfRule type="cellIs" dxfId="1168" priority="4352" operator="lessThan">
      <formula>$C$4</formula>
    </cfRule>
  </conditionalFormatting>
  <conditionalFormatting sqref="BM27">
    <cfRule type="cellIs" dxfId="1167" priority="4353" operator="lessThan">
      <formula>$C$4</formula>
    </cfRule>
  </conditionalFormatting>
  <conditionalFormatting sqref="BM27">
    <cfRule type="cellIs" dxfId="1166" priority="4354" operator="lessThan">
      <formula>$C$4</formula>
    </cfRule>
  </conditionalFormatting>
  <conditionalFormatting sqref="BM28">
    <cfRule type="cellIs" dxfId="1165" priority="4355" operator="lessThan">
      <formula>$C$4</formula>
    </cfRule>
  </conditionalFormatting>
  <conditionalFormatting sqref="BM28">
    <cfRule type="cellIs" dxfId="1164" priority="4356" operator="lessThan">
      <formula>$C$4</formula>
    </cfRule>
  </conditionalFormatting>
  <conditionalFormatting sqref="BM29">
    <cfRule type="cellIs" dxfId="1163" priority="4357" operator="lessThan">
      <formula>$C$4</formula>
    </cfRule>
  </conditionalFormatting>
  <conditionalFormatting sqref="BM29">
    <cfRule type="cellIs" dxfId="1162" priority="4358" operator="lessThan">
      <formula>$C$4</formula>
    </cfRule>
  </conditionalFormatting>
  <conditionalFormatting sqref="BM30">
    <cfRule type="cellIs" dxfId="1161" priority="4359" operator="lessThan">
      <formula>$C$4</formula>
    </cfRule>
  </conditionalFormatting>
  <conditionalFormatting sqref="BM30">
    <cfRule type="cellIs" dxfId="1160" priority="4360" operator="lessThan">
      <formula>$C$4</formula>
    </cfRule>
  </conditionalFormatting>
  <conditionalFormatting sqref="BM31">
    <cfRule type="cellIs" dxfId="1159" priority="4361" operator="lessThan">
      <formula>$C$4</formula>
    </cfRule>
  </conditionalFormatting>
  <conditionalFormatting sqref="BM31">
    <cfRule type="cellIs" dxfId="1158" priority="4362" operator="lessThan">
      <formula>$C$4</formula>
    </cfRule>
  </conditionalFormatting>
  <conditionalFormatting sqref="BM32">
    <cfRule type="cellIs" dxfId="1157" priority="4363" operator="lessThan">
      <formula>$C$4</formula>
    </cfRule>
  </conditionalFormatting>
  <conditionalFormatting sqref="BM32">
    <cfRule type="cellIs" dxfId="1156" priority="4364" operator="lessThan">
      <formula>$C$4</formula>
    </cfRule>
  </conditionalFormatting>
  <conditionalFormatting sqref="BM33">
    <cfRule type="cellIs" dxfId="1155" priority="4365" operator="lessThan">
      <formula>$C$4</formula>
    </cfRule>
  </conditionalFormatting>
  <conditionalFormatting sqref="BM33">
    <cfRule type="cellIs" dxfId="1154" priority="4366" operator="lessThan">
      <formula>$C$4</formula>
    </cfRule>
  </conditionalFormatting>
  <conditionalFormatting sqref="BM34">
    <cfRule type="cellIs" dxfId="1153" priority="4367" operator="lessThan">
      <formula>$C$4</formula>
    </cfRule>
  </conditionalFormatting>
  <conditionalFormatting sqref="BM34">
    <cfRule type="cellIs" dxfId="1152" priority="4368" operator="lessThan">
      <formula>$C$4</formula>
    </cfRule>
  </conditionalFormatting>
  <conditionalFormatting sqref="BM35">
    <cfRule type="cellIs" dxfId="1151" priority="4369" operator="lessThan">
      <formula>$C$4</formula>
    </cfRule>
  </conditionalFormatting>
  <conditionalFormatting sqref="BM35">
    <cfRule type="cellIs" dxfId="1150" priority="4370" operator="lessThan">
      <formula>$C$4</formula>
    </cfRule>
  </conditionalFormatting>
  <conditionalFormatting sqref="BM36">
    <cfRule type="cellIs" dxfId="1149" priority="4371" operator="lessThan">
      <formula>$C$4</formula>
    </cfRule>
  </conditionalFormatting>
  <conditionalFormatting sqref="BM36">
    <cfRule type="cellIs" dxfId="1148" priority="4372" operator="lessThan">
      <formula>$C$4</formula>
    </cfRule>
  </conditionalFormatting>
  <conditionalFormatting sqref="BM37">
    <cfRule type="cellIs" dxfId="1147" priority="4373" operator="lessThan">
      <formula>$C$4</formula>
    </cfRule>
  </conditionalFormatting>
  <conditionalFormatting sqref="BM37">
    <cfRule type="cellIs" dxfId="1146" priority="4374" operator="lessThan">
      <formula>$C$4</formula>
    </cfRule>
  </conditionalFormatting>
  <conditionalFormatting sqref="BM38">
    <cfRule type="cellIs" dxfId="1145" priority="4375" operator="lessThan">
      <formula>$C$4</formula>
    </cfRule>
  </conditionalFormatting>
  <conditionalFormatting sqref="BM38">
    <cfRule type="cellIs" dxfId="1144" priority="4376" operator="lessThan">
      <formula>$C$4</formula>
    </cfRule>
  </conditionalFormatting>
  <conditionalFormatting sqref="BM39">
    <cfRule type="cellIs" dxfId="1143" priority="4377" operator="lessThan">
      <formula>$C$4</formula>
    </cfRule>
  </conditionalFormatting>
  <conditionalFormatting sqref="BM39">
    <cfRule type="cellIs" dxfId="1142" priority="4378" operator="lessThan">
      <formula>$C$4</formula>
    </cfRule>
  </conditionalFormatting>
  <conditionalFormatting sqref="BM40">
    <cfRule type="cellIs" dxfId="1141" priority="4379" operator="lessThan">
      <formula>$C$4</formula>
    </cfRule>
  </conditionalFormatting>
  <conditionalFormatting sqref="BM40">
    <cfRule type="cellIs" dxfId="1140" priority="4380" operator="lessThan">
      <formula>$C$4</formula>
    </cfRule>
  </conditionalFormatting>
  <conditionalFormatting sqref="BM41">
    <cfRule type="cellIs" dxfId="1139" priority="4381" operator="lessThan">
      <formula>$C$4</formula>
    </cfRule>
  </conditionalFormatting>
  <conditionalFormatting sqref="BM41">
    <cfRule type="cellIs" dxfId="1138" priority="4382" operator="lessThan">
      <formula>$C$4</formula>
    </cfRule>
  </conditionalFormatting>
  <conditionalFormatting sqref="BM42">
    <cfRule type="cellIs" dxfId="1137" priority="4383" operator="lessThan">
      <formula>$C$4</formula>
    </cfRule>
  </conditionalFormatting>
  <conditionalFormatting sqref="BM42">
    <cfRule type="cellIs" dxfId="1136" priority="4384" operator="lessThan">
      <formula>$C$4</formula>
    </cfRule>
  </conditionalFormatting>
  <conditionalFormatting sqref="BM43">
    <cfRule type="cellIs" dxfId="1135" priority="4385" operator="lessThan">
      <formula>$C$4</formula>
    </cfRule>
  </conditionalFormatting>
  <conditionalFormatting sqref="BM43">
    <cfRule type="cellIs" dxfId="1134" priority="4386" operator="lessThan">
      <formula>$C$4</formula>
    </cfRule>
  </conditionalFormatting>
  <conditionalFormatting sqref="BM44">
    <cfRule type="cellIs" dxfId="1133" priority="4387" operator="lessThan">
      <formula>$C$4</formula>
    </cfRule>
  </conditionalFormatting>
  <conditionalFormatting sqref="BM44">
    <cfRule type="cellIs" dxfId="1132" priority="4388" operator="lessThan">
      <formula>$C$4</formula>
    </cfRule>
  </conditionalFormatting>
  <conditionalFormatting sqref="BM45">
    <cfRule type="cellIs" dxfId="1131" priority="4389" operator="lessThan">
      <formula>$C$4</formula>
    </cfRule>
  </conditionalFormatting>
  <conditionalFormatting sqref="BM45">
    <cfRule type="cellIs" dxfId="1130" priority="4390" operator="lessThan">
      <formula>$C$4</formula>
    </cfRule>
  </conditionalFormatting>
  <conditionalFormatting sqref="BM46">
    <cfRule type="cellIs" dxfId="1129" priority="4391" operator="lessThan">
      <formula>$C$4</formula>
    </cfRule>
  </conditionalFormatting>
  <conditionalFormatting sqref="BM46">
    <cfRule type="cellIs" dxfId="1128" priority="4392" operator="lessThan">
      <formula>$C$4</formula>
    </cfRule>
  </conditionalFormatting>
  <conditionalFormatting sqref="BM47">
    <cfRule type="cellIs" dxfId="1127" priority="4393" operator="lessThan">
      <formula>$C$4</formula>
    </cfRule>
  </conditionalFormatting>
  <conditionalFormatting sqref="BM47">
    <cfRule type="cellIs" dxfId="1126" priority="4394" operator="lessThan">
      <formula>$C$4</formula>
    </cfRule>
  </conditionalFormatting>
  <conditionalFormatting sqref="BM48">
    <cfRule type="cellIs" dxfId="1125" priority="4395" operator="lessThan">
      <formula>$C$4</formula>
    </cfRule>
  </conditionalFormatting>
  <conditionalFormatting sqref="BM48">
    <cfRule type="cellIs" dxfId="1124" priority="4396" operator="lessThan">
      <formula>$C$4</formula>
    </cfRule>
  </conditionalFormatting>
  <conditionalFormatting sqref="BM49">
    <cfRule type="cellIs" dxfId="1123" priority="4397" operator="lessThan">
      <formula>$C$4</formula>
    </cfRule>
  </conditionalFormatting>
  <conditionalFormatting sqref="BM49">
    <cfRule type="cellIs" dxfId="1122" priority="4398" operator="lessThan">
      <formula>$C$4</formula>
    </cfRule>
  </conditionalFormatting>
  <conditionalFormatting sqref="BM50">
    <cfRule type="cellIs" dxfId="1121" priority="4399" operator="lessThan">
      <formula>$C$4</formula>
    </cfRule>
  </conditionalFormatting>
  <conditionalFormatting sqref="BM50">
    <cfRule type="cellIs" dxfId="1120" priority="4400" operator="lessThan">
      <formula>$C$4</formula>
    </cfRule>
  </conditionalFormatting>
  <conditionalFormatting sqref="BM51">
    <cfRule type="cellIs" dxfId="1119" priority="4401" operator="lessThan">
      <formula>$C$4</formula>
    </cfRule>
  </conditionalFormatting>
  <conditionalFormatting sqref="BM51">
    <cfRule type="cellIs" dxfId="1118" priority="4402" operator="lessThan">
      <formula>$C$4</formula>
    </cfRule>
  </conditionalFormatting>
  <conditionalFormatting sqref="BM52">
    <cfRule type="cellIs" dxfId="1117" priority="4403" operator="lessThan">
      <formula>$C$4</formula>
    </cfRule>
  </conditionalFormatting>
  <conditionalFormatting sqref="BM52">
    <cfRule type="cellIs" dxfId="1116" priority="4404" operator="lessThan">
      <formula>$C$4</formula>
    </cfRule>
  </conditionalFormatting>
  <conditionalFormatting sqref="BM53">
    <cfRule type="cellIs" dxfId="1115" priority="4405" operator="lessThan">
      <formula>$C$4</formula>
    </cfRule>
  </conditionalFormatting>
  <conditionalFormatting sqref="BM53">
    <cfRule type="cellIs" dxfId="1114" priority="4406" operator="lessThan">
      <formula>$C$4</formula>
    </cfRule>
  </conditionalFormatting>
  <conditionalFormatting sqref="BM54">
    <cfRule type="cellIs" dxfId="1113" priority="4407" operator="lessThan">
      <formula>$C$4</formula>
    </cfRule>
  </conditionalFormatting>
  <conditionalFormatting sqref="BM54">
    <cfRule type="cellIs" dxfId="1112" priority="4408" operator="lessThan">
      <formula>$C$4</formula>
    </cfRule>
  </conditionalFormatting>
  <conditionalFormatting sqref="BM55">
    <cfRule type="cellIs" dxfId="1111" priority="4409" operator="lessThan">
      <formula>$C$4</formula>
    </cfRule>
  </conditionalFormatting>
  <conditionalFormatting sqref="BM55">
    <cfRule type="cellIs" dxfId="1110" priority="4410" operator="lessThan">
      <formula>$C$4</formula>
    </cfRule>
  </conditionalFormatting>
  <conditionalFormatting sqref="BM56">
    <cfRule type="cellIs" dxfId="1109" priority="4411" operator="lessThan">
      <formula>$C$4</formula>
    </cfRule>
  </conditionalFormatting>
  <conditionalFormatting sqref="BM56">
    <cfRule type="cellIs" dxfId="1108" priority="4412" operator="lessThan">
      <formula>$C$4</formula>
    </cfRule>
  </conditionalFormatting>
  <conditionalFormatting sqref="BM57">
    <cfRule type="cellIs" dxfId="1107" priority="4413" operator="lessThan">
      <formula>$C$4</formula>
    </cfRule>
  </conditionalFormatting>
  <conditionalFormatting sqref="BM57">
    <cfRule type="cellIs" dxfId="1106" priority="4414" operator="lessThan">
      <formula>$C$4</formula>
    </cfRule>
  </conditionalFormatting>
  <conditionalFormatting sqref="BM58">
    <cfRule type="cellIs" dxfId="1105" priority="4415" operator="lessThan">
      <formula>$C$4</formula>
    </cfRule>
  </conditionalFormatting>
  <conditionalFormatting sqref="BM58">
    <cfRule type="cellIs" dxfId="1104" priority="4416" operator="lessThan">
      <formula>$C$4</formula>
    </cfRule>
  </conditionalFormatting>
  <conditionalFormatting sqref="BM59">
    <cfRule type="cellIs" dxfId="1103" priority="4417" operator="lessThan">
      <formula>$C$4</formula>
    </cfRule>
  </conditionalFormatting>
  <conditionalFormatting sqref="BM59">
    <cfRule type="cellIs" dxfId="1102" priority="4418" operator="lessThan">
      <formula>$C$4</formula>
    </cfRule>
  </conditionalFormatting>
  <conditionalFormatting sqref="BM60">
    <cfRule type="cellIs" dxfId="1101" priority="4419" operator="lessThan">
      <formula>$C$4</formula>
    </cfRule>
  </conditionalFormatting>
  <conditionalFormatting sqref="BM60">
    <cfRule type="cellIs" dxfId="1100" priority="4420" operator="lessThan">
      <formula>$C$4</formula>
    </cfRule>
  </conditionalFormatting>
  <conditionalFormatting sqref="BN11">
    <cfRule type="cellIs" dxfId="1099" priority="4421" operator="lessThan">
      <formula>$C$4</formula>
    </cfRule>
  </conditionalFormatting>
  <conditionalFormatting sqref="BN11">
    <cfRule type="cellIs" dxfId="1098" priority="4422" operator="lessThan">
      <formula>$C$4</formula>
    </cfRule>
  </conditionalFormatting>
  <conditionalFormatting sqref="BN12">
    <cfRule type="cellIs" dxfId="1097" priority="4423" operator="lessThan">
      <formula>$C$4</formula>
    </cfRule>
  </conditionalFormatting>
  <conditionalFormatting sqref="BN12">
    <cfRule type="cellIs" dxfId="1096" priority="4424" operator="lessThan">
      <formula>$C$4</formula>
    </cfRule>
  </conditionalFormatting>
  <conditionalFormatting sqref="BN13">
    <cfRule type="cellIs" dxfId="1095" priority="4425" operator="lessThan">
      <formula>$C$4</formula>
    </cfRule>
  </conditionalFormatting>
  <conditionalFormatting sqref="BN13">
    <cfRule type="cellIs" dxfId="1094" priority="4426" operator="lessThan">
      <formula>$C$4</formula>
    </cfRule>
  </conditionalFormatting>
  <conditionalFormatting sqref="BN14">
    <cfRule type="cellIs" dxfId="1093" priority="4427" operator="lessThan">
      <formula>$C$4</formula>
    </cfRule>
  </conditionalFormatting>
  <conditionalFormatting sqref="BN14">
    <cfRule type="cellIs" dxfId="1092" priority="4428" operator="lessThan">
      <formula>$C$4</formula>
    </cfRule>
  </conditionalFormatting>
  <conditionalFormatting sqref="BN15">
    <cfRule type="cellIs" dxfId="1091" priority="4429" operator="lessThan">
      <formula>$C$4</formula>
    </cfRule>
  </conditionalFormatting>
  <conditionalFormatting sqref="BN15">
    <cfRule type="cellIs" dxfId="1090" priority="4430" operator="lessThan">
      <formula>$C$4</formula>
    </cfRule>
  </conditionalFormatting>
  <conditionalFormatting sqref="BN16">
    <cfRule type="cellIs" dxfId="1089" priority="4431" operator="lessThan">
      <formula>$C$4</formula>
    </cfRule>
  </conditionalFormatting>
  <conditionalFormatting sqref="BN16">
    <cfRule type="cellIs" dxfId="1088" priority="4432" operator="lessThan">
      <formula>$C$4</formula>
    </cfRule>
  </conditionalFormatting>
  <conditionalFormatting sqref="BN17">
    <cfRule type="cellIs" dxfId="1087" priority="4433" operator="lessThan">
      <formula>$C$4</formula>
    </cfRule>
  </conditionalFormatting>
  <conditionalFormatting sqref="BN17">
    <cfRule type="cellIs" dxfId="1086" priority="4434" operator="lessThan">
      <formula>$C$4</formula>
    </cfRule>
  </conditionalFormatting>
  <conditionalFormatting sqref="BN18">
    <cfRule type="cellIs" dxfId="1085" priority="4435" operator="lessThan">
      <formula>$C$4</formula>
    </cfRule>
  </conditionalFormatting>
  <conditionalFormatting sqref="BN18">
    <cfRule type="cellIs" dxfId="1084" priority="4436" operator="lessThan">
      <formula>$C$4</formula>
    </cfRule>
  </conditionalFormatting>
  <conditionalFormatting sqref="BN19">
    <cfRule type="cellIs" dxfId="1083" priority="4437" operator="lessThan">
      <formula>$C$4</formula>
    </cfRule>
  </conditionalFormatting>
  <conditionalFormatting sqref="BN19">
    <cfRule type="cellIs" dxfId="1082" priority="4438" operator="lessThan">
      <formula>$C$4</formula>
    </cfRule>
  </conditionalFormatting>
  <conditionalFormatting sqref="BN20">
    <cfRule type="cellIs" dxfId="1081" priority="4439" operator="lessThan">
      <formula>$C$4</formula>
    </cfRule>
  </conditionalFormatting>
  <conditionalFormatting sqref="BN20">
    <cfRule type="cellIs" dxfId="1080" priority="4440" operator="lessThan">
      <formula>$C$4</formula>
    </cfRule>
  </conditionalFormatting>
  <conditionalFormatting sqref="BN21">
    <cfRule type="cellIs" dxfId="1079" priority="4441" operator="lessThan">
      <formula>$C$4</formula>
    </cfRule>
  </conditionalFormatting>
  <conditionalFormatting sqref="BN21">
    <cfRule type="cellIs" dxfId="1078" priority="4442" operator="lessThan">
      <formula>$C$4</formula>
    </cfRule>
  </conditionalFormatting>
  <conditionalFormatting sqref="BN22">
    <cfRule type="cellIs" dxfId="1077" priority="4443" operator="lessThan">
      <formula>$C$4</formula>
    </cfRule>
  </conditionalFormatting>
  <conditionalFormatting sqref="BN22">
    <cfRule type="cellIs" dxfId="1076" priority="4444" operator="lessThan">
      <formula>$C$4</formula>
    </cfRule>
  </conditionalFormatting>
  <conditionalFormatting sqref="BN23">
    <cfRule type="cellIs" dxfId="1075" priority="4445" operator="lessThan">
      <formula>$C$4</formula>
    </cfRule>
  </conditionalFormatting>
  <conditionalFormatting sqref="BN23">
    <cfRule type="cellIs" dxfId="1074" priority="4446" operator="lessThan">
      <formula>$C$4</formula>
    </cfRule>
  </conditionalFormatting>
  <conditionalFormatting sqref="BN24">
    <cfRule type="cellIs" dxfId="1073" priority="4447" operator="lessThan">
      <formula>$C$4</formula>
    </cfRule>
  </conditionalFormatting>
  <conditionalFormatting sqref="BN24">
    <cfRule type="cellIs" dxfId="1072" priority="4448" operator="lessThan">
      <formula>$C$4</formula>
    </cfRule>
  </conditionalFormatting>
  <conditionalFormatting sqref="BN25">
    <cfRule type="cellIs" dxfId="1071" priority="4449" operator="lessThan">
      <formula>$C$4</formula>
    </cfRule>
  </conditionalFormatting>
  <conditionalFormatting sqref="BN25">
    <cfRule type="cellIs" dxfId="1070" priority="4450" operator="lessThan">
      <formula>$C$4</formula>
    </cfRule>
  </conditionalFormatting>
  <conditionalFormatting sqref="BN26">
    <cfRule type="cellIs" dxfId="1069" priority="4451" operator="lessThan">
      <formula>$C$4</formula>
    </cfRule>
  </conditionalFormatting>
  <conditionalFormatting sqref="BN26">
    <cfRule type="cellIs" dxfId="1068" priority="4452" operator="lessThan">
      <formula>$C$4</formula>
    </cfRule>
  </conditionalFormatting>
  <conditionalFormatting sqref="BN27">
    <cfRule type="cellIs" dxfId="1067" priority="4453" operator="lessThan">
      <formula>$C$4</formula>
    </cfRule>
  </conditionalFormatting>
  <conditionalFormatting sqref="BN27">
    <cfRule type="cellIs" dxfId="1066" priority="4454" operator="lessThan">
      <formula>$C$4</formula>
    </cfRule>
  </conditionalFormatting>
  <conditionalFormatting sqref="BN28">
    <cfRule type="cellIs" dxfId="1065" priority="4455" operator="lessThan">
      <formula>$C$4</formula>
    </cfRule>
  </conditionalFormatting>
  <conditionalFormatting sqref="BN28">
    <cfRule type="cellIs" dxfId="1064" priority="4456" operator="lessThan">
      <formula>$C$4</formula>
    </cfRule>
  </conditionalFormatting>
  <conditionalFormatting sqref="BN29">
    <cfRule type="cellIs" dxfId="1063" priority="4457" operator="lessThan">
      <formula>$C$4</formula>
    </cfRule>
  </conditionalFormatting>
  <conditionalFormatting sqref="BN29">
    <cfRule type="cellIs" dxfId="1062" priority="4458" operator="lessThan">
      <formula>$C$4</formula>
    </cfRule>
  </conditionalFormatting>
  <conditionalFormatting sqref="BN30">
    <cfRule type="cellIs" dxfId="1061" priority="4459" operator="lessThan">
      <formula>$C$4</formula>
    </cfRule>
  </conditionalFormatting>
  <conditionalFormatting sqref="BN30">
    <cfRule type="cellIs" dxfId="1060" priority="4460" operator="lessThan">
      <formula>$C$4</formula>
    </cfRule>
  </conditionalFormatting>
  <conditionalFormatting sqref="BN31">
    <cfRule type="cellIs" dxfId="1059" priority="4461" operator="lessThan">
      <formula>$C$4</formula>
    </cfRule>
  </conditionalFormatting>
  <conditionalFormatting sqref="BN31">
    <cfRule type="cellIs" dxfId="1058" priority="4462" operator="lessThan">
      <formula>$C$4</formula>
    </cfRule>
  </conditionalFormatting>
  <conditionalFormatting sqref="BN32">
    <cfRule type="cellIs" dxfId="1057" priority="4463" operator="lessThan">
      <formula>$C$4</formula>
    </cfRule>
  </conditionalFormatting>
  <conditionalFormatting sqref="BN32">
    <cfRule type="cellIs" dxfId="1056" priority="4464" operator="lessThan">
      <formula>$C$4</formula>
    </cfRule>
  </conditionalFormatting>
  <conditionalFormatting sqref="BN33">
    <cfRule type="cellIs" dxfId="1055" priority="4465" operator="lessThan">
      <formula>$C$4</formula>
    </cfRule>
  </conditionalFormatting>
  <conditionalFormatting sqref="BN33">
    <cfRule type="cellIs" dxfId="1054" priority="4466" operator="lessThan">
      <formula>$C$4</formula>
    </cfRule>
  </conditionalFormatting>
  <conditionalFormatting sqref="BN34">
    <cfRule type="cellIs" dxfId="1053" priority="4467" operator="lessThan">
      <formula>$C$4</formula>
    </cfRule>
  </conditionalFormatting>
  <conditionalFormatting sqref="BN34">
    <cfRule type="cellIs" dxfId="1052" priority="4468" operator="lessThan">
      <formula>$C$4</formula>
    </cfRule>
  </conditionalFormatting>
  <conditionalFormatting sqref="BN35">
    <cfRule type="cellIs" dxfId="1051" priority="4469" operator="lessThan">
      <formula>$C$4</formula>
    </cfRule>
  </conditionalFormatting>
  <conditionalFormatting sqref="BN35">
    <cfRule type="cellIs" dxfId="1050" priority="4470" operator="lessThan">
      <formula>$C$4</formula>
    </cfRule>
  </conditionalFormatting>
  <conditionalFormatting sqref="BN36">
    <cfRule type="cellIs" dxfId="1049" priority="4471" operator="lessThan">
      <formula>$C$4</formula>
    </cfRule>
  </conditionalFormatting>
  <conditionalFormatting sqref="BN36">
    <cfRule type="cellIs" dxfId="1048" priority="4472" operator="lessThan">
      <formula>$C$4</formula>
    </cfRule>
  </conditionalFormatting>
  <conditionalFormatting sqref="BN37">
    <cfRule type="cellIs" dxfId="1047" priority="4473" operator="lessThan">
      <formula>$C$4</formula>
    </cfRule>
  </conditionalFormatting>
  <conditionalFormatting sqref="BN37">
    <cfRule type="cellIs" dxfId="1046" priority="4474" operator="lessThan">
      <formula>$C$4</formula>
    </cfRule>
  </conditionalFormatting>
  <conditionalFormatting sqref="BN38">
    <cfRule type="cellIs" dxfId="1045" priority="4475" operator="lessThan">
      <formula>$C$4</formula>
    </cfRule>
  </conditionalFormatting>
  <conditionalFormatting sqref="BN38">
    <cfRule type="cellIs" dxfId="1044" priority="4476" operator="lessThan">
      <formula>$C$4</formula>
    </cfRule>
  </conditionalFormatting>
  <conditionalFormatting sqref="BN39">
    <cfRule type="cellIs" dxfId="1043" priority="4477" operator="lessThan">
      <formula>$C$4</formula>
    </cfRule>
  </conditionalFormatting>
  <conditionalFormatting sqref="BN39">
    <cfRule type="cellIs" dxfId="1042" priority="4478" operator="lessThan">
      <formula>$C$4</formula>
    </cfRule>
  </conditionalFormatting>
  <conditionalFormatting sqref="BN40">
    <cfRule type="cellIs" dxfId="1041" priority="4479" operator="lessThan">
      <formula>$C$4</formula>
    </cfRule>
  </conditionalFormatting>
  <conditionalFormatting sqref="BN40">
    <cfRule type="cellIs" dxfId="1040" priority="4480" operator="lessThan">
      <formula>$C$4</formula>
    </cfRule>
  </conditionalFormatting>
  <conditionalFormatting sqref="BN41">
    <cfRule type="cellIs" dxfId="1039" priority="4481" operator="lessThan">
      <formula>$C$4</formula>
    </cfRule>
  </conditionalFormatting>
  <conditionalFormatting sqref="BN41">
    <cfRule type="cellIs" dxfId="1038" priority="4482" operator="lessThan">
      <formula>$C$4</formula>
    </cfRule>
  </conditionalFormatting>
  <conditionalFormatting sqref="BN42">
    <cfRule type="cellIs" dxfId="1037" priority="4483" operator="lessThan">
      <formula>$C$4</formula>
    </cfRule>
  </conditionalFormatting>
  <conditionalFormatting sqref="BN42">
    <cfRule type="cellIs" dxfId="1036" priority="4484" operator="lessThan">
      <formula>$C$4</formula>
    </cfRule>
  </conditionalFormatting>
  <conditionalFormatting sqref="BN43">
    <cfRule type="cellIs" dxfId="1035" priority="4485" operator="lessThan">
      <formula>$C$4</formula>
    </cfRule>
  </conditionalFormatting>
  <conditionalFormatting sqref="BN43">
    <cfRule type="cellIs" dxfId="1034" priority="4486" operator="lessThan">
      <formula>$C$4</formula>
    </cfRule>
  </conditionalFormatting>
  <conditionalFormatting sqref="BN44">
    <cfRule type="cellIs" dxfId="1033" priority="4487" operator="lessThan">
      <formula>$C$4</formula>
    </cfRule>
  </conditionalFormatting>
  <conditionalFormatting sqref="BN44">
    <cfRule type="cellIs" dxfId="1032" priority="4488" operator="lessThan">
      <formula>$C$4</formula>
    </cfRule>
  </conditionalFormatting>
  <conditionalFormatting sqref="BN45">
    <cfRule type="cellIs" dxfId="1031" priority="4489" operator="lessThan">
      <formula>$C$4</formula>
    </cfRule>
  </conditionalFormatting>
  <conditionalFormatting sqref="BN45">
    <cfRule type="cellIs" dxfId="1030" priority="4490" operator="lessThan">
      <formula>$C$4</formula>
    </cfRule>
  </conditionalFormatting>
  <conditionalFormatting sqref="BN46">
    <cfRule type="cellIs" dxfId="1029" priority="4491" operator="lessThan">
      <formula>$C$4</formula>
    </cfRule>
  </conditionalFormatting>
  <conditionalFormatting sqref="BN46">
    <cfRule type="cellIs" dxfId="1028" priority="4492" operator="lessThan">
      <formula>$C$4</formula>
    </cfRule>
  </conditionalFormatting>
  <conditionalFormatting sqref="BN47">
    <cfRule type="cellIs" dxfId="1027" priority="4493" operator="lessThan">
      <formula>$C$4</formula>
    </cfRule>
  </conditionalFormatting>
  <conditionalFormatting sqref="BN47">
    <cfRule type="cellIs" dxfId="1026" priority="4494" operator="lessThan">
      <formula>$C$4</formula>
    </cfRule>
  </conditionalFormatting>
  <conditionalFormatting sqref="BN48">
    <cfRule type="cellIs" dxfId="1025" priority="4495" operator="lessThan">
      <formula>$C$4</formula>
    </cfRule>
  </conditionalFormatting>
  <conditionalFormatting sqref="BN48">
    <cfRule type="cellIs" dxfId="1024" priority="4496" operator="lessThan">
      <formula>$C$4</formula>
    </cfRule>
  </conditionalFormatting>
  <conditionalFormatting sqref="BN49">
    <cfRule type="cellIs" dxfId="1023" priority="4497" operator="lessThan">
      <formula>$C$4</formula>
    </cfRule>
  </conditionalFormatting>
  <conditionalFormatting sqref="BN49">
    <cfRule type="cellIs" dxfId="1022" priority="4498" operator="lessThan">
      <formula>$C$4</formula>
    </cfRule>
  </conditionalFormatting>
  <conditionalFormatting sqref="BN50">
    <cfRule type="cellIs" dxfId="1021" priority="4499" operator="lessThan">
      <formula>$C$4</formula>
    </cfRule>
  </conditionalFormatting>
  <conditionalFormatting sqref="BN50">
    <cfRule type="cellIs" dxfId="1020" priority="4500" operator="lessThan">
      <formula>$C$4</formula>
    </cfRule>
  </conditionalFormatting>
  <conditionalFormatting sqref="BN51">
    <cfRule type="cellIs" dxfId="1019" priority="4501" operator="lessThan">
      <formula>$C$4</formula>
    </cfRule>
  </conditionalFormatting>
  <conditionalFormatting sqref="BN51">
    <cfRule type="cellIs" dxfId="1018" priority="4502" operator="lessThan">
      <formula>$C$4</formula>
    </cfRule>
  </conditionalFormatting>
  <conditionalFormatting sqref="BN52">
    <cfRule type="cellIs" dxfId="1017" priority="4503" operator="lessThan">
      <formula>$C$4</formula>
    </cfRule>
  </conditionalFormatting>
  <conditionalFormatting sqref="BN52">
    <cfRule type="cellIs" dxfId="1016" priority="4504" operator="lessThan">
      <formula>$C$4</formula>
    </cfRule>
  </conditionalFormatting>
  <conditionalFormatting sqref="BN53">
    <cfRule type="cellIs" dxfId="1015" priority="4505" operator="lessThan">
      <formula>$C$4</formula>
    </cfRule>
  </conditionalFormatting>
  <conditionalFormatting sqref="BN53">
    <cfRule type="cellIs" dxfId="1014" priority="4506" operator="lessThan">
      <formula>$C$4</formula>
    </cfRule>
  </conditionalFormatting>
  <conditionalFormatting sqref="BN54">
    <cfRule type="cellIs" dxfId="1013" priority="4507" operator="lessThan">
      <formula>$C$4</formula>
    </cfRule>
  </conditionalFormatting>
  <conditionalFormatting sqref="BN54">
    <cfRule type="cellIs" dxfId="1012" priority="4508" operator="lessThan">
      <formula>$C$4</formula>
    </cfRule>
  </conditionalFormatting>
  <conditionalFormatting sqref="BN55">
    <cfRule type="cellIs" dxfId="1011" priority="4509" operator="lessThan">
      <formula>$C$4</formula>
    </cfRule>
  </conditionalFormatting>
  <conditionalFormatting sqref="BN55">
    <cfRule type="cellIs" dxfId="1010" priority="4510" operator="lessThan">
      <formula>$C$4</formula>
    </cfRule>
  </conditionalFormatting>
  <conditionalFormatting sqref="BN56">
    <cfRule type="cellIs" dxfId="1009" priority="4511" operator="lessThan">
      <formula>$C$4</formula>
    </cfRule>
  </conditionalFormatting>
  <conditionalFormatting sqref="BN56">
    <cfRule type="cellIs" dxfId="1008" priority="4512" operator="lessThan">
      <formula>$C$4</formula>
    </cfRule>
  </conditionalFormatting>
  <conditionalFormatting sqref="BN57">
    <cfRule type="cellIs" dxfId="1007" priority="4513" operator="lessThan">
      <formula>$C$4</formula>
    </cfRule>
  </conditionalFormatting>
  <conditionalFormatting sqref="BN57">
    <cfRule type="cellIs" dxfId="1006" priority="4514" operator="lessThan">
      <formula>$C$4</formula>
    </cfRule>
  </conditionalFormatting>
  <conditionalFormatting sqref="BN58">
    <cfRule type="cellIs" dxfId="1005" priority="4515" operator="lessThan">
      <formula>$C$4</formula>
    </cfRule>
  </conditionalFormatting>
  <conditionalFormatting sqref="BN58">
    <cfRule type="cellIs" dxfId="1004" priority="4516" operator="lessThan">
      <formula>$C$4</formula>
    </cfRule>
  </conditionalFormatting>
  <conditionalFormatting sqref="BN59">
    <cfRule type="cellIs" dxfId="1003" priority="4517" operator="lessThan">
      <formula>$C$4</formula>
    </cfRule>
  </conditionalFormatting>
  <conditionalFormatting sqref="BN59">
    <cfRule type="cellIs" dxfId="1002" priority="4518" operator="lessThan">
      <formula>$C$4</formula>
    </cfRule>
  </conditionalFormatting>
  <conditionalFormatting sqref="BN60">
    <cfRule type="cellIs" dxfId="1001" priority="4519" operator="lessThan">
      <formula>$C$4</formula>
    </cfRule>
  </conditionalFormatting>
  <conditionalFormatting sqref="BN60">
    <cfRule type="cellIs" dxfId="1000" priority="4520" operator="lessThan">
      <formula>$C$4</formula>
    </cfRule>
  </conditionalFormatting>
  <conditionalFormatting sqref="BO11">
    <cfRule type="cellIs" dxfId="999" priority="4521" operator="lessThan">
      <formula>$C$4</formula>
    </cfRule>
  </conditionalFormatting>
  <conditionalFormatting sqref="BO11">
    <cfRule type="cellIs" dxfId="998" priority="4522" operator="lessThan">
      <formula>$C$4</formula>
    </cfRule>
  </conditionalFormatting>
  <conditionalFormatting sqref="BO12">
    <cfRule type="cellIs" dxfId="997" priority="4523" operator="lessThan">
      <formula>$C$4</formula>
    </cfRule>
  </conditionalFormatting>
  <conditionalFormatting sqref="BO12">
    <cfRule type="cellIs" dxfId="996" priority="4524" operator="lessThan">
      <formula>$C$4</formula>
    </cfRule>
  </conditionalFormatting>
  <conditionalFormatting sqref="BO13">
    <cfRule type="cellIs" dxfId="995" priority="4525" operator="lessThan">
      <formula>$C$4</formula>
    </cfRule>
  </conditionalFormatting>
  <conditionalFormatting sqref="BO13">
    <cfRule type="cellIs" dxfId="994" priority="4526" operator="lessThan">
      <formula>$C$4</formula>
    </cfRule>
  </conditionalFormatting>
  <conditionalFormatting sqref="BO14">
    <cfRule type="cellIs" dxfId="993" priority="4527" operator="lessThan">
      <formula>$C$4</formula>
    </cfRule>
  </conditionalFormatting>
  <conditionalFormatting sqref="BO14">
    <cfRule type="cellIs" dxfId="992" priority="4528" operator="lessThan">
      <formula>$C$4</formula>
    </cfRule>
  </conditionalFormatting>
  <conditionalFormatting sqref="BO15">
    <cfRule type="cellIs" dxfId="991" priority="4529" operator="lessThan">
      <formula>$C$4</formula>
    </cfRule>
  </conditionalFormatting>
  <conditionalFormatting sqref="BO15">
    <cfRule type="cellIs" dxfId="990" priority="4530" operator="lessThan">
      <formula>$C$4</formula>
    </cfRule>
  </conditionalFormatting>
  <conditionalFormatting sqref="BO16">
    <cfRule type="cellIs" dxfId="989" priority="4531" operator="lessThan">
      <formula>$C$4</formula>
    </cfRule>
  </conditionalFormatting>
  <conditionalFormatting sqref="BO16">
    <cfRule type="cellIs" dxfId="988" priority="4532" operator="lessThan">
      <formula>$C$4</formula>
    </cfRule>
  </conditionalFormatting>
  <conditionalFormatting sqref="BO17">
    <cfRule type="cellIs" dxfId="987" priority="4533" operator="lessThan">
      <formula>$C$4</formula>
    </cfRule>
  </conditionalFormatting>
  <conditionalFormatting sqref="BO17">
    <cfRule type="cellIs" dxfId="986" priority="4534" operator="lessThan">
      <formula>$C$4</formula>
    </cfRule>
  </conditionalFormatting>
  <conditionalFormatting sqref="BO18">
    <cfRule type="cellIs" dxfId="985" priority="4535" operator="lessThan">
      <formula>$C$4</formula>
    </cfRule>
  </conditionalFormatting>
  <conditionalFormatting sqref="BO18">
    <cfRule type="cellIs" dxfId="984" priority="4536" operator="lessThan">
      <formula>$C$4</formula>
    </cfRule>
  </conditionalFormatting>
  <conditionalFormatting sqref="BO19">
    <cfRule type="cellIs" dxfId="983" priority="4537" operator="lessThan">
      <formula>$C$4</formula>
    </cfRule>
  </conditionalFormatting>
  <conditionalFormatting sqref="BO19">
    <cfRule type="cellIs" dxfId="982" priority="4538" operator="lessThan">
      <formula>$C$4</formula>
    </cfRule>
  </conditionalFormatting>
  <conditionalFormatting sqref="BO20">
    <cfRule type="cellIs" dxfId="981" priority="4539" operator="lessThan">
      <formula>$C$4</formula>
    </cfRule>
  </conditionalFormatting>
  <conditionalFormatting sqref="BO20">
    <cfRule type="cellIs" dxfId="980" priority="4540" operator="lessThan">
      <formula>$C$4</formula>
    </cfRule>
  </conditionalFormatting>
  <conditionalFormatting sqref="BO21">
    <cfRule type="cellIs" dxfId="979" priority="4541" operator="lessThan">
      <formula>$C$4</formula>
    </cfRule>
  </conditionalFormatting>
  <conditionalFormatting sqref="BO21">
    <cfRule type="cellIs" dxfId="978" priority="4542" operator="lessThan">
      <formula>$C$4</formula>
    </cfRule>
  </conditionalFormatting>
  <conditionalFormatting sqref="BO22">
    <cfRule type="cellIs" dxfId="977" priority="4543" operator="lessThan">
      <formula>$C$4</formula>
    </cfRule>
  </conditionalFormatting>
  <conditionalFormatting sqref="BO22">
    <cfRule type="cellIs" dxfId="976" priority="4544" operator="lessThan">
      <formula>$C$4</formula>
    </cfRule>
  </conditionalFormatting>
  <conditionalFormatting sqref="BO23">
    <cfRule type="cellIs" dxfId="975" priority="4545" operator="lessThan">
      <formula>$C$4</formula>
    </cfRule>
  </conditionalFormatting>
  <conditionalFormatting sqref="BO23">
    <cfRule type="cellIs" dxfId="974" priority="4546" operator="lessThan">
      <formula>$C$4</formula>
    </cfRule>
  </conditionalFormatting>
  <conditionalFormatting sqref="BO24">
    <cfRule type="cellIs" dxfId="973" priority="4547" operator="lessThan">
      <formula>$C$4</formula>
    </cfRule>
  </conditionalFormatting>
  <conditionalFormatting sqref="BO24">
    <cfRule type="cellIs" dxfId="972" priority="4548" operator="lessThan">
      <formula>$C$4</formula>
    </cfRule>
  </conditionalFormatting>
  <conditionalFormatting sqref="BO25">
    <cfRule type="cellIs" dxfId="971" priority="4549" operator="lessThan">
      <formula>$C$4</formula>
    </cfRule>
  </conditionalFormatting>
  <conditionalFormatting sqref="BO25">
    <cfRule type="cellIs" dxfId="970" priority="4550" operator="lessThan">
      <formula>$C$4</formula>
    </cfRule>
  </conditionalFormatting>
  <conditionalFormatting sqref="BO26">
    <cfRule type="cellIs" dxfId="969" priority="4551" operator="lessThan">
      <formula>$C$4</formula>
    </cfRule>
  </conditionalFormatting>
  <conditionalFormatting sqref="BO26">
    <cfRule type="cellIs" dxfId="968" priority="4552" operator="lessThan">
      <formula>$C$4</formula>
    </cfRule>
  </conditionalFormatting>
  <conditionalFormatting sqref="BO27">
    <cfRule type="cellIs" dxfId="967" priority="4553" operator="lessThan">
      <formula>$C$4</formula>
    </cfRule>
  </conditionalFormatting>
  <conditionalFormatting sqref="BO27">
    <cfRule type="cellIs" dxfId="966" priority="4554" operator="lessThan">
      <formula>$C$4</formula>
    </cfRule>
  </conditionalFormatting>
  <conditionalFormatting sqref="BO28">
    <cfRule type="cellIs" dxfId="965" priority="4555" operator="lessThan">
      <formula>$C$4</formula>
    </cfRule>
  </conditionalFormatting>
  <conditionalFormatting sqref="BO28">
    <cfRule type="cellIs" dxfId="964" priority="4556" operator="lessThan">
      <formula>$C$4</formula>
    </cfRule>
  </conditionalFormatting>
  <conditionalFormatting sqref="BO29">
    <cfRule type="cellIs" dxfId="963" priority="4557" operator="lessThan">
      <formula>$C$4</formula>
    </cfRule>
  </conditionalFormatting>
  <conditionalFormatting sqref="BO29">
    <cfRule type="cellIs" dxfId="962" priority="4558" operator="lessThan">
      <formula>$C$4</formula>
    </cfRule>
  </conditionalFormatting>
  <conditionalFormatting sqref="BO30">
    <cfRule type="cellIs" dxfId="961" priority="4559" operator="lessThan">
      <formula>$C$4</formula>
    </cfRule>
  </conditionalFormatting>
  <conditionalFormatting sqref="BO30">
    <cfRule type="cellIs" dxfId="960" priority="4560" operator="lessThan">
      <formula>$C$4</formula>
    </cfRule>
  </conditionalFormatting>
  <conditionalFormatting sqref="BO31">
    <cfRule type="cellIs" dxfId="959" priority="4561" operator="lessThan">
      <formula>$C$4</formula>
    </cfRule>
  </conditionalFormatting>
  <conditionalFormatting sqref="BO31">
    <cfRule type="cellIs" dxfId="958" priority="4562" operator="lessThan">
      <formula>$C$4</formula>
    </cfRule>
  </conditionalFormatting>
  <conditionalFormatting sqref="BO32">
    <cfRule type="cellIs" dxfId="957" priority="4563" operator="lessThan">
      <formula>$C$4</formula>
    </cfRule>
  </conditionalFormatting>
  <conditionalFormatting sqref="BO32">
    <cfRule type="cellIs" dxfId="956" priority="4564" operator="lessThan">
      <formula>$C$4</formula>
    </cfRule>
  </conditionalFormatting>
  <conditionalFormatting sqref="BO33">
    <cfRule type="cellIs" dxfId="955" priority="4565" operator="lessThan">
      <formula>$C$4</formula>
    </cfRule>
  </conditionalFormatting>
  <conditionalFormatting sqref="BO33">
    <cfRule type="cellIs" dxfId="954" priority="4566" operator="lessThan">
      <formula>$C$4</formula>
    </cfRule>
  </conditionalFormatting>
  <conditionalFormatting sqref="BO34">
    <cfRule type="cellIs" dxfId="953" priority="4567" operator="lessThan">
      <formula>$C$4</formula>
    </cfRule>
  </conditionalFormatting>
  <conditionalFormatting sqref="BO34">
    <cfRule type="cellIs" dxfId="952" priority="4568" operator="lessThan">
      <formula>$C$4</formula>
    </cfRule>
  </conditionalFormatting>
  <conditionalFormatting sqref="BO35">
    <cfRule type="cellIs" dxfId="951" priority="4569" operator="lessThan">
      <formula>$C$4</formula>
    </cfRule>
  </conditionalFormatting>
  <conditionalFormatting sqref="BO35">
    <cfRule type="cellIs" dxfId="950" priority="4570" operator="lessThan">
      <formula>$C$4</formula>
    </cfRule>
  </conditionalFormatting>
  <conditionalFormatting sqref="BO36">
    <cfRule type="cellIs" dxfId="949" priority="4571" operator="lessThan">
      <formula>$C$4</formula>
    </cfRule>
  </conditionalFormatting>
  <conditionalFormatting sqref="BO36">
    <cfRule type="cellIs" dxfId="948" priority="4572" operator="lessThan">
      <formula>$C$4</formula>
    </cfRule>
  </conditionalFormatting>
  <conditionalFormatting sqref="BO37">
    <cfRule type="cellIs" dxfId="947" priority="4573" operator="lessThan">
      <formula>$C$4</formula>
    </cfRule>
  </conditionalFormatting>
  <conditionalFormatting sqref="BO37">
    <cfRule type="cellIs" dxfId="946" priority="4574" operator="lessThan">
      <formula>$C$4</formula>
    </cfRule>
  </conditionalFormatting>
  <conditionalFormatting sqref="BO38">
    <cfRule type="cellIs" dxfId="945" priority="4575" operator="lessThan">
      <formula>$C$4</formula>
    </cfRule>
  </conditionalFormatting>
  <conditionalFormatting sqref="BO38">
    <cfRule type="cellIs" dxfId="944" priority="4576" operator="lessThan">
      <formula>$C$4</formula>
    </cfRule>
  </conditionalFormatting>
  <conditionalFormatting sqref="BO39">
    <cfRule type="cellIs" dxfId="943" priority="4577" operator="lessThan">
      <formula>$C$4</formula>
    </cfRule>
  </conditionalFormatting>
  <conditionalFormatting sqref="BO39">
    <cfRule type="cellIs" dxfId="942" priority="4578" operator="lessThan">
      <formula>$C$4</formula>
    </cfRule>
  </conditionalFormatting>
  <conditionalFormatting sqref="BO40">
    <cfRule type="cellIs" dxfId="941" priority="4579" operator="lessThan">
      <formula>$C$4</formula>
    </cfRule>
  </conditionalFormatting>
  <conditionalFormatting sqref="BO40">
    <cfRule type="cellIs" dxfId="940" priority="4580" operator="lessThan">
      <formula>$C$4</formula>
    </cfRule>
  </conditionalFormatting>
  <conditionalFormatting sqref="BO41">
    <cfRule type="cellIs" dxfId="939" priority="4581" operator="lessThan">
      <formula>$C$4</formula>
    </cfRule>
  </conditionalFormatting>
  <conditionalFormatting sqref="BO41">
    <cfRule type="cellIs" dxfId="938" priority="4582" operator="lessThan">
      <formula>$C$4</formula>
    </cfRule>
  </conditionalFormatting>
  <conditionalFormatting sqref="BO42">
    <cfRule type="cellIs" dxfId="937" priority="4583" operator="lessThan">
      <formula>$C$4</formula>
    </cfRule>
  </conditionalFormatting>
  <conditionalFormatting sqref="BO42">
    <cfRule type="cellIs" dxfId="936" priority="4584" operator="lessThan">
      <formula>$C$4</formula>
    </cfRule>
  </conditionalFormatting>
  <conditionalFormatting sqref="BO43">
    <cfRule type="cellIs" dxfId="935" priority="4585" operator="lessThan">
      <formula>$C$4</formula>
    </cfRule>
  </conditionalFormatting>
  <conditionalFormatting sqref="BO43">
    <cfRule type="cellIs" dxfId="934" priority="4586" operator="lessThan">
      <formula>$C$4</formula>
    </cfRule>
  </conditionalFormatting>
  <conditionalFormatting sqref="BO44">
    <cfRule type="cellIs" dxfId="933" priority="4587" operator="lessThan">
      <formula>$C$4</formula>
    </cfRule>
  </conditionalFormatting>
  <conditionalFormatting sqref="BO44">
    <cfRule type="cellIs" dxfId="932" priority="4588" operator="lessThan">
      <formula>$C$4</formula>
    </cfRule>
  </conditionalFormatting>
  <conditionalFormatting sqref="BO45">
    <cfRule type="cellIs" dxfId="931" priority="4589" operator="lessThan">
      <formula>$C$4</formula>
    </cfRule>
  </conditionalFormatting>
  <conditionalFormatting sqref="BO45">
    <cfRule type="cellIs" dxfId="930" priority="4590" operator="lessThan">
      <formula>$C$4</formula>
    </cfRule>
  </conditionalFormatting>
  <conditionalFormatting sqref="BO46">
    <cfRule type="cellIs" dxfId="929" priority="4591" operator="lessThan">
      <formula>$C$4</formula>
    </cfRule>
  </conditionalFormatting>
  <conditionalFormatting sqref="BO46">
    <cfRule type="cellIs" dxfId="928" priority="4592" operator="lessThan">
      <formula>$C$4</formula>
    </cfRule>
  </conditionalFormatting>
  <conditionalFormatting sqref="BO47">
    <cfRule type="cellIs" dxfId="927" priority="4593" operator="lessThan">
      <formula>$C$4</formula>
    </cfRule>
  </conditionalFormatting>
  <conditionalFormatting sqref="BO47">
    <cfRule type="cellIs" dxfId="926" priority="4594" operator="lessThan">
      <formula>$C$4</formula>
    </cfRule>
  </conditionalFormatting>
  <conditionalFormatting sqref="BO48">
    <cfRule type="cellIs" dxfId="925" priority="4595" operator="lessThan">
      <formula>$C$4</formula>
    </cfRule>
  </conditionalFormatting>
  <conditionalFormatting sqref="BO48">
    <cfRule type="cellIs" dxfId="924" priority="4596" operator="lessThan">
      <formula>$C$4</formula>
    </cfRule>
  </conditionalFormatting>
  <conditionalFormatting sqref="BO49">
    <cfRule type="cellIs" dxfId="923" priority="4597" operator="lessThan">
      <formula>$C$4</formula>
    </cfRule>
  </conditionalFormatting>
  <conditionalFormatting sqref="BO49">
    <cfRule type="cellIs" dxfId="922" priority="4598" operator="lessThan">
      <formula>$C$4</formula>
    </cfRule>
  </conditionalFormatting>
  <conditionalFormatting sqref="BO50">
    <cfRule type="cellIs" dxfId="921" priority="4599" operator="lessThan">
      <formula>$C$4</formula>
    </cfRule>
  </conditionalFormatting>
  <conditionalFormatting sqref="BO50">
    <cfRule type="cellIs" dxfId="920" priority="4600" operator="lessThan">
      <formula>$C$4</formula>
    </cfRule>
  </conditionalFormatting>
  <conditionalFormatting sqref="BO51">
    <cfRule type="cellIs" dxfId="919" priority="4601" operator="lessThan">
      <formula>$C$4</formula>
    </cfRule>
  </conditionalFormatting>
  <conditionalFormatting sqref="BO51">
    <cfRule type="cellIs" dxfId="918" priority="4602" operator="lessThan">
      <formula>$C$4</formula>
    </cfRule>
  </conditionalFormatting>
  <conditionalFormatting sqref="BO52">
    <cfRule type="cellIs" dxfId="917" priority="4603" operator="lessThan">
      <formula>$C$4</formula>
    </cfRule>
  </conditionalFormatting>
  <conditionalFormatting sqref="BO52">
    <cfRule type="cellIs" dxfId="916" priority="4604" operator="lessThan">
      <formula>$C$4</formula>
    </cfRule>
  </conditionalFormatting>
  <conditionalFormatting sqref="BO53">
    <cfRule type="cellIs" dxfId="915" priority="4605" operator="lessThan">
      <formula>$C$4</formula>
    </cfRule>
  </conditionalFormatting>
  <conditionalFormatting sqref="BO53">
    <cfRule type="cellIs" dxfId="914" priority="4606" operator="lessThan">
      <formula>$C$4</formula>
    </cfRule>
  </conditionalFormatting>
  <conditionalFormatting sqref="BO54">
    <cfRule type="cellIs" dxfId="913" priority="4607" operator="lessThan">
      <formula>$C$4</formula>
    </cfRule>
  </conditionalFormatting>
  <conditionalFormatting sqref="BO54">
    <cfRule type="cellIs" dxfId="912" priority="4608" operator="lessThan">
      <formula>$C$4</formula>
    </cfRule>
  </conditionalFormatting>
  <conditionalFormatting sqref="BO55">
    <cfRule type="cellIs" dxfId="911" priority="4609" operator="lessThan">
      <formula>$C$4</formula>
    </cfRule>
  </conditionalFormatting>
  <conditionalFormatting sqref="BO55">
    <cfRule type="cellIs" dxfId="910" priority="4610" operator="lessThan">
      <formula>$C$4</formula>
    </cfRule>
  </conditionalFormatting>
  <conditionalFormatting sqref="BO56">
    <cfRule type="cellIs" dxfId="909" priority="4611" operator="lessThan">
      <formula>$C$4</formula>
    </cfRule>
  </conditionalFormatting>
  <conditionalFormatting sqref="BO56">
    <cfRule type="cellIs" dxfId="908" priority="4612" operator="lessThan">
      <formula>$C$4</formula>
    </cfRule>
  </conditionalFormatting>
  <conditionalFormatting sqref="BO57">
    <cfRule type="cellIs" dxfId="907" priority="4613" operator="lessThan">
      <formula>$C$4</formula>
    </cfRule>
  </conditionalFormatting>
  <conditionalFormatting sqref="BO57">
    <cfRule type="cellIs" dxfId="906" priority="4614" operator="lessThan">
      <formula>$C$4</formula>
    </cfRule>
  </conditionalFormatting>
  <conditionalFormatting sqref="BO58">
    <cfRule type="cellIs" dxfId="905" priority="4615" operator="lessThan">
      <formula>$C$4</formula>
    </cfRule>
  </conditionalFormatting>
  <conditionalFormatting sqref="BO58">
    <cfRule type="cellIs" dxfId="904" priority="4616" operator="lessThan">
      <formula>$C$4</formula>
    </cfRule>
  </conditionalFormatting>
  <conditionalFormatting sqref="BO59">
    <cfRule type="cellIs" dxfId="903" priority="4617" operator="lessThan">
      <formula>$C$4</formula>
    </cfRule>
  </conditionalFormatting>
  <conditionalFormatting sqref="BO59">
    <cfRule type="cellIs" dxfId="902" priority="4618" operator="lessThan">
      <formula>$C$4</formula>
    </cfRule>
  </conditionalFormatting>
  <conditionalFormatting sqref="BO60">
    <cfRule type="cellIs" dxfId="901" priority="4619" operator="lessThan">
      <formula>$C$4</formula>
    </cfRule>
  </conditionalFormatting>
  <conditionalFormatting sqref="BO60">
    <cfRule type="cellIs" dxfId="900" priority="4620" operator="lessThan">
      <formula>$C$4</formula>
    </cfRule>
  </conditionalFormatting>
  <conditionalFormatting sqref="BP11">
    <cfRule type="cellIs" dxfId="899" priority="4621" operator="lessThan">
      <formula>$C$4</formula>
    </cfRule>
  </conditionalFormatting>
  <conditionalFormatting sqref="BP11">
    <cfRule type="cellIs" dxfId="898" priority="4622" operator="lessThan">
      <formula>$C$4</formula>
    </cfRule>
  </conditionalFormatting>
  <conditionalFormatting sqref="BP12">
    <cfRule type="cellIs" dxfId="897" priority="4623" operator="lessThan">
      <formula>$C$4</formula>
    </cfRule>
  </conditionalFormatting>
  <conditionalFormatting sqref="BP12">
    <cfRule type="cellIs" dxfId="896" priority="4624" operator="lessThan">
      <formula>$C$4</formula>
    </cfRule>
  </conditionalFormatting>
  <conditionalFormatting sqref="BP13">
    <cfRule type="cellIs" dxfId="895" priority="4625" operator="lessThan">
      <formula>$C$4</formula>
    </cfRule>
  </conditionalFormatting>
  <conditionalFormatting sqref="BP13">
    <cfRule type="cellIs" dxfId="894" priority="4626" operator="lessThan">
      <formula>$C$4</formula>
    </cfRule>
  </conditionalFormatting>
  <conditionalFormatting sqref="BP14">
    <cfRule type="cellIs" dxfId="893" priority="4627" operator="lessThan">
      <formula>$C$4</formula>
    </cfRule>
  </conditionalFormatting>
  <conditionalFormatting sqref="BP14">
    <cfRule type="cellIs" dxfId="892" priority="4628" operator="lessThan">
      <formula>$C$4</formula>
    </cfRule>
  </conditionalFormatting>
  <conditionalFormatting sqref="BP15">
    <cfRule type="cellIs" dxfId="891" priority="4629" operator="lessThan">
      <formula>$C$4</formula>
    </cfRule>
  </conditionalFormatting>
  <conditionalFormatting sqref="BP15">
    <cfRule type="cellIs" dxfId="890" priority="4630" operator="lessThan">
      <formula>$C$4</formula>
    </cfRule>
  </conditionalFormatting>
  <conditionalFormatting sqref="BP16">
    <cfRule type="cellIs" dxfId="889" priority="4631" operator="lessThan">
      <formula>$C$4</formula>
    </cfRule>
  </conditionalFormatting>
  <conditionalFormatting sqref="BP16">
    <cfRule type="cellIs" dxfId="888" priority="4632" operator="lessThan">
      <formula>$C$4</formula>
    </cfRule>
  </conditionalFormatting>
  <conditionalFormatting sqref="BP17">
    <cfRule type="cellIs" dxfId="887" priority="4633" operator="lessThan">
      <formula>$C$4</formula>
    </cfRule>
  </conditionalFormatting>
  <conditionalFormatting sqref="BP17">
    <cfRule type="cellIs" dxfId="886" priority="4634" operator="lessThan">
      <formula>$C$4</formula>
    </cfRule>
  </conditionalFormatting>
  <conditionalFormatting sqref="BP18">
    <cfRule type="cellIs" dxfId="885" priority="4635" operator="lessThan">
      <formula>$C$4</formula>
    </cfRule>
  </conditionalFormatting>
  <conditionalFormatting sqref="BP18">
    <cfRule type="cellIs" dxfId="884" priority="4636" operator="lessThan">
      <formula>$C$4</formula>
    </cfRule>
  </conditionalFormatting>
  <conditionalFormatting sqref="BP19">
    <cfRule type="cellIs" dxfId="883" priority="4637" operator="lessThan">
      <formula>$C$4</formula>
    </cfRule>
  </conditionalFormatting>
  <conditionalFormatting sqref="BP19">
    <cfRule type="cellIs" dxfId="882" priority="4638" operator="lessThan">
      <formula>$C$4</formula>
    </cfRule>
  </conditionalFormatting>
  <conditionalFormatting sqref="BP20">
    <cfRule type="cellIs" dxfId="881" priority="4639" operator="lessThan">
      <formula>$C$4</formula>
    </cfRule>
  </conditionalFormatting>
  <conditionalFormatting sqref="BP20">
    <cfRule type="cellIs" dxfId="880" priority="4640" operator="lessThan">
      <formula>$C$4</formula>
    </cfRule>
  </conditionalFormatting>
  <conditionalFormatting sqref="BP21">
    <cfRule type="cellIs" dxfId="879" priority="4641" operator="lessThan">
      <formula>$C$4</formula>
    </cfRule>
  </conditionalFormatting>
  <conditionalFormatting sqref="BP21">
    <cfRule type="cellIs" dxfId="878" priority="4642" operator="lessThan">
      <formula>$C$4</formula>
    </cfRule>
  </conditionalFormatting>
  <conditionalFormatting sqref="BP22">
    <cfRule type="cellIs" dxfId="877" priority="4643" operator="lessThan">
      <formula>$C$4</formula>
    </cfRule>
  </conditionalFormatting>
  <conditionalFormatting sqref="BP22">
    <cfRule type="cellIs" dxfId="876" priority="4644" operator="lessThan">
      <formula>$C$4</formula>
    </cfRule>
  </conditionalFormatting>
  <conditionalFormatting sqref="BP23">
    <cfRule type="cellIs" dxfId="875" priority="4645" operator="lessThan">
      <formula>$C$4</formula>
    </cfRule>
  </conditionalFormatting>
  <conditionalFormatting sqref="BP23">
    <cfRule type="cellIs" dxfId="874" priority="4646" operator="lessThan">
      <formula>$C$4</formula>
    </cfRule>
  </conditionalFormatting>
  <conditionalFormatting sqref="BP24">
    <cfRule type="cellIs" dxfId="873" priority="4647" operator="lessThan">
      <formula>$C$4</formula>
    </cfRule>
  </conditionalFormatting>
  <conditionalFormatting sqref="BP24">
    <cfRule type="cellIs" dxfId="872" priority="4648" operator="lessThan">
      <formula>$C$4</formula>
    </cfRule>
  </conditionalFormatting>
  <conditionalFormatting sqref="BP25">
    <cfRule type="cellIs" dxfId="871" priority="4649" operator="lessThan">
      <formula>$C$4</formula>
    </cfRule>
  </conditionalFormatting>
  <conditionalFormatting sqref="BP25">
    <cfRule type="cellIs" dxfId="870" priority="4650" operator="lessThan">
      <formula>$C$4</formula>
    </cfRule>
  </conditionalFormatting>
  <conditionalFormatting sqref="BP26">
    <cfRule type="cellIs" dxfId="869" priority="4651" operator="lessThan">
      <formula>$C$4</formula>
    </cfRule>
  </conditionalFormatting>
  <conditionalFormatting sqref="BP26">
    <cfRule type="cellIs" dxfId="868" priority="4652" operator="lessThan">
      <formula>$C$4</formula>
    </cfRule>
  </conditionalFormatting>
  <conditionalFormatting sqref="BP27">
    <cfRule type="cellIs" dxfId="867" priority="4653" operator="lessThan">
      <formula>$C$4</formula>
    </cfRule>
  </conditionalFormatting>
  <conditionalFormatting sqref="BP27">
    <cfRule type="cellIs" dxfId="866" priority="4654" operator="lessThan">
      <formula>$C$4</formula>
    </cfRule>
  </conditionalFormatting>
  <conditionalFormatting sqref="BP28">
    <cfRule type="cellIs" dxfId="865" priority="4655" operator="lessThan">
      <formula>$C$4</formula>
    </cfRule>
  </conditionalFormatting>
  <conditionalFormatting sqref="BP28">
    <cfRule type="cellIs" dxfId="864" priority="4656" operator="lessThan">
      <formula>$C$4</formula>
    </cfRule>
  </conditionalFormatting>
  <conditionalFormatting sqref="BP29">
    <cfRule type="cellIs" dxfId="863" priority="4657" operator="lessThan">
      <formula>$C$4</formula>
    </cfRule>
  </conditionalFormatting>
  <conditionalFormatting sqref="BP29">
    <cfRule type="cellIs" dxfId="862" priority="4658" operator="lessThan">
      <formula>$C$4</formula>
    </cfRule>
  </conditionalFormatting>
  <conditionalFormatting sqref="BP30">
    <cfRule type="cellIs" dxfId="861" priority="4659" operator="lessThan">
      <formula>$C$4</formula>
    </cfRule>
  </conditionalFormatting>
  <conditionalFormatting sqref="BP30">
    <cfRule type="cellIs" dxfId="860" priority="4660" operator="lessThan">
      <formula>$C$4</formula>
    </cfRule>
  </conditionalFormatting>
  <conditionalFormatting sqref="BP31">
    <cfRule type="cellIs" dxfId="859" priority="4661" operator="lessThan">
      <formula>$C$4</formula>
    </cfRule>
  </conditionalFormatting>
  <conditionalFormatting sqref="BP31">
    <cfRule type="cellIs" dxfId="858" priority="4662" operator="lessThan">
      <formula>$C$4</formula>
    </cfRule>
  </conditionalFormatting>
  <conditionalFormatting sqref="BP32">
    <cfRule type="cellIs" dxfId="857" priority="4663" operator="lessThan">
      <formula>$C$4</formula>
    </cfRule>
  </conditionalFormatting>
  <conditionalFormatting sqref="BP32">
    <cfRule type="cellIs" dxfId="856" priority="4664" operator="lessThan">
      <formula>$C$4</formula>
    </cfRule>
  </conditionalFormatting>
  <conditionalFormatting sqref="BP33">
    <cfRule type="cellIs" dxfId="855" priority="4665" operator="lessThan">
      <formula>$C$4</formula>
    </cfRule>
  </conditionalFormatting>
  <conditionalFormatting sqref="BP33">
    <cfRule type="cellIs" dxfId="854" priority="4666" operator="lessThan">
      <formula>$C$4</formula>
    </cfRule>
  </conditionalFormatting>
  <conditionalFormatting sqref="BP34">
    <cfRule type="cellIs" dxfId="853" priority="4667" operator="lessThan">
      <formula>$C$4</formula>
    </cfRule>
  </conditionalFormatting>
  <conditionalFormatting sqref="BP34">
    <cfRule type="cellIs" dxfId="852" priority="4668" operator="lessThan">
      <formula>$C$4</formula>
    </cfRule>
  </conditionalFormatting>
  <conditionalFormatting sqref="BP35">
    <cfRule type="cellIs" dxfId="851" priority="4669" operator="lessThan">
      <formula>$C$4</formula>
    </cfRule>
  </conditionalFormatting>
  <conditionalFormatting sqref="BP35">
    <cfRule type="cellIs" dxfId="850" priority="4670" operator="lessThan">
      <formula>$C$4</formula>
    </cfRule>
  </conditionalFormatting>
  <conditionalFormatting sqref="BP36">
    <cfRule type="cellIs" dxfId="849" priority="4671" operator="lessThan">
      <formula>$C$4</formula>
    </cfRule>
  </conditionalFormatting>
  <conditionalFormatting sqref="BP36">
    <cfRule type="cellIs" dxfId="848" priority="4672" operator="lessThan">
      <formula>$C$4</formula>
    </cfRule>
  </conditionalFormatting>
  <conditionalFormatting sqref="BP37">
    <cfRule type="cellIs" dxfId="847" priority="4673" operator="lessThan">
      <formula>$C$4</formula>
    </cfRule>
  </conditionalFormatting>
  <conditionalFormatting sqref="BP37">
    <cfRule type="cellIs" dxfId="846" priority="4674" operator="lessThan">
      <formula>$C$4</formula>
    </cfRule>
  </conditionalFormatting>
  <conditionalFormatting sqref="BP38">
    <cfRule type="cellIs" dxfId="845" priority="4675" operator="lessThan">
      <formula>$C$4</formula>
    </cfRule>
  </conditionalFormatting>
  <conditionalFormatting sqref="BP38">
    <cfRule type="cellIs" dxfId="844" priority="4676" operator="lessThan">
      <formula>$C$4</formula>
    </cfRule>
  </conditionalFormatting>
  <conditionalFormatting sqref="BP39">
    <cfRule type="cellIs" dxfId="843" priority="4677" operator="lessThan">
      <formula>$C$4</formula>
    </cfRule>
  </conditionalFormatting>
  <conditionalFormatting sqref="BP39">
    <cfRule type="cellIs" dxfId="842" priority="4678" operator="lessThan">
      <formula>$C$4</formula>
    </cfRule>
  </conditionalFormatting>
  <conditionalFormatting sqref="BP40">
    <cfRule type="cellIs" dxfId="841" priority="4679" operator="lessThan">
      <formula>$C$4</formula>
    </cfRule>
  </conditionalFormatting>
  <conditionalFormatting sqref="BP40">
    <cfRule type="cellIs" dxfId="840" priority="4680" operator="lessThan">
      <formula>$C$4</formula>
    </cfRule>
  </conditionalFormatting>
  <conditionalFormatting sqref="BP41">
    <cfRule type="cellIs" dxfId="839" priority="4681" operator="lessThan">
      <formula>$C$4</formula>
    </cfRule>
  </conditionalFormatting>
  <conditionalFormatting sqref="BP41">
    <cfRule type="cellIs" dxfId="838" priority="4682" operator="lessThan">
      <formula>$C$4</formula>
    </cfRule>
  </conditionalFormatting>
  <conditionalFormatting sqref="BP42">
    <cfRule type="cellIs" dxfId="837" priority="4683" operator="lessThan">
      <formula>$C$4</formula>
    </cfRule>
  </conditionalFormatting>
  <conditionalFormatting sqref="BP42">
    <cfRule type="cellIs" dxfId="836" priority="4684" operator="lessThan">
      <formula>$C$4</formula>
    </cfRule>
  </conditionalFormatting>
  <conditionalFormatting sqref="BP43">
    <cfRule type="cellIs" dxfId="835" priority="4685" operator="lessThan">
      <formula>$C$4</formula>
    </cfRule>
  </conditionalFormatting>
  <conditionalFormatting sqref="BP43">
    <cfRule type="cellIs" dxfId="834" priority="4686" operator="lessThan">
      <formula>$C$4</formula>
    </cfRule>
  </conditionalFormatting>
  <conditionalFormatting sqref="BP44">
    <cfRule type="cellIs" dxfId="833" priority="4687" operator="lessThan">
      <formula>$C$4</formula>
    </cfRule>
  </conditionalFormatting>
  <conditionalFormatting sqref="BP44">
    <cfRule type="cellIs" dxfId="832" priority="4688" operator="lessThan">
      <formula>$C$4</formula>
    </cfRule>
  </conditionalFormatting>
  <conditionalFormatting sqref="BP45">
    <cfRule type="cellIs" dxfId="831" priority="4689" operator="lessThan">
      <formula>$C$4</formula>
    </cfRule>
  </conditionalFormatting>
  <conditionalFormatting sqref="BP45">
    <cfRule type="cellIs" dxfId="830" priority="4690" operator="lessThan">
      <formula>$C$4</formula>
    </cfRule>
  </conditionalFormatting>
  <conditionalFormatting sqref="BP46">
    <cfRule type="cellIs" dxfId="829" priority="4691" operator="lessThan">
      <formula>$C$4</formula>
    </cfRule>
  </conditionalFormatting>
  <conditionalFormatting sqref="BP46">
    <cfRule type="cellIs" dxfId="828" priority="4692" operator="lessThan">
      <formula>$C$4</formula>
    </cfRule>
  </conditionalFormatting>
  <conditionalFormatting sqref="BP47">
    <cfRule type="cellIs" dxfId="827" priority="4693" operator="lessThan">
      <formula>$C$4</formula>
    </cfRule>
  </conditionalFormatting>
  <conditionalFormatting sqref="BP47">
    <cfRule type="cellIs" dxfId="826" priority="4694" operator="lessThan">
      <formula>$C$4</formula>
    </cfRule>
  </conditionalFormatting>
  <conditionalFormatting sqref="BP48">
    <cfRule type="cellIs" dxfId="825" priority="4695" operator="lessThan">
      <formula>$C$4</formula>
    </cfRule>
  </conditionalFormatting>
  <conditionalFormatting sqref="BP48">
    <cfRule type="cellIs" dxfId="824" priority="4696" operator="lessThan">
      <formula>$C$4</formula>
    </cfRule>
  </conditionalFormatting>
  <conditionalFormatting sqref="BP49">
    <cfRule type="cellIs" dxfId="823" priority="4697" operator="lessThan">
      <formula>$C$4</formula>
    </cfRule>
  </conditionalFormatting>
  <conditionalFormatting sqref="BP49">
    <cfRule type="cellIs" dxfId="822" priority="4698" operator="lessThan">
      <formula>$C$4</formula>
    </cfRule>
  </conditionalFormatting>
  <conditionalFormatting sqref="BP50">
    <cfRule type="cellIs" dxfId="821" priority="4699" operator="lessThan">
      <formula>$C$4</formula>
    </cfRule>
  </conditionalFormatting>
  <conditionalFormatting sqref="BP50">
    <cfRule type="cellIs" dxfId="820" priority="4700" operator="lessThan">
      <formula>$C$4</formula>
    </cfRule>
  </conditionalFormatting>
  <conditionalFormatting sqref="BP51">
    <cfRule type="cellIs" dxfId="819" priority="4701" operator="lessThan">
      <formula>$C$4</formula>
    </cfRule>
  </conditionalFormatting>
  <conditionalFormatting sqref="BP51">
    <cfRule type="cellIs" dxfId="818" priority="4702" operator="lessThan">
      <formula>$C$4</formula>
    </cfRule>
  </conditionalFormatting>
  <conditionalFormatting sqref="BP52">
    <cfRule type="cellIs" dxfId="817" priority="4703" operator="lessThan">
      <formula>$C$4</formula>
    </cfRule>
  </conditionalFormatting>
  <conditionalFormatting sqref="BP52">
    <cfRule type="cellIs" dxfId="816" priority="4704" operator="lessThan">
      <formula>$C$4</formula>
    </cfRule>
  </conditionalFormatting>
  <conditionalFormatting sqref="BP53">
    <cfRule type="cellIs" dxfId="815" priority="4705" operator="lessThan">
      <formula>$C$4</formula>
    </cfRule>
  </conditionalFormatting>
  <conditionalFormatting sqref="BP53">
    <cfRule type="cellIs" dxfId="814" priority="4706" operator="lessThan">
      <formula>$C$4</formula>
    </cfRule>
  </conditionalFormatting>
  <conditionalFormatting sqref="BP54">
    <cfRule type="cellIs" dxfId="813" priority="4707" operator="lessThan">
      <formula>$C$4</formula>
    </cfRule>
  </conditionalFormatting>
  <conditionalFormatting sqref="BP54">
    <cfRule type="cellIs" dxfId="812" priority="4708" operator="lessThan">
      <formula>$C$4</formula>
    </cfRule>
  </conditionalFormatting>
  <conditionalFormatting sqref="BP55">
    <cfRule type="cellIs" dxfId="811" priority="4709" operator="lessThan">
      <formula>$C$4</formula>
    </cfRule>
  </conditionalFormatting>
  <conditionalFormatting sqref="BP55">
    <cfRule type="cellIs" dxfId="810" priority="4710" operator="lessThan">
      <formula>$C$4</formula>
    </cfRule>
  </conditionalFormatting>
  <conditionalFormatting sqref="BP56">
    <cfRule type="cellIs" dxfId="809" priority="4711" operator="lessThan">
      <formula>$C$4</formula>
    </cfRule>
  </conditionalFormatting>
  <conditionalFormatting sqref="BP56">
    <cfRule type="cellIs" dxfId="808" priority="4712" operator="lessThan">
      <formula>$C$4</formula>
    </cfRule>
  </conditionalFormatting>
  <conditionalFormatting sqref="BP57">
    <cfRule type="cellIs" dxfId="807" priority="4713" operator="lessThan">
      <formula>$C$4</formula>
    </cfRule>
  </conditionalFormatting>
  <conditionalFormatting sqref="BP57">
    <cfRule type="cellIs" dxfId="806" priority="4714" operator="lessThan">
      <formula>$C$4</formula>
    </cfRule>
  </conditionalFormatting>
  <conditionalFormatting sqref="BP58">
    <cfRule type="cellIs" dxfId="805" priority="4715" operator="lessThan">
      <formula>$C$4</formula>
    </cfRule>
  </conditionalFormatting>
  <conditionalFormatting sqref="BP58">
    <cfRule type="cellIs" dxfId="804" priority="4716" operator="lessThan">
      <formula>$C$4</formula>
    </cfRule>
  </conditionalFormatting>
  <conditionalFormatting sqref="BP59">
    <cfRule type="cellIs" dxfId="803" priority="4717" operator="lessThan">
      <formula>$C$4</formula>
    </cfRule>
  </conditionalFormatting>
  <conditionalFormatting sqref="BP59">
    <cfRule type="cellIs" dxfId="802" priority="4718" operator="lessThan">
      <formula>$C$4</formula>
    </cfRule>
  </conditionalFormatting>
  <conditionalFormatting sqref="BP60">
    <cfRule type="cellIs" dxfId="801" priority="4719" operator="lessThan">
      <formula>$C$4</formula>
    </cfRule>
  </conditionalFormatting>
  <conditionalFormatting sqref="BP60">
    <cfRule type="cellIs" dxfId="800" priority="4720" operator="lessThan">
      <formula>$C$4</formula>
    </cfRule>
  </conditionalFormatting>
  <conditionalFormatting sqref="BQ11">
    <cfRule type="cellIs" dxfId="799" priority="4721" operator="lessThan">
      <formula>$C$4</formula>
    </cfRule>
  </conditionalFormatting>
  <conditionalFormatting sqref="BQ11">
    <cfRule type="cellIs" dxfId="798" priority="4722" operator="lessThan">
      <formula>$C$4</formula>
    </cfRule>
  </conditionalFormatting>
  <conditionalFormatting sqref="BQ12">
    <cfRule type="cellIs" dxfId="797" priority="4723" operator="lessThan">
      <formula>$C$4</formula>
    </cfRule>
  </conditionalFormatting>
  <conditionalFormatting sqref="BQ12">
    <cfRule type="cellIs" dxfId="796" priority="4724" operator="lessThan">
      <formula>$C$4</formula>
    </cfRule>
  </conditionalFormatting>
  <conditionalFormatting sqref="BQ13">
    <cfRule type="cellIs" dxfId="795" priority="4725" operator="lessThan">
      <formula>$C$4</formula>
    </cfRule>
  </conditionalFormatting>
  <conditionalFormatting sqref="BQ13">
    <cfRule type="cellIs" dxfId="794" priority="4726" operator="lessThan">
      <formula>$C$4</formula>
    </cfRule>
  </conditionalFormatting>
  <conditionalFormatting sqref="BQ14">
    <cfRule type="cellIs" dxfId="793" priority="4727" operator="lessThan">
      <formula>$C$4</formula>
    </cfRule>
  </conditionalFormatting>
  <conditionalFormatting sqref="BQ14">
    <cfRule type="cellIs" dxfId="792" priority="4728" operator="lessThan">
      <formula>$C$4</formula>
    </cfRule>
  </conditionalFormatting>
  <conditionalFormatting sqref="BQ15">
    <cfRule type="cellIs" dxfId="791" priority="4729" operator="lessThan">
      <formula>$C$4</formula>
    </cfRule>
  </conditionalFormatting>
  <conditionalFormatting sqref="BQ15">
    <cfRule type="cellIs" dxfId="790" priority="4730" operator="lessThan">
      <formula>$C$4</formula>
    </cfRule>
  </conditionalFormatting>
  <conditionalFormatting sqref="BQ16">
    <cfRule type="cellIs" dxfId="789" priority="4731" operator="lessThan">
      <formula>$C$4</formula>
    </cfRule>
  </conditionalFormatting>
  <conditionalFormatting sqref="BQ16">
    <cfRule type="cellIs" dxfId="788" priority="4732" operator="lessThan">
      <formula>$C$4</formula>
    </cfRule>
  </conditionalFormatting>
  <conditionalFormatting sqref="BQ17">
    <cfRule type="cellIs" dxfId="787" priority="4733" operator="lessThan">
      <formula>$C$4</formula>
    </cfRule>
  </conditionalFormatting>
  <conditionalFormatting sqref="BQ17">
    <cfRule type="cellIs" dxfId="786" priority="4734" operator="lessThan">
      <formula>$C$4</formula>
    </cfRule>
  </conditionalFormatting>
  <conditionalFormatting sqref="BQ18">
    <cfRule type="cellIs" dxfId="785" priority="4735" operator="lessThan">
      <formula>$C$4</formula>
    </cfRule>
  </conditionalFormatting>
  <conditionalFormatting sqref="BQ18">
    <cfRule type="cellIs" dxfId="784" priority="4736" operator="lessThan">
      <formula>$C$4</formula>
    </cfRule>
  </conditionalFormatting>
  <conditionalFormatting sqref="BQ19">
    <cfRule type="cellIs" dxfId="783" priority="4737" operator="lessThan">
      <formula>$C$4</formula>
    </cfRule>
  </conditionalFormatting>
  <conditionalFormatting sqref="BQ19">
    <cfRule type="cellIs" dxfId="782" priority="4738" operator="lessThan">
      <formula>$C$4</formula>
    </cfRule>
  </conditionalFormatting>
  <conditionalFormatting sqref="BQ20">
    <cfRule type="cellIs" dxfId="781" priority="4739" operator="lessThan">
      <formula>$C$4</formula>
    </cfRule>
  </conditionalFormatting>
  <conditionalFormatting sqref="BQ20">
    <cfRule type="cellIs" dxfId="780" priority="4740" operator="lessThan">
      <formula>$C$4</formula>
    </cfRule>
  </conditionalFormatting>
  <conditionalFormatting sqref="BQ21">
    <cfRule type="cellIs" dxfId="779" priority="4741" operator="lessThan">
      <formula>$C$4</formula>
    </cfRule>
  </conditionalFormatting>
  <conditionalFormatting sqref="BQ21">
    <cfRule type="cellIs" dxfId="778" priority="4742" operator="lessThan">
      <formula>$C$4</formula>
    </cfRule>
  </conditionalFormatting>
  <conditionalFormatting sqref="BQ22">
    <cfRule type="cellIs" dxfId="777" priority="4743" operator="lessThan">
      <formula>$C$4</formula>
    </cfRule>
  </conditionalFormatting>
  <conditionalFormatting sqref="BQ22">
    <cfRule type="cellIs" dxfId="776" priority="4744" operator="lessThan">
      <formula>$C$4</formula>
    </cfRule>
  </conditionalFormatting>
  <conditionalFormatting sqref="BQ23">
    <cfRule type="cellIs" dxfId="775" priority="4745" operator="lessThan">
      <formula>$C$4</formula>
    </cfRule>
  </conditionalFormatting>
  <conditionalFormatting sqref="BQ23">
    <cfRule type="cellIs" dxfId="774" priority="4746" operator="lessThan">
      <formula>$C$4</formula>
    </cfRule>
  </conditionalFormatting>
  <conditionalFormatting sqref="BQ24">
    <cfRule type="cellIs" dxfId="773" priority="4747" operator="lessThan">
      <formula>$C$4</formula>
    </cfRule>
  </conditionalFormatting>
  <conditionalFormatting sqref="BQ24">
    <cfRule type="cellIs" dxfId="772" priority="4748" operator="lessThan">
      <formula>$C$4</formula>
    </cfRule>
  </conditionalFormatting>
  <conditionalFormatting sqref="BQ25">
    <cfRule type="cellIs" dxfId="771" priority="4749" operator="lessThan">
      <formula>$C$4</formula>
    </cfRule>
  </conditionalFormatting>
  <conditionalFormatting sqref="BQ25">
    <cfRule type="cellIs" dxfId="770" priority="4750" operator="lessThan">
      <formula>$C$4</formula>
    </cfRule>
  </conditionalFormatting>
  <conditionalFormatting sqref="BQ26">
    <cfRule type="cellIs" dxfId="769" priority="4751" operator="lessThan">
      <formula>$C$4</formula>
    </cfRule>
  </conditionalFormatting>
  <conditionalFormatting sqref="BQ26">
    <cfRule type="cellIs" dxfId="768" priority="4752" operator="lessThan">
      <formula>$C$4</formula>
    </cfRule>
  </conditionalFormatting>
  <conditionalFormatting sqref="BQ27">
    <cfRule type="cellIs" dxfId="767" priority="4753" operator="lessThan">
      <formula>$C$4</formula>
    </cfRule>
  </conditionalFormatting>
  <conditionalFormatting sqref="BQ27">
    <cfRule type="cellIs" dxfId="766" priority="4754" operator="lessThan">
      <formula>$C$4</formula>
    </cfRule>
  </conditionalFormatting>
  <conditionalFormatting sqref="BQ28">
    <cfRule type="cellIs" dxfId="765" priority="4755" operator="lessThan">
      <formula>$C$4</formula>
    </cfRule>
  </conditionalFormatting>
  <conditionalFormatting sqref="BQ28">
    <cfRule type="cellIs" dxfId="764" priority="4756" operator="lessThan">
      <formula>$C$4</formula>
    </cfRule>
  </conditionalFormatting>
  <conditionalFormatting sqref="BQ29">
    <cfRule type="cellIs" dxfId="763" priority="4757" operator="lessThan">
      <formula>$C$4</formula>
    </cfRule>
  </conditionalFormatting>
  <conditionalFormatting sqref="BQ29">
    <cfRule type="cellIs" dxfId="762" priority="4758" operator="lessThan">
      <formula>$C$4</formula>
    </cfRule>
  </conditionalFormatting>
  <conditionalFormatting sqref="BQ30">
    <cfRule type="cellIs" dxfId="761" priority="4759" operator="lessThan">
      <formula>$C$4</formula>
    </cfRule>
  </conditionalFormatting>
  <conditionalFormatting sqref="BQ30">
    <cfRule type="cellIs" dxfId="760" priority="4760" operator="lessThan">
      <formula>$C$4</formula>
    </cfRule>
  </conditionalFormatting>
  <conditionalFormatting sqref="BQ31">
    <cfRule type="cellIs" dxfId="759" priority="4761" operator="lessThan">
      <formula>$C$4</formula>
    </cfRule>
  </conditionalFormatting>
  <conditionalFormatting sqref="BQ31">
    <cfRule type="cellIs" dxfId="758" priority="4762" operator="lessThan">
      <formula>$C$4</formula>
    </cfRule>
  </conditionalFormatting>
  <conditionalFormatting sqref="BQ32">
    <cfRule type="cellIs" dxfId="757" priority="4763" operator="lessThan">
      <formula>$C$4</formula>
    </cfRule>
  </conditionalFormatting>
  <conditionalFormatting sqref="BQ32">
    <cfRule type="cellIs" dxfId="756" priority="4764" operator="lessThan">
      <formula>$C$4</formula>
    </cfRule>
  </conditionalFormatting>
  <conditionalFormatting sqref="BQ33">
    <cfRule type="cellIs" dxfId="755" priority="4765" operator="lessThan">
      <formula>$C$4</formula>
    </cfRule>
  </conditionalFormatting>
  <conditionalFormatting sqref="BQ33">
    <cfRule type="cellIs" dxfId="754" priority="4766" operator="lessThan">
      <formula>$C$4</formula>
    </cfRule>
  </conditionalFormatting>
  <conditionalFormatting sqref="BQ34">
    <cfRule type="cellIs" dxfId="753" priority="4767" operator="lessThan">
      <formula>$C$4</formula>
    </cfRule>
  </conditionalFormatting>
  <conditionalFormatting sqref="BQ34">
    <cfRule type="cellIs" dxfId="752" priority="4768" operator="lessThan">
      <formula>$C$4</formula>
    </cfRule>
  </conditionalFormatting>
  <conditionalFormatting sqref="BQ35">
    <cfRule type="cellIs" dxfId="751" priority="4769" operator="lessThan">
      <formula>$C$4</formula>
    </cfRule>
  </conditionalFormatting>
  <conditionalFormatting sqref="BQ35">
    <cfRule type="cellIs" dxfId="750" priority="4770" operator="lessThan">
      <formula>$C$4</formula>
    </cfRule>
  </conditionalFormatting>
  <conditionalFormatting sqref="BQ36">
    <cfRule type="cellIs" dxfId="749" priority="4771" operator="lessThan">
      <formula>$C$4</formula>
    </cfRule>
  </conditionalFormatting>
  <conditionalFormatting sqref="BQ36">
    <cfRule type="cellIs" dxfId="748" priority="4772" operator="lessThan">
      <formula>$C$4</formula>
    </cfRule>
  </conditionalFormatting>
  <conditionalFormatting sqref="BQ37">
    <cfRule type="cellIs" dxfId="747" priority="4773" operator="lessThan">
      <formula>$C$4</formula>
    </cfRule>
  </conditionalFormatting>
  <conditionalFormatting sqref="BQ37">
    <cfRule type="cellIs" dxfId="746" priority="4774" operator="lessThan">
      <formula>$C$4</formula>
    </cfRule>
  </conditionalFormatting>
  <conditionalFormatting sqref="BQ38">
    <cfRule type="cellIs" dxfId="745" priority="4775" operator="lessThan">
      <formula>$C$4</formula>
    </cfRule>
  </conditionalFormatting>
  <conditionalFormatting sqref="BQ38">
    <cfRule type="cellIs" dxfId="744" priority="4776" operator="lessThan">
      <formula>$C$4</formula>
    </cfRule>
  </conditionalFormatting>
  <conditionalFormatting sqref="BQ39">
    <cfRule type="cellIs" dxfId="743" priority="4777" operator="lessThan">
      <formula>$C$4</formula>
    </cfRule>
  </conditionalFormatting>
  <conditionalFormatting sqref="BQ39">
    <cfRule type="cellIs" dxfId="742" priority="4778" operator="lessThan">
      <formula>$C$4</formula>
    </cfRule>
  </conditionalFormatting>
  <conditionalFormatting sqref="BQ40">
    <cfRule type="cellIs" dxfId="741" priority="4779" operator="lessThan">
      <formula>$C$4</formula>
    </cfRule>
  </conditionalFormatting>
  <conditionalFormatting sqref="BQ40">
    <cfRule type="cellIs" dxfId="740" priority="4780" operator="lessThan">
      <formula>$C$4</formula>
    </cfRule>
  </conditionalFormatting>
  <conditionalFormatting sqref="BQ41">
    <cfRule type="cellIs" dxfId="739" priority="4781" operator="lessThan">
      <formula>$C$4</formula>
    </cfRule>
  </conditionalFormatting>
  <conditionalFormatting sqref="BQ41">
    <cfRule type="cellIs" dxfId="738" priority="4782" operator="lessThan">
      <formula>$C$4</formula>
    </cfRule>
  </conditionalFormatting>
  <conditionalFormatting sqref="BQ42">
    <cfRule type="cellIs" dxfId="737" priority="4783" operator="lessThan">
      <formula>$C$4</formula>
    </cfRule>
  </conditionalFormatting>
  <conditionalFormatting sqref="BQ42">
    <cfRule type="cellIs" dxfId="736" priority="4784" operator="lessThan">
      <formula>$C$4</formula>
    </cfRule>
  </conditionalFormatting>
  <conditionalFormatting sqref="BQ43">
    <cfRule type="cellIs" dxfId="735" priority="4785" operator="lessThan">
      <formula>$C$4</formula>
    </cfRule>
  </conditionalFormatting>
  <conditionalFormatting sqref="BQ43">
    <cfRule type="cellIs" dxfId="734" priority="4786" operator="lessThan">
      <formula>$C$4</formula>
    </cfRule>
  </conditionalFormatting>
  <conditionalFormatting sqref="BQ44">
    <cfRule type="cellIs" dxfId="733" priority="4787" operator="lessThan">
      <formula>$C$4</formula>
    </cfRule>
  </conditionalFormatting>
  <conditionalFormatting sqref="BQ44">
    <cfRule type="cellIs" dxfId="732" priority="4788" operator="lessThan">
      <formula>$C$4</formula>
    </cfRule>
  </conditionalFormatting>
  <conditionalFormatting sqref="BQ45">
    <cfRule type="cellIs" dxfId="731" priority="4789" operator="lessThan">
      <formula>$C$4</formula>
    </cfRule>
  </conditionalFormatting>
  <conditionalFormatting sqref="BQ45">
    <cfRule type="cellIs" dxfId="730" priority="4790" operator="lessThan">
      <formula>$C$4</formula>
    </cfRule>
  </conditionalFormatting>
  <conditionalFormatting sqref="BQ46">
    <cfRule type="cellIs" dxfId="729" priority="4791" operator="lessThan">
      <formula>$C$4</formula>
    </cfRule>
  </conditionalFormatting>
  <conditionalFormatting sqref="BQ46">
    <cfRule type="cellIs" dxfId="728" priority="4792" operator="lessThan">
      <formula>$C$4</formula>
    </cfRule>
  </conditionalFormatting>
  <conditionalFormatting sqref="BQ47">
    <cfRule type="cellIs" dxfId="727" priority="4793" operator="lessThan">
      <formula>$C$4</formula>
    </cfRule>
  </conditionalFormatting>
  <conditionalFormatting sqref="BQ47">
    <cfRule type="cellIs" dxfId="726" priority="4794" operator="lessThan">
      <formula>$C$4</formula>
    </cfRule>
  </conditionalFormatting>
  <conditionalFormatting sqref="BQ48">
    <cfRule type="cellIs" dxfId="725" priority="4795" operator="lessThan">
      <formula>$C$4</formula>
    </cfRule>
  </conditionalFormatting>
  <conditionalFormatting sqref="BQ48">
    <cfRule type="cellIs" dxfId="724" priority="4796" operator="lessThan">
      <formula>$C$4</formula>
    </cfRule>
  </conditionalFormatting>
  <conditionalFormatting sqref="BQ49">
    <cfRule type="cellIs" dxfId="723" priority="4797" operator="lessThan">
      <formula>$C$4</formula>
    </cfRule>
  </conditionalFormatting>
  <conditionalFormatting sqref="BQ49">
    <cfRule type="cellIs" dxfId="722" priority="4798" operator="lessThan">
      <formula>$C$4</formula>
    </cfRule>
  </conditionalFormatting>
  <conditionalFormatting sqref="BQ50">
    <cfRule type="cellIs" dxfId="721" priority="4799" operator="lessThan">
      <formula>$C$4</formula>
    </cfRule>
  </conditionalFormatting>
  <conditionalFormatting sqref="BQ50">
    <cfRule type="cellIs" dxfId="720" priority="4800" operator="lessThan">
      <formula>$C$4</formula>
    </cfRule>
  </conditionalFormatting>
  <conditionalFormatting sqref="BQ51">
    <cfRule type="cellIs" dxfId="719" priority="4801" operator="lessThan">
      <formula>$C$4</formula>
    </cfRule>
  </conditionalFormatting>
  <conditionalFormatting sqref="BQ51">
    <cfRule type="cellIs" dxfId="718" priority="4802" operator="lessThan">
      <formula>$C$4</formula>
    </cfRule>
  </conditionalFormatting>
  <conditionalFormatting sqref="BQ52">
    <cfRule type="cellIs" dxfId="717" priority="4803" operator="lessThan">
      <formula>$C$4</formula>
    </cfRule>
  </conditionalFormatting>
  <conditionalFormatting sqref="BQ52">
    <cfRule type="cellIs" dxfId="716" priority="4804" operator="lessThan">
      <formula>$C$4</formula>
    </cfRule>
  </conditionalFormatting>
  <conditionalFormatting sqref="BQ53">
    <cfRule type="cellIs" dxfId="715" priority="4805" operator="lessThan">
      <formula>$C$4</formula>
    </cfRule>
  </conditionalFormatting>
  <conditionalFormatting sqref="BQ53">
    <cfRule type="cellIs" dxfId="714" priority="4806" operator="lessThan">
      <formula>$C$4</formula>
    </cfRule>
  </conditionalFormatting>
  <conditionalFormatting sqref="BQ54">
    <cfRule type="cellIs" dxfId="713" priority="4807" operator="lessThan">
      <formula>$C$4</formula>
    </cfRule>
  </conditionalFormatting>
  <conditionalFormatting sqref="BQ54">
    <cfRule type="cellIs" dxfId="712" priority="4808" operator="lessThan">
      <formula>$C$4</formula>
    </cfRule>
  </conditionalFormatting>
  <conditionalFormatting sqref="BQ55">
    <cfRule type="cellIs" dxfId="711" priority="4809" operator="lessThan">
      <formula>$C$4</formula>
    </cfRule>
  </conditionalFormatting>
  <conditionalFormatting sqref="BQ55">
    <cfRule type="cellIs" dxfId="710" priority="4810" operator="lessThan">
      <formula>$C$4</formula>
    </cfRule>
  </conditionalFormatting>
  <conditionalFormatting sqref="BQ56">
    <cfRule type="cellIs" dxfId="709" priority="4811" operator="lessThan">
      <formula>$C$4</formula>
    </cfRule>
  </conditionalFormatting>
  <conditionalFormatting sqref="BQ56">
    <cfRule type="cellIs" dxfId="708" priority="4812" operator="lessThan">
      <formula>$C$4</formula>
    </cfRule>
  </conditionalFormatting>
  <conditionalFormatting sqref="BQ57">
    <cfRule type="cellIs" dxfId="707" priority="4813" operator="lessThan">
      <formula>$C$4</formula>
    </cfRule>
  </conditionalFormatting>
  <conditionalFormatting sqref="BQ57">
    <cfRule type="cellIs" dxfId="706" priority="4814" operator="lessThan">
      <formula>$C$4</formula>
    </cfRule>
  </conditionalFormatting>
  <conditionalFormatting sqref="BQ58">
    <cfRule type="cellIs" dxfId="705" priority="4815" operator="lessThan">
      <formula>$C$4</formula>
    </cfRule>
  </conditionalFormatting>
  <conditionalFormatting sqref="BQ58">
    <cfRule type="cellIs" dxfId="704" priority="4816" operator="lessThan">
      <formula>$C$4</formula>
    </cfRule>
  </conditionalFormatting>
  <conditionalFormatting sqref="BQ59">
    <cfRule type="cellIs" dxfId="703" priority="4817" operator="lessThan">
      <formula>$C$4</formula>
    </cfRule>
  </conditionalFormatting>
  <conditionalFormatting sqref="BQ59">
    <cfRule type="cellIs" dxfId="702" priority="4818" operator="lessThan">
      <formula>$C$4</formula>
    </cfRule>
  </conditionalFormatting>
  <conditionalFormatting sqref="BQ60">
    <cfRule type="cellIs" dxfId="701" priority="4819" operator="lessThan">
      <formula>$C$4</formula>
    </cfRule>
  </conditionalFormatting>
  <conditionalFormatting sqref="BQ60">
    <cfRule type="cellIs" dxfId="700" priority="4820" operator="lessThan">
      <formula>$C$4</formula>
    </cfRule>
  </conditionalFormatting>
  <conditionalFormatting sqref="CP11">
    <cfRule type="cellIs" dxfId="699" priority="4821" operator="lessThan">
      <formula>$C$4</formula>
    </cfRule>
  </conditionalFormatting>
  <conditionalFormatting sqref="CP11">
    <cfRule type="cellIs" dxfId="698" priority="4822" operator="lessThan">
      <formula>$C$4</formula>
    </cfRule>
  </conditionalFormatting>
  <conditionalFormatting sqref="CP12">
    <cfRule type="cellIs" dxfId="697" priority="4823" operator="lessThan">
      <formula>$C$4</formula>
    </cfRule>
  </conditionalFormatting>
  <conditionalFormatting sqref="CP12">
    <cfRule type="cellIs" dxfId="696" priority="4824" operator="lessThan">
      <formula>$C$4</formula>
    </cfRule>
  </conditionalFormatting>
  <conditionalFormatting sqref="CP13">
    <cfRule type="cellIs" dxfId="695" priority="4825" operator="lessThan">
      <formula>$C$4</formula>
    </cfRule>
  </conditionalFormatting>
  <conditionalFormatting sqref="CP13">
    <cfRule type="cellIs" dxfId="694" priority="4826" operator="lessThan">
      <formula>$C$4</formula>
    </cfRule>
  </conditionalFormatting>
  <conditionalFormatting sqref="CP14">
    <cfRule type="cellIs" dxfId="693" priority="4827" operator="lessThan">
      <formula>$C$4</formula>
    </cfRule>
  </conditionalFormatting>
  <conditionalFormatting sqref="CP14">
    <cfRule type="cellIs" dxfId="692" priority="4828" operator="lessThan">
      <formula>$C$4</formula>
    </cfRule>
  </conditionalFormatting>
  <conditionalFormatting sqref="CP15">
    <cfRule type="cellIs" dxfId="691" priority="4829" operator="lessThan">
      <formula>$C$4</formula>
    </cfRule>
  </conditionalFormatting>
  <conditionalFormatting sqref="CP15">
    <cfRule type="cellIs" dxfId="690" priority="4830" operator="lessThan">
      <formula>$C$4</formula>
    </cfRule>
  </conditionalFormatting>
  <conditionalFormatting sqref="CP16">
    <cfRule type="cellIs" dxfId="689" priority="4831" operator="lessThan">
      <formula>$C$4</formula>
    </cfRule>
  </conditionalFormatting>
  <conditionalFormatting sqref="CP16">
    <cfRule type="cellIs" dxfId="688" priority="4832" operator="lessThan">
      <formula>$C$4</formula>
    </cfRule>
  </conditionalFormatting>
  <conditionalFormatting sqref="CP17">
    <cfRule type="cellIs" dxfId="687" priority="4833" operator="lessThan">
      <formula>$C$4</formula>
    </cfRule>
  </conditionalFormatting>
  <conditionalFormatting sqref="CP17">
    <cfRule type="cellIs" dxfId="686" priority="4834" operator="lessThan">
      <formula>$C$4</formula>
    </cfRule>
  </conditionalFormatting>
  <conditionalFormatting sqref="CP18">
    <cfRule type="cellIs" dxfId="685" priority="4835" operator="lessThan">
      <formula>$C$4</formula>
    </cfRule>
  </conditionalFormatting>
  <conditionalFormatting sqref="CP18">
    <cfRule type="cellIs" dxfId="684" priority="4836" operator="lessThan">
      <formula>$C$4</formula>
    </cfRule>
  </conditionalFormatting>
  <conditionalFormatting sqref="CP19">
    <cfRule type="cellIs" dxfId="683" priority="4837" operator="lessThan">
      <formula>$C$4</formula>
    </cfRule>
  </conditionalFormatting>
  <conditionalFormatting sqref="CP19">
    <cfRule type="cellIs" dxfId="682" priority="4838" operator="lessThan">
      <formula>$C$4</formula>
    </cfRule>
  </conditionalFormatting>
  <conditionalFormatting sqref="CP20">
    <cfRule type="cellIs" dxfId="681" priority="4839" operator="lessThan">
      <formula>$C$4</formula>
    </cfRule>
  </conditionalFormatting>
  <conditionalFormatting sqref="CP20">
    <cfRule type="cellIs" dxfId="680" priority="4840" operator="lessThan">
      <formula>$C$4</formula>
    </cfRule>
  </conditionalFormatting>
  <conditionalFormatting sqref="CP21">
    <cfRule type="cellIs" dxfId="679" priority="4841" operator="lessThan">
      <formula>$C$4</formula>
    </cfRule>
  </conditionalFormatting>
  <conditionalFormatting sqref="CP21">
    <cfRule type="cellIs" dxfId="678" priority="4842" operator="lessThan">
      <formula>$C$4</formula>
    </cfRule>
  </conditionalFormatting>
  <conditionalFormatting sqref="CP22">
    <cfRule type="cellIs" dxfId="677" priority="4843" operator="lessThan">
      <formula>$C$4</formula>
    </cfRule>
  </conditionalFormatting>
  <conditionalFormatting sqref="CP22">
    <cfRule type="cellIs" dxfId="676" priority="4844" operator="lessThan">
      <formula>$C$4</formula>
    </cfRule>
  </conditionalFormatting>
  <conditionalFormatting sqref="CP23">
    <cfRule type="cellIs" dxfId="675" priority="4845" operator="lessThan">
      <formula>$C$4</formula>
    </cfRule>
  </conditionalFormatting>
  <conditionalFormatting sqref="CP23">
    <cfRule type="cellIs" dxfId="674" priority="4846" operator="lessThan">
      <formula>$C$4</formula>
    </cfRule>
  </conditionalFormatting>
  <conditionalFormatting sqref="CP24">
    <cfRule type="cellIs" dxfId="673" priority="4847" operator="lessThan">
      <formula>$C$4</formula>
    </cfRule>
  </conditionalFormatting>
  <conditionalFormatting sqref="CP24">
    <cfRule type="cellIs" dxfId="672" priority="4848" operator="lessThan">
      <formula>$C$4</formula>
    </cfRule>
  </conditionalFormatting>
  <conditionalFormatting sqref="CP25">
    <cfRule type="cellIs" dxfId="671" priority="4849" operator="lessThan">
      <formula>$C$4</formula>
    </cfRule>
  </conditionalFormatting>
  <conditionalFormatting sqref="CP25">
    <cfRule type="cellIs" dxfId="670" priority="4850" operator="lessThan">
      <formula>$C$4</formula>
    </cfRule>
  </conditionalFormatting>
  <conditionalFormatting sqref="CP26">
    <cfRule type="cellIs" dxfId="669" priority="4851" operator="lessThan">
      <formula>$C$4</formula>
    </cfRule>
  </conditionalFormatting>
  <conditionalFormatting sqref="CP26">
    <cfRule type="cellIs" dxfId="668" priority="4852" operator="lessThan">
      <formula>$C$4</formula>
    </cfRule>
  </conditionalFormatting>
  <conditionalFormatting sqref="CP27">
    <cfRule type="cellIs" dxfId="667" priority="4853" operator="lessThan">
      <formula>$C$4</formula>
    </cfRule>
  </conditionalFormatting>
  <conditionalFormatting sqref="CP27">
    <cfRule type="cellIs" dxfId="666" priority="4854" operator="lessThan">
      <formula>$C$4</formula>
    </cfRule>
  </conditionalFormatting>
  <conditionalFormatting sqref="CP28">
    <cfRule type="cellIs" dxfId="665" priority="4855" operator="lessThan">
      <formula>$C$4</formula>
    </cfRule>
  </conditionalFormatting>
  <conditionalFormatting sqref="CP28">
    <cfRule type="cellIs" dxfId="664" priority="4856" operator="lessThan">
      <formula>$C$4</formula>
    </cfRule>
  </conditionalFormatting>
  <conditionalFormatting sqref="CP29">
    <cfRule type="cellIs" dxfId="663" priority="4857" operator="lessThan">
      <formula>$C$4</formula>
    </cfRule>
  </conditionalFormatting>
  <conditionalFormatting sqref="CP29">
    <cfRule type="cellIs" dxfId="662" priority="4858" operator="lessThan">
      <formula>$C$4</formula>
    </cfRule>
  </conditionalFormatting>
  <conditionalFormatting sqref="CP30">
    <cfRule type="cellIs" dxfId="661" priority="4859" operator="lessThan">
      <formula>$C$4</formula>
    </cfRule>
  </conditionalFormatting>
  <conditionalFormatting sqref="CP30">
    <cfRule type="cellIs" dxfId="660" priority="4860" operator="lessThan">
      <formula>$C$4</formula>
    </cfRule>
  </conditionalFormatting>
  <conditionalFormatting sqref="CP31">
    <cfRule type="cellIs" dxfId="659" priority="4861" operator="lessThan">
      <formula>$C$4</formula>
    </cfRule>
  </conditionalFormatting>
  <conditionalFormatting sqref="CP31">
    <cfRule type="cellIs" dxfId="658" priority="4862" operator="lessThan">
      <formula>$C$4</formula>
    </cfRule>
  </conditionalFormatting>
  <conditionalFormatting sqref="CP32">
    <cfRule type="cellIs" dxfId="657" priority="4863" operator="lessThan">
      <formula>$C$4</formula>
    </cfRule>
  </conditionalFormatting>
  <conditionalFormatting sqref="CP32">
    <cfRule type="cellIs" dxfId="656" priority="4864" operator="lessThan">
      <formula>$C$4</formula>
    </cfRule>
  </conditionalFormatting>
  <conditionalFormatting sqref="CP33">
    <cfRule type="cellIs" dxfId="655" priority="4865" operator="lessThan">
      <formula>$C$4</formula>
    </cfRule>
  </conditionalFormatting>
  <conditionalFormatting sqref="CP33">
    <cfRule type="cellIs" dxfId="654" priority="4866" operator="lessThan">
      <formula>$C$4</formula>
    </cfRule>
  </conditionalFormatting>
  <conditionalFormatting sqref="CP34">
    <cfRule type="cellIs" dxfId="653" priority="4867" operator="lessThan">
      <formula>$C$4</formula>
    </cfRule>
  </conditionalFormatting>
  <conditionalFormatting sqref="CP34">
    <cfRule type="cellIs" dxfId="652" priority="4868" operator="lessThan">
      <formula>$C$4</formula>
    </cfRule>
  </conditionalFormatting>
  <conditionalFormatting sqref="CP35">
    <cfRule type="cellIs" dxfId="651" priority="4869" operator="lessThan">
      <formula>$C$4</formula>
    </cfRule>
  </conditionalFormatting>
  <conditionalFormatting sqref="CP35">
    <cfRule type="cellIs" dxfId="650" priority="4870" operator="lessThan">
      <formula>$C$4</formula>
    </cfRule>
  </conditionalFormatting>
  <conditionalFormatting sqref="CP36">
    <cfRule type="cellIs" dxfId="649" priority="4871" operator="lessThan">
      <formula>$C$4</formula>
    </cfRule>
  </conditionalFormatting>
  <conditionalFormatting sqref="CP36">
    <cfRule type="cellIs" dxfId="648" priority="4872" operator="lessThan">
      <formula>$C$4</formula>
    </cfRule>
  </conditionalFormatting>
  <conditionalFormatting sqref="CP37">
    <cfRule type="cellIs" dxfId="647" priority="4873" operator="lessThan">
      <formula>$C$4</formula>
    </cfRule>
  </conditionalFormatting>
  <conditionalFormatting sqref="CP37">
    <cfRule type="cellIs" dxfId="646" priority="4874" operator="lessThan">
      <formula>$C$4</formula>
    </cfRule>
  </conditionalFormatting>
  <conditionalFormatting sqref="CP38">
    <cfRule type="cellIs" dxfId="645" priority="4875" operator="lessThan">
      <formula>$C$4</formula>
    </cfRule>
  </conditionalFormatting>
  <conditionalFormatting sqref="CP38">
    <cfRule type="cellIs" dxfId="644" priority="4876" operator="lessThan">
      <formula>$C$4</formula>
    </cfRule>
  </conditionalFormatting>
  <conditionalFormatting sqref="CP39">
    <cfRule type="cellIs" dxfId="643" priority="4877" operator="lessThan">
      <formula>$C$4</formula>
    </cfRule>
  </conditionalFormatting>
  <conditionalFormatting sqref="CP39">
    <cfRule type="cellIs" dxfId="642" priority="4878" operator="lessThan">
      <formula>$C$4</formula>
    </cfRule>
  </conditionalFormatting>
  <conditionalFormatting sqref="CP40">
    <cfRule type="cellIs" dxfId="641" priority="4879" operator="lessThan">
      <formula>$C$4</formula>
    </cfRule>
  </conditionalFormatting>
  <conditionalFormatting sqref="CP40">
    <cfRule type="cellIs" dxfId="640" priority="4880" operator="lessThan">
      <formula>$C$4</formula>
    </cfRule>
  </conditionalFormatting>
  <conditionalFormatting sqref="CP41">
    <cfRule type="cellIs" dxfId="639" priority="4881" operator="lessThan">
      <formula>$C$4</formula>
    </cfRule>
  </conditionalFormatting>
  <conditionalFormatting sqref="CP41">
    <cfRule type="cellIs" dxfId="638" priority="4882" operator="lessThan">
      <formula>$C$4</formula>
    </cfRule>
  </conditionalFormatting>
  <conditionalFormatting sqref="CP42">
    <cfRule type="cellIs" dxfId="637" priority="4883" operator="lessThan">
      <formula>$C$4</formula>
    </cfRule>
  </conditionalFormatting>
  <conditionalFormatting sqref="CP42">
    <cfRule type="cellIs" dxfId="636" priority="4884" operator="lessThan">
      <formula>$C$4</formula>
    </cfRule>
  </conditionalFormatting>
  <conditionalFormatting sqref="CP43">
    <cfRule type="cellIs" dxfId="635" priority="4885" operator="lessThan">
      <formula>$C$4</formula>
    </cfRule>
  </conditionalFormatting>
  <conditionalFormatting sqref="CP43">
    <cfRule type="cellIs" dxfId="634" priority="4886" operator="lessThan">
      <formula>$C$4</formula>
    </cfRule>
  </conditionalFormatting>
  <conditionalFormatting sqref="CP44">
    <cfRule type="cellIs" dxfId="633" priority="4887" operator="lessThan">
      <formula>$C$4</formula>
    </cfRule>
  </conditionalFormatting>
  <conditionalFormatting sqref="CP44">
    <cfRule type="cellIs" dxfId="632" priority="4888" operator="lessThan">
      <formula>$C$4</formula>
    </cfRule>
  </conditionalFormatting>
  <conditionalFormatting sqref="CP45">
    <cfRule type="cellIs" dxfId="631" priority="4889" operator="lessThan">
      <formula>$C$4</formula>
    </cfRule>
  </conditionalFormatting>
  <conditionalFormatting sqref="CP45">
    <cfRule type="cellIs" dxfId="630" priority="4890" operator="lessThan">
      <formula>$C$4</formula>
    </cfRule>
  </conditionalFormatting>
  <conditionalFormatting sqref="CP46">
    <cfRule type="cellIs" dxfId="629" priority="4891" operator="lessThan">
      <formula>$C$4</formula>
    </cfRule>
  </conditionalFormatting>
  <conditionalFormatting sqref="CP46">
    <cfRule type="cellIs" dxfId="628" priority="4892" operator="lessThan">
      <formula>$C$4</formula>
    </cfRule>
  </conditionalFormatting>
  <conditionalFormatting sqref="CP47">
    <cfRule type="cellIs" dxfId="627" priority="4893" operator="lessThan">
      <formula>$C$4</formula>
    </cfRule>
  </conditionalFormatting>
  <conditionalFormatting sqref="CP47">
    <cfRule type="cellIs" dxfId="626" priority="4894" operator="lessThan">
      <formula>$C$4</formula>
    </cfRule>
  </conditionalFormatting>
  <conditionalFormatting sqref="CP48">
    <cfRule type="cellIs" dxfId="625" priority="4895" operator="lessThan">
      <formula>$C$4</formula>
    </cfRule>
  </conditionalFormatting>
  <conditionalFormatting sqref="CP48">
    <cfRule type="cellIs" dxfId="624" priority="4896" operator="lessThan">
      <formula>$C$4</formula>
    </cfRule>
  </conditionalFormatting>
  <conditionalFormatting sqref="CP49">
    <cfRule type="cellIs" dxfId="623" priority="4897" operator="lessThan">
      <formula>$C$4</formula>
    </cfRule>
  </conditionalFormatting>
  <conditionalFormatting sqref="CP49">
    <cfRule type="cellIs" dxfId="622" priority="4898" operator="lessThan">
      <formula>$C$4</formula>
    </cfRule>
  </conditionalFormatting>
  <conditionalFormatting sqref="CP50">
    <cfRule type="cellIs" dxfId="621" priority="4899" operator="lessThan">
      <formula>$C$4</formula>
    </cfRule>
  </conditionalFormatting>
  <conditionalFormatting sqref="CP50">
    <cfRule type="cellIs" dxfId="620" priority="4900" operator="lessThan">
      <formula>$C$4</formula>
    </cfRule>
  </conditionalFormatting>
  <conditionalFormatting sqref="CP51">
    <cfRule type="cellIs" dxfId="619" priority="4901" operator="lessThan">
      <formula>$C$4</formula>
    </cfRule>
  </conditionalFormatting>
  <conditionalFormatting sqref="CP51">
    <cfRule type="cellIs" dxfId="618" priority="4902" operator="lessThan">
      <formula>$C$4</formula>
    </cfRule>
  </conditionalFormatting>
  <conditionalFormatting sqref="CP52">
    <cfRule type="cellIs" dxfId="617" priority="4903" operator="lessThan">
      <formula>$C$4</formula>
    </cfRule>
  </conditionalFormatting>
  <conditionalFormatting sqref="CP52">
    <cfRule type="cellIs" dxfId="616" priority="4904" operator="lessThan">
      <formula>$C$4</formula>
    </cfRule>
  </conditionalFormatting>
  <conditionalFormatting sqref="CP53">
    <cfRule type="cellIs" dxfId="615" priority="4905" operator="lessThan">
      <formula>$C$4</formula>
    </cfRule>
  </conditionalFormatting>
  <conditionalFormatting sqref="CP53">
    <cfRule type="cellIs" dxfId="614" priority="4906" operator="lessThan">
      <formula>$C$4</formula>
    </cfRule>
  </conditionalFormatting>
  <conditionalFormatting sqref="CP54">
    <cfRule type="cellIs" dxfId="613" priority="4907" operator="lessThan">
      <formula>$C$4</formula>
    </cfRule>
  </conditionalFormatting>
  <conditionalFormatting sqref="CP54">
    <cfRule type="cellIs" dxfId="612" priority="4908" operator="lessThan">
      <formula>$C$4</formula>
    </cfRule>
  </conditionalFormatting>
  <conditionalFormatting sqref="CP55">
    <cfRule type="cellIs" dxfId="611" priority="4909" operator="lessThan">
      <formula>$C$4</formula>
    </cfRule>
  </conditionalFormatting>
  <conditionalFormatting sqref="CP55">
    <cfRule type="cellIs" dxfId="610" priority="4910" operator="lessThan">
      <formula>$C$4</formula>
    </cfRule>
  </conditionalFormatting>
  <conditionalFormatting sqref="CP56">
    <cfRule type="cellIs" dxfId="609" priority="4911" operator="lessThan">
      <formula>$C$4</formula>
    </cfRule>
  </conditionalFormatting>
  <conditionalFormatting sqref="CP56">
    <cfRule type="cellIs" dxfId="608" priority="4912" operator="lessThan">
      <formula>$C$4</formula>
    </cfRule>
  </conditionalFormatting>
  <conditionalFormatting sqref="CP57">
    <cfRule type="cellIs" dxfId="607" priority="4913" operator="lessThan">
      <formula>$C$4</formula>
    </cfRule>
  </conditionalFormatting>
  <conditionalFormatting sqref="CP57">
    <cfRule type="cellIs" dxfId="606" priority="4914" operator="lessThan">
      <formula>$C$4</formula>
    </cfRule>
  </conditionalFormatting>
  <conditionalFormatting sqref="CP58">
    <cfRule type="cellIs" dxfId="605" priority="4915" operator="lessThan">
      <formula>$C$4</formula>
    </cfRule>
  </conditionalFormatting>
  <conditionalFormatting sqref="CP58">
    <cfRule type="cellIs" dxfId="604" priority="4916" operator="lessThan">
      <formula>$C$4</formula>
    </cfRule>
  </conditionalFormatting>
  <conditionalFormatting sqref="CP59">
    <cfRule type="cellIs" dxfId="603" priority="4917" operator="lessThan">
      <formula>$C$4</formula>
    </cfRule>
  </conditionalFormatting>
  <conditionalFormatting sqref="CP59">
    <cfRule type="cellIs" dxfId="602" priority="4918" operator="lessThan">
      <formula>$C$4</formula>
    </cfRule>
  </conditionalFormatting>
  <conditionalFormatting sqref="CP60">
    <cfRule type="cellIs" dxfId="601" priority="4919" operator="lessThan">
      <formula>$C$4</formula>
    </cfRule>
  </conditionalFormatting>
  <conditionalFormatting sqref="CP60">
    <cfRule type="cellIs" dxfId="600" priority="4920" operator="lessThan">
      <formula>$C$4</formula>
    </cfRule>
  </conditionalFormatting>
  <conditionalFormatting sqref="CS11">
    <cfRule type="cellIs" dxfId="599" priority="4921" operator="lessThan">
      <formula>$C$4</formula>
    </cfRule>
  </conditionalFormatting>
  <conditionalFormatting sqref="CS11">
    <cfRule type="cellIs" dxfId="598" priority="4922" operator="lessThan">
      <formula>$C$4</formula>
    </cfRule>
  </conditionalFormatting>
  <conditionalFormatting sqref="CS12">
    <cfRule type="cellIs" dxfId="597" priority="4923" operator="lessThan">
      <formula>$C$4</formula>
    </cfRule>
  </conditionalFormatting>
  <conditionalFormatting sqref="CS12">
    <cfRule type="cellIs" dxfId="596" priority="4924" operator="lessThan">
      <formula>$C$4</formula>
    </cfRule>
  </conditionalFormatting>
  <conditionalFormatting sqref="CS13">
    <cfRule type="cellIs" dxfId="595" priority="4925" operator="lessThan">
      <formula>$C$4</formula>
    </cfRule>
  </conditionalFormatting>
  <conditionalFormatting sqref="CS13">
    <cfRule type="cellIs" dxfId="594" priority="4926" operator="lessThan">
      <formula>$C$4</formula>
    </cfRule>
  </conditionalFormatting>
  <conditionalFormatting sqref="CS14">
    <cfRule type="cellIs" dxfId="593" priority="4927" operator="lessThan">
      <formula>$C$4</formula>
    </cfRule>
  </conditionalFormatting>
  <conditionalFormatting sqref="CS14">
    <cfRule type="cellIs" dxfId="592" priority="4928" operator="lessThan">
      <formula>$C$4</formula>
    </cfRule>
  </conditionalFormatting>
  <conditionalFormatting sqref="CS15">
    <cfRule type="cellIs" dxfId="591" priority="4929" operator="lessThan">
      <formula>$C$4</formula>
    </cfRule>
  </conditionalFormatting>
  <conditionalFormatting sqref="CS15">
    <cfRule type="cellIs" dxfId="590" priority="4930" operator="lessThan">
      <formula>$C$4</formula>
    </cfRule>
  </conditionalFormatting>
  <conditionalFormatting sqref="CS16">
    <cfRule type="cellIs" dxfId="589" priority="4931" operator="lessThan">
      <formula>$C$4</formula>
    </cfRule>
  </conditionalFormatting>
  <conditionalFormatting sqref="CS16">
    <cfRule type="cellIs" dxfId="588" priority="4932" operator="lessThan">
      <formula>$C$4</formula>
    </cfRule>
  </conditionalFormatting>
  <conditionalFormatting sqref="CS17">
    <cfRule type="cellIs" dxfId="587" priority="4933" operator="lessThan">
      <formula>$C$4</formula>
    </cfRule>
  </conditionalFormatting>
  <conditionalFormatting sqref="CS17">
    <cfRule type="cellIs" dxfId="586" priority="4934" operator="lessThan">
      <formula>$C$4</formula>
    </cfRule>
  </conditionalFormatting>
  <conditionalFormatting sqref="CS18">
    <cfRule type="cellIs" dxfId="585" priority="4935" operator="lessThan">
      <formula>$C$4</formula>
    </cfRule>
  </conditionalFormatting>
  <conditionalFormatting sqref="CS18">
    <cfRule type="cellIs" dxfId="584" priority="4936" operator="lessThan">
      <formula>$C$4</formula>
    </cfRule>
  </conditionalFormatting>
  <conditionalFormatting sqref="CS19">
    <cfRule type="cellIs" dxfId="583" priority="4937" operator="lessThan">
      <formula>$C$4</formula>
    </cfRule>
  </conditionalFormatting>
  <conditionalFormatting sqref="CS19">
    <cfRule type="cellIs" dxfId="582" priority="4938" operator="lessThan">
      <formula>$C$4</formula>
    </cfRule>
  </conditionalFormatting>
  <conditionalFormatting sqref="CS20">
    <cfRule type="cellIs" dxfId="581" priority="4939" operator="lessThan">
      <formula>$C$4</formula>
    </cfRule>
  </conditionalFormatting>
  <conditionalFormatting sqref="CS20">
    <cfRule type="cellIs" dxfId="580" priority="4940" operator="lessThan">
      <formula>$C$4</formula>
    </cfRule>
  </conditionalFormatting>
  <conditionalFormatting sqref="CS21">
    <cfRule type="cellIs" dxfId="579" priority="4941" operator="lessThan">
      <formula>$C$4</formula>
    </cfRule>
  </conditionalFormatting>
  <conditionalFormatting sqref="CS21">
    <cfRule type="cellIs" dxfId="578" priority="4942" operator="lessThan">
      <formula>$C$4</formula>
    </cfRule>
  </conditionalFormatting>
  <conditionalFormatting sqref="CS22">
    <cfRule type="cellIs" dxfId="577" priority="4943" operator="lessThan">
      <formula>$C$4</formula>
    </cfRule>
  </conditionalFormatting>
  <conditionalFormatting sqref="CS22">
    <cfRule type="cellIs" dxfId="576" priority="4944" operator="lessThan">
      <formula>$C$4</formula>
    </cfRule>
  </conditionalFormatting>
  <conditionalFormatting sqref="CS23">
    <cfRule type="cellIs" dxfId="575" priority="4945" operator="lessThan">
      <formula>$C$4</formula>
    </cfRule>
  </conditionalFormatting>
  <conditionalFormatting sqref="CS23">
    <cfRule type="cellIs" dxfId="574" priority="4946" operator="lessThan">
      <formula>$C$4</formula>
    </cfRule>
  </conditionalFormatting>
  <conditionalFormatting sqref="CS24">
    <cfRule type="cellIs" dxfId="573" priority="4947" operator="lessThan">
      <formula>$C$4</formula>
    </cfRule>
  </conditionalFormatting>
  <conditionalFormatting sqref="CS24">
    <cfRule type="cellIs" dxfId="572" priority="4948" operator="lessThan">
      <formula>$C$4</formula>
    </cfRule>
  </conditionalFormatting>
  <conditionalFormatting sqref="CS25">
    <cfRule type="cellIs" dxfId="571" priority="4949" operator="lessThan">
      <formula>$C$4</formula>
    </cfRule>
  </conditionalFormatting>
  <conditionalFormatting sqref="CS25">
    <cfRule type="cellIs" dxfId="570" priority="4950" operator="lessThan">
      <formula>$C$4</formula>
    </cfRule>
  </conditionalFormatting>
  <conditionalFormatting sqref="CS26">
    <cfRule type="cellIs" dxfId="569" priority="4951" operator="lessThan">
      <formula>$C$4</formula>
    </cfRule>
  </conditionalFormatting>
  <conditionalFormatting sqref="CS26">
    <cfRule type="cellIs" dxfId="568" priority="4952" operator="lessThan">
      <formula>$C$4</formula>
    </cfRule>
  </conditionalFormatting>
  <conditionalFormatting sqref="CS27">
    <cfRule type="cellIs" dxfId="567" priority="4953" operator="lessThan">
      <formula>$C$4</formula>
    </cfRule>
  </conditionalFormatting>
  <conditionalFormatting sqref="CS27">
    <cfRule type="cellIs" dxfId="566" priority="4954" operator="lessThan">
      <formula>$C$4</formula>
    </cfRule>
  </conditionalFormatting>
  <conditionalFormatting sqref="CS28">
    <cfRule type="cellIs" dxfId="565" priority="4955" operator="lessThan">
      <formula>$C$4</formula>
    </cfRule>
  </conditionalFormatting>
  <conditionalFormatting sqref="CS28">
    <cfRule type="cellIs" dxfId="564" priority="4956" operator="lessThan">
      <formula>$C$4</formula>
    </cfRule>
  </conditionalFormatting>
  <conditionalFormatting sqref="CS29">
    <cfRule type="cellIs" dxfId="563" priority="4957" operator="lessThan">
      <formula>$C$4</formula>
    </cfRule>
  </conditionalFormatting>
  <conditionalFormatting sqref="CS29">
    <cfRule type="cellIs" dxfId="562" priority="4958" operator="lessThan">
      <formula>$C$4</formula>
    </cfRule>
  </conditionalFormatting>
  <conditionalFormatting sqref="CS30">
    <cfRule type="cellIs" dxfId="561" priority="4959" operator="lessThan">
      <formula>$C$4</formula>
    </cfRule>
  </conditionalFormatting>
  <conditionalFormatting sqref="CS30">
    <cfRule type="cellIs" dxfId="560" priority="4960" operator="lessThan">
      <formula>$C$4</formula>
    </cfRule>
  </conditionalFormatting>
  <conditionalFormatting sqref="CS31">
    <cfRule type="cellIs" dxfId="559" priority="4961" operator="lessThan">
      <formula>$C$4</formula>
    </cfRule>
  </conditionalFormatting>
  <conditionalFormatting sqref="CS31">
    <cfRule type="cellIs" dxfId="558" priority="4962" operator="lessThan">
      <formula>$C$4</formula>
    </cfRule>
  </conditionalFormatting>
  <conditionalFormatting sqref="CS32">
    <cfRule type="cellIs" dxfId="557" priority="4963" operator="lessThan">
      <formula>$C$4</formula>
    </cfRule>
  </conditionalFormatting>
  <conditionalFormatting sqref="CS32">
    <cfRule type="cellIs" dxfId="556" priority="4964" operator="lessThan">
      <formula>$C$4</formula>
    </cfRule>
  </conditionalFormatting>
  <conditionalFormatting sqref="CS33">
    <cfRule type="cellIs" dxfId="555" priority="4965" operator="lessThan">
      <formula>$C$4</formula>
    </cfRule>
  </conditionalFormatting>
  <conditionalFormatting sqref="CS33">
    <cfRule type="cellIs" dxfId="554" priority="4966" operator="lessThan">
      <formula>$C$4</formula>
    </cfRule>
  </conditionalFormatting>
  <conditionalFormatting sqref="CS34">
    <cfRule type="cellIs" dxfId="553" priority="4967" operator="lessThan">
      <formula>$C$4</formula>
    </cfRule>
  </conditionalFormatting>
  <conditionalFormatting sqref="CS34">
    <cfRule type="cellIs" dxfId="552" priority="4968" operator="lessThan">
      <formula>$C$4</formula>
    </cfRule>
  </conditionalFormatting>
  <conditionalFormatting sqref="CS35">
    <cfRule type="cellIs" dxfId="551" priority="4969" operator="lessThan">
      <formula>$C$4</formula>
    </cfRule>
  </conditionalFormatting>
  <conditionalFormatting sqref="CS35">
    <cfRule type="cellIs" dxfId="550" priority="4970" operator="lessThan">
      <formula>$C$4</formula>
    </cfRule>
  </conditionalFormatting>
  <conditionalFormatting sqref="CS36">
    <cfRule type="cellIs" dxfId="549" priority="4971" operator="lessThan">
      <formula>$C$4</formula>
    </cfRule>
  </conditionalFormatting>
  <conditionalFormatting sqref="CS36">
    <cfRule type="cellIs" dxfId="548" priority="4972" operator="lessThan">
      <formula>$C$4</formula>
    </cfRule>
  </conditionalFormatting>
  <conditionalFormatting sqref="CS37">
    <cfRule type="cellIs" dxfId="547" priority="4973" operator="lessThan">
      <formula>$C$4</formula>
    </cfRule>
  </conditionalFormatting>
  <conditionalFormatting sqref="CS37">
    <cfRule type="cellIs" dxfId="546" priority="4974" operator="lessThan">
      <formula>$C$4</formula>
    </cfRule>
  </conditionalFormatting>
  <conditionalFormatting sqref="CS38">
    <cfRule type="cellIs" dxfId="545" priority="4975" operator="lessThan">
      <formula>$C$4</formula>
    </cfRule>
  </conditionalFormatting>
  <conditionalFormatting sqref="CS38">
    <cfRule type="cellIs" dxfId="544" priority="4976" operator="lessThan">
      <formula>$C$4</formula>
    </cfRule>
  </conditionalFormatting>
  <conditionalFormatting sqref="CS39">
    <cfRule type="cellIs" dxfId="543" priority="4977" operator="lessThan">
      <formula>$C$4</formula>
    </cfRule>
  </conditionalFormatting>
  <conditionalFormatting sqref="CS39">
    <cfRule type="cellIs" dxfId="542" priority="4978" operator="lessThan">
      <formula>$C$4</formula>
    </cfRule>
  </conditionalFormatting>
  <conditionalFormatting sqref="CS40">
    <cfRule type="cellIs" dxfId="541" priority="4979" operator="lessThan">
      <formula>$C$4</formula>
    </cfRule>
  </conditionalFormatting>
  <conditionalFormatting sqref="CS40">
    <cfRule type="cellIs" dxfId="540" priority="4980" operator="lessThan">
      <formula>$C$4</formula>
    </cfRule>
  </conditionalFormatting>
  <conditionalFormatting sqref="CS41">
    <cfRule type="cellIs" dxfId="539" priority="4981" operator="lessThan">
      <formula>$C$4</formula>
    </cfRule>
  </conditionalFormatting>
  <conditionalFormatting sqref="CS41">
    <cfRule type="cellIs" dxfId="538" priority="4982" operator="lessThan">
      <formula>$C$4</formula>
    </cfRule>
  </conditionalFormatting>
  <conditionalFormatting sqref="CS42">
    <cfRule type="cellIs" dxfId="537" priority="4983" operator="lessThan">
      <formula>$C$4</formula>
    </cfRule>
  </conditionalFormatting>
  <conditionalFormatting sqref="CS42">
    <cfRule type="cellIs" dxfId="536" priority="4984" operator="lessThan">
      <formula>$C$4</formula>
    </cfRule>
  </conditionalFormatting>
  <conditionalFormatting sqref="CS43">
    <cfRule type="cellIs" dxfId="535" priority="4985" operator="lessThan">
      <formula>$C$4</formula>
    </cfRule>
  </conditionalFormatting>
  <conditionalFormatting sqref="CS43">
    <cfRule type="cellIs" dxfId="534" priority="4986" operator="lessThan">
      <formula>$C$4</formula>
    </cfRule>
  </conditionalFormatting>
  <conditionalFormatting sqref="CS44">
    <cfRule type="cellIs" dxfId="533" priority="4987" operator="lessThan">
      <formula>$C$4</formula>
    </cfRule>
  </conditionalFormatting>
  <conditionalFormatting sqref="CS44">
    <cfRule type="cellIs" dxfId="532" priority="4988" operator="lessThan">
      <formula>$C$4</formula>
    </cfRule>
  </conditionalFormatting>
  <conditionalFormatting sqref="CS45">
    <cfRule type="cellIs" dxfId="531" priority="4989" operator="lessThan">
      <formula>$C$4</formula>
    </cfRule>
  </conditionalFormatting>
  <conditionalFormatting sqref="CS45">
    <cfRule type="cellIs" dxfId="530" priority="4990" operator="lessThan">
      <formula>$C$4</formula>
    </cfRule>
  </conditionalFormatting>
  <conditionalFormatting sqref="CS46">
    <cfRule type="cellIs" dxfId="529" priority="4991" operator="lessThan">
      <formula>$C$4</formula>
    </cfRule>
  </conditionalFormatting>
  <conditionalFormatting sqref="CS46">
    <cfRule type="cellIs" dxfId="528" priority="4992" operator="lessThan">
      <formula>$C$4</formula>
    </cfRule>
  </conditionalFormatting>
  <conditionalFormatting sqref="CS47">
    <cfRule type="cellIs" dxfId="527" priority="4993" operator="lessThan">
      <formula>$C$4</formula>
    </cfRule>
  </conditionalFormatting>
  <conditionalFormatting sqref="CS47">
    <cfRule type="cellIs" dxfId="526" priority="4994" operator="lessThan">
      <formula>$C$4</formula>
    </cfRule>
  </conditionalFormatting>
  <conditionalFormatting sqref="CS48">
    <cfRule type="cellIs" dxfId="525" priority="4995" operator="lessThan">
      <formula>$C$4</formula>
    </cfRule>
  </conditionalFormatting>
  <conditionalFormatting sqref="CS48">
    <cfRule type="cellIs" dxfId="524" priority="4996" operator="lessThan">
      <formula>$C$4</formula>
    </cfRule>
  </conditionalFormatting>
  <conditionalFormatting sqref="CS49">
    <cfRule type="cellIs" dxfId="523" priority="4997" operator="lessThan">
      <formula>$C$4</formula>
    </cfRule>
  </conditionalFormatting>
  <conditionalFormatting sqref="CS49">
    <cfRule type="cellIs" dxfId="522" priority="4998" operator="lessThan">
      <formula>$C$4</formula>
    </cfRule>
  </conditionalFormatting>
  <conditionalFormatting sqref="CS50">
    <cfRule type="cellIs" dxfId="521" priority="4999" operator="lessThan">
      <formula>$C$4</formula>
    </cfRule>
  </conditionalFormatting>
  <conditionalFormatting sqref="CS50">
    <cfRule type="cellIs" dxfId="520" priority="5000" operator="lessThan">
      <formula>$C$4</formula>
    </cfRule>
  </conditionalFormatting>
  <conditionalFormatting sqref="CS51">
    <cfRule type="cellIs" dxfId="519" priority="5001" operator="lessThan">
      <formula>$C$4</formula>
    </cfRule>
  </conditionalFormatting>
  <conditionalFormatting sqref="CS51">
    <cfRule type="cellIs" dxfId="518" priority="5002" operator="lessThan">
      <formula>$C$4</formula>
    </cfRule>
  </conditionalFormatting>
  <conditionalFormatting sqref="CS52">
    <cfRule type="cellIs" dxfId="517" priority="5003" operator="lessThan">
      <formula>$C$4</formula>
    </cfRule>
  </conditionalFormatting>
  <conditionalFormatting sqref="CS52">
    <cfRule type="cellIs" dxfId="516" priority="5004" operator="lessThan">
      <formula>$C$4</formula>
    </cfRule>
  </conditionalFormatting>
  <conditionalFormatting sqref="CS53">
    <cfRule type="cellIs" dxfId="515" priority="5005" operator="lessThan">
      <formula>$C$4</formula>
    </cfRule>
  </conditionalFormatting>
  <conditionalFormatting sqref="CS53">
    <cfRule type="cellIs" dxfId="514" priority="5006" operator="lessThan">
      <formula>$C$4</formula>
    </cfRule>
  </conditionalFormatting>
  <conditionalFormatting sqref="CS54">
    <cfRule type="cellIs" dxfId="513" priority="5007" operator="lessThan">
      <formula>$C$4</formula>
    </cfRule>
  </conditionalFormatting>
  <conditionalFormatting sqref="CS54">
    <cfRule type="cellIs" dxfId="512" priority="5008" operator="lessThan">
      <formula>$C$4</formula>
    </cfRule>
  </conditionalFormatting>
  <conditionalFormatting sqref="CS55">
    <cfRule type="cellIs" dxfId="511" priority="5009" operator="lessThan">
      <formula>$C$4</formula>
    </cfRule>
  </conditionalFormatting>
  <conditionalFormatting sqref="CS55">
    <cfRule type="cellIs" dxfId="510" priority="5010" operator="lessThan">
      <formula>$C$4</formula>
    </cfRule>
  </conditionalFormatting>
  <conditionalFormatting sqref="CS56">
    <cfRule type="cellIs" dxfId="509" priority="5011" operator="lessThan">
      <formula>$C$4</formula>
    </cfRule>
  </conditionalFormatting>
  <conditionalFormatting sqref="CS56">
    <cfRule type="cellIs" dxfId="508" priority="5012" operator="lessThan">
      <formula>$C$4</formula>
    </cfRule>
  </conditionalFormatting>
  <conditionalFormatting sqref="CS57">
    <cfRule type="cellIs" dxfId="507" priority="5013" operator="lessThan">
      <formula>$C$4</formula>
    </cfRule>
  </conditionalFormatting>
  <conditionalFormatting sqref="CS57">
    <cfRule type="cellIs" dxfId="506" priority="5014" operator="lessThan">
      <formula>$C$4</formula>
    </cfRule>
  </conditionalFormatting>
  <conditionalFormatting sqref="CS58">
    <cfRule type="cellIs" dxfId="505" priority="5015" operator="lessThan">
      <formula>$C$4</formula>
    </cfRule>
  </conditionalFormatting>
  <conditionalFormatting sqref="CS58">
    <cfRule type="cellIs" dxfId="504" priority="5016" operator="lessThan">
      <formula>$C$4</formula>
    </cfRule>
  </conditionalFormatting>
  <conditionalFormatting sqref="CS59">
    <cfRule type="cellIs" dxfId="503" priority="5017" operator="lessThan">
      <formula>$C$4</formula>
    </cfRule>
  </conditionalFormatting>
  <conditionalFormatting sqref="CS59">
    <cfRule type="cellIs" dxfId="502" priority="5018" operator="lessThan">
      <formula>$C$4</formula>
    </cfRule>
  </conditionalFormatting>
  <conditionalFormatting sqref="CS60">
    <cfRule type="cellIs" dxfId="501" priority="5019" operator="lessThan">
      <formula>$C$4</formula>
    </cfRule>
  </conditionalFormatting>
  <conditionalFormatting sqref="CS60">
    <cfRule type="cellIs" dxfId="500" priority="5020" operator="lessThan">
      <formula>$C$4</formula>
    </cfRule>
  </conditionalFormatting>
  <conditionalFormatting sqref="CH11">
    <cfRule type="cellIs" dxfId="499" priority="5021" operator="lessThan">
      <formula>$C$4</formula>
    </cfRule>
  </conditionalFormatting>
  <conditionalFormatting sqref="CH11">
    <cfRule type="cellIs" dxfId="498" priority="5022" operator="lessThan">
      <formula>$C$4</formula>
    </cfRule>
  </conditionalFormatting>
  <conditionalFormatting sqref="CH12">
    <cfRule type="cellIs" dxfId="497" priority="5023" operator="lessThan">
      <formula>$C$4</formula>
    </cfRule>
  </conditionalFormatting>
  <conditionalFormatting sqref="CH12">
    <cfRule type="cellIs" dxfId="496" priority="5024" operator="lessThan">
      <formula>$C$4</formula>
    </cfRule>
  </conditionalFormatting>
  <conditionalFormatting sqref="CH13">
    <cfRule type="cellIs" dxfId="495" priority="5025" operator="lessThan">
      <formula>$C$4</formula>
    </cfRule>
  </conditionalFormatting>
  <conditionalFormatting sqref="CH13">
    <cfRule type="cellIs" dxfId="494" priority="5026" operator="lessThan">
      <formula>$C$4</formula>
    </cfRule>
  </conditionalFormatting>
  <conditionalFormatting sqref="CH14">
    <cfRule type="cellIs" dxfId="493" priority="5027" operator="lessThan">
      <formula>$C$4</formula>
    </cfRule>
  </conditionalFormatting>
  <conditionalFormatting sqref="CH14">
    <cfRule type="cellIs" dxfId="492" priority="5028" operator="lessThan">
      <formula>$C$4</formula>
    </cfRule>
  </conditionalFormatting>
  <conditionalFormatting sqref="CH15">
    <cfRule type="cellIs" dxfId="491" priority="5029" operator="lessThan">
      <formula>$C$4</formula>
    </cfRule>
  </conditionalFormatting>
  <conditionalFormatting sqref="CH15">
    <cfRule type="cellIs" dxfId="490" priority="5030" operator="lessThan">
      <formula>$C$4</formula>
    </cfRule>
  </conditionalFormatting>
  <conditionalFormatting sqref="CH16">
    <cfRule type="cellIs" dxfId="489" priority="5031" operator="lessThan">
      <formula>$C$4</formula>
    </cfRule>
  </conditionalFormatting>
  <conditionalFormatting sqref="CH16">
    <cfRule type="cellIs" dxfId="488" priority="5032" operator="lessThan">
      <formula>$C$4</formula>
    </cfRule>
  </conditionalFormatting>
  <conditionalFormatting sqref="CH17">
    <cfRule type="cellIs" dxfId="487" priority="5033" operator="lessThan">
      <formula>$C$4</formula>
    </cfRule>
  </conditionalFormatting>
  <conditionalFormatting sqref="CH17">
    <cfRule type="cellIs" dxfId="486" priority="5034" operator="lessThan">
      <formula>$C$4</formula>
    </cfRule>
  </conditionalFormatting>
  <conditionalFormatting sqref="CH18">
    <cfRule type="cellIs" dxfId="485" priority="5035" operator="lessThan">
      <formula>$C$4</formula>
    </cfRule>
  </conditionalFormatting>
  <conditionalFormatting sqref="CH18">
    <cfRule type="cellIs" dxfId="484" priority="5036" operator="lessThan">
      <formula>$C$4</formula>
    </cfRule>
  </conditionalFormatting>
  <conditionalFormatting sqref="CH19">
    <cfRule type="cellIs" dxfId="483" priority="5037" operator="lessThan">
      <formula>$C$4</formula>
    </cfRule>
  </conditionalFormatting>
  <conditionalFormatting sqref="CH19">
    <cfRule type="cellIs" dxfId="482" priority="5038" operator="lessThan">
      <formula>$C$4</formula>
    </cfRule>
  </conditionalFormatting>
  <conditionalFormatting sqref="CH20">
    <cfRule type="cellIs" dxfId="481" priority="5039" operator="lessThan">
      <formula>$C$4</formula>
    </cfRule>
  </conditionalFormatting>
  <conditionalFormatting sqref="CH20">
    <cfRule type="cellIs" dxfId="480" priority="5040" operator="lessThan">
      <formula>$C$4</formula>
    </cfRule>
  </conditionalFormatting>
  <conditionalFormatting sqref="CH21">
    <cfRule type="cellIs" dxfId="479" priority="5041" operator="lessThan">
      <formula>$C$4</formula>
    </cfRule>
  </conditionalFormatting>
  <conditionalFormatting sqref="CH21">
    <cfRule type="cellIs" dxfId="478" priority="5042" operator="lessThan">
      <formula>$C$4</formula>
    </cfRule>
  </conditionalFormatting>
  <conditionalFormatting sqref="CH22">
    <cfRule type="cellIs" dxfId="477" priority="5043" operator="lessThan">
      <formula>$C$4</formula>
    </cfRule>
  </conditionalFormatting>
  <conditionalFormatting sqref="CH22">
    <cfRule type="cellIs" dxfId="476" priority="5044" operator="lessThan">
      <formula>$C$4</formula>
    </cfRule>
  </conditionalFormatting>
  <conditionalFormatting sqref="CH23">
    <cfRule type="cellIs" dxfId="475" priority="5045" operator="lessThan">
      <formula>$C$4</formula>
    </cfRule>
  </conditionalFormatting>
  <conditionalFormatting sqref="CH23">
    <cfRule type="cellIs" dxfId="474" priority="5046" operator="lessThan">
      <formula>$C$4</formula>
    </cfRule>
  </conditionalFormatting>
  <conditionalFormatting sqref="CH24">
    <cfRule type="cellIs" dxfId="473" priority="5047" operator="lessThan">
      <formula>$C$4</formula>
    </cfRule>
  </conditionalFormatting>
  <conditionalFormatting sqref="CH24">
    <cfRule type="cellIs" dxfId="472" priority="5048" operator="lessThan">
      <formula>$C$4</formula>
    </cfRule>
  </conditionalFormatting>
  <conditionalFormatting sqref="CH25">
    <cfRule type="cellIs" dxfId="471" priority="5049" operator="lessThan">
      <formula>$C$4</formula>
    </cfRule>
  </conditionalFormatting>
  <conditionalFormatting sqref="CH25">
    <cfRule type="cellIs" dxfId="470" priority="5050" operator="lessThan">
      <formula>$C$4</formula>
    </cfRule>
  </conditionalFormatting>
  <conditionalFormatting sqref="CH26">
    <cfRule type="cellIs" dxfId="469" priority="5051" operator="lessThan">
      <formula>$C$4</formula>
    </cfRule>
  </conditionalFormatting>
  <conditionalFormatting sqref="CH26">
    <cfRule type="cellIs" dxfId="468" priority="5052" operator="lessThan">
      <formula>$C$4</formula>
    </cfRule>
  </conditionalFormatting>
  <conditionalFormatting sqref="CH27">
    <cfRule type="cellIs" dxfId="467" priority="5053" operator="lessThan">
      <formula>$C$4</formula>
    </cfRule>
  </conditionalFormatting>
  <conditionalFormatting sqref="CH27">
    <cfRule type="cellIs" dxfId="466" priority="5054" operator="lessThan">
      <formula>$C$4</formula>
    </cfRule>
  </conditionalFormatting>
  <conditionalFormatting sqref="CH28">
    <cfRule type="cellIs" dxfId="465" priority="5055" operator="lessThan">
      <formula>$C$4</formula>
    </cfRule>
  </conditionalFormatting>
  <conditionalFormatting sqref="CH28">
    <cfRule type="cellIs" dxfId="464" priority="5056" operator="lessThan">
      <formula>$C$4</formula>
    </cfRule>
  </conditionalFormatting>
  <conditionalFormatting sqref="CH29">
    <cfRule type="cellIs" dxfId="463" priority="5057" operator="lessThan">
      <formula>$C$4</formula>
    </cfRule>
  </conditionalFormatting>
  <conditionalFormatting sqref="CH29">
    <cfRule type="cellIs" dxfId="462" priority="5058" operator="lessThan">
      <formula>$C$4</formula>
    </cfRule>
  </conditionalFormatting>
  <conditionalFormatting sqref="CH30">
    <cfRule type="cellIs" dxfId="461" priority="5059" operator="lessThan">
      <formula>$C$4</formula>
    </cfRule>
  </conditionalFormatting>
  <conditionalFormatting sqref="CH30">
    <cfRule type="cellIs" dxfId="460" priority="5060" operator="lessThan">
      <formula>$C$4</formula>
    </cfRule>
  </conditionalFormatting>
  <conditionalFormatting sqref="CH31">
    <cfRule type="cellIs" dxfId="459" priority="5061" operator="lessThan">
      <formula>$C$4</formula>
    </cfRule>
  </conditionalFormatting>
  <conditionalFormatting sqref="CH31">
    <cfRule type="cellIs" dxfId="458" priority="5062" operator="lessThan">
      <formula>$C$4</formula>
    </cfRule>
  </conditionalFormatting>
  <conditionalFormatting sqref="CH32">
    <cfRule type="cellIs" dxfId="457" priority="5063" operator="lessThan">
      <formula>$C$4</formula>
    </cfRule>
  </conditionalFormatting>
  <conditionalFormatting sqref="CH32">
    <cfRule type="cellIs" dxfId="456" priority="5064" operator="lessThan">
      <formula>$C$4</formula>
    </cfRule>
  </conditionalFormatting>
  <conditionalFormatting sqref="CH33">
    <cfRule type="cellIs" dxfId="455" priority="5065" operator="lessThan">
      <formula>$C$4</formula>
    </cfRule>
  </conditionalFormatting>
  <conditionalFormatting sqref="CH33">
    <cfRule type="cellIs" dxfId="454" priority="5066" operator="lessThan">
      <formula>$C$4</formula>
    </cfRule>
  </conditionalFormatting>
  <conditionalFormatting sqref="CH34">
    <cfRule type="cellIs" dxfId="453" priority="5067" operator="lessThan">
      <formula>$C$4</formula>
    </cfRule>
  </conditionalFormatting>
  <conditionalFormatting sqref="CH34">
    <cfRule type="cellIs" dxfId="452" priority="5068" operator="lessThan">
      <formula>$C$4</formula>
    </cfRule>
  </conditionalFormatting>
  <conditionalFormatting sqref="CH35">
    <cfRule type="cellIs" dxfId="451" priority="5069" operator="lessThan">
      <formula>$C$4</formula>
    </cfRule>
  </conditionalFormatting>
  <conditionalFormatting sqref="CH35">
    <cfRule type="cellIs" dxfId="450" priority="5070" operator="lessThan">
      <formula>$C$4</formula>
    </cfRule>
  </conditionalFormatting>
  <conditionalFormatting sqref="CH36">
    <cfRule type="cellIs" dxfId="449" priority="5071" operator="lessThan">
      <formula>$C$4</formula>
    </cfRule>
  </conditionalFormatting>
  <conditionalFormatting sqref="CH36">
    <cfRule type="cellIs" dxfId="448" priority="5072" operator="lessThan">
      <formula>$C$4</formula>
    </cfRule>
  </conditionalFormatting>
  <conditionalFormatting sqref="CH37">
    <cfRule type="cellIs" dxfId="447" priority="5073" operator="lessThan">
      <formula>$C$4</formula>
    </cfRule>
  </conditionalFormatting>
  <conditionalFormatting sqref="CH37">
    <cfRule type="cellIs" dxfId="446" priority="5074" operator="lessThan">
      <formula>$C$4</formula>
    </cfRule>
  </conditionalFormatting>
  <conditionalFormatting sqref="CH38">
    <cfRule type="cellIs" dxfId="445" priority="5075" operator="lessThan">
      <formula>$C$4</formula>
    </cfRule>
  </conditionalFormatting>
  <conditionalFormatting sqref="CH38">
    <cfRule type="cellIs" dxfId="444" priority="5076" operator="lessThan">
      <formula>$C$4</formula>
    </cfRule>
  </conditionalFormatting>
  <conditionalFormatting sqref="CH39">
    <cfRule type="cellIs" dxfId="443" priority="5077" operator="lessThan">
      <formula>$C$4</formula>
    </cfRule>
  </conditionalFormatting>
  <conditionalFormatting sqref="CH39">
    <cfRule type="cellIs" dxfId="442" priority="5078" operator="lessThan">
      <formula>$C$4</formula>
    </cfRule>
  </conditionalFormatting>
  <conditionalFormatting sqref="CH40">
    <cfRule type="cellIs" dxfId="441" priority="5079" operator="lessThan">
      <formula>$C$4</formula>
    </cfRule>
  </conditionalFormatting>
  <conditionalFormatting sqref="CH40">
    <cfRule type="cellIs" dxfId="440" priority="5080" operator="lessThan">
      <formula>$C$4</formula>
    </cfRule>
  </conditionalFormatting>
  <conditionalFormatting sqref="CH41">
    <cfRule type="cellIs" dxfId="439" priority="5081" operator="lessThan">
      <formula>$C$4</formula>
    </cfRule>
  </conditionalFormatting>
  <conditionalFormatting sqref="CH41">
    <cfRule type="cellIs" dxfId="438" priority="5082" operator="lessThan">
      <formula>$C$4</formula>
    </cfRule>
  </conditionalFormatting>
  <conditionalFormatting sqref="CH42">
    <cfRule type="cellIs" dxfId="437" priority="5083" operator="lessThan">
      <formula>$C$4</formula>
    </cfRule>
  </conditionalFormatting>
  <conditionalFormatting sqref="CH42">
    <cfRule type="cellIs" dxfId="436" priority="5084" operator="lessThan">
      <formula>$C$4</formula>
    </cfRule>
  </conditionalFormatting>
  <conditionalFormatting sqref="CH43">
    <cfRule type="cellIs" dxfId="435" priority="5085" operator="lessThan">
      <formula>$C$4</formula>
    </cfRule>
  </conditionalFormatting>
  <conditionalFormatting sqref="CH43">
    <cfRule type="cellIs" dxfId="434" priority="5086" operator="lessThan">
      <formula>$C$4</formula>
    </cfRule>
  </conditionalFormatting>
  <conditionalFormatting sqref="CH44">
    <cfRule type="cellIs" dxfId="433" priority="5087" operator="lessThan">
      <formula>$C$4</formula>
    </cfRule>
  </conditionalFormatting>
  <conditionalFormatting sqref="CH44">
    <cfRule type="cellIs" dxfId="432" priority="5088" operator="lessThan">
      <formula>$C$4</formula>
    </cfRule>
  </conditionalFormatting>
  <conditionalFormatting sqref="CH45">
    <cfRule type="cellIs" dxfId="431" priority="5089" operator="lessThan">
      <formula>$C$4</formula>
    </cfRule>
  </conditionalFormatting>
  <conditionalFormatting sqref="CH45">
    <cfRule type="cellIs" dxfId="430" priority="5090" operator="lessThan">
      <formula>$C$4</formula>
    </cfRule>
  </conditionalFormatting>
  <conditionalFormatting sqref="CH46">
    <cfRule type="cellIs" dxfId="429" priority="5091" operator="lessThan">
      <formula>$C$4</formula>
    </cfRule>
  </conditionalFormatting>
  <conditionalFormatting sqref="CH46">
    <cfRule type="cellIs" dxfId="428" priority="5092" operator="lessThan">
      <formula>$C$4</formula>
    </cfRule>
  </conditionalFormatting>
  <conditionalFormatting sqref="CH47">
    <cfRule type="cellIs" dxfId="427" priority="5093" operator="lessThan">
      <formula>$C$4</formula>
    </cfRule>
  </conditionalFormatting>
  <conditionalFormatting sqref="CH47">
    <cfRule type="cellIs" dxfId="426" priority="5094" operator="lessThan">
      <formula>$C$4</formula>
    </cfRule>
  </conditionalFormatting>
  <conditionalFormatting sqref="CH48">
    <cfRule type="cellIs" dxfId="425" priority="5095" operator="lessThan">
      <formula>$C$4</formula>
    </cfRule>
  </conditionalFormatting>
  <conditionalFormatting sqref="CH48">
    <cfRule type="cellIs" dxfId="424" priority="5096" operator="lessThan">
      <formula>$C$4</formula>
    </cfRule>
  </conditionalFormatting>
  <conditionalFormatting sqref="CH49">
    <cfRule type="cellIs" dxfId="423" priority="5097" operator="lessThan">
      <formula>$C$4</formula>
    </cfRule>
  </conditionalFormatting>
  <conditionalFormatting sqref="CH49">
    <cfRule type="cellIs" dxfId="422" priority="5098" operator="lessThan">
      <formula>$C$4</formula>
    </cfRule>
  </conditionalFormatting>
  <conditionalFormatting sqref="CH50">
    <cfRule type="cellIs" dxfId="421" priority="5099" operator="lessThan">
      <formula>$C$4</formula>
    </cfRule>
  </conditionalFormatting>
  <conditionalFormatting sqref="CH50">
    <cfRule type="cellIs" dxfId="420" priority="5100" operator="lessThan">
      <formula>$C$4</formula>
    </cfRule>
  </conditionalFormatting>
  <conditionalFormatting sqref="CH51">
    <cfRule type="cellIs" dxfId="419" priority="5101" operator="lessThan">
      <formula>$C$4</formula>
    </cfRule>
  </conditionalFormatting>
  <conditionalFormatting sqref="CH51">
    <cfRule type="cellIs" dxfId="418" priority="5102" operator="lessThan">
      <formula>$C$4</formula>
    </cfRule>
  </conditionalFormatting>
  <conditionalFormatting sqref="CH52">
    <cfRule type="cellIs" dxfId="417" priority="5103" operator="lessThan">
      <formula>$C$4</formula>
    </cfRule>
  </conditionalFormatting>
  <conditionalFormatting sqref="CH52">
    <cfRule type="cellIs" dxfId="416" priority="5104" operator="lessThan">
      <formula>$C$4</formula>
    </cfRule>
  </conditionalFormatting>
  <conditionalFormatting sqref="CH53">
    <cfRule type="cellIs" dxfId="415" priority="5105" operator="lessThan">
      <formula>$C$4</formula>
    </cfRule>
  </conditionalFormatting>
  <conditionalFormatting sqref="CH53">
    <cfRule type="cellIs" dxfId="414" priority="5106" operator="lessThan">
      <formula>$C$4</formula>
    </cfRule>
  </conditionalFormatting>
  <conditionalFormatting sqref="CH54">
    <cfRule type="cellIs" dxfId="413" priority="5107" operator="lessThan">
      <formula>$C$4</formula>
    </cfRule>
  </conditionalFormatting>
  <conditionalFormatting sqref="CH54">
    <cfRule type="cellIs" dxfId="412" priority="5108" operator="lessThan">
      <formula>$C$4</formula>
    </cfRule>
  </conditionalFormatting>
  <conditionalFormatting sqref="CH55">
    <cfRule type="cellIs" dxfId="411" priority="5109" operator="lessThan">
      <formula>$C$4</formula>
    </cfRule>
  </conditionalFormatting>
  <conditionalFormatting sqref="CH55">
    <cfRule type="cellIs" dxfId="410" priority="5110" operator="lessThan">
      <formula>$C$4</formula>
    </cfRule>
  </conditionalFormatting>
  <conditionalFormatting sqref="CH56">
    <cfRule type="cellIs" dxfId="409" priority="5111" operator="lessThan">
      <formula>$C$4</formula>
    </cfRule>
  </conditionalFormatting>
  <conditionalFormatting sqref="CH56">
    <cfRule type="cellIs" dxfId="408" priority="5112" operator="lessThan">
      <formula>$C$4</formula>
    </cfRule>
  </conditionalFormatting>
  <conditionalFormatting sqref="CH57">
    <cfRule type="cellIs" dxfId="407" priority="5113" operator="lessThan">
      <formula>$C$4</formula>
    </cfRule>
  </conditionalFormatting>
  <conditionalFormatting sqref="CH57">
    <cfRule type="cellIs" dxfId="406" priority="5114" operator="lessThan">
      <formula>$C$4</formula>
    </cfRule>
  </conditionalFormatting>
  <conditionalFormatting sqref="CH58">
    <cfRule type="cellIs" dxfId="405" priority="5115" operator="lessThan">
      <formula>$C$4</formula>
    </cfRule>
  </conditionalFormatting>
  <conditionalFormatting sqref="CH58">
    <cfRule type="cellIs" dxfId="404" priority="5116" operator="lessThan">
      <formula>$C$4</formula>
    </cfRule>
  </conditionalFormatting>
  <conditionalFormatting sqref="CH59">
    <cfRule type="cellIs" dxfId="403" priority="5117" operator="lessThan">
      <formula>$C$4</formula>
    </cfRule>
  </conditionalFormatting>
  <conditionalFormatting sqref="CH59">
    <cfRule type="cellIs" dxfId="402" priority="5118" operator="lessThan">
      <formula>$C$4</formula>
    </cfRule>
  </conditionalFormatting>
  <conditionalFormatting sqref="CH60">
    <cfRule type="cellIs" dxfId="401" priority="5119" operator="lessThan">
      <formula>$C$4</formula>
    </cfRule>
  </conditionalFormatting>
  <conditionalFormatting sqref="CH60">
    <cfRule type="cellIs" dxfId="400" priority="5120" operator="lessThan">
      <formula>$C$4</formula>
    </cfRule>
  </conditionalFormatting>
  <conditionalFormatting sqref="CI11">
    <cfRule type="cellIs" dxfId="399" priority="5121" operator="lessThan">
      <formula>$C$4</formula>
    </cfRule>
  </conditionalFormatting>
  <conditionalFormatting sqref="CI11">
    <cfRule type="cellIs" dxfId="398" priority="5122" operator="lessThan">
      <formula>$C$4</formula>
    </cfRule>
  </conditionalFormatting>
  <conditionalFormatting sqref="CI12">
    <cfRule type="cellIs" dxfId="397" priority="5123" operator="lessThan">
      <formula>$C$4</formula>
    </cfRule>
  </conditionalFormatting>
  <conditionalFormatting sqref="CI12">
    <cfRule type="cellIs" dxfId="396" priority="5124" operator="lessThan">
      <formula>$C$4</formula>
    </cfRule>
  </conditionalFormatting>
  <conditionalFormatting sqref="CI13">
    <cfRule type="cellIs" dxfId="395" priority="5125" operator="lessThan">
      <formula>$C$4</formula>
    </cfRule>
  </conditionalFormatting>
  <conditionalFormatting sqref="CI13">
    <cfRule type="cellIs" dxfId="394" priority="5126" operator="lessThan">
      <formula>$C$4</formula>
    </cfRule>
  </conditionalFormatting>
  <conditionalFormatting sqref="CI14">
    <cfRule type="cellIs" dxfId="393" priority="5127" operator="lessThan">
      <formula>$C$4</formula>
    </cfRule>
  </conditionalFormatting>
  <conditionalFormatting sqref="CI14">
    <cfRule type="cellIs" dxfId="392" priority="5128" operator="lessThan">
      <formula>$C$4</formula>
    </cfRule>
  </conditionalFormatting>
  <conditionalFormatting sqref="CI15">
    <cfRule type="cellIs" dxfId="391" priority="5129" operator="lessThan">
      <formula>$C$4</formula>
    </cfRule>
  </conditionalFormatting>
  <conditionalFormatting sqref="CI15">
    <cfRule type="cellIs" dxfId="390" priority="5130" operator="lessThan">
      <formula>$C$4</formula>
    </cfRule>
  </conditionalFormatting>
  <conditionalFormatting sqref="CI16">
    <cfRule type="cellIs" dxfId="389" priority="5131" operator="lessThan">
      <formula>$C$4</formula>
    </cfRule>
  </conditionalFormatting>
  <conditionalFormatting sqref="CI16">
    <cfRule type="cellIs" dxfId="388" priority="5132" operator="lessThan">
      <formula>$C$4</formula>
    </cfRule>
  </conditionalFormatting>
  <conditionalFormatting sqref="CI17">
    <cfRule type="cellIs" dxfId="387" priority="5133" operator="lessThan">
      <formula>$C$4</formula>
    </cfRule>
  </conditionalFormatting>
  <conditionalFormatting sqref="CI17">
    <cfRule type="cellIs" dxfId="386" priority="5134" operator="lessThan">
      <formula>$C$4</formula>
    </cfRule>
  </conditionalFormatting>
  <conditionalFormatting sqref="CI18">
    <cfRule type="cellIs" dxfId="385" priority="5135" operator="lessThan">
      <formula>$C$4</formula>
    </cfRule>
  </conditionalFormatting>
  <conditionalFormatting sqref="CI18">
    <cfRule type="cellIs" dxfId="384" priority="5136" operator="lessThan">
      <formula>$C$4</formula>
    </cfRule>
  </conditionalFormatting>
  <conditionalFormatting sqref="CI19">
    <cfRule type="cellIs" dxfId="383" priority="5137" operator="lessThan">
      <formula>$C$4</formula>
    </cfRule>
  </conditionalFormatting>
  <conditionalFormatting sqref="CI19">
    <cfRule type="cellIs" dxfId="382" priority="5138" operator="lessThan">
      <formula>$C$4</formula>
    </cfRule>
  </conditionalFormatting>
  <conditionalFormatting sqref="CI20">
    <cfRule type="cellIs" dxfId="381" priority="5139" operator="lessThan">
      <formula>$C$4</formula>
    </cfRule>
  </conditionalFormatting>
  <conditionalFormatting sqref="CI20">
    <cfRule type="cellIs" dxfId="380" priority="5140" operator="lessThan">
      <formula>$C$4</formula>
    </cfRule>
  </conditionalFormatting>
  <conditionalFormatting sqref="CI21">
    <cfRule type="cellIs" dxfId="379" priority="5141" operator="lessThan">
      <formula>$C$4</formula>
    </cfRule>
  </conditionalFormatting>
  <conditionalFormatting sqref="CI21">
    <cfRule type="cellIs" dxfId="378" priority="5142" operator="lessThan">
      <formula>$C$4</formula>
    </cfRule>
  </conditionalFormatting>
  <conditionalFormatting sqref="CI22">
    <cfRule type="cellIs" dxfId="377" priority="5143" operator="lessThan">
      <formula>$C$4</formula>
    </cfRule>
  </conditionalFormatting>
  <conditionalFormatting sqref="CI22">
    <cfRule type="cellIs" dxfId="376" priority="5144" operator="lessThan">
      <formula>$C$4</formula>
    </cfRule>
  </conditionalFormatting>
  <conditionalFormatting sqref="CI23">
    <cfRule type="cellIs" dxfId="375" priority="5145" operator="lessThan">
      <formula>$C$4</formula>
    </cfRule>
  </conditionalFormatting>
  <conditionalFormatting sqref="CI23">
    <cfRule type="cellIs" dxfId="374" priority="5146" operator="lessThan">
      <formula>$C$4</formula>
    </cfRule>
  </conditionalFormatting>
  <conditionalFormatting sqref="CI24">
    <cfRule type="cellIs" dxfId="373" priority="5147" operator="lessThan">
      <formula>$C$4</formula>
    </cfRule>
  </conditionalFormatting>
  <conditionalFormatting sqref="CI24">
    <cfRule type="cellIs" dxfId="372" priority="5148" operator="lessThan">
      <formula>$C$4</formula>
    </cfRule>
  </conditionalFormatting>
  <conditionalFormatting sqref="CI25">
    <cfRule type="cellIs" dxfId="371" priority="5149" operator="lessThan">
      <formula>$C$4</formula>
    </cfRule>
  </conditionalFormatting>
  <conditionalFormatting sqref="CI25">
    <cfRule type="cellIs" dxfId="370" priority="5150" operator="lessThan">
      <formula>$C$4</formula>
    </cfRule>
  </conditionalFormatting>
  <conditionalFormatting sqref="CI26">
    <cfRule type="cellIs" dxfId="369" priority="5151" operator="lessThan">
      <formula>$C$4</formula>
    </cfRule>
  </conditionalFormatting>
  <conditionalFormatting sqref="CI26">
    <cfRule type="cellIs" dxfId="368" priority="5152" operator="lessThan">
      <formula>$C$4</formula>
    </cfRule>
  </conditionalFormatting>
  <conditionalFormatting sqref="CI27">
    <cfRule type="cellIs" dxfId="367" priority="5153" operator="lessThan">
      <formula>$C$4</formula>
    </cfRule>
  </conditionalFormatting>
  <conditionalFormatting sqref="CI27">
    <cfRule type="cellIs" dxfId="366" priority="5154" operator="lessThan">
      <formula>$C$4</formula>
    </cfRule>
  </conditionalFormatting>
  <conditionalFormatting sqref="CI28">
    <cfRule type="cellIs" dxfId="365" priority="5155" operator="lessThan">
      <formula>$C$4</formula>
    </cfRule>
  </conditionalFormatting>
  <conditionalFormatting sqref="CI28">
    <cfRule type="cellIs" dxfId="364" priority="5156" operator="lessThan">
      <formula>$C$4</formula>
    </cfRule>
  </conditionalFormatting>
  <conditionalFormatting sqref="CI29">
    <cfRule type="cellIs" dxfId="363" priority="5157" operator="lessThan">
      <formula>$C$4</formula>
    </cfRule>
  </conditionalFormatting>
  <conditionalFormatting sqref="CI29">
    <cfRule type="cellIs" dxfId="362" priority="5158" operator="lessThan">
      <formula>$C$4</formula>
    </cfRule>
  </conditionalFormatting>
  <conditionalFormatting sqref="CI30">
    <cfRule type="cellIs" dxfId="361" priority="5159" operator="lessThan">
      <formula>$C$4</formula>
    </cfRule>
  </conditionalFormatting>
  <conditionalFormatting sqref="CI30">
    <cfRule type="cellIs" dxfId="360" priority="5160" operator="lessThan">
      <formula>$C$4</formula>
    </cfRule>
  </conditionalFormatting>
  <conditionalFormatting sqref="CI31">
    <cfRule type="cellIs" dxfId="359" priority="5161" operator="lessThan">
      <formula>$C$4</formula>
    </cfRule>
  </conditionalFormatting>
  <conditionalFormatting sqref="CI31">
    <cfRule type="cellIs" dxfId="358" priority="5162" operator="lessThan">
      <formula>$C$4</formula>
    </cfRule>
  </conditionalFormatting>
  <conditionalFormatting sqref="CI32">
    <cfRule type="cellIs" dxfId="357" priority="5163" operator="lessThan">
      <formula>$C$4</formula>
    </cfRule>
  </conditionalFormatting>
  <conditionalFormatting sqref="CI32">
    <cfRule type="cellIs" dxfId="356" priority="5164" operator="lessThan">
      <formula>$C$4</formula>
    </cfRule>
  </conditionalFormatting>
  <conditionalFormatting sqref="CI33">
    <cfRule type="cellIs" dxfId="355" priority="5165" operator="lessThan">
      <formula>$C$4</formula>
    </cfRule>
  </conditionalFormatting>
  <conditionalFormatting sqref="CI33">
    <cfRule type="cellIs" dxfId="354" priority="5166" operator="lessThan">
      <formula>$C$4</formula>
    </cfRule>
  </conditionalFormatting>
  <conditionalFormatting sqref="CI34">
    <cfRule type="cellIs" dxfId="353" priority="5167" operator="lessThan">
      <formula>$C$4</formula>
    </cfRule>
  </conditionalFormatting>
  <conditionalFormatting sqref="CI34">
    <cfRule type="cellIs" dxfId="352" priority="5168" operator="lessThan">
      <formula>$C$4</formula>
    </cfRule>
  </conditionalFormatting>
  <conditionalFormatting sqref="CI35">
    <cfRule type="cellIs" dxfId="351" priority="5169" operator="lessThan">
      <formula>$C$4</formula>
    </cfRule>
  </conditionalFormatting>
  <conditionalFormatting sqref="CI35">
    <cfRule type="cellIs" dxfId="350" priority="5170" operator="lessThan">
      <formula>$C$4</formula>
    </cfRule>
  </conditionalFormatting>
  <conditionalFormatting sqref="CI36">
    <cfRule type="cellIs" dxfId="349" priority="5171" operator="lessThan">
      <formula>$C$4</formula>
    </cfRule>
  </conditionalFormatting>
  <conditionalFormatting sqref="CI36">
    <cfRule type="cellIs" dxfId="348" priority="5172" operator="lessThan">
      <formula>$C$4</formula>
    </cfRule>
  </conditionalFormatting>
  <conditionalFormatting sqref="CI37">
    <cfRule type="cellIs" dxfId="347" priority="5173" operator="lessThan">
      <formula>$C$4</formula>
    </cfRule>
  </conditionalFormatting>
  <conditionalFormatting sqref="CI37">
    <cfRule type="cellIs" dxfId="346" priority="5174" operator="lessThan">
      <formula>$C$4</formula>
    </cfRule>
  </conditionalFormatting>
  <conditionalFormatting sqref="CI38">
    <cfRule type="cellIs" dxfId="345" priority="5175" operator="lessThan">
      <formula>$C$4</formula>
    </cfRule>
  </conditionalFormatting>
  <conditionalFormatting sqref="CI38">
    <cfRule type="cellIs" dxfId="344" priority="5176" operator="lessThan">
      <formula>$C$4</formula>
    </cfRule>
  </conditionalFormatting>
  <conditionalFormatting sqref="CI39">
    <cfRule type="cellIs" dxfId="343" priority="5177" operator="lessThan">
      <formula>$C$4</formula>
    </cfRule>
  </conditionalFormatting>
  <conditionalFormatting sqref="CI39">
    <cfRule type="cellIs" dxfId="342" priority="5178" operator="lessThan">
      <formula>$C$4</formula>
    </cfRule>
  </conditionalFormatting>
  <conditionalFormatting sqref="CI40">
    <cfRule type="cellIs" dxfId="341" priority="5179" operator="lessThan">
      <formula>$C$4</formula>
    </cfRule>
  </conditionalFormatting>
  <conditionalFormatting sqref="CI40">
    <cfRule type="cellIs" dxfId="340" priority="5180" operator="lessThan">
      <formula>$C$4</formula>
    </cfRule>
  </conditionalFormatting>
  <conditionalFormatting sqref="CI41">
    <cfRule type="cellIs" dxfId="339" priority="5181" operator="lessThan">
      <formula>$C$4</formula>
    </cfRule>
  </conditionalFormatting>
  <conditionalFormatting sqref="CI41">
    <cfRule type="cellIs" dxfId="338" priority="5182" operator="lessThan">
      <formula>$C$4</formula>
    </cfRule>
  </conditionalFormatting>
  <conditionalFormatting sqref="CI42">
    <cfRule type="cellIs" dxfId="337" priority="5183" operator="lessThan">
      <formula>$C$4</formula>
    </cfRule>
  </conditionalFormatting>
  <conditionalFormatting sqref="CI42">
    <cfRule type="cellIs" dxfId="336" priority="5184" operator="lessThan">
      <formula>$C$4</formula>
    </cfRule>
  </conditionalFormatting>
  <conditionalFormatting sqref="CI43">
    <cfRule type="cellIs" dxfId="335" priority="5185" operator="lessThan">
      <formula>$C$4</formula>
    </cfRule>
  </conditionalFormatting>
  <conditionalFormatting sqref="CI43">
    <cfRule type="cellIs" dxfId="334" priority="5186" operator="lessThan">
      <formula>$C$4</formula>
    </cfRule>
  </conditionalFormatting>
  <conditionalFormatting sqref="CI44">
    <cfRule type="cellIs" dxfId="333" priority="5187" operator="lessThan">
      <formula>$C$4</formula>
    </cfRule>
  </conditionalFormatting>
  <conditionalFormatting sqref="CI44">
    <cfRule type="cellIs" dxfId="332" priority="5188" operator="lessThan">
      <formula>$C$4</formula>
    </cfRule>
  </conditionalFormatting>
  <conditionalFormatting sqref="CI45">
    <cfRule type="cellIs" dxfId="331" priority="5189" operator="lessThan">
      <formula>$C$4</formula>
    </cfRule>
  </conditionalFormatting>
  <conditionalFormatting sqref="CI45">
    <cfRule type="cellIs" dxfId="330" priority="5190" operator="lessThan">
      <formula>$C$4</formula>
    </cfRule>
  </conditionalFormatting>
  <conditionalFormatting sqref="CI46">
    <cfRule type="cellIs" dxfId="329" priority="5191" operator="lessThan">
      <formula>$C$4</formula>
    </cfRule>
  </conditionalFormatting>
  <conditionalFormatting sqref="CI46">
    <cfRule type="cellIs" dxfId="328" priority="5192" operator="lessThan">
      <formula>$C$4</formula>
    </cfRule>
  </conditionalFormatting>
  <conditionalFormatting sqref="CI47">
    <cfRule type="cellIs" dxfId="327" priority="5193" operator="lessThan">
      <formula>$C$4</formula>
    </cfRule>
  </conditionalFormatting>
  <conditionalFormatting sqref="CI47">
    <cfRule type="cellIs" dxfId="326" priority="5194" operator="lessThan">
      <formula>$C$4</formula>
    </cfRule>
  </conditionalFormatting>
  <conditionalFormatting sqref="CI48">
    <cfRule type="cellIs" dxfId="325" priority="5195" operator="lessThan">
      <formula>$C$4</formula>
    </cfRule>
  </conditionalFormatting>
  <conditionalFormatting sqref="CI48">
    <cfRule type="cellIs" dxfId="324" priority="5196" operator="lessThan">
      <formula>$C$4</formula>
    </cfRule>
  </conditionalFormatting>
  <conditionalFormatting sqref="CI49">
    <cfRule type="cellIs" dxfId="323" priority="5197" operator="lessThan">
      <formula>$C$4</formula>
    </cfRule>
  </conditionalFormatting>
  <conditionalFormatting sqref="CI49">
    <cfRule type="cellIs" dxfId="322" priority="5198" operator="lessThan">
      <formula>$C$4</formula>
    </cfRule>
  </conditionalFormatting>
  <conditionalFormatting sqref="CI50">
    <cfRule type="cellIs" dxfId="321" priority="5199" operator="lessThan">
      <formula>$C$4</formula>
    </cfRule>
  </conditionalFormatting>
  <conditionalFormatting sqref="CI50">
    <cfRule type="cellIs" dxfId="320" priority="5200" operator="lessThan">
      <formula>$C$4</formula>
    </cfRule>
  </conditionalFormatting>
  <conditionalFormatting sqref="CI51">
    <cfRule type="cellIs" dxfId="319" priority="5201" operator="lessThan">
      <formula>$C$4</formula>
    </cfRule>
  </conditionalFormatting>
  <conditionalFormatting sqref="CI51">
    <cfRule type="cellIs" dxfId="318" priority="5202" operator="lessThan">
      <formula>$C$4</formula>
    </cfRule>
  </conditionalFormatting>
  <conditionalFormatting sqref="CI52">
    <cfRule type="cellIs" dxfId="317" priority="5203" operator="lessThan">
      <formula>$C$4</formula>
    </cfRule>
  </conditionalFormatting>
  <conditionalFormatting sqref="CI52">
    <cfRule type="cellIs" dxfId="316" priority="5204" operator="lessThan">
      <formula>$C$4</formula>
    </cfRule>
  </conditionalFormatting>
  <conditionalFormatting sqref="CI53">
    <cfRule type="cellIs" dxfId="315" priority="5205" operator="lessThan">
      <formula>$C$4</formula>
    </cfRule>
  </conditionalFormatting>
  <conditionalFormatting sqref="CI53">
    <cfRule type="cellIs" dxfId="314" priority="5206" operator="lessThan">
      <formula>$C$4</formula>
    </cfRule>
  </conditionalFormatting>
  <conditionalFormatting sqref="CI54">
    <cfRule type="cellIs" dxfId="313" priority="5207" operator="lessThan">
      <formula>$C$4</formula>
    </cfRule>
  </conditionalFormatting>
  <conditionalFormatting sqref="CI54">
    <cfRule type="cellIs" dxfId="312" priority="5208" operator="lessThan">
      <formula>$C$4</formula>
    </cfRule>
  </conditionalFormatting>
  <conditionalFormatting sqref="CI55">
    <cfRule type="cellIs" dxfId="311" priority="5209" operator="lessThan">
      <formula>$C$4</formula>
    </cfRule>
  </conditionalFormatting>
  <conditionalFormatting sqref="CI55">
    <cfRule type="cellIs" dxfId="310" priority="5210" operator="lessThan">
      <formula>$C$4</formula>
    </cfRule>
  </conditionalFormatting>
  <conditionalFormatting sqref="CI56">
    <cfRule type="cellIs" dxfId="309" priority="5211" operator="lessThan">
      <formula>$C$4</formula>
    </cfRule>
  </conditionalFormatting>
  <conditionalFormatting sqref="CI56">
    <cfRule type="cellIs" dxfId="308" priority="5212" operator="lessThan">
      <formula>$C$4</formula>
    </cfRule>
  </conditionalFormatting>
  <conditionalFormatting sqref="CI57">
    <cfRule type="cellIs" dxfId="307" priority="5213" operator="lessThan">
      <formula>$C$4</formula>
    </cfRule>
  </conditionalFormatting>
  <conditionalFormatting sqref="CI57">
    <cfRule type="cellIs" dxfId="306" priority="5214" operator="lessThan">
      <formula>$C$4</formula>
    </cfRule>
  </conditionalFormatting>
  <conditionalFormatting sqref="CI58">
    <cfRule type="cellIs" dxfId="305" priority="5215" operator="lessThan">
      <formula>$C$4</formula>
    </cfRule>
  </conditionalFormatting>
  <conditionalFormatting sqref="CI58">
    <cfRule type="cellIs" dxfId="304" priority="5216" operator="lessThan">
      <formula>$C$4</formula>
    </cfRule>
  </conditionalFormatting>
  <conditionalFormatting sqref="CI59">
    <cfRule type="cellIs" dxfId="303" priority="5217" operator="lessThan">
      <formula>$C$4</formula>
    </cfRule>
  </conditionalFormatting>
  <conditionalFormatting sqref="CI59">
    <cfRule type="cellIs" dxfId="302" priority="5218" operator="lessThan">
      <formula>$C$4</formula>
    </cfRule>
  </conditionalFormatting>
  <conditionalFormatting sqref="CI60">
    <cfRule type="cellIs" dxfId="301" priority="5219" operator="lessThan">
      <formula>$C$4</formula>
    </cfRule>
  </conditionalFormatting>
  <conditionalFormatting sqref="CI60">
    <cfRule type="cellIs" dxfId="300" priority="5220" operator="lessThan">
      <formula>$C$4</formula>
    </cfRule>
  </conditionalFormatting>
  <conditionalFormatting sqref="CJ11">
    <cfRule type="cellIs" dxfId="299" priority="5221" operator="lessThan">
      <formula>$C$4</formula>
    </cfRule>
  </conditionalFormatting>
  <conditionalFormatting sqref="CJ11">
    <cfRule type="cellIs" dxfId="298" priority="5222" operator="lessThan">
      <formula>$C$4</formula>
    </cfRule>
  </conditionalFormatting>
  <conditionalFormatting sqref="CJ12">
    <cfRule type="cellIs" dxfId="297" priority="5223" operator="lessThan">
      <formula>$C$4</formula>
    </cfRule>
  </conditionalFormatting>
  <conditionalFormatting sqref="CJ12">
    <cfRule type="cellIs" dxfId="296" priority="5224" operator="lessThan">
      <formula>$C$4</formula>
    </cfRule>
  </conditionalFormatting>
  <conditionalFormatting sqref="CJ13">
    <cfRule type="cellIs" dxfId="295" priority="5225" operator="lessThan">
      <formula>$C$4</formula>
    </cfRule>
  </conditionalFormatting>
  <conditionalFormatting sqref="CJ13">
    <cfRule type="cellIs" dxfId="294" priority="5226" operator="lessThan">
      <formula>$C$4</formula>
    </cfRule>
  </conditionalFormatting>
  <conditionalFormatting sqref="CJ14">
    <cfRule type="cellIs" dxfId="293" priority="5227" operator="lessThan">
      <formula>$C$4</formula>
    </cfRule>
  </conditionalFormatting>
  <conditionalFormatting sqref="CJ14">
    <cfRule type="cellIs" dxfId="292" priority="5228" operator="lessThan">
      <formula>$C$4</formula>
    </cfRule>
  </conditionalFormatting>
  <conditionalFormatting sqref="CJ15">
    <cfRule type="cellIs" dxfId="291" priority="5229" operator="lessThan">
      <formula>$C$4</formula>
    </cfRule>
  </conditionalFormatting>
  <conditionalFormatting sqref="CJ15">
    <cfRule type="cellIs" dxfId="290" priority="5230" operator="lessThan">
      <formula>$C$4</formula>
    </cfRule>
  </conditionalFormatting>
  <conditionalFormatting sqref="CJ16">
    <cfRule type="cellIs" dxfId="289" priority="5231" operator="lessThan">
      <formula>$C$4</formula>
    </cfRule>
  </conditionalFormatting>
  <conditionalFormatting sqref="CJ16">
    <cfRule type="cellIs" dxfId="288" priority="5232" operator="lessThan">
      <formula>$C$4</formula>
    </cfRule>
  </conditionalFormatting>
  <conditionalFormatting sqref="CJ17">
    <cfRule type="cellIs" dxfId="287" priority="5233" operator="lessThan">
      <formula>$C$4</formula>
    </cfRule>
  </conditionalFormatting>
  <conditionalFormatting sqref="CJ17">
    <cfRule type="cellIs" dxfId="286" priority="5234" operator="lessThan">
      <formula>$C$4</formula>
    </cfRule>
  </conditionalFormatting>
  <conditionalFormatting sqref="CJ18">
    <cfRule type="cellIs" dxfId="285" priority="5235" operator="lessThan">
      <formula>$C$4</formula>
    </cfRule>
  </conditionalFormatting>
  <conditionalFormatting sqref="CJ18">
    <cfRule type="cellIs" dxfId="284" priority="5236" operator="lessThan">
      <formula>$C$4</formula>
    </cfRule>
  </conditionalFormatting>
  <conditionalFormatting sqref="CJ19">
    <cfRule type="cellIs" dxfId="283" priority="5237" operator="lessThan">
      <formula>$C$4</formula>
    </cfRule>
  </conditionalFormatting>
  <conditionalFormatting sqref="CJ19">
    <cfRule type="cellIs" dxfId="282" priority="5238" operator="lessThan">
      <formula>$C$4</formula>
    </cfRule>
  </conditionalFormatting>
  <conditionalFormatting sqref="CJ20">
    <cfRule type="cellIs" dxfId="281" priority="5239" operator="lessThan">
      <formula>$C$4</formula>
    </cfRule>
  </conditionalFormatting>
  <conditionalFormatting sqref="CJ20">
    <cfRule type="cellIs" dxfId="280" priority="5240" operator="lessThan">
      <formula>$C$4</formula>
    </cfRule>
  </conditionalFormatting>
  <conditionalFormatting sqref="CJ21">
    <cfRule type="cellIs" dxfId="279" priority="5241" operator="lessThan">
      <formula>$C$4</formula>
    </cfRule>
  </conditionalFormatting>
  <conditionalFormatting sqref="CJ21">
    <cfRule type="cellIs" dxfId="278" priority="5242" operator="lessThan">
      <formula>$C$4</formula>
    </cfRule>
  </conditionalFormatting>
  <conditionalFormatting sqref="CJ22">
    <cfRule type="cellIs" dxfId="277" priority="5243" operator="lessThan">
      <formula>$C$4</formula>
    </cfRule>
  </conditionalFormatting>
  <conditionalFormatting sqref="CJ22">
    <cfRule type="cellIs" dxfId="276" priority="5244" operator="lessThan">
      <formula>$C$4</formula>
    </cfRule>
  </conditionalFormatting>
  <conditionalFormatting sqref="CJ23">
    <cfRule type="cellIs" dxfId="275" priority="5245" operator="lessThan">
      <formula>$C$4</formula>
    </cfRule>
  </conditionalFormatting>
  <conditionalFormatting sqref="CJ23">
    <cfRule type="cellIs" dxfId="274" priority="5246" operator="lessThan">
      <formula>$C$4</formula>
    </cfRule>
  </conditionalFormatting>
  <conditionalFormatting sqref="CJ24">
    <cfRule type="cellIs" dxfId="273" priority="5247" operator="lessThan">
      <formula>$C$4</formula>
    </cfRule>
  </conditionalFormatting>
  <conditionalFormatting sqref="CJ24">
    <cfRule type="cellIs" dxfId="272" priority="5248" operator="lessThan">
      <formula>$C$4</formula>
    </cfRule>
  </conditionalFormatting>
  <conditionalFormatting sqref="CJ25">
    <cfRule type="cellIs" dxfId="271" priority="5249" operator="lessThan">
      <formula>$C$4</formula>
    </cfRule>
  </conditionalFormatting>
  <conditionalFormatting sqref="CJ25">
    <cfRule type="cellIs" dxfId="270" priority="5250" operator="lessThan">
      <formula>$C$4</formula>
    </cfRule>
  </conditionalFormatting>
  <conditionalFormatting sqref="CJ26">
    <cfRule type="cellIs" dxfId="269" priority="5251" operator="lessThan">
      <formula>$C$4</formula>
    </cfRule>
  </conditionalFormatting>
  <conditionalFormatting sqref="CJ26">
    <cfRule type="cellIs" dxfId="268" priority="5252" operator="lessThan">
      <formula>$C$4</formula>
    </cfRule>
  </conditionalFormatting>
  <conditionalFormatting sqref="CJ27">
    <cfRule type="cellIs" dxfId="267" priority="5253" operator="lessThan">
      <formula>$C$4</formula>
    </cfRule>
  </conditionalFormatting>
  <conditionalFormatting sqref="CJ27">
    <cfRule type="cellIs" dxfId="266" priority="5254" operator="lessThan">
      <formula>$C$4</formula>
    </cfRule>
  </conditionalFormatting>
  <conditionalFormatting sqref="CJ28">
    <cfRule type="cellIs" dxfId="265" priority="5255" operator="lessThan">
      <formula>$C$4</formula>
    </cfRule>
  </conditionalFormatting>
  <conditionalFormatting sqref="CJ28">
    <cfRule type="cellIs" dxfId="264" priority="5256" operator="lessThan">
      <formula>$C$4</formula>
    </cfRule>
  </conditionalFormatting>
  <conditionalFormatting sqref="CJ29">
    <cfRule type="cellIs" dxfId="263" priority="5257" operator="lessThan">
      <formula>$C$4</formula>
    </cfRule>
  </conditionalFormatting>
  <conditionalFormatting sqref="CJ29">
    <cfRule type="cellIs" dxfId="262" priority="5258" operator="lessThan">
      <formula>$C$4</formula>
    </cfRule>
  </conditionalFormatting>
  <conditionalFormatting sqref="CJ30">
    <cfRule type="cellIs" dxfId="261" priority="5259" operator="lessThan">
      <formula>$C$4</formula>
    </cfRule>
  </conditionalFormatting>
  <conditionalFormatting sqref="CJ30">
    <cfRule type="cellIs" dxfId="260" priority="5260" operator="lessThan">
      <formula>$C$4</formula>
    </cfRule>
  </conditionalFormatting>
  <conditionalFormatting sqref="CJ31">
    <cfRule type="cellIs" dxfId="259" priority="5261" operator="lessThan">
      <formula>$C$4</formula>
    </cfRule>
  </conditionalFormatting>
  <conditionalFormatting sqref="CJ31">
    <cfRule type="cellIs" dxfId="258" priority="5262" operator="lessThan">
      <formula>$C$4</formula>
    </cfRule>
  </conditionalFormatting>
  <conditionalFormatting sqref="CJ32">
    <cfRule type="cellIs" dxfId="257" priority="5263" operator="lessThan">
      <formula>$C$4</formula>
    </cfRule>
  </conditionalFormatting>
  <conditionalFormatting sqref="CJ32">
    <cfRule type="cellIs" dxfId="256" priority="5264" operator="lessThan">
      <formula>$C$4</formula>
    </cfRule>
  </conditionalFormatting>
  <conditionalFormatting sqref="CJ33">
    <cfRule type="cellIs" dxfId="255" priority="5265" operator="lessThan">
      <formula>$C$4</formula>
    </cfRule>
  </conditionalFormatting>
  <conditionalFormatting sqref="CJ33">
    <cfRule type="cellIs" dxfId="254" priority="5266" operator="lessThan">
      <formula>$C$4</formula>
    </cfRule>
  </conditionalFormatting>
  <conditionalFormatting sqref="CJ34">
    <cfRule type="cellIs" dxfId="253" priority="5267" operator="lessThan">
      <formula>$C$4</formula>
    </cfRule>
  </conditionalFormatting>
  <conditionalFormatting sqref="CJ34">
    <cfRule type="cellIs" dxfId="252" priority="5268" operator="lessThan">
      <formula>$C$4</formula>
    </cfRule>
  </conditionalFormatting>
  <conditionalFormatting sqref="CJ35">
    <cfRule type="cellIs" dxfId="251" priority="5269" operator="lessThan">
      <formula>$C$4</formula>
    </cfRule>
  </conditionalFormatting>
  <conditionalFormatting sqref="CJ35">
    <cfRule type="cellIs" dxfId="250" priority="5270" operator="lessThan">
      <formula>$C$4</formula>
    </cfRule>
  </conditionalFormatting>
  <conditionalFormatting sqref="CJ36">
    <cfRule type="cellIs" dxfId="249" priority="5271" operator="lessThan">
      <formula>$C$4</formula>
    </cfRule>
  </conditionalFormatting>
  <conditionalFormatting sqref="CJ36">
    <cfRule type="cellIs" dxfId="248" priority="5272" operator="lessThan">
      <formula>$C$4</formula>
    </cfRule>
  </conditionalFormatting>
  <conditionalFormatting sqref="CJ37">
    <cfRule type="cellIs" dxfId="247" priority="5273" operator="lessThan">
      <formula>$C$4</formula>
    </cfRule>
  </conditionalFormatting>
  <conditionalFormatting sqref="CJ37">
    <cfRule type="cellIs" dxfId="246" priority="5274" operator="lessThan">
      <formula>$C$4</formula>
    </cfRule>
  </conditionalFormatting>
  <conditionalFormatting sqref="CJ38">
    <cfRule type="cellIs" dxfId="245" priority="5275" operator="lessThan">
      <formula>$C$4</formula>
    </cfRule>
  </conditionalFormatting>
  <conditionalFormatting sqref="CJ38">
    <cfRule type="cellIs" dxfId="244" priority="5276" operator="lessThan">
      <formula>$C$4</formula>
    </cfRule>
  </conditionalFormatting>
  <conditionalFormatting sqref="CJ39">
    <cfRule type="cellIs" dxfId="243" priority="5277" operator="lessThan">
      <formula>$C$4</formula>
    </cfRule>
  </conditionalFormatting>
  <conditionalFormatting sqref="CJ39">
    <cfRule type="cellIs" dxfId="242" priority="5278" operator="lessThan">
      <formula>$C$4</formula>
    </cfRule>
  </conditionalFormatting>
  <conditionalFormatting sqref="CJ40">
    <cfRule type="cellIs" dxfId="241" priority="5279" operator="lessThan">
      <formula>$C$4</formula>
    </cfRule>
  </conditionalFormatting>
  <conditionalFormatting sqref="CJ40">
    <cfRule type="cellIs" dxfId="240" priority="5280" operator="lessThan">
      <formula>$C$4</formula>
    </cfRule>
  </conditionalFormatting>
  <conditionalFormatting sqref="CJ41">
    <cfRule type="cellIs" dxfId="239" priority="5281" operator="lessThan">
      <formula>$C$4</formula>
    </cfRule>
  </conditionalFormatting>
  <conditionalFormatting sqref="CJ41">
    <cfRule type="cellIs" dxfId="238" priority="5282" operator="lessThan">
      <formula>$C$4</formula>
    </cfRule>
  </conditionalFormatting>
  <conditionalFormatting sqref="CJ42">
    <cfRule type="cellIs" dxfId="237" priority="5283" operator="lessThan">
      <formula>$C$4</formula>
    </cfRule>
  </conditionalFormatting>
  <conditionalFormatting sqref="CJ42">
    <cfRule type="cellIs" dxfId="236" priority="5284" operator="lessThan">
      <formula>$C$4</formula>
    </cfRule>
  </conditionalFormatting>
  <conditionalFormatting sqref="CJ43">
    <cfRule type="cellIs" dxfId="235" priority="5285" operator="lessThan">
      <formula>$C$4</formula>
    </cfRule>
  </conditionalFormatting>
  <conditionalFormatting sqref="CJ43">
    <cfRule type="cellIs" dxfId="234" priority="5286" operator="lessThan">
      <formula>$C$4</formula>
    </cfRule>
  </conditionalFormatting>
  <conditionalFormatting sqref="CJ44">
    <cfRule type="cellIs" dxfId="233" priority="5287" operator="lessThan">
      <formula>$C$4</formula>
    </cfRule>
  </conditionalFormatting>
  <conditionalFormatting sqref="CJ44">
    <cfRule type="cellIs" dxfId="232" priority="5288" operator="lessThan">
      <formula>$C$4</formula>
    </cfRule>
  </conditionalFormatting>
  <conditionalFormatting sqref="CJ45">
    <cfRule type="cellIs" dxfId="231" priority="5289" operator="lessThan">
      <formula>$C$4</formula>
    </cfRule>
  </conditionalFormatting>
  <conditionalFormatting sqref="CJ45">
    <cfRule type="cellIs" dxfId="230" priority="5290" operator="lessThan">
      <formula>$C$4</formula>
    </cfRule>
  </conditionalFormatting>
  <conditionalFormatting sqref="CJ46">
    <cfRule type="cellIs" dxfId="229" priority="5291" operator="lessThan">
      <formula>$C$4</formula>
    </cfRule>
  </conditionalFormatting>
  <conditionalFormatting sqref="CJ46">
    <cfRule type="cellIs" dxfId="228" priority="5292" operator="lessThan">
      <formula>$C$4</formula>
    </cfRule>
  </conditionalFormatting>
  <conditionalFormatting sqref="CJ47">
    <cfRule type="cellIs" dxfId="227" priority="5293" operator="lessThan">
      <formula>$C$4</formula>
    </cfRule>
  </conditionalFormatting>
  <conditionalFormatting sqref="CJ47">
    <cfRule type="cellIs" dxfId="226" priority="5294" operator="lessThan">
      <formula>$C$4</formula>
    </cfRule>
  </conditionalFormatting>
  <conditionalFormatting sqref="CJ48">
    <cfRule type="cellIs" dxfId="225" priority="5295" operator="lessThan">
      <formula>$C$4</formula>
    </cfRule>
  </conditionalFormatting>
  <conditionalFormatting sqref="CJ48">
    <cfRule type="cellIs" dxfId="224" priority="5296" operator="lessThan">
      <formula>$C$4</formula>
    </cfRule>
  </conditionalFormatting>
  <conditionalFormatting sqref="CJ49">
    <cfRule type="cellIs" dxfId="223" priority="5297" operator="lessThan">
      <formula>$C$4</formula>
    </cfRule>
  </conditionalFormatting>
  <conditionalFormatting sqref="CJ49">
    <cfRule type="cellIs" dxfId="222" priority="5298" operator="lessThan">
      <formula>$C$4</formula>
    </cfRule>
  </conditionalFormatting>
  <conditionalFormatting sqref="CJ50">
    <cfRule type="cellIs" dxfId="221" priority="5299" operator="lessThan">
      <formula>$C$4</formula>
    </cfRule>
  </conditionalFormatting>
  <conditionalFormatting sqref="CJ50">
    <cfRule type="cellIs" dxfId="220" priority="5300" operator="lessThan">
      <formula>$C$4</formula>
    </cfRule>
  </conditionalFormatting>
  <conditionalFormatting sqref="CJ51">
    <cfRule type="cellIs" dxfId="219" priority="5301" operator="lessThan">
      <formula>$C$4</formula>
    </cfRule>
  </conditionalFormatting>
  <conditionalFormatting sqref="CJ51">
    <cfRule type="cellIs" dxfId="218" priority="5302" operator="lessThan">
      <formula>$C$4</formula>
    </cfRule>
  </conditionalFormatting>
  <conditionalFormatting sqref="CJ52">
    <cfRule type="cellIs" dxfId="217" priority="5303" operator="lessThan">
      <formula>$C$4</formula>
    </cfRule>
  </conditionalFormatting>
  <conditionalFormatting sqref="CJ52">
    <cfRule type="cellIs" dxfId="216" priority="5304" operator="lessThan">
      <formula>$C$4</formula>
    </cfRule>
  </conditionalFormatting>
  <conditionalFormatting sqref="CJ53">
    <cfRule type="cellIs" dxfId="215" priority="5305" operator="lessThan">
      <formula>$C$4</formula>
    </cfRule>
  </conditionalFormatting>
  <conditionalFormatting sqref="CJ53">
    <cfRule type="cellIs" dxfId="214" priority="5306" operator="lessThan">
      <formula>$C$4</formula>
    </cfRule>
  </conditionalFormatting>
  <conditionalFormatting sqref="CJ54">
    <cfRule type="cellIs" dxfId="213" priority="5307" operator="lessThan">
      <formula>$C$4</formula>
    </cfRule>
  </conditionalFormatting>
  <conditionalFormatting sqref="CJ54">
    <cfRule type="cellIs" dxfId="212" priority="5308" operator="lessThan">
      <formula>$C$4</formula>
    </cfRule>
  </conditionalFormatting>
  <conditionalFormatting sqref="CJ55">
    <cfRule type="cellIs" dxfId="211" priority="5309" operator="lessThan">
      <formula>$C$4</formula>
    </cfRule>
  </conditionalFormatting>
  <conditionalFormatting sqref="CJ55">
    <cfRule type="cellIs" dxfId="210" priority="5310" operator="lessThan">
      <formula>$C$4</formula>
    </cfRule>
  </conditionalFormatting>
  <conditionalFormatting sqref="CJ56">
    <cfRule type="cellIs" dxfId="209" priority="5311" operator="lessThan">
      <formula>$C$4</formula>
    </cfRule>
  </conditionalFormatting>
  <conditionalFormatting sqref="CJ56">
    <cfRule type="cellIs" dxfId="208" priority="5312" operator="lessThan">
      <formula>$C$4</formula>
    </cfRule>
  </conditionalFormatting>
  <conditionalFormatting sqref="CJ57">
    <cfRule type="cellIs" dxfId="207" priority="5313" operator="lessThan">
      <formula>$C$4</formula>
    </cfRule>
  </conditionalFormatting>
  <conditionalFormatting sqref="CJ57">
    <cfRule type="cellIs" dxfId="206" priority="5314" operator="lessThan">
      <formula>$C$4</formula>
    </cfRule>
  </conditionalFormatting>
  <conditionalFormatting sqref="CJ58">
    <cfRule type="cellIs" dxfId="205" priority="5315" operator="lessThan">
      <formula>$C$4</formula>
    </cfRule>
  </conditionalFormatting>
  <conditionalFormatting sqref="CJ58">
    <cfRule type="cellIs" dxfId="204" priority="5316" operator="lessThan">
      <formula>$C$4</formula>
    </cfRule>
  </conditionalFormatting>
  <conditionalFormatting sqref="CJ59">
    <cfRule type="cellIs" dxfId="203" priority="5317" operator="lessThan">
      <formula>$C$4</formula>
    </cfRule>
  </conditionalFormatting>
  <conditionalFormatting sqref="CJ59">
    <cfRule type="cellIs" dxfId="202" priority="5318" operator="lessThan">
      <formula>$C$4</formula>
    </cfRule>
  </conditionalFormatting>
  <conditionalFormatting sqref="CJ60">
    <cfRule type="cellIs" dxfId="201" priority="5319" operator="lessThan">
      <formula>$C$4</formula>
    </cfRule>
  </conditionalFormatting>
  <conditionalFormatting sqref="CJ60">
    <cfRule type="cellIs" dxfId="200" priority="5320" operator="lessThan">
      <formula>$C$4</formula>
    </cfRule>
  </conditionalFormatting>
  <conditionalFormatting sqref="CK11">
    <cfRule type="cellIs" dxfId="199" priority="5321" operator="lessThan">
      <formula>$C$4</formula>
    </cfRule>
  </conditionalFormatting>
  <conditionalFormatting sqref="CK11">
    <cfRule type="cellIs" dxfId="198" priority="5322" operator="lessThan">
      <formula>$C$4</formula>
    </cfRule>
  </conditionalFormatting>
  <conditionalFormatting sqref="CK12">
    <cfRule type="cellIs" dxfId="197" priority="5323" operator="lessThan">
      <formula>$C$4</formula>
    </cfRule>
  </conditionalFormatting>
  <conditionalFormatting sqref="CK12">
    <cfRule type="cellIs" dxfId="196" priority="5324" operator="lessThan">
      <formula>$C$4</formula>
    </cfRule>
  </conditionalFormatting>
  <conditionalFormatting sqref="CK13">
    <cfRule type="cellIs" dxfId="195" priority="5325" operator="lessThan">
      <formula>$C$4</formula>
    </cfRule>
  </conditionalFormatting>
  <conditionalFormatting sqref="CK13">
    <cfRule type="cellIs" dxfId="194" priority="5326" operator="lessThan">
      <formula>$C$4</formula>
    </cfRule>
  </conditionalFormatting>
  <conditionalFormatting sqref="CK14">
    <cfRule type="cellIs" dxfId="193" priority="5327" operator="lessThan">
      <formula>$C$4</formula>
    </cfRule>
  </conditionalFormatting>
  <conditionalFormatting sqref="CK14">
    <cfRule type="cellIs" dxfId="192" priority="5328" operator="lessThan">
      <formula>$C$4</formula>
    </cfRule>
  </conditionalFormatting>
  <conditionalFormatting sqref="CK15">
    <cfRule type="cellIs" dxfId="191" priority="5329" operator="lessThan">
      <formula>$C$4</formula>
    </cfRule>
  </conditionalFormatting>
  <conditionalFormatting sqref="CK15">
    <cfRule type="cellIs" dxfId="190" priority="5330" operator="lessThan">
      <formula>$C$4</formula>
    </cfRule>
  </conditionalFormatting>
  <conditionalFormatting sqref="CK16">
    <cfRule type="cellIs" dxfId="189" priority="5331" operator="lessThan">
      <formula>$C$4</formula>
    </cfRule>
  </conditionalFormatting>
  <conditionalFormatting sqref="CK16">
    <cfRule type="cellIs" dxfId="188" priority="5332" operator="lessThan">
      <formula>$C$4</formula>
    </cfRule>
  </conditionalFormatting>
  <conditionalFormatting sqref="CK17">
    <cfRule type="cellIs" dxfId="187" priority="5333" operator="lessThan">
      <formula>$C$4</formula>
    </cfRule>
  </conditionalFormatting>
  <conditionalFormatting sqref="CK17">
    <cfRule type="cellIs" dxfId="186" priority="5334" operator="lessThan">
      <formula>$C$4</formula>
    </cfRule>
  </conditionalFormatting>
  <conditionalFormatting sqref="CK18">
    <cfRule type="cellIs" dxfId="185" priority="5335" operator="lessThan">
      <formula>$C$4</formula>
    </cfRule>
  </conditionalFormatting>
  <conditionalFormatting sqref="CK18">
    <cfRule type="cellIs" dxfId="184" priority="5336" operator="lessThan">
      <formula>$C$4</formula>
    </cfRule>
  </conditionalFormatting>
  <conditionalFormatting sqref="CK19">
    <cfRule type="cellIs" dxfId="183" priority="5337" operator="lessThan">
      <formula>$C$4</formula>
    </cfRule>
  </conditionalFormatting>
  <conditionalFormatting sqref="CK19">
    <cfRule type="cellIs" dxfId="182" priority="5338" operator="lessThan">
      <formula>$C$4</formula>
    </cfRule>
  </conditionalFormatting>
  <conditionalFormatting sqref="CK20">
    <cfRule type="cellIs" dxfId="181" priority="5339" operator="lessThan">
      <formula>$C$4</formula>
    </cfRule>
  </conditionalFormatting>
  <conditionalFormatting sqref="CK20">
    <cfRule type="cellIs" dxfId="180" priority="5340" operator="lessThan">
      <formula>$C$4</formula>
    </cfRule>
  </conditionalFormatting>
  <conditionalFormatting sqref="CK21">
    <cfRule type="cellIs" dxfId="179" priority="5341" operator="lessThan">
      <formula>$C$4</formula>
    </cfRule>
  </conditionalFormatting>
  <conditionalFormatting sqref="CK21">
    <cfRule type="cellIs" dxfId="178" priority="5342" operator="lessThan">
      <formula>$C$4</formula>
    </cfRule>
  </conditionalFormatting>
  <conditionalFormatting sqref="CK22">
    <cfRule type="cellIs" dxfId="177" priority="5343" operator="lessThan">
      <formula>$C$4</formula>
    </cfRule>
  </conditionalFormatting>
  <conditionalFormatting sqref="CK22">
    <cfRule type="cellIs" dxfId="176" priority="5344" operator="lessThan">
      <formula>$C$4</formula>
    </cfRule>
  </conditionalFormatting>
  <conditionalFormatting sqref="CK23">
    <cfRule type="cellIs" dxfId="175" priority="5345" operator="lessThan">
      <formula>$C$4</formula>
    </cfRule>
  </conditionalFormatting>
  <conditionalFormatting sqref="CK23">
    <cfRule type="cellIs" dxfId="174" priority="5346" operator="lessThan">
      <formula>$C$4</formula>
    </cfRule>
  </conditionalFormatting>
  <conditionalFormatting sqref="CK24">
    <cfRule type="cellIs" dxfId="173" priority="5347" operator="lessThan">
      <formula>$C$4</formula>
    </cfRule>
  </conditionalFormatting>
  <conditionalFormatting sqref="CK24">
    <cfRule type="cellIs" dxfId="172" priority="5348" operator="lessThan">
      <formula>$C$4</formula>
    </cfRule>
  </conditionalFormatting>
  <conditionalFormatting sqref="CK25">
    <cfRule type="cellIs" dxfId="171" priority="5349" operator="lessThan">
      <formula>$C$4</formula>
    </cfRule>
  </conditionalFormatting>
  <conditionalFormatting sqref="CK25">
    <cfRule type="cellIs" dxfId="170" priority="5350" operator="lessThan">
      <formula>$C$4</formula>
    </cfRule>
  </conditionalFormatting>
  <conditionalFormatting sqref="CK26">
    <cfRule type="cellIs" dxfId="169" priority="5351" operator="lessThan">
      <formula>$C$4</formula>
    </cfRule>
  </conditionalFormatting>
  <conditionalFormatting sqref="CK26">
    <cfRule type="cellIs" dxfId="168" priority="5352" operator="lessThan">
      <formula>$C$4</formula>
    </cfRule>
  </conditionalFormatting>
  <conditionalFormatting sqref="CK27">
    <cfRule type="cellIs" dxfId="167" priority="5353" operator="lessThan">
      <formula>$C$4</formula>
    </cfRule>
  </conditionalFormatting>
  <conditionalFormatting sqref="CK27">
    <cfRule type="cellIs" dxfId="166" priority="5354" operator="lessThan">
      <formula>$C$4</formula>
    </cfRule>
  </conditionalFormatting>
  <conditionalFormatting sqref="CK28">
    <cfRule type="cellIs" dxfId="165" priority="5355" operator="lessThan">
      <formula>$C$4</formula>
    </cfRule>
  </conditionalFormatting>
  <conditionalFormatting sqref="CK28">
    <cfRule type="cellIs" dxfId="164" priority="5356" operator="lessThan">
      <formula>$C$4</formula>
    </cfRule>
  </conditionalFormatting>
  <conditionalFormatting sqref="CK29">
    <cfRule type="cellIs" dxfId="163" priority="5357" operator="lessThan">
      <formula>$C$4</formula>
    </cfRule>
  </conditionalFormatting>
  <conditionalFormatting sqref="CK29">
    <cfRule type="cellIs" dxfId="162" priority="5358" operator="lessThan">
      <formula>$C$4</formula>
    </cfRule>
  </conditionalFormatting>
  <conditionalFormatting sqref="CK30">
    <cfRule type="cellIs" dxfId="161" priority="5359" operator="lessThan">
      <formula>$C$4</formula>
    </cfRule>
  </conditionalFormatting>
  <conditionalFormatting sqref="CK30">
    <cfRule type="cellIs" dxfId="160" priority="5360" operator="lessThan">
      <formula>$C$4</formula>
    </cfRule>
  </conditionalFormatting>
  <conditionalFormatting sqref="CK31">
    <cfRule type="cellIs" dxfId="159" priority="5361" operator="lessThan">
      <formula>$C$4</formula>
    </cfRule>
  </conditionalFormatting>
  <conditionalFormatting sqref="CK31">
    <cfRule type="cellIs" dxfId="158" priority="5362" operator="lessThan">
      <formula>$C$4</formula>
    </cfRule>
  </conditionalFormatting>
  <conditionalFormatting sqref="CK32">
    <cfRule type="cellIs" dxfId="157" priority="5363" operator="lessThan">
      <formula>$C$4</formula>
    </cfRule>
  </conditionalFormatting>
  <conditionalFormatting sqref="CK32">
    <cfRule type="cellIs" dxfId="156" priority="5364" operator="lessThan">
      <formula>$C$4</formula>
    </cfRule>
  </conditionalFormatting>
  <conditionalFormatting sqref="CK33">
    <cfRule type="cellIs" dxfId="155" priority="5365" operator="lessThan">
      <formula>$C$4</formula>
    </cfRule>
  </conditionalFormatting>
  <conditionalFormatting sqref="CK33">
    <cfRule type="cellIs" dxfId="154" priority="5366" operator="lessThan">
      <formula>$C$4</formula>
    </cfRule>
  </conditionalFormatting>
  <conditionalFormatting sqref="CK34">
    <cfRule type="cellIs" dxfId="153" priority="5367" operator="lessThan">
      <formula>$C$4</formula>
    </cfRule>
  </conditionalFormatting>
  <conditionalFormatting sqref="CK34">
    <cfRule type="cellIs" dxfId="152" priority="5368" operator="lessThan">
      <formula>$C$4</formula>
    </cfRule>
  </conditionalFormatting>
  <conditionalFormatting sqref="CK35">
    <cfRule type="cellIs" dxfId="151" priority="5369" operator="lessThan">
      <formula>$C$4</formula>
    </cfRule>
  </conditionalFormatting>
  <conditionalFormatting sqref="CK35">
    <cfRule type="cellIs" dxfId="150" priority="5370" operator="lessThan">
      <formula>$C$4</formula>
    </cfRule>
  </conditionalFormatting>
  <conditionalFormatting sqref="CK36">
    <cfRule type="cellIs" dxfId="149" priority="5371" operator="lessThan">
      <formula>$C$4</formula>
    </cfRule>
  </conditionalFormatting>
  <conditionalFormatting sqref="CK36">
    <cfRule type="cellIs" dxfId="148" priority="5372" operator="lessThan">
      <formula>$C$4</formula>
    </cfRule>
  </conditionalFormatting>
  <conditionalFormatting sqref="CK37">
    <cfRule type="cellIs" dxfId="147" priority="5373" operator="lessThan">
      <formula>$C$4</formula>
    </cfRule>
  </conditionalFormatting>
  <conditionalFormatting sqref="CK37">
    <cfRule type="cellIs" dxfId="146" priority="5374" operator="lessThan">
      <formula>$C$4</formula>
    </cfRule>
  </conditionalFormatting>
  <conditionalFormatting sqref="CK38">
    <cfRule type="cellIs" dxfId="145" priority="5375" operator="lessThan">
      <formula>$C$4</formula>
    </cfRule>
  </conditionalFormatting>
  <conditionalFormatting sqref="CK38">
    <cfRule type="cellIs" dxfId="144" priority="5376" operator="lessThan">
      <formula>$C$4</formula>
    </cfRule>
  </conditionalFormatting>
  <conditionalFormatting sqref="CK39">
    <cfRule type="cellIs" dxfId="143" priority="5377" operator="lessThan">
      <formula>$C$4</formula>
    </cfRule>
  </conditionalFormatting>
  <conditionalFormatting sqref="CK39">
    <cfRule type="cellIs" dxfId="142" priority="5378" operator="lessThan">
      <formula>$C$4</formula>
    </cfRule>
  </conditionalFormatting>
  <conditionalFormatting sqref="CK40">
    <cfRule type="cellIs" dxfId="141" priority="5379" operator="lessThan">
      <formula>$C$4</formula>
    </cfRule>
  </conditionalFormatting>
  <conditionalFormatting sqref="CK40">
    <cfRule type="cellIs" dxfId="140" priority="5380" operator="lessThan">
      <formula>$C$4</formula>
    </cfRule>
  </conditionalFormatting>
  <conditionalFormatting sqref="CK41">
    <cfRule type="cellIs" dxfId="139" priority="5381" operator="lessThan">
      <formula>$C$4</formula>
    </cfRule>
  </conditionalFormatting>
  <conditionalFormatting sqref="CK41">
    <cfRule type="cellIs" dxfId="138" priority="5382" operator="lessThan">
      <formula>$C$4</formula>
    </cfRule>
  </conditionalFormatting>
  <conditionalFormatting sqref="CK42">
    <cfRule type="cellIs" dxfId="137" priority="5383" operator="lessThan">
      <formula>$C$4</formula>
    </cfRule>
  </conditionalFormatting>
  <conditionalFormatting sqref="CK42">
    <cfRule type="cellIs" dxfId="136" priority="5384" operator="lessThan">
      <formula>$C$4</formula>
    </cfRule>
  </conditionalFormatting>
  <conditionalFormatting sqref="CK43">
    <cfRule type="cellIs" dxfId="135" priority="5385" operator="lessThan">
      <formula>$C$4</formula>
    </cfRule>
  </conditionalFormatting>
  <conditionalFormatting sqref="CK43">
    <cfRule type="cellIs" dxfId="134" priority="5386" operator="lessThan">
      <formula>$C$4</formula>
    </cfRule>
  </conditionalFormatting>
  <conditionalFormatting sqref="CK44">
    <cfRule type="cellIs" dxfId="133" priority="5387" operator="lessThan">
      <formula>$C$4</formula>
    </cfRule>
  </conditionalFormatting>
  <conditionalFormatting sqref="CK44">
    <cfRule type="cellIs" dxfId="132" priority="5388" operator="lessThan">
      <formula>$C$4</formula>
    </cfRule>
  </conditionalFormatting>
  <conditionalFormatting sqref="CK45">
    <cfRule type="cellIs" dxfId="131" priority="5389" operator="lessThan">
      <formula>$C$4</formula>
    </cfRule>
  </conditionalFormatting>
  <conditionalFormatting sqref="CK45">
    <cfRule type="cellIs" dxfId="130" priority="5390" operator="lessThan">
      <formula>$C$4</formula>
    </cfRule>
  </conditionalFormatting>
  <conditionalFormatting sqref="CK46">
    <cfRule type="cellIs" dxfId="129" priority="5391" operator="lessThan">
      <formula>$C$4</formula>
    </cfRule>
  </conditionalFormatting>
  <conditionalFormatting sqref="CK46">
    <cfRule type="cellIs" dxfId="128" priority="5392" operator="lessThan">
      <formula>$C$4</formula>
    </cfRule>
  </conditionalFormatting>
  <conditionalFormatting sqref="CK47">
    <cfRule type="cellIs" dxfId="127" priority="5393" operator="lessThan">
      <formula>$C$4</formula>
    </cfRule>
  </conditionalFormatting>
  <conditionalFormatting sqref="CK47">
    <cfRule type="cellIs" dxfId="126" priority="5394" operator="lessThan">
      <formula>$C$4</formula>
    </cfRule>
  </conditionalFormatting>
  <conditionalFormatting sqref="CK48">
    <cfRule type="cellIs" dxfId="125" priority="5395" operator="lessThan">
      <formula>$C$4</formula>
    </cfRule>
  </conditionalFormatting>
  <conditionalFormatting sqref="CK48">
    <cfRule type="cellIs" dxfId="124" priority="5396" operator="lessThan">
      <formula>$C$4</formula>
    </cfRule>
  </conditionalFormatting>
  <conditionalFormatting sqref="CK49">
    <cfRule type="cellIs" dxfId="123" priority="5397" operator="lessThan">
      <formula>$C$4</formula>
    </cfRule>
  </conditionalFormatting>
  <conditionalFormatting sqref="CK49">
    <cfRule type="cellIs" dxfId="122" priority="5398" operator="lessThan">
      <formula>$C$4</formula>
    </cfRule>
  </conditionalFormatting>
  <conditionalFormatting sqref="CK50">
    <cfRule type="cellIs" dxfId="121" priority="5399" operator="lessThan">
      <formula>$C$4</formula>
    </cfRule>
  </conditionalFormatting>
  <conditionalFormatting sqref="CK50">
    <cfRule type="cellIs" dxfId="120" priority="5400" operator="lessThan">
      <formula>$C$4</formula>
    </cfRule>
  </conditionalFormatting>
  <conditionalFormatting sqref="CK51">
    <cfRule type="cellIs" dxfId="119" priority="5401" operator="lessThan">
      <formula>$C$4</formula>
    </cfRule>
  </conditionalFormatting>
  <conditionalFormatting sqref="CK51">
    <cfRule type="cellIs" dxfId="118" priority="5402" operator="lessThan">
      <formula>$C$4</formula>
    </cfRule>
  </conditionalFormatting>
  <conditionalFormatting sqref="CK52">
    <cfRule type="cellIs" dxfId="117" priority="5403" operator="lessThan">
      <formula>$C$4</formula>
    </cfRule>
  </conditionalFormatting>
  <conditionalFormatting sqref="CK52">
    <cfRule type="cellIs" dxfId="116" priority="5404" operator="lessThan">
      <formula>$C$4</formula>
    </cfRule>
  </conditionalFormatting>
  <conditionalFormatting sqref="CK53">
    <cfRule type="cellIs" dxfId="115" priority="5405" operator="lessThan">
      <formula>$C$4</formula>
    </cfRule>
  </conditionalFormatting>
  <conditionalFormatting sqref="CK53">
    <cfRule type="cellIs" dxfId="114" priority="5406" operator="lessThan">
      <formula>$C$4</formula>
    </cfRule>
  </conditionalFormatting>
  <conditionalFormatting sqref="CK54">
    <cfRule type="cellIs" dxfId="113" priority="5407" operator="lessThan">
      <formula>$C$4</formula>
    </cfRule>
  </conditionalFormatting>
  <conditionalFormatting sqref="CK54">
    <cfRule type="cellIs" dxfId="112" priority="5408" operator="lessThan">
      <formula>$C$4</formula>
    </cfRule>
  </conditionalFormatting>
  <conditionalFormatting sqref="CK55">
    <cfRule type="cellIs" dxfId="111" priority="5409" operator="lessThan">
      <formula>$C$4</formula>
    </cfRule>
  </conditionalFormatting>
  <conditionalFormatting sqref="CK55">
    <cfRule type="cellIs" dxfId="110" priority="5410" operator="lessThan">
      <formula>$C$4</formula>
    </cfRule>
  </conditionalFormatting>
  <conditionalFormatting sqref="CK56">
    <cfRule type="cellIs" dxfId="109" priority="5411" operator="lessThan">
      <formula>$C$4</formula>
    </cfRule>
  </conditionalFormatting>
  <conditionalFormatting sqref="CK56">
    <cfRule type="cellIs" dxfId="108" priority="5412" operator="lessThan">
      <formula>$C$4</formula>
    </cfRule>
  </conditionalFormatting>
  <conditionalFormatting sqref="CK57">
    <cfRule type="cellIs" dxfId="107" priority="5413" operator="lessThan">
      <formula>$C$4</formula>
    </cfRule>
  </conditionalFormatting>
  <conditionalFormatting sqref="CK57">
    <cfRule type="cellIs" dxfId="106" priority="5414" operator="lessThan">
      <formula>$C$4</formula>
    </cfRule>
  </conditionalFormatting>
  <conditionalFormatting sqref="CK58">
    <cfRule type="cellIs" dxfId="105" priority="5415" operator="lessThan">
      <formula>$C$4</formula>
    </cfRule>
  </conditionalFormatting>
  <conditionalFormatting sqref="CK58">
    <cfRule type="cellIs" dxfId="104" priority="5416" operator="lessThan">
      <formula>$C$4</formula>
    </cfRule>
  </conditionalFormatting>
  <conditionalFormatting sqref="CK59">
    <cfRule type="cellIs" dxfId="103" priority="5417" operator="lessThan">
      <formula>$C$4</formula>
    </cfRule>
  </conditionalFormatting>
  <conditionalFormatting sqref="CK59">
    <cfRule type="cellIs" dxfId="102" priority="5418" operator="lessThan">
      <formula>$C$4</formula>
    </cfRule>
  </conditionalFormatting>
  <conditionalFormatting sqref="CK60">
    <cfRule type="cellIs" dxfId="101" priority="5419" operator="lessThan">
      <formula>$C$4</formula>
    </cfRule>
  </conditionalFormatting>
  <conditionalFormatting sqref="CK60">
    <cfRule type="cellIs" dxfId="100" priority="5420" operator="lessThan">
      <formula>$C$4</formula>
    </cfRule>
  </conditionalFormatting>
  <conditionalFormatting sqref="CL11">
    <cfRule type="cellIs" dxfId="99" priority="5421" operator="lessThan">
      <formula>$C$4</formula>
    </cfRule>
  </conditionalFormatting>
  <conditionalFormatting sqref="CL11">
    <cfRule type="cellIs" dxfId="98" priority="5422" operator="lessThan">
      <formula>$C$4</formula>
    </cfRule>
  </conditionalFormatting>
  <conditionalFormatting sqref="CL12">
    <cfRule type="cellIs" dxfId="97" priority="5423" operator="lessThan">
      <formula>$C$4</formula>
    </cfRule>
  </conditionalFormatting>
  <conditionalFormatting sqref="CL12">
    <cfRule type="cellIs" dxfId="96" priority="5424" operator="lessThan">
      <formula>$C$4</formula>
    </cfRule>
  </conditionalFormatting>
  <conditionalFormatting sqref="CL13">
    <cfRule type="cellIs" dxfId="95" priority="5425" operator="lessThan">
      <formula>$C$4</formula>
    </cfRule>
  </conditionalFormatting>
  <conditionalFormatting sqref="CL13">
    <cfRule type="cellIs" dxfId="94" priority="5426" operator="lessThan">
      <formula>$C$4</formula>
    </cfRule>
  </conditionalFormatting>
  <conditionalFormatting sqref="CL14">
    <cfRule type="cellIs" dxfId="93" priority="5427" operator="lessThan">
      <formula>$C$4</formula>
    </cfRule>
  </conditionalFormatting>
  <conditionalFormatting sqref="CL14">
    <cfRule type="cellIs" dxfId="92" priority="5428" operator="lessThan">
      <formula>$C$4</formula>
    </cfRule>
  </conditionalFormatting>
  <conditionalFormatting sqref="CL15">
    <cfRule type="cellIs" dxfId="91" priority="5429" operator="lessThan">
      <formula>$C$4</formula>
    </cfRule>
  </conditionalFormatting>
  <conditionalFormatting sqref="CL15">
    <cfRule type="cellIs" dxfId="90" priority="5430" operator="lessThan">
      <formula>$C$4</formula>
    </cfRule>
  </conditionalFormatting>
  <conditionalFormatting sqref="CL16">
    <cfRule type="cellIs" dxfId="89" priority="5431" operator="lessThan">
      <formula>$C$4</formula>
    </cfRule>
  </conditionalFormatting>
  <conditionalFormatting sqref="CL16">
    <cfRule type="cellIs" dxfId="88" priority="5432" operator="lessThan">
      <formula>$C$4</formula>
    </cfRule>
  </conditionalFormatting>
  <conditionalFormatting sqref="CL17">
    <cfRule type="cellIs" dxfId="87" priority="5433" operator="lessThan">
      <formula>$C$4</formula>
    </cfRule>
  </conditionalFormatting>
  <conditionalFormatting sqref="CL17">
    <cfRule type="cellIs" dxfId="86" priority="5434" operator="lessThan">
      <formula>$C$4</formula>
    </cfRule>
  </conditionalFormatting>
  <conditionalFormatting sqref="CL18">
    <cfRule type="cellIs" dxfId="85" priority="5435" operator="lessThan">
      <formula>$C$4</formula>
    </cfRule>
  </conditionalFormatting>
  <conditionalFormatting sqref="CL18">
    <cfRule type="cellIs" dxfId="84" priority="5436" operator="lessThan">
      <formula>$C$4</formula>
    </cfRule>
  </conditionalFormatting>
  <conditionalFormatting sqref="CL19">
    <cfRule type="cellIs" dxfId="83" priority="5437" operator="lessThan">
      <formula>$C$4</formula>
    </cfRule>
  </conditionalFormatting>
  <conditionalFormatting sqref="CL19">
    <cfRule type="cellIs" dxfId="82" priority="5438" operator="lessThan">
      <formula>$C$4</formula>
    </cfRule>
  </conditionalFormatting>
  <conditionalFormatting sqref="CL20">
    <cfRule type="cellIs" dxfId="81" priority="5439" operator="lessThan">
      <formula>$C$4</formula>
    </cfRule>
  </conditionalFormatting>
  <conditionalFormatting sqref="CL20">
    <cfRule type="cellIs" dxfId="80" priority="5440" operator="lessThan">
      <formula>$C$4</formula>
    </cfRule>
  </conditionalFormatting>
  <conditionalFormatting sqref="CL21">
    <cfRule type="cellIs" dxfId="79" priority="5441" operator="lessThan">
      <formula>$C$4</formula>
    </cfRule>
  </conditionalFormatting>
  <conditionalFormatting sqref="CL21">
    <cfRule type="cellIs" dxfId="78" priority="5442" operator="lessThan">
      <formula>$C$4</formula>
    </cfRule>
  </conditionalFormatting>
  <conditionalFormatting sqref="CL22">
    <cfRule type="cellIs" dxfId="77" priority="5443" operator="lessThan">
      <formula>$C$4</formula>
    </cfRule>
  </conditionalFormatting>
  <conditionalFormatting sqref="CL22">
    <cfRule type="cellIs" dxfId="76" priority="5444" operator="lessThan">
      <formula>$C$4</formula>
    </cfRule>
  </conditionalFormatting>
  <conditionalFormatting sqref="CL23">
    <cfRule type="cellIs" dxfId="75" priority="5445" operator="lessThan">
      <formula>$C$4</formula>
    </cfRule>
  </conditionalFormatting>
  <conditionalFormatting sqref="CL23">
    <cfRule type="cellIs" dxfId="74" priority="5446" operator="lessThan">
      <formula>$C$4</formula>
    </cfRule>
  </conditionalFormatting>
  <conditionalFormatting sqref="CL24">
    <cfRule type="cellIs" dxfId="73" priority="5447" operator="lessThan">
      <formula>$C$4</formula>
    </cfRule>
  </conditionalFormatting>
  <conditionalFormatting sqref="CL24">
    <cfRule type="cellIs" dxfId="72" priority="5448" operator="lessThan">
      <formula>$C$4</formula>
    </cfRule>
  </conditionalFormatting>
  <conditionalFormatting sqref="CL25">
    <cfRule type="cellIs" dxfId="71" priority="5449" operator="lessThan">
      <formula>$C$4</formula>
    </cfRule>
  </conditionalFormatting>
  <conditionalFormatting sqref="CL25">
    <cfRule type="cellIs" dxfId="70" priority="5450" operator="lessThan">
      <formula>$C$4</formula>
    </cfRule>
  </conditionalFormatting>
  <conditionalFormatting sqref="CL26">
    <cfRule type="cellIs" dxfId="69" priority="5451" operator="lessThan">
      <formula>$C$4</formula>
    </cfRule>
  </conditionalFormatting>
  <conditionalFormatting sqref="CL26">
    <cfRule type="cellIs" dxfId="68" priority="5452" operator="lessThan">
      <formula>$C$4</formula>
    </cfRule>
  </conditionalFormatting>
  <conditionalFormatting sqref="CL27">
    <cfRule type="cellIs" dxfId="67" priority="5453" operator="lessThan">
      <formula>$C$4</formula>
    </cfRule>
  </conditionalFormatting>
  <conditionalFormatting sqref="CL27">
    <cfRule type="cellIs" dxfId="66" priority="5454" operator="lessThan">
      <formula>$C$4</formula>
    </cfRule>
  </conditionalFormatting>
  <conditionalFormatting sqref="CL28">
    <cfRule type="cellIs" dxfId="65" priority="5455" operator="lessThan">
      <formula>$C$4</formula>
    </cfRule>
  </conditionalFormatting>
  <conditionalFormatting sqref="CL28">
    <cfRule type="cellIs" dxfId="64" priority="5456" operator="lessThan">
      <formula>$C$4</formula>
    </cfRule>
  </conditionalFormatting>
  <conditionalFormatting sqref="CL29">
    <cfRule type="cellIs" dxfId="63" priority="5457" operator="lessThan">
      <formula>$C$4</formula>
    </cfRule>
  </conditionalFormatting>
  <conditionalFormatting sqref="CL29">
    <cfRule type="cellIs" dxfId="62" priority="5458" operator="lessThan">
      <formula>$C$4</formula>
    </cfRule>
  </conditionalFormatting>
  <conditionalFormatting sqref="CL30">
    <cfRule type="cellIs" dxfId="61" priority="5459" operator="lessThan">
      <formula>$C$4</formula>
    </cfRule>
  </conditionalFormatting>
  <conditionalFormatting sqref="CL30">
    <cfRule type="cellIs" dxfId="60" priority="5460" operator="lessThan">
      <formula>$C$4</formula>
    </cfRule>
  </conditionalFormatting>
  <conditionalFormatting sqref="CL31">
    <cfRule type="cellIs" dxfId="59" priority="5461" operator="lessThan">
      <formula>$C$4</formula>
    </cfRule>
  </conditionalFormatting>
  <conditionalFormatting sqref="CL31">
    <cfRule type="cellIs" dxfId="58" priority="5462" operator="lessThan">
      <formula>$C$4</formula>
    </cfRule>
  </conditionalFormatting>
  <conditionalFormatting sqref="CL32">
    <cfRule type="cellIs" dxfId="57" priority="5463" operator="lessThan">
      <formula>$C$4</formula>
    </cfRule>
  </conditionalFormatting>
  <conditionalFormatting sqref="CL32">
    <cfRule type="cellIs" dxfId="56" priority="5464" operator="lessThan">
      <formula>$C$4</formula>
    </cfRule>
  </conditionalFormatting>
  <conditionalFormatting sqref="CL33">
    <cfRule type="cellIs" dxfId="55" priority="5465" operator="lessThan">
      <formula>$C$4</formula>
    </cfRule>
  </conditionalFormatting>
  <conditionalFormatting sqref="CL33">
    <cfRule type="cellIs" dxfId="54" priority="5466" operator="lessThan">
      <formula>$C$4</formula>
    </cfRule>
  </conditionalFormatting>
  <conditionalFormatting sqref="CL34">
    <cfRule type="cellIs" dxfId="53" priority="5467" operator="lessThan">
      <formula>$C$4</formula>
    </cfRule>
  </conditionalFormatting>
  <conditionalFormatting sqref="CL34">
    <cfRule type="cellIs" dxfId="52" priority="5468" operator="lessThan">
      <formula>$C$4</formula>
    </cfRule>
  </conditionalFormatting>
  <conditionalFormatting sqref="CL35">
    <cfRule type="cellIs" dxfId="51" priority="5469" operator="lessThan">
      <formula>$C$4</formula>
    </cfRule>
  </conditionalFormatting>
  <conditionalFormatting sqref="CL35">
    <cfRule type="cellIs" dxfId="50" priority="5470" operator="lessThan">
      <formula>$C$4</formula>
    </cfRule>
  </conditionalFormatting>
  <conditionalFormatting sqref="CL36">
    <cfRule type="cellIs" dxfId="49" priority="5471" operator="lessThan">
      <formula>$C$4</formula>
    </cfRule>
  </conditionalFormatting>
  <conditionalFormatting sqref="CL36">
    <cfRule type="cellIs" dxfId="48" priority="5472" operator="lessThan">
      <formula>$C$4</formula>
    </cfRule>
  </conditionalFormatting>
  <conditionalFormatting sqref="CL37">
    <cfRule type="cellIs" dxfId="47" priority="5473" operator="lessThan">
      <formula>$C$4</formula>
    </cfRule>
  </conditionalFormatting>
  <conditionalFormatting sqref="CL37">
    <cfRule type="cellIs" dxfId="46" priority="5474" operator="lessThan">
      <formula>$C$4</formula>
    </cfRule>
  </conditionalFormatting>
  <conditionalFormatting sqref="CL38">
    <cfRule type="cellIs" dxfId="45" priority="5475" operator="lessThan">
      <formula>$C$4</formula>
    </cfRule>
  </conditionalFormatting>
  <conditionalFormatting sqref="CL38">
    <cfRule type="cellIs" dxfId="44" priority="5476" operator="lessThan">
      <formula>$C$4</formula>
    </cfRule>
  </conditionalFormatting>
  <conditionalFormatting sqref="CL39">
    <cfRule type="cellIs" dxfId="43" priority="5477" operator="lessThan">
      <formula>$C$4</formula>
    </cfRule>
  </conditionalFormatting>
  <conditionalFormatting sqref="CL39">
    <cfRule type="cellIs" dxfId="42" priority="5478" operator="lessThan">
      <formula>$C$4</formula>
    </cfRule>
  </conditionalFormatting>
  <conditionalFormatting sqref="CL40">
    <cfRule type="cellIs" dxfId="41" priority="5479" operator="lessThan">
      <formula>$C$4</formula>
    </cfRule>
  </conditionalFormatting>
  <conditionalFormatting sqref="CL40">
    <cfRule type="cellIs" dxfId="40" priority="5480" operator="lessThan">
      <formula>$C$4</formula>
    </cfRule>
  </conditionalFormatting>
  <conditionalFormatting sqref="CL41">
    <cfRule type="cellIs" dxfId="39" priority="5481" operator="lessThan">
      <formula>$C$4</formula>
    </cfRule>
  </conditionalFormatting>
  <conditionalFormatting sqref="CL41">
    <cfRule type="cellIs" dxfId="38" priority="5482" operator="lessThan">
      <formula>$C$4</formula>
    </cfRule>
  </conditionalFormatting>
  <conditionalFormatting sqref="CL42">
    <cfRule type="cellIs" dxfId="37" priority="5483" operator="lessThan">
      <formula>$C$4</formula>
    </cfRule>
  </conditionalFormatting>
  <conditionalFormatting sqref="CL42">
    <cfRule type="cellIs" dxfId="36" priority="5484" operator="lessThan">
      <formula>$C$4</formula>
    </cfRule>
  </conditionalFormatting>
  <conditionalFormatting sqref="CL43">
    <cfRule type="cellIs" dxfId="35" priority="5485" operator="lessThan">
      <formula>$C$4</formula>
    </cfRule>
  </conditionalFormatting>
  <conditionalFormatting sqref="CL43">
    <cfRule type="cellIs" dxfId="34" priority="5486" operator="lessThan">
      <formula>$C$4</formula>
    </cfRule>
  </conditionalFormatting>
  <conditionalFormatting sqref="CL44">
    <cfRule type="cellIs" dxfId="33" priority="5487" operator="lessThan">
      <formula>$C$4</formula>
    </cfRule>
  </conditionalFormatting>
  <conditionalFormatting sqref="CL44">
    <cfRule type="cellIs" dxfId="32" priority="5488" operator="lessThan">
      <formula>$C$4</formula>
    </cfRule>
  </conditionalFormatting>
  <conditionalFormatting sqref="CL45">
    <cfRule type="cellIs" dxfId="31" priority="5489" operator="lessThan">
      <formula>$C$4</formula>
    </cfRule>
  </conditionalFormatting>
  <conditionalFormatting sqref="CL45">
    <cfRule type="cellIs" dxfId="30" priority="5490" operator="lessThan">
      <formula>$C$4</formula>
    </cfRule>
  </conditionalFormatting>
  <conditionalFormatting sqref="CL46">
    <cfRule type="cellIs" dxfId="29" priority="5491" operator="lessThan">
      <formula>$C$4</formula>
    </cfRule>
  </conditionalFormatting>
  <conditionalFormatting sqref="CL46">
    <cfRule type="cellIs" dxfId="28" priority="5492" operator="lessThan">
      <formula>$C$4</formula>
    </cfRule>
  </conditionalFormatting>
  <conditionalFormatting sqref="CL47">
    <cfRule type="cellIs" dxfId="27" priority="5493" operator="lessThan">
      <formula>$C$4</formula>
    </cfRule>
  </conditionalFormatting>
  <conditionalFormatting sqref="CL47">
    <cfRule type="cellIs" dxfId="26" priority="5494" operator="lessThan">
      <formula>$C$4</formula>
    </cfRule>
  </conditionalFormatting>
  <conditionalFormatting sqref="CL48">
    <cfRule type="cellIs" dxfId="25" priority="5495" operator="lessThan">
      <formula>$C$4</formula>
    </cfRule>
  </conditionalFormatting>
  <conditionalFormatting sqref="CL48">
    <cfRule type="cellIs" dxfId="24" priority="5496" operator="lessThan">
      <formula>$C$4</formula>
    </cfRule>
  </conditionalFormatting>
  <conditionalFormatting sqref="CL49">
    <cfRule type="cellIs" dxfId="23" priority="5497" operator="lessThan">
      <formula>$C$4</formula>
    </cfRule>
  </conditionalFormatting>
  <conditionalFormatting sqref="CL49">
    <cfRule type="cellIs" dxfId="22" priority="5498" operator="lessThan">
      <formula>$C$4</formula>
    </cfRule>
  </conditionalFormatting>
  <conditionalFormatting sqref="CL50">
    <cfRule type="cellIs" dxfId="21" priority="5499" operator="lessThan">
      <formula>$C$4</formula>
    </cfRule>
  </conditionalFormatting>
  <conditionalFormatting sqref="CL50">
    <cfRule type="cellIs" dxfId="20" priority="5500" operator="lessThan">
      <formula>$C$4</formula>
    </cfRule>
  </conditionalFormatting>
  <conditionalFormatting sqref="CL51">
    <cfRule type="cellIs" dxfId="19" priority="5501" operator="lessThan">
      <formula>$C$4</formula>
    </cfRule>
  </conditionalFormatting>
  <conditionalFormatting sqref="CL51">
    <cfRule type="cellIs" dxfId="18" priority="5502" operator="lessThan">
      <formula>$C$4</formula>
    </cfRule>
  </conditionalFormatting>
  <conditionalFormatting sqref="CL52">
    <cfRule type="cellIs" dxfId="17" priority="5503" operator="lessThan">
      <formula>$C$4</formula>
    </cfRule>
  </conditionalFormatting>
  <conditionalFormatting sqref="CL52">
    <cfRule type="cellIs" dxfId="16" priority="5504" operator="lessThan">
      <formula>$C$4</formula>
    </cfRule>
  </conditionalFormatting>
  <conditionalFormatting sqref="CL53">
    <cfRule type="cellIs" dxfId="15" priority="5505" operator="lessThan">
      <formula>$C$4</formula>
    </cfRule>
  </conditionalFormatting>
  <conditionalFormatting sqref="CL53">
    <cfRule type="cellIs" dxfId="14" priority="5506" operator="lessThan">
      <formula>$C$4</formula>
    </cfRule>
  </conditionalFormatting>
  <conditionalFormatting sqref="CL54">
    <cfRule type="cellIs" dxfId="13" priority="5507" operator="lessThan">
      <formula>$C$4</formula>
    </cfRule>
  </conditionalFormatting>
  <conditionalFormatting sqref="CL54">
    <cfRule type="cellIs" dxfId="12" priority="5508" operator="lessThan">
      <formula>$C$4</formula>
    </cfRule>
  </conditionalFormatting>
  <conditionalFormatting sqref="CL55">
    <cfRule type="cellIs" dxfId="11" priority="5509" operator="lessThan">
      <formula>$C$4</formula>
    </cfRule>
  </conditionalFormatting>
  <conditionalFormatting sqref="CL55">
    <cfRule type="cellIs" dxfId="10" priority="5510" operator="lessThan">
      <formula>$C$4</formula>
    </cfRule>
  </conditionalFormatting>
  <conditionalFormatting sqref="CL56">
    <cfRule type="cellIs" dxfId="9" priority="5511" operator="lessThan">
      <formula>$C$4</formula>
    </cfRule>
  </conditionalFormatting>
  <conditionalFormatting sqref="CL56">
    <cfRule type="cellIs" dxfId="8" priority="5512" operator="lessThan">
      <formula>$C$4</formula>
    </cfRule>
  </conditionalFormatting>
  <conditionalFormatting sqref="CL57">
    <cfRule type="cellIs" dxfId="7" priority="5513" operator="lessThan">
      <formula>$C$4</formula>
    </cfRule>
  </conditionalFormatting>
  <conditionalFormatting sqref="CL57">
    <cfRule type="cellIs" dxfId="6" priority="5514" operator="lessThan">
      <formula>$C$4</formula>
    </cfRule>
  </conditionalFormatting>
  <conditionalFormatting sqref="CL58">
    <cfRule type="cellIs" dxfId="5" priority="5515" operator="lessThan">
      <formula>$C$4</formula>
    </cfRule>
  </conditionalFormatting>
  <conditionalFormatting sqref="CL58">
    <cfRule type="cellIs" dxfId="4" priority="5516" operator="lessThan">
      <formula>$C$4</formula>
    </cfRule>
  </conditionalFormatting>
  <conditionalFormatting sqref="CL59">
    <cfRule type="cellIs" dxfId="3" priority="5517" operator="lessThan">
      <formula>$C$4</formula>
    </cfRule>
  </conditionalFormatting>
  <conditionalFormatting sqref="CL59">
    <cfRule type="cellIs" dxfId="2" priority="5518" operator="lessThan">
      <formula>$C$4</formula>
    </cfRule>
  </conditionalFormatting>
  <conditionalFormatting sqref="CL60">
    <cfRule type="cellIs" dxfId="1" priority="5519" operator="lessThan">
      <formula>$C$4</formula>
    </cfRule>
  </conditionalFormatting>
  <conditionalFormatting sqref="CL60">
    <cfRule type="cellIs" dxfId="0" priority="5520" operator="lessThan">
      <formula>$C$4</formula>
    </cfRule>
  </conditionalFormatting>
  <dataValidations count="1600">
    <dataValidation allowBlank="1" showInputMessage="1" showErrorMessage="1" sqref="W11"/>
    <dataValidation allowBlank="1" showInputMessage="1" showErrorMessage="1" sqref="W12"/>
    <dataValidation allowBlank="1" showInputMessage="1" showErrorMessage="1" sqref="W13"/>
    <dataValidation allowBlank="1" showInputMessage="1" showErrorMessage="1" sqref="W14"/>
    <dataValidation allowBlank="1" showInputMessage="1" showErrorMessage="1" sqref="W15"/>
    <dataValidation allowBlank="1" showInputMessage="1" showErrorMessage="1" sqref="W16"/>
    <dataValidation allowBlank="1" showInputMessage="1" showErrorMessage="1" sqref="W17"/>
    <dataValidation allowBlank="1" showInputMessage="1" showErrorMessage="1" sqref="W18"/>
    <dataValidation allowBlank="1" showInputMessage="1" showErrorMessage="1" sqref="W19"/>
    <dataValidation allowBlank="1" showInputMessage="1" showErrorMessage="1" sqref="W20"/>
    <dataValidation allowBlank="1" showInputMessage="1" showErrorMessage="1" sqref="W21"/>
    <dataValidation allowBlank="1" showInputMessage="1" showErrorMessage="1" sqref="W22"/>
    <dataValidation allowBlank="1" showInputMessage="1" showErrorMessage="1" sqref="W23"/>
    <dataValidation allowBlank="1" showInputMessage="1" showErrorMessage="1" sqref="W24"/>
    <dataValidation allowBlank="1" showInputMessage="1" showErrorMessage="1" sqref="W25"/>
    <dataValidation allowBlank="1" showInputMessage="1" showErrorMessage="1" sqref="W26"/>
    <dataValidation allowBlank="1" showInputMessage="1" showErrorMessage="1" sqref="W27"/>
    <dataValidation allowBlank="1" showInputMessage="1" showErrorMessage="1" sqref="W28"/>
    <dataValidation allowBlank="1" showInputMessage="1" showErrorMessage="1" sqref="W29"/>
    <dataValidation allowBlank="1" showInputMessage="1" showErrorMessage="1" sqref="W30"/>
    <dataValidation allowBlank="1" showInputMessage="1" showErrorMessage="1" sqref="W31"/>
    <dataValidation allowBlank="1" showInputMessage="1" showErrorMessage="1" sqref="W32"/>
    <dataValidation allowBlank="1" showInputMessage="1" showErrorMessage="1" sqref="W33"/>
    <dataValidation allowBlank="1" showInputMessage="1" showErrorMessage="1" sqref="W34"/>
    <dataValidation allowBlank="1" showInputMessage="1" showErrorMessage="1" sqref="W35"/>
    <dataValidation allowBlank="1" showInputMessage="1" showErrorMessage="1" sqref="W36"/>
    <dataValidation allowBlank="1" showInputMessage="1" showErrorMessage="1" sqref="W37"/>
    <dataValidation allowBlank="1" showInputMessage="1" showErrorMessage="1" sqref="W38"/>
    <dataValidation allowBlank="1" showInputMessage="1" showErrorMessage="1" sqref="W39"/>
    <dataValidation allowBlank="1" showInputMessage="1" showErrorMessage="1" sqref="W40"/>
    <dataValidation allowBlank="1" showInputMessage="1" showErrorMessage="1" sqref="W41"/>
    <dataValidation allowBlank="1" showInputMessage="1" showErrorMessage="1" sqref="W42"/>
    <dataValidation allowBlank="1" showInputMessage="1" showErrorMessage="1" sqref="W43"/>
    <dataValidation allowBlank="1" showInputMessage="1" showErrorMessage="1" sqref="W44"/>
    <dataValidation allowBlank="1" showInputMessage="1" showErrorMessage="1" sqref="W45"/>
    <dataValidation allowBlank="1" showInputMessage="1" showErrorMessage="1" sqref="W46"/>
    <dataValidation allowBlank="1" showInputMessage="1" showErrorMessage="1" sqref="W47"/>
    <dataValidation allowBlank="1" showInputMessage="1" showErrorMessage="1" sqref="W48"/>
    <dataValidation allowBlank="1" showInputMessage="1" showErrorMessage="1" sqref="W49"/>
    <dataValidation allowBlank="1" showInputMessage="1" showErrorMessage="1" sqref="W50"/>
    <dataValidation allowBlank="1" showInputMessage="1" showErrorMessage="1" sqref="W51"/>
    <dataValidation allowBlank="1" showInputMessage="1" showErrorMessage="1" sqref="W52"/>
    <dataValidation allowBlank="1" showInputMessage="1" showErrorMessage="1" sqref="W53"/>
    <dataValidation allowBlank="1" showInputMessage="1" showErrorMessage="1" sqref="W54"/>
    <dataValidation allowBlank="1" showInputMessage="1" showErrorMessage="1" sqref="W55"/>
    <dataValidation allowBlank="1" showInputMessage="1" showErrorMessage="1" sqref="W56"/>
    <dataValidation allowBlank="1" showInputMessage="1" showErrorMessage="1" sqref="W57"/>
    <dataValidation allowBlank="1" showInputMessage="1" showErrorMessage="1" sqref="W58"/>
    <dataValidation allowBlank="1" showInputMessage="1" showErrorMessage="1" sqref="W59"/>
    <dataValidation allowBlank="1" showInputMessage="1" showErrorMessage="1" sqref="W60"/>
    <dataValidation allowBlank="1" showInputMessage="1" showErrorMessage="1" sqref="Z11"/>
    <dataValidation allowBlank="1" showInputMessage="1" showErrorMessage="1" sqref="Z12"/>
    <dataValidation allowBlank="1" showInputMessage="1" showErrorMessage="1" sqref="Z13"/>
    <dataValidation allowBlank="1" showInputMessage="1" showErrorMessage="1" sqref="Z14"/>
    <dataValidation allowBlank="1" showInputMessage="1" showErrorMessage="1" sqref="Z15"/>
    <dataValidation allowBlank="1" showInputMessage="1" showErrorMessage="1" sqref="Z16"/>
    <dataValidation allowBlank="1" showInputMessage="1" showErrorMessage="1" sqref="Z17"/>
    <dataValidation allowBlank="1" showInputMessage="1" showErrorMessage="1" sqref="Z18"/>
    <dataValidation allowBlank="1" showInputMessage="1" showErrorMessage="1" sqref="Z19"/>
    <dataValidation allowBlank="1" showInputMessage="1" showErrorMessage="1" sqref="Z20"/>
    <dataValidation allowBlank="1" showInputMessage="1" showErrorMessage="1" sqref="Z21"/>
    <dataValidation allowBlank="1" showInputMessage="1" showErrorMessage="1" sqref="Z22"/>
    <dataValidation allowBlank="1" showInputMessage="1" showErrorMessage="1" sqref="Z23"/>
    <dataValidation allowBlank="1" showInputMessage="1" showErrorMessage="1" sqref="Z24"/>
    <dataValidation allowBlank="1" showInputMessage="1" showErrorMessage="1" sqref="Z25"/>
    <dataValidation allowBlank="1" showInputMessage="1" showErrorMessage="1" sqref="Z26"/>
    <dataValidation allowBlank="1" showInputMessage="1" showErrorMessage="1" sqref="Z27"/>
    <dataValidation allowBlank="1" showInputMessage="1" showErrorMessage="1" sqref="Z28"/>
    <dataValidation allowBlank="1" showInputMessage="1" showErrorMessage="1" sqref="Z29"/>
    <dataValidation allowBlank="1" showInputMessage="1" showErrorMessage="1" sqref="Z30"/>
    <dataValidation allowBlank="1" showInputMessage="1" showErrorMessage="1" sqref="Z31"/>
    <dataValidation allowBlank="1" showInputMessage="1" showErrorMessage="1" sqref="Z32"/>
    <dataValidation allowBlank="1" showInputMessage="1" showErrorMessage="1" sqref="Z33"/>
    <dataValidation allowBlank="1" showInputMessage="1" showErrorMessage="1" sqref="Z34"/>
    <dataValidation allowBlank="1" showInputMessage="1" showErrorMessage="1" sqref="Z35"/>
    <dataValidation allowBlank="1" showInputMessage="1" showErrorMessage="1" sqref="Z36"/>
    <dataValidation allowBlank="1" showInputMessage="1" showErrorMessage="1" sqref="Z37"/>
    <dataValidation allowBlank="1" showInputMessage="1" showErrorMessage="1" sqref="Z38"/>
    <dataValidation allowBlank="1" showInputMessage="1" showErrorMessage="1" sqref="Z39"/>
    <dataValidation allowBlank="1" showInputMessage="1" showErrorMessage="1" sqref="Z40"/>
    <dataValidation allowBlank="1" showInputMessage="1" showErrorMessage="1" sqref="Z41"/>
    <dataValidation allowBlank="1" showInputMessage="1" showErrorMessage="1" sqref="Z42"/>
    <dataValidation allowBlank="1" showInputMessage="1" showErrorMessage="1" sqref="Z43"/>
    <dataValidation allowBlank="1" showInputMessage="1" showErrorMessage="1" sqref="Z44"/>
    <dataValidation allowBlank="1" showInputMessage="1" showErrorMessage="1" sqref="Z45"/>
    <dataValidation allowBlank="1" showInputMessage="1" showErrorMessage="1" sqref="Z46"/>
    <dataValidation allowBlank="1" showInputMessage="1" showErrorMessage="1" sqref="Z47"/>
    <dataValidation allowBlank="1" showInputMessage="1" showErrorMessage="1" sqref="Z48"/>
    <dataValidation allowBlank="1" showInputMessage="1" showErrorMessage="1" sqref="Z49"/>
    <dataValidation allowBlank="1" showInputMessage="1" showErrorMessage="1" sqref="Z50"/>
    <dataValidation allowBlank="1" showInputMessage="1" showErrorMessage="1" sqref="Z51"/>
    <dataValidation allowBlank="1" showInputMessage="1" showErrorMessage="1" sqref="Z52"/>
    <dataValidation allowBlank="1" showInputMessage="1" showErrorMessage="1" sqref="Z53"/>
    <dataValidation allowBlank="1" showInputMessage="1" showErrorMessage="1" sqref="Z54"/>
    <dataValidation allowBlank="1" showInputMessage="1" showErrorMessage="1" sqref="Z55"/>
    <dataValidation allowBlank="1" showInputMessage="1" showErrorMessage="1" sqref="Z56"/>
    <dataValidation allowBlank="1" showInputMessage="1" showErrorMessage="1" sqref="Z57"/>
    <dataValidation allowBlank="1" showInputMessage="1" showErrorMessage="1" sqref="Z58"/>
    <dataValidation allowBlank="1" showInputMessage="1" showErrorMessage="1" sqref="Z59"/>
    <dataValidation allowBlank="1" showInputMessage="1" showErrorMessage="1" sqref="Z60"/>
    <dataValidation allowBlank="1" showInputMessage="1" showErrorMessage="1" sqref="Q11"/>
    <dataValidation allowBlank="1" showInputMessage="1" showErrorMessage="1" sqref="Q12"/>
    <dataValidation allowBlank="1" showInputMessage="1" showErrorMessage="1" sqref="Q13"/>
    <dataValidation allowBlank="1" showInputMessage="1" showErrorMessage="1" sqref="Q14"/>
    <dataValidation allowBlank="1" showInputMessage="1" showErrorMessage="1" sqref="Q15"/>
    <dataValidation allowBlank="1" showInputMessage="1" showErrorMessage="1" sqref="Q16"/>
    <dataValidation allowBlank="1" showInputMessage="1" showErrorMessage="1" sqref="Q17"/>
    <dataValidation allowBlank="1" showInputMessage="1" showErrorMessage="1" sqref="Q18"/>
    <dataValidation allowBlank="1" showInputMessage="1" showErrorMessage="1" sqref="Q19"/>
    <dataValidation allowBlank="1" showInputMessage="1" showErrorMessage="1" sqref="Q20"/>
    <dataValidation allowBlank="1" showInputMessage="1" showErrorMessage="1" sqref="Q21"/>
    <dataValidation allowBlank="1" showInputMessage="1" showErrorMessage="1" sqref="Q22"/>
    <dataValidation allowBlank="1" showInputMessage="1" showErrorMessage="1" sqref="Q23"/>
    <dataValidation allowBlank="1" showInputMessage="1" showErrorMessage="1" sqref="Q24"/>
    <dataValidation allowBlank="1" showInputMessage="1" showErrorMessage="1" sqref="Q25"/>
    <dataValidation allowBlank="1" showInputMessage="1" showErrorMessage="1" sqref="Q26"/>
    <dataValidation allowBlank="1" showInputMessage="1" showErrorMessage="1" sqref="Q27"/>
    <dataValidation allowBlank="1" showInputMessage="1" showErrorMessage="1" sqref="Q28"/>
    <dataValidation allowBlank="1" showInputMessage="1" showErrorMessage="1" sqref="Q29"/>
    <dataValidation allowBlank="1" showInputMessage="1" showErrorMessage="1" sqref="Q30"/>
    <dataValidation allowBlank="1" showInputMessage="1" showErrorMessage="1" sqref="Q31"/>
    <dataValidation allowBlank="1" showInputMessage="1" showErrorMessage="1" sqref="Q32"/>
    <dataValidation allowBlank="1" showInputMessage="1" showErrorMessage="1" sqref="Q33"/>
    <dataValidation allowBlank="1" showInputMessage="1" showErrorMessage="1" sqref="Q34"/>
    <dataValidation allowBlank="1" showInputMessage="1" showErrorMessage="1" sqref="Q35"/>
    <dataValidation allowBlank="1" showInputMessage="1" showErrorMessage="1" sqref="Q36"/>
    <dataValidation allowBlank="1" showInputMessage="1" showErrorMessage="1" sqref="Q37"/>
    <dataValidation allowBlank="1" showInputMessage="1" showErrorMessage="1" sqref="Q38"/>
    <dataValidation allowBlank="1" showInputMessage="1" showErrorMessage="1" sqref="Q39"/>
    <dataValidation allowBlank="1" showInputMessage="1" showErrorMessage="1" sqref="Q40"/>
    <dataValidation allowBlank="1" showInputMessage="1" showErrorMessage="1" sqref="Q41"/>
    <dataValidation allowBlank="1" showInputMessage="1" showErrorMessage="1" sqref="Q42"/>
    <dataValidation allowBlank="1" showInputMessage="1" showErrorMessage="1" sqref="Q43"/>
    <dataValidation allowBlank="1" showInputMessage="1" showErrorMessage="1" sqref="Q44"/>
    <dataValidation allowBlank="1" showInputMessage="1" showErrorMessage="1" sqref="Q45"/>
    <dataValidation allowBlank="1" showInputMessage="1" showErrorMessage="1" sqref="Q46"/>
    <dataValidation allowBlank="1" showInputMessage="1" showErrorMessage="1" sqref="Q47"/>
    <dataValidation allowBlank="1" showInputMessage="1" showErrorMessage="1" sqref="Q48"/>
    <dataValidation allowBlank="1" showInputMessage="1" showErrorMessage="1" sqref="Q49"/>
    <dataValidation allowBlank="1" showInputMessage="1" showErrorMessage="1" sqref="Q50"/>
    <dataValidation allowBlank="1" showInputMessage="1" showErrorMessage="1" sqref="Q51"/>
    <dataValidation allowBlank="1" showInputMessage="1" showErrorMessage="1" sqref="Q52"/>
    <dataValidation allowBlank="1" showInputMessage="1" showErrorMessage="1" sqref="Q53"/>
    <dataValidation allowBlank="1" showInputMessage="1" showErrorMessage="1" sqref="Q54"/>
    <dataValidation allowBlank="1" showInputMessage="1" showErrorMessage="1" sqref="Q55"/>
    <dataValidation allowBlank="1" showInputMessage="1" showErrorMessage="1" sqref="Q56"/>
    <dataValidation allowBlank="1" showInputMessage="1" showErrorMessage="1" sqref="Q57"/>
    <dataValidation allowBlank="1" showInputMessage="1" showErrorMessage="1" sqref="Q58"/>
    <dataValidation allowBlank="1" showInputMessage="1" showErrorMessage="1" sqref="Q59"/>
    <dataValidation allowBlank="1" showInputMessage="1" showErrorMessage="1" sqref="Q60"/>
    <dataValidation allowBlank="1" showInputMessage="1" showErrorMessage="1" sqref="AG11"/>
    <dataValidation allowBlank="1" showInputMessage="1" showErrorMessage="1" sqref="AG12"/>
    <dataValidation allowBlank="1" showInputMessage="1" showErrorMessage="1" sqref="AG13"/>
    <dataValidation allowBlank="1" showInputMessage="1" showErrorMessage="1" sqref="AG14"/>
    <dataValidation allowBlank="1" showInputMessage="1" showErrorMessage="1" sqref="AG15"/>
    <dataValidation allowBlank="1" showInputMessage="1" showErrorMessage="1" sqref="AG16"/>
    <dataValidation allowBlank="1" showInputMessage="1" showErrorMessage="1" sqref="AG17"/>
    <dataValidation allowBlank="1" showInputMessage="1" showErrorMessage="1" sqref="AG18"/>
    <dataValidation allowBlank="1" showInputMessage="1" showErrorMessage="1" sqref="AG19"/>
    <dataValidation allowBlank="1" showInputMessage="1" showErrorMessage="1" sqref="AG20"/>
    <dataValidation allowBlank="1" showInputMessage="1" showErrorMessage="1" sqref="AG21"/>
    <dataValidation allowBlank="1" showInputMessage="1" showErrorMessage="1" sqref="AG22"/>
    <dataValidation allowBlank="1" showInputMessage="1" showErrorMessage="1" sqref="AG23"/>
    <dataValidation allowBlank="1" showInputMessage="1" showErrorMessage="1" sqref="AG24"/>
    <dataValidation allowBlank="1" showInputMessage="1" showErrorMessage="1" sqref="AG25"/>
    <dataValidation allowBlank="1" showInputMessage="1" showErrorMessage="1" sqref="AG26"/>
    <dataValidation allowBlank="1" showInputMessage="1" showErrorMessage="1" sqref="AG27"/>
    <dataValidation allowBlank="1" showInputMessage="1" showErrorMessage="1" sqref="AG28"/>
    <dataValidation allowBlank="1" showInputMessage="1" showErrorMessage="1" sqref="AG29"/>
    <dataValidation allowBlank="1" showInputMessage="1" showErrorMessage="1" sqref="AG30"/>
    <dataValidation allowBlank="1" showInputMessage="1" showErrorMessage="1" sqref="AG31"/>
    <dataValidation allowBlank="1" showInputMessage="1" showErrorMessage="1" sqref="AG32"/>
    <dataValidation allowBlank="1" showInputMessage="1" showErrorMessage="1" sqref="AG33"/>
    <dataValidation allowBlank="1" showInputMessage="1" showErrorMessage="1" sqref="AG34"/>
    <dataValidation allowBlank="1" showInputMessage="1" showErrorMessage="1" sqref="AG35"/>
    <dataValidation allowBlank="1" showInputMessage="1" showErrorMessage="1" sqref="AG36"/>
    <dataValidation allowBlank="1" showInputMessage="1" showErrorMessage="1" sqref="AG37"/>
    <dataValidation allowBlank="1" showInputMessage="1" showErrorMessage="1" sqref="AG38"/>
    <dataValidation allowBlank="1" showInputMessage="1" showErrorMessage="1" sqref="AG39"/>
    <dataValidation allowBlank="1" showInputMessage="1" showErrorMessage="1" sqref="AG40"/>
    <dataValidation allowBlank="1" showInputMessage="1" showErrorMessage="1" sqref="AG41"/>
    <dataValidation allowBlank="1" showInputMessage="1" showErrorMessage="1" sqref="AG42"/>
    <dataValidation allowBlank="1" showInputMessage="1" showErrorMessage="1" sqref="AG43"/>
    <dataValidation allowBlank="1" showInputMessage="1" showErrorMessage="1" sqref="AG44"/>
    <dataValidation allowBlank="1" showInputMessage="1" showErrorMessage="1" sqref="AG45"/>
    <dataValidation allowBlank="1" showInputMessage="1" showErrorMessage="1" sqref="AG46"/>
    <dataValidation allowBlank="1" showInputMessage="1" showErrorMessage="1" sqref="AG47"/>
    <dataValidation allowBlank="1" showInputMessage="1" showErrorMessage="1" sqref="AG48"/>
    <dataValidation allowBlank="1" showInputMessage="1" showErrorMessage="1" sqref="AG49"/>
    <dataValidation allowBlank="1" showInputMessage="1" showErrorMessage="1" sqref="AG50"/>
    <dataValidation allowBlank="1" showInputMessage="1" showErrorMessage="1" sqref="AG51"/>
    <dataValidation allowBlank="1" showInputMessage="1" showErrorMessage="1" sqref="AG52"/>
    <dataValidation allowBlank="1" showInputMessage="1" showErrorMessage="1" sqref="AG53"/>
    <dataValidation allowBlank="1" showInputMessage="1" showErrorMessage="1" sqref="AG54"/>
    <dataValidation allowBlank="1" showInputMessage="1" showErrorMessage="1" sqref="AG55"/>
    <dataValidation allowBlank="1" showInputMessage="1" showErrorMessage="1" sqref="AG56"/>
    <dataValidation allowBlank="1" showInputMessage="1" showErrorMessage="1" sqref="AG57"/>
    <dataValidation allowBlank="1" showInputMessage="1" showErrorMessage="1" sqref="AG58"/>
    <dataValidation allowBlank="1" showInputMessage="1" showErrorMessage="1" sqref="AG59"/>
    <dataValidation allowBlank="1" showInputMessage="1" showErrorMessage="1" sqref="AG60"/>
    <dataValidation allowBlank="1" showInputMessage="1" showErrorMessage="1" sqref="AJ11"/>
    <dataValidation allowBlank="1" showInputMessage="1" showErrorMessage="1" sqref="AJ12"/>
    <dataValidation allowBlank="1" showInputMessage="1" showErrorMessage="1" sqref="AJ13"/>
    <dataValidation allowBlank="1" showInputMessage="1" showErrorMessage="1" sqref="AJ14"/>
    <dataValidation allowBlank="1" showInputMessage="1" showErrorMessage="1" sqref="AJ15"/>
    <dataValidation allowBlank="1" showInputMessage="1" showErrorMessage="1" sqref="AJ16"/>
    <dataValidation allowBlank="1" showInputMessage="1" showErrorMessage="1" sqref="AJ17"/>
    <dataValidation allowBlank="1" showInputMessage="1" showErrorMessage="1" sqref="AJ18"/>
    <dataValidation allowBlank="1" showInputMessage="1" showErrorMessage="1" sqref="AJ19"/>
    <dataValidation allowBlank="1" showInputMessage="1" showErrorMessage="1" sqref="AJ20"/>
    <dataValidation allowBlank="1" showInputMessage="1" showErrorMessage="1" sqref="AJ21"/>
    <dataValidation allowBlank="1" showInputMessage="1" showErrorMessage="1" sqref="AJ22"/>
    <dataValidation allowBlank="1" showInputMessage="1" showErrorMessage="1" sqref="AJ23"/>
    <dataValidation allowBlank="1" showInputMessage="1" showErrorMessage="1" sqref="AJ24"/>
    <dataValidation allowBlank="1" showInputMessage="1" showErrorMessage="1" sqref="AJ25"/>
    <dataValidation allowBlank="1" showInputMessage="1" showErrorMessage="1" sqref="AJ26"/>
    <dataValidation allowBlank="1" showInputMessage="1" showErrorMessage="1" sqref="AJ27"/>
    <dataValidation allowBlank="1" showInputMessage="1" showErrorMessage="1" sqref="AJ28"/>
    <dataValidation allowBlank="1" showInputMessage="1" showErrorMessage="1" sqref="AJ29"/>
    <dataValidation allowBlank="1" showInputMessage="1" showErrorMessage="1" sqref="AJ30"/>
    <dataValidation allowBlank="1" showInputMessage="1" showErrorMessage="1" sqref="AJ31"/>
    <dataValidation allowBlank="1" showInputMessage="1" showErrorMessage="1" sqref="AJ32"/>
    <dataValidation allowBlank="1" showInputMessage="1" showErrorMessage="1" sqref="AJ33"/>
    <dataValidation allowBlank="1" showInputMessage="1" showErrorMessage="1" sqref="AJ34"/>
    <dataValidation allowBlank="1" showInputMessage="1" showErrorMessage="1" sqref="AJ35"/>
    <dataValidation allowBlank="1" showInputMessage="1" showErrorMessage="1" sqref="AJ36"/>
    <dataValidation allowBlank="1" showInputMessage="1" showErrorMessage="1" sqref="AJ37"/>
    <dataValidation allowBlank="1" showInputMessage="1" showErrorMessage="1" sqref="AJ38"/>
    <dataValidation allowBlank="1" showInputMessage="1" showErrorMessage="1" sqref="AJ39"/>
    <dataValidation allowBlank="1" showInputMessage="1" showErrorMessage="1" sqref="AJ40"/>
    <dataValidation allowBlank="1" showInputMessage="1" showErrorMessage="1" sqref="AJ41"/>
    <dataValidation allowBlank="1" showInputMessage="1" showErrorMessage="1" sqref="AJ42"/>
    <dataValidation allowBlank="1" showInputMessage="1" showErrorMessage="1" sqref="AJ43"/>
    <dataValidation allowBlank="1" showInputMessage="1" showErrorMessage="1" sqref="AJ44"/>
    <dataValidation allowBlank="1" showInputMessage="1" showErrorMessage="1" sqref="AJ45"/>
    <dataValidation allowBlank="1" showInputMessage="1" showErrorMessage="1" sqref="AJ46"/>
    <dataValidation allowBlank="1" showInputMessage="1" showErrorMessage="1" sqref="AJ47"/>
    <dataValidation allowBlank="1" showInputMessage="1" showErrorMessage="1" sqref="AJ48"/>
    <dataValidation allowBlank="1" showInputMessage="1" showErrorMessage="1" sqref="AJ49"/>
    <dataValidation allowBlank="1" showInputMessage="1" showErrorMessage="1" sqref="AJ50"/>
    <dataValidation allowBlank="1" showInputMessage="1" showErrorMessage="1" sqref="AJ51"/>
    <dataValidation allowBlank="1" showInputMessage="1" showErrorMessage="1" sqref="AJ52"/>
    <dataValidation allowBlank="1" showInputMessage="1" showErrorMessage="1" sqref="AJ53"/>
    <dataValidation allowBlank="1" showInputMessage="1" showErrorMessage="1" sqref="AJ54"/>
    <dataValidation allowBlank="1" showInputMessage="1" showErrorMessage="1" sqref="AJ55"/>
    <dataValidation allowBlank="1" showInputMessage="1" showErrorMessage="1" sqref="AJ56"/>
    <dataValidation allowBlank="1" showInputMessage="1" showErrorMessage="1" sqref="AJ57"/>
    <dataValidation allowBlank="1" showInputMessage="1" showErrorMessage="1" sqref="AJ58"/>
    <dataValidation allowBlank="1" showInputMessage="1" showErrorMessage="1" sqref="AJ59"/>
    <dataValidation allowBlank="1" showInputMessage="1" showErrorMessage="1" sqref="AJ60"/>
    <dataValidation allowBlank="1" showInputMessage="1" showErrorMessage="1" sqref="AM11"/>
    <dataValidation allowBlank="1" showInputMessage="1" showErrorMessage="1" sqref="AM12"/>
    <dataValidation allowBlank="1" showInputMessage="1" showErrorMessage="1" sqref="AM13"/>
    <dataValidation allowBlank="1" showInputMessage="1" showErrorMessage="1" sqref="AM14"/>
    <dataValidation allowBlank="1" showInputMessage="1" showErrorMessage="1" sqref="AM15"/>
    <dataValidation allowBlank="1" showInputMessage="1" showErrorMessage="1" sqref="AM16"/>
    <dataValidation allowBlank="1" showInputMessage="1" showErrorMessage="1" sqref="AM17"/>
    <dataValidation allowBlank="1" showInputMessage="1" showErrorMessage="1" sqref="AM18"/>
    <dataValidation allowBlank="1" showInputMessage="1" showErrorMessage="1" sqref="AM19"/>
    <dataValidation allowBlank="1" showInputMessage="1" showErrorMessage="1" sqref="AM20"/>
    <dataValidation allowBlank="1" showInputMessage="1" showErrorMessage="1" sqref="AM21"/>
    <dataValidation allowBlank="1" showInputMessage="1" showErrorMessage="1" sqref="AM22"/>
    <dataValidation allowBlank="1" showInputMessage="1" showErrorMessage="1" sqref="AM23"/>
    <dataValidation allowBlank="1" showInputMessage="1" showErrorMessage="1" sqref="AM24"/>
    <dataValidation allowBlank="1" showInputMessage="1" showErrorMessage="1" sqref="AM25"/>
    <dataValidation allowBlank="1" showInputMessage="1" showErrorMessage="1" sqref="AM26"/>
    <dataValidation allowBlank="1" showInputMessage="1" showErrorMessage="1" sqref="AM27"/>
    <dataValidation allowBlank="1" showInputMessage="1" showErrorMessage="1" sqref="AM28"/>
    <dataValidation allowBlank="1" showInputMessage="1" showErrorMessage="1" sqref="AM29"/>
    <dataValidation allowBlank="1" showInputMessage="1" showErrorMessage="1" sqref="AM30"/>
    <dataValidation allowBlank="1" showInputMessage="1" showErrorMessage="1" sqref="AM31"/>
    <dataValidation allowBlank="1" showInputMessage="1" showErrorMessage="1" sqref="AM32"/>
    <dataValidation allowBlank="1" showInputMessage="1" showErrorMessage="1" sqref="AM33"/>
    <dataValidation allowBlank="1" showInputMessage="1" showErrorMessage="1" sqref="AM34"/>
    <dataValidation allowBlank="1" showInputMessage="1" showErrorMessage="1" sqref="AM35"/>
    <dataValidation allowBlank="1" showInputMessage="1" showErrorMessage="1" sqref="AM36"/>
    <dataValidation allowBlank="1" showInputMessage="1" showErrorMessage="1" sqref="AM37"/>
    <dataValidation allowBlank="1" showInputMessage="1" showErrorMessage="1" sqref="AM38"/>
    <dataValidation allowBlank="1" showInputMessage="1" showErrorMessage="1" sqref="AM39"/>
    <dataValidation allowBlank="1" showInputMessage="1" showErrorMessage="1" sqref="AM40"/>
    <dataValidation allowBlank="1" showInputMessage="1" showErrorMessage="1" sqref="AM41"/>
    <dataValidation allowBlank="1" showInputMessage="1" showErrorMessage="1" sqref="AM42"/>
    <dataValidation allowBlank="1" showInputMessage="1" showErrorMessage="1" sqref="AM43"/>
    <dataValidation allowBlank="1" showInputMessage="1" showErrorMessage="1" sqref="AM44"/>
    <dataValidation allowBlank="1" showInputMessage="1" showErrorMessage="1" sqref="AM45"/>
    <dataValidation allowBlank="1" showInputMessage="1" showErrorMessage="1" sqref="AM46"/>
    <dataValidation allowBlank="1" showInputMessage="1" showErrorMessage="1" sqref="AM47"/>
    <dataValidation allowBlank="1" showInputMessage="1" showErrorMessage="1" sqref="AM48"/>
    <dataValidation allowBlank="1" showInputMessage="1" showErrorMessage="1" sqref="AM49"/>
    <dataValidation allowBlank="1" showInputMessage="1" showErrorMessage="1" sqref="AM50"/>
    <dataValidation allowBlank="1" showInputMessage="1" showErrorMessage="1" sqref="AM51"/>
    <dataValidation allowBlank="1" showInputMessage="1" showErrorMessage="1" sqref="AM52"/>
    <dataValidation allowBlank="1" showInputMessage="1" showErrorMessage="1" sqref="AM53"/>
    <dataValidation allowBlank="1" showInputMessage="1" showErrorMessage="1" sqref="AM54"/>
    <dataValidation allowBlank="1" showInputMessage="1" showErrorMessage="1" sqref="AM55"/>
    <dataValidation allowBlank="1" showInputMessage="1" showErrorMessage="1" sqref="AM56"/>
    <dataValidation allowBlank="1" showInputMessage="1" showErrorMessage="1" sqref="AM57"/>
    <dataValidation allowBlank="1" showInputMessage="1" showErrorMessage="1" sqref="AM58"/>
    <dataValidation allowBlank="1" showInputMessage="1" showErrorMessage="1" sqref="AM59"/>
    <dataValidation allowBlank="1" showInputMessage="1" showErrorMessage="1" sqref="AM60"/>
    <dataValidation allowBlank="1" showInputMessage="1" showErrorMessage="1" sqref="AP11"/>
    <dataValidation allowBlank="1" showInputMessage="1" showErrorMessage="1" sqref="AP12"/>
    <dataValidation allowBlank="1" showInputMessage="1" showErrorMessage="1" sqref="AP13"/>
    <dataValidation allowBlank="1" showInputMessage="1" showErrorMessage="1" sqref="AP14"/>
    <dataValidation allowBlank="1" showInputMessage="1" showErrorMessage="1" sqref="AP15"/>
    <dataValidation allowBlank="1" showInputMessage="1" showErrorMessage="1" sqref="AP16"/>
    <dataValidation allowBlank="1" showInputMessage="1" showErrorMessage="1" sqref="AP17"/>
    <dataValidation allowBlank="1" showInputMessage="1" showErrorMessage="1" sqref="AP18"/>
    <dataValidation allowBlank="1" showInputMessage="1" showErrorMessage="1" sqref="AP19"/>
    <dataValidation allowBlank="1" showInputMessage="1" showErrorMessage="1" sqref="AP20"/>
    <dataValidation allowBlank="1" showInputMessage="1" showErrorMessage="1" sqref="AP21"/>
    <dataValidation allowBlank="1" showInputMessage="1" showErrorMessage="1" sqref="AP22"/>
    <dataValidation allowBlank="1" showInputMessage="1" showErrorMessage="1" sqref="AP23"/>
    <dataValidation allowBlank="1" showInputMessage="1" showErrorMessage="1" sqref="AP24"/>
    <dataValidation allowBlank="1" showInputMessage="1" showErrorMessage="1" sqref="AP25"/>
    <dataValidation allowBlank="1" showInputMessage="1" showErrorMessage="1" sqref="AP26"/>
    <dataValidation allowBlank="1" showInputMessage="1" showErrorMessage="1" sqref="AP27"/>
    <dataValidation allowBlank="1" showInputMessage="1" showErrorMessage="1" sqref="AP28"/>
    <dataValidation allowBlank="1" showInputMessage="1" showErrorMessage="1" sqref="AP29"/>
    <dataValidation allowBlank="1" showInputMessage="1" showErrorMessage="1" sqref="AP30"/>
    <dataValidation allowBlank="1" showInputMessage="1" showErrorMessage="1" sqref="AP31"/>
    <dataValidation allowBlank="1" showInputMessage="1" showErrorMessage="1" sqref="AP32"/>
    <dataValidation allowBlank="1" showInputMessage="1" showErrorMessage="1" sqref="AP33"/>
    <dataValidation allowBlank="1" showInputMessage="1" showErrorMessage="1" sqref="AP34"/>
    <dataValidation allowBlank="1" showInputMessage="1" showErrorMessage="1" sqref="AP35"/>
    <dataValidation allowBlank="1" showInputMessage="1" showErrorMessage="1" sqref="AP36"/>
    <dataValidation allowBlank="1" showInputMessage="1" showErrorMessage="1" sqref="AP37"/>
    <dataValidation allowBlank="1" showInputMessage="1" showErrorMessage="1" sqref="AP38"/>
    <dataValidation allowBlank="1" showInputMessage="1" showErrorMessage="1" sqref="AP39"/>
    <dataValidation allowBlank="1" showInputMessage="1" showErrorMessage="1" sqref="AP40"/>
    <dataValidation allowBlank="1" showInputMessage="1" showErrorMessage="1" sqref="AP41"/>
    <dataValidation allowBlank="1" showInputMessage="1" showErrorMessage="1" sqref="AP42"/>
    <dataValidation allowBlank="1" showInputMessage="1" showErrorMessage="1" sqref="AP43"/>
    <dataValidation allowBlank="1" showInputMessage="1" showErrorMessage="1" sqref="AP44"/>
    <dataValidation allowBlank="1" showInputMessage="1" showErrorMessage="1" sqref="AP45"/>
    <dataValidation allowBlank="1" showInputMessage="1" showErrorMessage="1" sqref="AP46"/>
    <dataValidation allowBlank="1" showInputMessage="1" showErrorMessage="1" sqref="AP47"/>
    <dataValidation allowBlank="1" showInputMessage="1" showErrorMessage="1" sqref="AP48"/>
    <dataValidation allowBlank="1" showInputMessage="1" showErrorMessage="1" sqref="AP49"/>
    <dataValidation allowBlank="1" showInputMessage="1" showErrorMessage="1" sqref="AP50"/>
    <dataValidation allowBlank="1" showInputMessage="1" showErrorMessage="1" sqref="AP51"/>
    <dataValidation allowBlank="1" showInputMessage="1" showErrorMessage="1" sqref="AP52"/>
    <dataValidation allowBlank="1" showInputMessage="1" showErrorMessage="1" sqref="AP53"/>
    <dataValidation allowBlank="1" showInputMessage="1" showErrorMessage="1" sqref="AP54"/>
    <dataValidation allowBlank="1" showInputMessage="1" showErrorMessage="1" sqref="AP55"/>
    <dataValidation allowBlank="1" showInputMessage="1" showErrorMessage="1" sqref="AP56"/>
    <dataValidation allowBlank="1" showInputMessage="1" showErrorMessage="1" sqref="AP57"/>
    <dataValidation allowBlank="1" showInputMessage="1" showErrorMessage="1" sqref="AP58"/>
    <dataValidation allowBlank="1" showInputMessage="1" showErrorMessage="1" sqref="AP59"/>
    <dataValidation allowBlank="1" showInputMessage="1" showErrorMessage="1" sqref="AP60"/>
    <dataValidation allowBlank="1" showInputMessage="1" showErrorMessage="1" sqref="AS11"/>
    <dataValidation allowBlank="1" showInputMessage="1" showErrorMessage="1" sqref="AS12"/>
    <dataValidation allowBlank="1" showInputMessage="1" showErrorMessage="1" sqref="AS13"/>
    <dataValidation allowBlank="1" showInputMessage="1" showErrorMessage="1" sqref="AS14"/>
    <dataValidation allowBlank="1" showInputMessage="1" showErrorMessage="1" sqref="AS15"/>
    <dataValidation allowBlank="1" showInputMessage="1" showErrorMessage="1" sqref="AS16"/>
    <dataValidation allowBlank="1" showInputMessage="1" showErrorMessage="1" sqref="AS17"/>
    <dataValidation allowBlank="1" showInputMessage="1" showErrorMessage="1" sqref="AS18"/>
    <dataValidation allowBlank="1" showInputMessage="1" showErrorMessage="1" sqref="AS19"/>
    <dataValidation allowBlank="1" showInputMessage="1" showErrorMessage="1" sqref="AS20"/>
    <dataValidation allowBlank="1" showInputMessage="1" showErrorMessage="1" sqref="AS21"/>
    <dataValidation allowBlank="1" showInputMessage="1" showErrorMessage="1" sqref="AS22"/>
    <dataValidation allowBlank="1" showInputMessage="1" showErrorMessage="1" sqref="AS23"/>
    <dataValidation allowBlank="1" showInputMessage="1" showErrorMessage="1" sqref="AS24"/>
    <dataValidation allowBlank="1" showInputMessage="1" showErrorMessage="1" sqref="AS25"/>
    <dataValidation allowBlank="1" showInputMessage="1" showErrorMessage="1" sqref="AS26"/>
    <dataValidation allowBlank="1" showInputMessage="1" showErrorMessage="1" sqref="AS27"/>
    <dataValidation allowBlank="1" showInputMessage="1" showErrorMessage="1" sqref="AS28"/>
    <dataValidation allowBlank="1" showInputMessage="1" showErrorMessage="1" sqref="AS29"/>
    <dataValidation allowBlank="1" showInputMessage="1" showErrorMessage="1" sqref="AS30"/>
    <dataValidation allowBlank="1" showInputMessage="1" showErrorMessage="1" sqref="AS31"/>
    <dataValidation allowBlank="1" showInputMessage="1" showErrorMessage="1" sqref="AS32"/>
    <dataValidation allowBlank="1" showInputMessage="1" showErrorMessage="1" sqref="AS33"/>
    <dataValidation allowBlank="1" showInputMessage="1" showErrorMessage="1" sqref="AS34"/>
    <dataValidation allowBlank="1" showInputMessage="1" showErrorMessage="1" sqref="AS35"/>
    <dataValidation allowBlank="1" showInputMessage="1" showErrorMessage="1" sqref="AS36"/>
    <dataValidation allowBlank="1" showInputMessage="1" showErrorMessage="1" sqref="AS37"/>
    <dataValidation allowBlank="1" showInputMessage="1" showErrorMessage="1" sqref="AS38"/>
    <dataValidation allowBlank="1" showInputMessage="1" showErrorMessage="1" sqref="AS39"/>
    <dataValidation allowBlank="1" showInputMessage="1" showErrorMessage="1" sqref="AS40"/>
    <dataValidation allowBlank="1" showInputMessage="1" showErrorMessage="1" sqref="AS41"/>
    <dataValidation allowBlank="1" showInputMessage="1" showErrorMessage="1" sqref="AS42"/>
    <dataValidation allowBlank="1" showInputMessage="1" showErrorMessage="1" sqref="AS43"/>
    <dataValidation allowBlank="1" showInputMessage="1" showErrorMessage="1" sqref="AS44"/>
    <dataValidation allowBlank="1" showInputMessage="1" showErrorMessage="1" sqref="AS45"/>
    <dataValidation allowBlank="1" showInputMessage="1" showErrorMessage="1" sqref="AS46"/>
    <dataValidation allowBlank="1" showInputMessage="1" showErrorMessage="1" sqref="AS47"/>
    <dataValidation allowBlank="1" showInputMessage="1" showErrorMessage="1" sqref="AS48"/>
    <dataValidation allowBlank="1" showInputMessage="1" showErrorMessage="1" sqref="AS49"/>
    <dataValidation allowBlank="1" showInputMessage="1" showErrorMessage="1" sqref="AS50"/>
    <dataValidation allowBlank="1" showInputMessage="1" showErrorMessage="1" sqref="AS51"/>
    <dataValidation allowBlank="1" showInputMessage="1" showErrorMessage="1" sqref="AS52"/>
    <dataValidation allowBlank="1" showInputMessage="1" showErrorMessage="1" sqref="AS53"/>
    <dataValidation allowBlank="1" showInputMessage="1" showErrorMessage="1" sqref="AS54"/>
    <dataValidation allowBlank="1" showInputMessage="1" showErrorMessage="1" sqref="AS55"/>
    <dataValidation allowBlank="1" showInputMessage="1" showErrorMessage="1" sqref="AS56"/>
    <dataValidation allowBlank="1" showInputMessage="1" showErrorMessage="1" sqref="AS57"/>
    <dataValidation allowBlank="1" showInputMessage="1" showErrorMessage="1" sqref="AS58"/>
    <dataValidation allowBlank="1" showInputMessage="1" showErrorMessage="1" sqref="AS59"/>
    <dataValidation allowBlank="1" showInputMessage="1" showErrorMessage="1" sqref="AS60"/>
    <dataValidation allowBlank="1" showInputMessage="1" showErrorMessage="1" sqref="AC11"/>
    <dataValidation allowBlank="1" showInputMessage="1" showErrorMessage="1" sqref="AC12"/>
    <dataValidation allowBlank="1" showInputMessage="1" showErrorMessage="1" sqref="AC13"/>
    <dataValidation allowBlank="1" showInputMessage="1" showErrorMessage="1" sqref="AC14"/>
    <dataValidation allowBlank="1" showInputMessage="1" showErrorMessage="1" sqref="AC15"/>
    <dataValidation allowBlank="1" showInputMessage="1" showErrorMessage="1" sqref="AC16"/>
    <dataValidation allowBlank="1" showInputMessage="1" showErrorMessage="1" sqref="AC17"/>
    <dataValidation allowBlank="1" showInputMessage="1" showErrorMessage="1" sqref="AC18"/>
    <dataValidation allowBlank="1" showInputMessage="1" showErrorMessage="1" sqref="AC19"/>
    <dataValidation allowBlank="1" showInputMessage="1" showErrorMessage="1" sqref="AC20"/>
    <dataValidation allowBlank="1" showInputMessage="1" showErrorMessage="1" sqref="AC21"/>
    <dataValidation allowBlank="1" showInputMessage="1" showErrorMessage="1" sqref="AC22"/>
    <dataValidation allowBlank="1" showInputMessage="1" showErrorMessage="1" sqref="AC23"/>
    <dataValidation allowBlank="1" showInputMessage="1" showErrorMessage="1" sqref="AC24"/>
    <dataValidation allowBlank="1" showInputMessage="1" showErrorMessage="1" sqref="AC25"/>
    <dataValidation allowBlank="1" showInputMessage="1" showErrorMessage="1" sqref="AC26"/>
    <dataValidation allowBlank="1" showInputMessage="1" showErrorMessage="1" sqref="AC27"/>
    <dataValidation allowBlank="1" showInputMessage="1" showErrorMessage="1" sqref="AC28"/>
    <dataValidation allowBlank="1" showInputMessage="1" showErrorMessage="1" sqref="AC29"/>
    <dataValidation allowBlank="1" showInputMessage="1" showErrorMessage="1" sqref="AC30"/>
    <dataValidation allowBlank="1" showInputMessage="1" showErrorMessage="1" sqref="AC31"/>
    <dataValidation allowBlank="1" showInputMessage="1" showErrorMessage="1" sqref="AC32"/>
    <dataValidation allowBlank="1" showInputMessage="1" showErrorMessage="1" sqref="AC33"/>
    <dataValidation allowBlank="1" showInputMessage="1" showErrorMessage="1" sqref="AC34"/>
    <dataValidation allowBlank="1" showInputMessage="1" showErrorMessage="1" sqref="AC35"/>
    <dataValidation allowBlank="1" showInputMessage="1" showErrorMessage="1" sqref="AC36"/>
    <dataValidation allowBlank="1" showInputMessage="1" showErrorMessage="1" sqref="AC37"/>
    <dataValidation allowBlank="1" showInputMessage="1" showErrorMessage="1" sqref="AC38"/>
    <dataValidation allowBlank="1" showInputMessage="1" showErrorMessage="1" sqref="AC39"/>
    <dataValidation allowBlank="1" showInputMessage="1" showErrorMessage="1" sqref="AC40"/>
    <dataValidation allowBlank="1" showInputMessage="1" showErrorMessage="1" sqref="AC41"/>
    <dataValidation allowBlank="1" showInputMessage="1" showErrorMessage="1" sqref="AC42"/>
    <dataValidation allowBlank="1" showInputMessage="1" showErrorMessage="1" sqref="AC43"/>
    <dataValidation allowBlank="1" showInputMessage="1" showErrorMessage="1" sqref="AC44"/>
    <dataValidation allowBlank="1" showInputMessage="1" showErrorMessage="1" sqref="AC45"/>
    <dataValidation allowBlank="1" showInputMessage="1" showErrorMessage="1" sqref="AC46"/>
    <dataValidation allowBlank="1" showInputMessage="1" showErrorMessage="1" sqref="AC47"/>
    <dataValidation allowBlank="1" showInputMessage="1" showErrorMessage="1" sqref="AC48"/>
    <dataValidation allowBlank="1" showInputMessage="1" showErrorMessage="1" sqref="AC49"/>
    <dataValidation allowBlank="1" showInputMessage="1" showErrorMessage="1" sqref="AC50"/>
    <dataValidation allowBlank="1" showInputMessage="1" showErrorMessage="1" sqref="AC51"/>
    <dataValidation allowBlank="1" showInputMessage="1" showErrorMessage="1" sqref="AC52"/>
    <dataValidation allowBlank="1" showInputMessage="1" showErrorMessage="1" sqref="AC53"/>
    <dataValidation allowBlank="1" showInputMessage="1" showErrorMessage="1" sqref="AC54"/>
    <dataValidation allowBlank="1" showInputMessage="1" showErrorMessage="1" sqref="AC55"/>
    <dataValidation allowBlank="1" showInputMessage="1" showErrorMessage="1" sqref="AC56"/>
    <dataValidation allowBlank="1" showInputMessage="1" showErrorMessage="1" sqref="AC57"/>
    <dataValidation allowBlank="1" showInputMessage="1" showErrorMessage="1" sqref="AC58"/>
    <dataValidation allowBlank="1" showInputMessage="1" showErrorMessage="1" sqref="AC59"/>
    <dataValidation allowBlank="1" showInputMessage="1" showErrorMessage="1" sqref="AC60"/>
    <dataValidation allowBlank="1" showInputMessage="1" showErrorMessage="1" sqref="AD11"/>
    <dataValidation allowBlank="1" showInputMessage="1" showErrorMessage="1" sqref="AD12"/>
    <dataValidation allowBlank="1" showInputMessage="1" showErrorMessage="1" sqref="AD13"/>
    <dataValidation allowBlank="1" showInputMessage="1" showErrorMessage="1" sqref="AD14"/>
    <dataValidation allowBlank="1" showInputMessage="1" showErrorMessage="1" sqref="AD15"/>
    <dataValidation allowBlank="1" showInputMessage="1" showErrorMessage="1" sqref="AD16"/>
    <dataValidation allowBlank="1" showInputMessage="1" showErrorMessage="1" sqref="AD17"/>
    <dataValidation allowBlank="1" showInputMessage="1" showErrorMessage="1" sqref="AD18"/>
    <dataValidation allowBlank="1" showInputMessage="1" showErrorMessage="1" sqref="AD19"/>
    <dataValidation allowBlank="1" showInputMessage="1" showErrorMessage="1" sqref="AD20"/>
    <dataValidation allowBlank="1" showInputMessage="1" showErrorMessage="1" sqref="AD21"/>
    <dataValidation allowBlank="1" showInputMessage="1" showErrorMessage="1" sqref="AD22"/>
    <dataValidation allowBlank="1" showInputMessage="1" showErrorMessage="1" sqref="AD23"/>
    <dataValidation allowBlank="1" showInputMessage="1" showErrorMessage="1" sqref="AD24"/>
    <dataValidation allowBlank="1" showInputMessage="1" showErrorMessage="1" sqref="AD25"/>
    <dataValidation allowBlank="1" showInputMessage="1" showErrorMessage="1" sqref="AD26"/>
    <dataValidation allowBlank="1" showInputMessage="1" showErrorMessage="1" sqref="AD27"/>
    <dataValidation allowBlank="1" showInputMessage="1" showErrorMessage="1" sqref="AD28"/>
    <dataValidation allowBlank="1" showInputMessage="1" showErrorMessage="1" sqref="AD29"/>
    <dataValidation allowBlank="1" showInputMessage="1" showErrorMessage="1" sqref="AD30"/>
    <dataValidation allowBlank="1" showInputMessage="1" showErrorMessage="1" sqref="AD31"/>
    <dataValidation allowBlank="1" showInputMessage="1" showErrorMessage="1" sqref="AD32"/>
    <dataValidation allowBlank="1" showInputMessage="1" showErrorMessage="1" sqref="AD33"/>
    <dataValidation allowBlank="1" showInputMessage="1" showErrorMessage="1" sqref="AD34"/>
    <dataValidation allowBlank="1" showInputMessage="1" showErrorMessage="1" sqref="AD35"/>
    <dataValidation allowBlank="1" showInputMessage="1" showErrorMessage="1" sqref="AD36"/>
    <dataValidation allowBlank="1" showInputMessage="1" showErrorMessage="1" sqref="AD37"/>
    <dataValidation allowBlank="1" showInputMessage="1" showErrorMessage="1" sqref="AD38"/>
    <dataValidation allowBlank="1" showInputMessage="1" showErrorMessage="1" sqref="AD39"/>
    <dataValidation allowBlank="1" showInputMessage="1" showErrorMessage="1" sqref="AD40"/>
    <dataValidation allowBlank="1" showInputMessage="1" showErrorMessage="1" sqref="AD41"/>
    <dataValidation allowBlank="1" showInputMessage="1" showErrorMessage="1" sqref="AD42"/>
    <dataValidation allowBlank="1" showInputMessage="1" showErrorMessage="1" sqref="AD43"/>
    <dataValidation allowBlank="1" showInputMessage="1" showErrorMessage="1" sqref="AD44"/>
    <dataValidation allowBlank="1" showInputMessage="1" showErrorMessage="1" sqref="AD45"/>
    <dataValidation allowBlank="1" showInputMessage="1" showErrorMessage="1" sqref="AD46"/>
    <dataValidation allowBlank="1" showInputMessage="1" showErrorMessage="1" sqref="AD47"/>
    <dataValidation allowBlank="1" showInputMessage="1" showErrorMessage="1" sqref="AD48"/>
    <dataValidation allowBlank="1" showInputMessage="1" showErrorMessage="1" sqref="AD49"/>
    <dataValidation allowBlank="1" showInputMessage="1" showErrorMessage="1" sqref="AD50"/>
    <dataValidation allowBlank="1" showInputMessage="1" showErrorMessage="1" sqref="AD51"/>
    <dataValidation allowBlank="1" showInputMessage="1" showErrorMessage="1" sqref="AD52"/>
    <dataValidation allowBlank="1" showInputMessage="1" showErrorMessage="1" sqref="AD53"/>
    <dataValidation allowBlank="1" showInputMessage="1" showErrorMessage="1" sqref="AD54"/>
    <dataValidation allowBlank="1" showInputMessage="1" showErrorMessage="1" sqref="AD55"/>
    <dataValidation allowBlank="1" showInputMessage="1" showErrorMessage="1" sqref="AD56"/>
    <dataValidation allowBlank="1" showInputMessage="1" showErrorMessage="1" sqref="AD57"/>
    <dataValidation allowBlank="1" showInputMessage="1" showErrorMessage="1" sqref="AD58"/>
    <dataValidation allowBlank="1" showInputMessage="1" showErrorMessage="1" sqref="AD59"/>
    <dataValidation allowBlank="1" showInputMessage="1" showErrorMessage="1" sqref="AD60"/>
    <dataValidation allowBlank="1" showInputMessage="1" showErrorMessage="1" sqref="BC11"/>
    <dataValidation allowBlank="1" showInputMessage="1" showErrorMessage="1" sqref="BC12"/>
    <dataValidation allowBlank="1" showInputMessage="1" showErrorMessage="1" sqref="BC13"/>
    <dataValidation allowBlank="1" showInputMessage="1" showErrorMessage="1" sqref="BC14"/>
    <dataValidation allowBlank="1" showInputMessage="1" showErrorMessage="1" sqref="BC15"/>
    <dataValidation allowBlank="1" showInputMessage="1" showErrorMessage="1" sqref="BC16"/>
    <dataValidation allowBlank="1" showInputMessage="1" showErrorMessage="1" sqref="BC17"/>
    <dataValidation allowBlank="1" showInputMessage="1" showErrorMessage="1" sqref="BC18"/>
    <dataValidation allowBlank="1" showInputMessage="1" showErrorMessage="1" sqref="BC19"/>
    <dataValidation allowBlank="1" showInputMessage="1" showErrorMessage="1" sqref="BC20"/>
    <dataValidation allowBlank="1" showInputMessage="1" showErrorMessage="1" sqref="BC21"/>
    <dataValidation allowBlank="1" showInputMessage="1" showErrorMessage="1" sqref="BC22"/>
    <dataValidation allowBlank="1" showInputMessage="1" showErrorMessage="1" sqref="BC23"/>
    <dataValidation allowBlank="1" showInputMessage="1" showErrorMessage="1" sqref="BC24"/>
    <dataValidation allowBlank="1" showInputMessage="1" showErrorMessage="1" sqref="BC25"/>
    <dataValidation allowBlank="1" showInputMessage="1" showErrorMessage="1" sqref="BC26"/>
    <dataValidation allowBlank="1" showInputMessage="1" showErrorMessage="1" sqref="BC27"/>
    <dataValidation allowBlank="1" showInputMessage="1" showErrorMessage="1" sqref="BC28"/>
    <dataValidation allowBlank="1" showInputMessage="1" showErrorMessage="1" sqref="BC29"/>
    <dataValidation allowBlank="1" showInputMessage="1" showErrorMessage="1" sqref="BC30"/>
    <dataValidation allowBlank="1" showInputMessage="1" showErrorMessage="1" sqref="BC31"/>
    <dataValidation allowBlank="1" showInputMessage="1" showErrorMessage="1" sqref="BC32"/>
    <dataValidation allowBlank="1" showInputMessage="1" showErrorMessage="1" sqref="BC33"/>
    <dataValidation allowBlank="1" showInputMessage="1" showErrorMessage="1" sqref="BC34"/>
    <dataValidation allowBlank="1" showInputMessage="1" showErrorMessage="1" sqref="BC35"/>
    <dataValidation allowBlank="1" showInputMessage="1" showErrorMessage="1" sqref="BC36"/>
    <dataValidation allowBlank="1" showInputMessage="1" showErrorMessage="1" sqref="BC37"/>
    <dataValidation allowBlank="1" showInputMessage="1" showErrorMessage="1" sqref="BC38"/>
    <dataValidation allowBlank="1" showInputMessage="1" showErrorMessage="1" sqref="BC39"/>
    <dataValidation allowBlank="1" showInputMessage="1" showErrorMessage="1" sqref="BC40"/>
    <dataValidation allowBlank="1" showInputMessage="1" showErrorMessage="1" sqref="BC41"/>
    <dataValidation allowBlank="1" showInputMessage="1" showErrorMessage="1" sqref="BC42"/>
    <dataValidation allowBlank="1" showInputMessage="1" showErrorMessage="1" sqref="BC43"/>
    <dataValidation allowBlank="1" showInputMessage="1" showErrorMessage="1" sqref="BC44"/>
    <dataValidation allowBlank="1" showInputMessage="1" showErrorMessage="1" sqref="BC45"/>
    <dataValidation allowBlank="1" showInputMessage="1" showErrorMessage="1" sqref="BC46"/>
    <dataValidation allowBlank="1" showInputMessage="1" showErrorMessage="1" sqref="BC47"/>
    <dataValidation allowBlank="1" showInputMessage="1" showErrorMessage="1" sqref="BC48"/>
    <dataValidation allowBlank="1" showInputMessage="1" showErrorMessage="1" sqref="BC49"/>
    <dataValidation allowBlank="1" showInputMessage="1" showErrorMessage="1" sqref="BC50"/>
    <dataValidation allowBlank="1" showInputMessage="1" showErrorMessage="1" sqref="BC51"/>
    <dataValidation allowBlank="1" showInputMessage="1" showErrorMessage="1" sqref="BC52"/>
    <dataValidation allowBlank="1" showInputMessage="1" showErrorMessage="1" sqref="BC53"/>
    <dataValidation allowBlank="1" showInputMessage="1" showErrorMessage="1" sqref="BC54"/>
    <dataValidation allowBlank="1" showInputMessage="1" showErrorMessage="1" sqref="BC55"/>
    <dataValidation allowBlank="1" showInputMessage="1" showErrorMessage="1" sqref="BC56"/>
    <dataValidation allowBlank="1" showInputMessage="1" showErrorMessage="1" sqref="BC57"/>
    <dataValidation allowBlank="1" showInputMessage="1" showErrorMessage="1" sqref="BC58"/>
    <dataValidation allowBlank="1" showInputMessage="1" showErrorMessage="1" sqref="BC59"/>
    <dataValidation allowBlank="1" showInputMessage="1" showErrorMessage="1" sqref="BC60"/>
    <dataValidation allowBlank="1" showInputMessage="1" showErrorMessage="1" sqref="BF11"/>
    <dataValidation allowBlank="1" showInputMessage="1" showErrorMessage="1" sqref="BF12"/>
    <dataValidation allowBlank="1" showInputMessage="1" showErrorMessage="1" sqref="BF13"/>
    <dataValidation allowBlank="1" showInputMessage="1" showErrorMessage="1" sqref="BF14"/>
    <dataValidation allowBlank="1" showInputMessage="1" showErrorMessage="1" sqref="BF15"/>
    <dataValidation allowBlank="1" showInputMessage="1" showErrorMessage="1" sqref="BF16"/>
    <dataValidation allowBlank="1" showInputMessage="1" showErrorMessage="1" sqref="BF17"/>
    <dataValidation allowBlank="1" showInputMessage="1" showErrorMessage="1" sqref="BF18"/>
    <dataValidation allowBlank="1" showInputMessage="1" showErrorMessage="1" sqref="BF19"/>
    <dataValidation allowBlank="1" showInputMessage="1" showErrorMessage="1" sqref="BF20"/>
    <dataValidation allowBlank="1" showInputMessage="1" showErrorMessage="1" sqref="BF21"/>
    <dataValidation allowBlank="1" showInputMessage="1" showErrorMessage="1" sqref="BF22"/>
    <dataValidation allowBlank="1" showInputMessage="1" showErrorMessage="1" sqref="BF23"/>
    <dataValidation allowBlank="1" showInputMessage="1" showErrorMessage="1" sqref="BF24"/>
    <dataValidation allowBlank="1" showInputMessage="1" showErrorMessage="1" sqref="BF25"/>
    <dataValidation allowBlank="1" showInputMessage="1" showErrorMessage="1" sqref="BF26"/>
    <dataValidation allowBlank="1" showInputMessage="1" showErrorMessage="1" sqref="BF27"/>
    <dataValidation allowBlank="1" showInputMessage="1" showErrorMessage="1" sqref="BF28"/>
    <dataValidation allowBlank="1" showInputMessage="1" showErrorMessage="1" sqref="BF29"/>
    <dataValidation allowBlank="1" showInputMessage="1" showErrorMessage="1" sqref="BF30"/>
    <dataValidation allowBlank="1" showInputMessage="1" showErrorMessage="1" sqref="BF31"/>
    <dataValidation allowBlank="1" showInputMessage="1" showErrorMessage="1" sqref="BF32"/>
    <dataValidation allowBlank="1" showInputMessage="1" showErrorMessage="1" sqref="BF33"/>
    <dataValidation allowBlank="1" showInputMessage="1" showErrorMessage="1" sqref="BF34"/>
    <dataValidation allowBlank="1" showInputMessage="1" showErrorMessage="1" sqref="BF35"/>
    <dataValidation allowBlank="1" showInputMessage="1" showErrorMessage="1" sqref="BF36"/>
    <dataValidation allowBlank="1" showInputMessage="1" showErrorMessage="1" sqref="BF37"/>
    <dataValidation allowBlank="1" showInputMessage="1" showErrorMessage="1" sqref="BF38"/>
    <dataValidation allowBlank="1" showInputMessage="1" showErrorMessage="1" sqref="BF39"/>
    <dataValidation allowBlank="1" showInputMessage="1" showErrorMessage="1" sqref="BF40"/>
    <dataValidation allowBlank="1" showInputMessage="1" showErrorMessage="1" sqref="BF41"/>
    <dataValidation allowBlank="1" showInputMessage="1" showErrorMessage="1" sqref="BF42"/>
    <dataValidation allowBlank="1" showInputMessage="1" showErrorMessage="1" sqref="BF43"/>
    <dataValidation allowBlank="1" showInputMessage="1" showErrorMessage="1" sqref="BF44"/>
    <dataValidation allowBlank="1" showInputMessage="1" showErrorMessage="1" sqref="BF45"/>
    <dataValidation allowBlank="1" showInputMessage="1" showErrorMessage="1" sqref="BF46"/>
    <dataValidation allowBlank="1" showInputMessage="1" showErrorMessage="1" sqref="BF47"/>
    <dataValidation allowBlank="1" showInputMessage="1" showErrorMessage="1" sqref="BF48"/>
    <dataValidation allowBlank="1" showInputMessage="1" showErrorMessage="1" sqref="BF49"/>
    <dataValidation allowBlank="1" showInputMessage="1" showErrorMessage="1" sqref="BF50"/>
    <dataValidation allowBlank="1" showInputMessage="1" showErrorMessage="1" sqref="BF51"/>
    <dataValidation allowBlank="1" showInputMessage="1" showErrorMessage="1" sqref="BF52"/>
    <dataValidation allowBlank="1" showInputMessage="1" showErrorMessage="1" sqref="BF53"/>
    <dataValidation allowBlank="1" showInputMessage="1" showErrorMessage="1" sqref="BF54"/>
    <dataValidation allowBlank="1" showInputMessage="1" showErrorMessage="1" sqref="BF55"/>
    <dataValidation allowBlank="1" showInputMessage="1" showErrorMessage="1" sqref="BF56"/>
    <dataValidation allowBlank="1" showInputMessage="1" showErrorMessage="1" sqref="BF57"/>
    <dataValidation allowBlank="1" showInputMessage="1" showErrorMessage="1" sqref="BF58"/>
    <dataValidation allowBlank="1" showInputMessage="1" showErrorMessage="1" sqref="BF59"/>
    <dataValidation allowBlank="1" showInputMessage="1" showErrorMessage="1" sqref="BF60"/>
    <dataValidation allowBlank="1" showInputMessage="1" showErrorMessage="1" sqref="BI11"/>
    <dataValidation allowBlank="1" showInputMessage="1" showErrorMessage="1" sqref="BI12"/>
    <dataValidation allowBlank="1" showInputMessage="1" showErrorMessage="1" sqref="BI13"/>
    <dataValidation allowBlank="1" showInputMessage="1" showErrorMessage="1" sqref="BI14"/>
    <dataValidation allowBlank="1" showInputMessage="1" showErrorMessage="1" sqref="BI15"/>
    <dataValidation allowBlank="1" showInputMessage="1" showErrorMessage="1" sqref="BI16"/>
    <dataValidation allowBlank="1" showInputMessage="1" showErrorMessage="1" sqref="BI17"/>
    <dataValidation allowBlank="1" showInputMessage="1" showErrorMessage="1" sqref="BI18"/>
    <dataValidation allowBlank="1" showInputMessage="1" showErrorMessage="1" sqref="BI19"/>
    <dataValidation allowBlank="1" showInputMessage="1" showErrorMessage="1" sqref="BI20"/>
    <dataValidation allowBlank="1" showInputMessage="1" showErrorMessage="1" sqref="BI21"/>
    <dataValidation allowBlank="1" showInputMessage="1" showErrorMessage="1" sqref="BI22"/>
    <dataValidation allowBlank="1" showInputMessage="1" showErrorMessage="1" sqref="BI23"/>
    <dataValidation allowBlank="1" showInputMessage="1" showErrorMessage="1" sqref="BI24"/>
    <dataValidation allowBlank="1" showInputMessage="1" showErrorMessage="1" sqref="BI25"/>
    <dataValidation allowBlank="1" showInputMessage="1" showErrorMessage="1" sqref="BI26"/>
    <dataValidation allowBlank="1" showInputMessage="1" showErrorMessage="1" sqref="BI27"/>
    <dataValidation allowBlank="1" showInputMessage="1" showErrorMessage="1" sqref="BI28"/>
    <dataValidation allowBlank="1" showInputMessage="1" showErrorMessage="1" sqref="BI29"/>
    <dataValidation allowBlank="1" showInputMessage="1" showErrorMessage="1" sqref="BI30"/>
    <dataValidation allowBlank="1" showInputMessage="1" showErrorMessage="1" sqref="BI31"/>
    <dataValidation allowBlank="1" showInputMessage="1" showErrorMessage="1" sqref="BI32"/>
    <dataValidation allowBlank="1" showInputMessage="1" showErrorMessage="1" sqref="BI33"/>
    <dataValidation allowBlank="1" showInputMessage="1" showErrorMessage="1" sqref="BI34"/>
    <dataValidation allowBlank="1" showInputMessage="1" showErrorMessage="1" sqref="BI35"/>
    <dataValidation allowBlank="1" showInputMessage="1" showErrorMessage="1" sqref="BI36"/>
    <dataValidation allowBlank="1" showInputMessage="1" showErrorMessage="1" sqref="BI37"/>
    <dataValidation allowBlank="1" showInputMessage="1" showErrorMessage="1" sqref="BI38"/>
    <dataValidation allowBlank="1" showInputMessage="1" showErrorMessage="1" sqref="BI39"/>
    <dataValidation allowBlank="1" showInputMessage="1" showErrorMessage="1" sqref="BI40"/>
    <dataValidation allowBlank="1" showInputMessage="1" showErrorMessage="1" sqref="BI41"/>
    <dataValidation allowBlank="1" showInputMessage="1" showErrorMessage="1" sqref="BI42"/>
    <dataValidation allowBlank="1" showInputMessage="1" showErrorMessage="1" sqref="BI43"/>
    <dataValidation allowBlank="1" showInputMessage="1" showErrorMessage="1" sqref="BI44"/>
    <dataValidation allowBlank="1" showInputMessage="1" showErrorMessage="1" sqref="BI45"/>
    <dataValidation allowBlank="1" showInputMessage="1" showErrorMessage="1" sqref="BI46"/>
    <dataValidation allowBlank="1" showInputMessage="1" showErrorMessage="1" sqref="BI47"/>
    <dataValidation allowBlank="1" showInputMessage="1" showErrorMessage="1" sqref="BI48"/>
    <dataValidation allowBlank="1" showInputMessage="1" showErrorMessage="1" sqref="BI49"/>
    <dataValidation allowBlank="1" showInputMessage="1" showErrorMessage="1" sqref="BI50"/>
    <dataValidation allowBlank="1" showInputMessage="1" showErrorMessage="1" sqref="BI51"/>
    <dataValidation allowBlank="1" showInputMessage="1" showErrorMessage="1" sqref="BI52"/>
    <dataValidation allowBlank="1" showInputMessage="1" showErrorMessage="1" sqref="BI53"/>
    <dataValidation allowBlank="1" showInputMessage="1" showErrorMessage="1" sqref="BI54"/>
    <dataValidation allowBlank="1" showInputMessage="1" showErrorMessage="1" sqref="BI55"/>
    <dataValidation allowBlank="1" showInputMessage="1" showErrorMessage="1" sqref="BI56"/>
    <dataValidation allowBlank="1" showInputMessage="1" showErrorMessage="1" sqref="BI57"/>
    <dataValidation allowBlank="1" showInputMessage="1" showErrorMessage="1" sqref="BI58"/>
    <dataValidation allowBlank="1" showInputMessage="1" showErrorMessage="1" sqref="BI59"/>
    <dataValidation allowBlank="1" showInputMessage="1" showErrorMessage="1" sqref="BI60"/>
    <dataValidation allowBlank="1" showInputMessage="1" showErrorMessage="1" sqref="AZ11"/>
    <dataValidation allowBlank="1" showInputMessage="1" showErrorMessage="1" sqref="AZ12"/>
    <dataValidation allowBlank="1" showInputMessage="1" showErrorMessage="1" sqref="AZ13"/>
    <dataValidation allowBlank="1" showInputMessage="1" showErrorMessage="1" sqref="AZ14"/>
    <dataValidation allowBlank="1" showInputMessage="1" showErrorMessage="1" sqref="AZ15"/>
    <dataValidation allowBlank="1" showInputMessage="1" showErrorMessage="1" sqref="AZ16"/>
    <dataValidation allowBlank="1" showInputMessage="1" showErrorMessage="1" sqref="AZ17"/>
    <dataValidation allowBlank="1" showInputMessage="1" showErrorMessage="1" sqref="AZ18"/>
    <dataValidation allowBlank="1" showInputMessage="1" showErrorMessage="1" sqref="AZ19"/>
    <dataValidation allowBlank="1" showInputMessage="1" showErrorMessage="1" sqref="AZ20"/>
    <dataValidation allowBlank="1" showInputMessage="1" showErrorMessage="1" sqref="AZ21"/>
    <dataValidation allowBlank="1" showInputMessage="1" showErrorMessage="1" sqref="AZ22"/>
    <dataValidation allowBlank="1" showInputMessage="1" showErrorMessage="1" sqref="AZ23"/>
    <dataValidation allowBlank="1" showInputMessage="1" showErrorMessage="1" sqref="AZ24"/>
    <dataValidation allowBlank="1" showInputMessage="1" showErrorMessage="1" sqref="AZ25"/>
    <dataValidation allowBlank="1" showInputMessage="1" showErrorMessage="1" sqref="AZ26"/>
    <dataValidation allowBlank="1" showInputMessage="1" showErrorMessage="1" sqref="AZ27"/>
    <dataValidation allowBlank="1" showInputMessage="1" showErrorMessage="1" sqref="AZ28"/>
    <dataValidation allowBlank="1" showInputMessage="1" showErrorMessage="1" sqref="AZ29"/>
    <dataValidation allowBlank="1" showInputMessage="1" showErrorMessage="1" sqref="AZ30"/>
    <dataValidation allowBlank="1" showInputMessage="1" showErrorMessage="1" sqref="AZ31"/>
    <dataValidation allowBlank="1" showInputMessage="1" showErrorMessage="1" sqref="AZ32"/>
    <dataValidation allowBlank="1" showInputMessage="1" showErrorMessage="1" sqref="AZ33"/>
    <dataValidation allowBlank="1" showInputMessage="1" showErrorMessage="1" sqref="AZ34"/>
    <dataValidation allowBlank="1" showInputMessage="1" showErrorMessage="1" sqref="AZ35"/>
    <dataValidation allowBlank="1" showInputMessage="1" showErrorMessage="1" sqref="AZ36"/>
    <dataValidation allowBlank="1" showInputMessage="1" showErrorMessage="1" sqref="AZ37"/>
    <dataValidation allowBlank="1" showInputMessage="1" showErrorMessage="1" sqref="AZ38"/>
    <dataValidation allowBlank="1" showInputMessage="1" showErrorMessage="1" sqref="AZ39"/>
    <dataValidation allowBlank="1" showInputMessage="1" showErrorMessage="1" sqref="AZ40"/>
    <dataValidation allowBlank="1" showInputMessage="1" showErrorMessage="1" sqref="AZ41"/>
    <dataValidation allowBlank="1" showInputMessage="1" showErrorMessage="1" sqref="AZ42"/>
    <dataValidation allowBlank="1" showInputMessage="1" showErrorMessage="1" sqref="AZ43"/>
    <dataValidation allowBlank="1" showInputMessage="1" showErrorMessage="1" sqref="AZ44"/>
    <dataValidation allowBlank="1" showInputMessage="1" showErrorMessage="1" sqref="AZ45"/>
    <dataValidation allowBlank="1" showInputMessage="1" showErrorMessage="1" sqref="AZ46"/>
    <dataValidation allowBlank="1" showInputMessage="1" showErrorMessage="1" sqref="AZ47"/>
    <dataValidation allowBlank="1" showInputMessage="1" showErrorMessage="1" sqref="AZ48"/>
    <dataValidation allowBlank="1" showInputMessage="1" showErrorMessage="1" sqref="AZ49"/>
    <dataValidation allowBlank="1" showInputMessage="1" showErrorMessage="1" sqref="AZ50"/>
    <dataValidation allowBlank="1" showInputMessage="1" showErrorMessage="1" sqref="AZ51"/>
    <dataValidation allowBlank="1" showInputMessage="1" showErrorMessage="1" sqref="AZ52"/>
    <dataValidation allowBlank="1" showInputMessage="1" showErrorMessage="1" sqref="AZ53"/>
    <dataValidation allowBlank="1" showInputMessage="1" showErrorMessage="1" sqref="AZ54"/>
    <dataValidation allowBlank="1" showInputMessage="1" showErrorMessage="1" sqref="AZ55"/>
    <dataValidation allowBlank="1" showInputMessage="1" showErrorMessage="1" sqref="AZ56"/>
    <dataValidation allowBlank="1" showInputMessage="1" showErrorMessage="1" sqref="AZ57"/>
    <dataValidation allowBlank="1" showInputMessage="1" showErrorMessage="1" sqref="AZ58"/>
    <dataValidation allowBlank="1" showInputMessage="1" showErrorMessage="1" sqref="AZ59"/>
    <dataValidation allowBlank="1" showInputMessage="1" showErrorMessage="1" sqref="AZ60"/>
    <dataValidation allowBlank="1" showInputMessage="1" showErrorMessage="1" sqref="BU11"/>
    <dataValidation allowBlank="1" showInputMessage="1" showErrorMessage="1" sqref="BU12"/>
    <dataValidation allowBlank="1" showInputMessage="1" showErrorMessage="1" sqref="BU13"/>
    <dataValidation allowBlank="1" showInputMessage="1" showErrorMessage="1" sqref="BU14"/>
    <dataValidation allowBlank="1" showInputMessage="1" showErrorMessage="1" sqref="BU15"/>
    <dataValidation allowBlank="1" showInputMessage="1" showErrorMessage="1" sqref="BU16"/>
    <dataValidation allowBlank="1" showInputMessage="1" showErrorMessage="1" sqref="BU17"/>
    <dataValidation allowBlank="1" showInputMessage="1" showErrorMessage="1" sqref="BU18"/>
    <dataValidation allowBlank="1" showInputMessage="1" showErrorMessage="1" sqref="BU19"/>
    <dataValidation allowBlank="1" showInputMessage="1" showErrorMessage="1" sqref="BU20"/>
    <dataValidation allowBlank="1" showInputMessage="1" showErrorMessage="1" sqref="BU21"/>
    <dataValidation allowBlank="1" showInputMessage="1" showErrorMessage="1" sqref="BU22"/>
    <dataValidation allowBlank="1" showInputMessage="1" showErrorMessage="1" sqref="BU23"/>
    <dataValidation allowBlank="1" showInputMessage="1" showErrorMessage="1" sqref="BU24"/>
    <dataValidation allowBlank="1" showInputMessage="1" showErrorMessage="1" sqref="BU25"/>
    <dataValidation allowBlank="1" showInputMessage="1" showErrorMessage="1" sqref="BU26"/>
    <dataValidation allowBlank="1" showInputMessage="1" showErrorMessage="1" sqref="BU27"/>
    <dataValidation allowBlank="1" showInputMessage="1" showErrorMessage="1" sqref="BU28"/>
    <dataValidation allowBlank="1" showInputMessage="1" showErrorMessage="1" sqref="BU29"/>
    <dataValidation allowBlank="1" showInputMessage="1" showErrorMessage="1" sqref="BU30"/>
    <dataValidation allowBlank="1" showInputMessage="1" showErrorMessage="1" sqref="BU31"/>
    <dataValidation allowBlank="1" showInputMessage="1" showErrorMessage="1" sqref="BU32"/>
    <dataValidation allowBlank="1" showInputMessage="1" showErrorMessage="1" sqref="BU33"/>
    <dataValidation allowBlank="1" showInputMessage="1" showErrorMessage="1" sqref="BU34"/>
    <dataValidation allowBlank="1" showInputMessage="1" showErrorMessage="1" sqref="BU35"/>
    <dataValidation allowBlank="1" showInputMessage="1" showErrorMessage="1" sqref="BU36"/>
    <dataValidation allowBlank="1" showInputMessage="1" showErrorMessage="1" sqref="BU37"/>
    <dataValidation allowBlank="1" showInputMessage="1" showErrorMessage="1" sqref="BU38"/>
    <dataValidation allowBlank="1" showInputMessage="1" showErrorMessage="1" sqref="BU39"/>
    <dataValidation allowBlank="1" showInputMessage="1" showErrorMessage="1" sqref="BU40"/>
    <dataValidation allowBlank="1" showInputMessage="1" showErrorMessage="1" sqref="BU41"/>
    <dataValidation allowBlank="1" showInputMessage="1" showErrorMessage="1" sqref="BU42"/>
    <dataValidation allowBlank="1" showInputMessage="1" showErrorMessage="1" sqref="BU43"/>
    <dataValidation allowBlank="1" showInputMessage="1" showErrorMessage="1" sqref="BU44"/>
    <dataValidation allowBlank="1" showInputMessage="1" showErrorMessage="1" sqref="BU45"/>
    <dataValidation allowBlank="1" showInputMessage="1" showErrorMessage="1" sqref="BU46"/>
    <dataValidation allowBlank="1" showInputMessage="1" showErrorMessage="1" sqref="BU47"/>
    <dataValidation allowBlank="1" showInputMessage="1" showErrorMessage="1" sqref="BU48"/>
    <dataValidation allowBlank="1" showInputMessage="1" showErrorMessage="1" sqref="BU49"/>
    <dataValidation allowBlank="1" showInputMessage="1" showErrorMessage="1" sqref="BU50"/>
    <dataValidation allowBlank="1" showInputMessage="1" showErrorMessage="1" sqref="BU51"/>
    <dataValidation allowBlank="1" showInputMessage="1" showErrorMessage="1" sqref="BU52"/>
    <dataValidation allowBlank="1" showInputMessage="1" showErrorMessage="1" sqref="BU53"/>
    <dataValidation allowBlank="1" showInputMessage="1" showErrorMessage="1" sqref="BU54"/>
    <dataValidation allowBlank="1" showInputMessage="1" showErrorMessage="1" sqref="BU55"/>
    <dataValidation allowBlank="1" showInputMessage="1" showErrorMessage="1" sqref="BU56"/>
    <dataValidation allowBlank="1" showInputMessage="1" showErrorMessage="1" sqref="BU57"/>
    <dataValidation allowBlank="1" showInputMessage="1" showErrorMessage="1" sqref="BU58"/>
    <dataValidation allowBlank="1" showInputMessage="1" showErrorMessage="1" sqref="BU59"/>
    <dataValidation allowBlank="1" showInputMessage="1" showErrorMessage="1" sqref="BU60"/>
    <dataValidation allowBlank="1" showInputMessage="1" showErrorMessage="1" sqref="BX11"/>
    <dataValidation allowBlank="1" showInputMessage="1" showErrorMessage="1" sqref="BX12"/>
    <dataValidation allowBlank="1" showInputMessage="1" showErrorMessage="1" sqref="BX13"/>
    <dataValidation allowBlank="1" showInputMessage="1" showErrorMessage="1" sqref="BX14"/>
    <dataValidation allowBlank="1" showInputMessage="1" showErrorMessage="1" sqref="BX15"/>
    <dataValidation allowBlank="1" showInputMessage="1" showErrorMessage="1" sqref="BX16"/>
    <dataValidation allowBlank="1" showInputMessage="1" showErrorMessage="1" sqref="BX17"/>
    <dataValidation allowBlank="1" showInputMessage="1" showErrorMessage="1" sqref="BX18"/>
    <dataValidation allowBlank="1" showInputMessage="1" showErrorMessage="1" sqref="BX19"/>
    <dataValidation allowBlank="1" showInputMessage="1" showErrorMessage="1" sqref="BX20"/>
    <dataValidation allowBlank="1" showInputMessage="1" showErrorMessage="1" sqref="BX21"/>
    <dataValidation allowBlank="1" showInputMessage="1" showErrorMessage="1" sqref="BX22"/>
    <dataValidation allowBlank="1" showInputMessage="1" showErrorMessage="1" sqref="BX23"/>
    <dataValidation allowBlank="1" showInputMessage="1" showErrorMessage="1" sqref="BX24"/>
    <dataValidation allowBlank="1" showInputMessage="1" showErrorMessage="1" sqref="BX25"/>
    <dataValidation allowBlank="1" showInputMessage="1" showErrorMessage="1" sqref="BX26"/>
    <dataValidation allowBlank="1" showInputMessage="1" showErrorMessage="1" sqref="BX27"/>
    <dataValidation allowBlank="1" showInputMessage="1" showErrorMessage="1" sqref="BX28"/>
    <dataValidation allowBlank="1" showInputMessage="1" showErrorMessage="1" sqref="BX29"/>
    <dataValidation allowBlank="1" showInputMessage="1" showErrorMessage="1" sqref="BX30"/>
    <dataValidation allowBlank="1" showInputMessage="1" showErrorMessage="1" sqref="BX31"/>
    <dataValidation allowBlank="1" showInputMessage="1" showErrorMessage="1" sqref="BX32"/>
    <dataValidation allowBlank="1" showInputMessage="1" showErrorMessage="1" sqref="BX33"/>
    <dataValidation allowBlank="1" showInputMessage="1" showErrorMessage="1" sqref="BX34"/>
    <dataValidation allowBlank="1" showInputMessage="1" showErrorMessage="1" sqref="BX35"/>
    <dataValidation allowBlank="1" showInputMessage="1" showErrorMessage="1" sqref="BX36"/>
    <dataValidation allowBlank="1" showInputMessage="1" showErrorMessage="1" sqref="BX37"/>
    <dataValidation allowBlank="1" showInputMessage="1" showErrorMessage="1" sqref="BX38"/>
    <dataValidation allowBlank="1" showInputMessage="1" showErrorMessage="1" sqref="BX39"/>
    <dataValidation allowBlank="1" showInputMessage="1" showErrorMessage="1" sqref="BX40"/>
    <dataValidation allowBlank="1" showInputMessage="1" showErrorMessage="1" sqref="BX41"/>
    <dataValidation allowBlank="1" showInputMessage="1" showErrorMessage="1" sqref="BX42"/>
    <dataValidation allowBlank="1" showInputMessage="1" showErrorMessage="1" sqref="BX43"/>
    <dataValidation allowBlank="1" showInputMessage="1" showErrorMessage="1" sqref="BX44"/>
    <dataValidation allowBlank="1" showInputMessage="1" showErrorMessage="1" sqref="BX45"/>
    <dataValidation allowBlank="1" showInputMessage="1" showErrorMessage="1" sqref="BX46"/>
    <dataValidation allowBlank="1" showInputMessage="1" showErrorMessage="1" sqref="BX47"/>
    <dataValidation allowBlank="1" showInputMessage="1" showErrorMessage="1" sqref="BX48"/>
    <dataValidation allowBlank="1" showInputMessage="1" showErrorMessage="1" sqref="BX49"/>
    <dataValidation allowBlank="1" showInputMessage="1" showErrorMessage="1" sqref="BX50"/>
    <dataValidation allowBlank="1" showInputMessage="1" showErrorMessage="1" sqref="BX51"/>
    <dataValidation allowBlank="1" showInputMessage="1" showErrorMessage="1" sqref="BX52"/>
    <dataValidation allowBlank="1" showInputMessage="1" showErrorMessage="1" sqref="BX53"/>
    <dataValidation allowBlank="1" showInputMessage="1" showErrorMessage="1" sqref="BX54"/>
    <dataValidation allowBlank="1" showInputMessage="1" showErrorMessage="1" sqref="BX55"/>
    <dataValidation allowBlank="1" showInputMessage="1" showErrorMessage="1" sqref="BX56"/>
    <dataValidation allowBlank="1" showInputMessage="1" showErrorMessage="1" sqref="BX57"/>
    <dataValidation allowBlank="1" showInputMessage="1" showErrorMessage="1" sqref="BX58"/>
    <dataValidation allowBlank="1" showInputMessage="1" showErrorMessage="1" sqref="BX59"/>
    <dataValidation allowBlank="1" showInputMessage="1" showErrorMessage="1" sqref="BX60"/>
    <dataValidation allowBlank="1" showInputMessage="1" showErrorMessage="1" sqref="CA11"/>
    <dataValidation allowBlank="1" showInputMessage="1" showErrorMessage="1" sqref="CA12"/>
    <dataValidation allowBlank="1" showInputMessage="1" showErrorMessage="1" sqref="CA13"/>
    <dataValidation allowBlank="1" showInputMessage="1" showErrorMessage="1" sqref="CA14"/>
    <dataValidation allowBlank="1" showInputMessage="1" showErrorMessage="1" sqref="CA15"/>
    <dataValidation allowBlank="1" showInputMessage="1" showErrorMessage="1" sqref="CA16"/>
    <dataValidation allowBlank="1" showInputMessage="1" showErrorMessage="1" sqref="CA17"/>
    <dataValidation allowBlank="1" showInputMessage="1" showErrorMessage="1" sqref="CA18"/>
    <dataValidation allowBlank="1" showInputMessage="1" showErrorMessage="1" sqref="CA19"/>
    <dataValidation allowBlank="1" showInputMessage="1" showErrorMessage="1" sqref="CA20"/>
    <dataValidation allowBlank="1" showInputMessage="1" showErrorMessage="1" sqref="CA21"/>
    <dataValidation allowBlank="1" showInputMessage="1" showErrorMessage="1" sqref="CA22"/>
    <dataValidation allowBlank="1" showInputMessage="1" showErrorMessage="1" sqref="CA23"/>
    <dataValidation allowBlank="1" showInputMessage="1" showErrorMessage="1" sqref="CA24"/>
    <dataValidation allowBlank="1" showInputMessage="1" showErrorMessage="1" sqref="CA25"/>
    <dataValidation allowBlank="1" showInputMessage="1" showErrorMessage="1" sqref="CA26"/>
    <dataValidation allowBlank="1" showInputMessage="1" showErrorMessage="1" sqref="CA27"/>
    <dataValidation allowBlank="1" showInputMessage="1" showErrorMessage="1" sqref="CA28"/>
    <dataValidation allowBlank="1" showInputMessage="1" showErrorMessage="1" sqref="CA29"/>
    <dataValidation allowBlank="1" showInputMessage="1" showErrorMessage="1" sqref="CA30"/>
    <dataValidation allowBlank="1" showInputMessage="1" showErrorMessage="1" sqref="CA31"/>
    <dataValidation allowBlank="1" showInputMessage="1" showErrorMessage="1" sqref="CA32"/>
    <dataValidation allowBlank="1" showInputMessage="1" showErrorMessage="1" sqref="CA33"/>
    <dataValidation allowBlank="1" showInputMessage="1" showErrorMessage="1" sqref="CA34"/>
    <dataValidation allowBlank="1" showInputMessage="1" showErrorMessage="1" sqref="CA35"/>
    <dataValidation allowBlank="1" showInputMessage="1" showErrorMessage="1" sqref="CA36"/>
    <dataValidation allowBlank="1" showInputMessage="1" showErrorMessage="1" sqref="CA37"/>
    <dataValidation allowBlank="1" showInputMessage="1" showErrorMessage="1" sqref="CA38"/>
    <dataValidation allowBlank="1" showInputMessage="1" showErrorMessage="1" sqref="CA39"/>
    <dataValidation allowBlank="1" showInputMessage="1" showErrorMessage="1" sqref="CA40"/>
    <dataValidation allowBlank="1" showInputMessage="1" showErrorMessage="1" sqref="CA41"/>
    <dataValidation allowBlank="1" showInputMessage="1" showErrorMessage="1" sqref="CA42"/>
    <dataValidation allowBlank="1" showInputMessage="1" showErrorMessage="1" sqref="CA43"/>
    <dataValidation allowBlank="1" showInputMessage="1" showErrorMessage="1" sqref="CA44"/>
    <dataValidation allowBlank="1" showInputMessage="1" showErrorMessage="1" sqref="CA45"/>
    <dataValidation allowBlank="1" showInputMessage="1" showErrorMessage="1" sqref="CA46"/>
    <dataValidation allowBlank="1" showInputMessage="1" showErrorMessage="1" sqref="CA47"/>
    <dataValidation allowBlank="1" showInputMessage="1" showErrorMessage="1" sqref="CA48"/>
    <dataValidation allowBlank="1" showInputMessage="1" showErrorMessage="1" sqref="CA49"/>
    <dataValidation allowBlank="1" showInputMessage="1" showErrorMessage="1" sqref="CA50"/>
    <dataValidation allowBlank="1" showInputMessage="1" showErrorMessage="1" sqref="CA51"/>
    <dataValidation allowBlank="1" showInputMessage="1" showErrorMessage="1" sqref="CA52"/>
    <dataValidation allowBlank="1" showInputMessage="1" showErrorMessage="1" sqref="CA53"/>
    <dataValidation allowBlank="1" showInputMessage="1" showErrorMessage="1" sqref="CA54"/>
    <dataValidation allowBlank="1" showInputMessage="1" showErrorMessage="1" sqref="CA55"/>
    <dataValidation allowBlank="1" showInputMessage="1" showErrorMessage="1" sqref="CA56"/>
    <dataValidation allowBlank="1" showInputMessage="1" showErrorMessage="1" sqref="CA57"/>
    <dataValidation allowBlank="1" showInputMessage="1" showErrorMessage="1" sqref="CA58"/>
    <dataValidation allowBlank="1" showInputMessage="1" showErrorMessage="1" sqref="CA59"/>
    <dataValidation allowBlank="1" showInputMessage="1" showErrorMessage="1" sqref="CA60"/>
    <dataValidation allowBlank="1" showInputMessage="1" showErrorMessage="1" sqref="CD11"/>
    <dataValidation allowBlank="1" showInputMessage="1" showErrorMessage="1" sqref="CD12"/>
    <dataValidation allowBlank="1" showInputMessage="1" showErrorMessage="1" sqref="CD13"/>
    <dataValidation allowBlank="1" showInputMessage="1" showErrorMessage="1" sqref="CD14"/>
    <dataValidation allowBlank="1" showInputMessage="1" showErrorMessage="1" sqref="CD15"/>
    <dataValidation allowBlank="1" showInputMessage="1" showErrorMessage="1" sqref="CD16"/>
    <dataValidation allowBlank="1" showInputMessage="1" showErrorMessage="1" sqref="CD17"/>
    <dataValidation allowBlank="1" showInputMessage="1" showErrorMessage="1" sqref="CD18"/>
    <dataValidation allowBlank="1" showInputMessage="1" showErrorMessage="1" sqref="CD19"/>
    <dataValidation allowBlank="1" showInputMessage="1" showErrorMessage="1" sqref="CD20"/>
    <dataValidation allowBlank="1" showInputMessage="1" showErrorMessage="1" sqref="CD21"/>
    <dataValidation allowBlank="1" showInputMessage="1" showErrorMessage="1" sqref="CD22"/>
    <dataValidation allowBlank="1" showInputMessage="1" showErrorMessage="1" sqref="CD23"/>
    <dataValidation allowBlank="1" showInputMessage="1" showErrorMessage="1" sqref="CD24"/>
    <dataValidation allowBlank="1" showInputMessage="1" showErrorMessage="1" sqref="CD25"/>
    <dataValidation allowBlank="1" showInputMessage="1" showErrorMessage="1" sqref="CD26"/>
    <dataValidation allowBlank="1" showInputMessage="1" showErrorMessage="1" sqref="CD27"/>
    <dataValidation allowBlank="1" showInputMessage="1" showErrorMessage="1" sqref="CD28"/>
    <dataValidation allowBlank="1" showInputMessage="1" showErrorMessage="1" sqref="CD29"/>
    <dataValidation allowBlank="1" showInputMessage="1" showErrorMessage="1" sqref="CD30"/>
    <dataValidation allowBlank="1" showInputMessage="1" showErrorMessage="1" sqref="CD31"/>
    <dataValidation allowBlank="1" showInputMessage="1" showErrorMessage="1" sqref="CD32"/>
    <dataValidation allowBlank="1" showInputMessage="1" showErrorMessage="1" sqref="CD33"/>
    <dataValidation allowBlank="1" showInputMessage="1" showErrorMessage="1" sqref="CD34"/>
    <dataValidation allowBlank="1" showInputMessage="1" showErrorMessage="1" sqref="CD35"/>
    <dataValidation allowBlank="1" showInputMessage="1" showErrorMessage="1" sqref="CD36"/>
    <dataValidation allowBlank="1" showInputMessage="1" showErrorMessage="1" sqref="CD37"/>
    <dataValidation allowBlank="1" showInputMessage="1" showErrorMessage="1" sqref="CD38"/>
    <dataValidation allowBlank="1" showInputMessage="1" showErrorMessage="1" sqref="CD39"/>
    <dataValidation allowBlank="1" showInputMessage="1" showErrorMessage="1" sqref="CD40"/>
    <dataValidation allowBlank="1" showInputMessage="1" showErrorMessage="1" sqref="CD41"/>
    <dataValidation allowBlank="1" showInputMessage="1" showErrorMessage="1" sqref="CD42"/>
    <dataValidation allowBlank="1" showInputMessage="1" showErrorMessage="1" sqref="CD43"/>
    <dataValidation allowBlank="1" showInputMessage="1" showErrorMessage="1" sqref="CD44"/>
    <dataValidation allowBlank="1" showInputMessage="1" showErrorMessage="1" sqref="CD45"/>
    <dataValidation allowBlank="1" showInputMessage="1" showErrorMessage="1" sqref="CD46"/>
    <dataValidation allowBlank="1" showInputMessage="1" showErrorMessage="1" sqref="CD47"/>
    <dataValidation allowBlank="1" showInputMessage="1" showErrorMessage="1" sqref="CD48"/>
    <dataValidation allowBlank="1" showInputMessage="1" showErrorMessage="1" sqref="CD49"/>
    <dataValidation allowBlank="1" showInputMessage="1" showErrorMessage="1" sqref="CD50"/>
    <dataValidation allowBlank="1" showInputMessage="1" showErrorMessage="1" sqref="CD51"/>
    <dataValidation allowBlank="1" showInputMessage="1" showErrorMessage="1" sqref="CD52"/>
    <dataValidation allowBlank="1" showInputMessage="1" showErrorMessage="1" sqref="CD53"/>
    <dataValidation allowBlank="1" showInputMessage="1" showErrorMessage="1" sqref="CD54"/>
    <dataValidation allowBlank="1" showInputMessage="1" showErrorMessage="1" sqref="CD55"/>
    <dataValidation allowBlank="1" showInputMessage="1" showErrorMessage="1" sqref="CD56"/>
    <dataValidation allowBlank="1" showInputMessage="1" showErrorMessage="1" sqref="CD57"/>
    <dataValidation allowBlank="1" showInputMessage="1" showErrorMessage="1" sqref="CD58"/>
    <dataValidation allowBlank="1" showInputMessage="1" showErrorMessage="1" sqref="CD59"/>
    <dataValidation allowBlank="1" showInputMessage="1" showErrorMessage="1" sqref="CD60"/>
    <dataValidation allowBlank="1" showInputMessage="1" showErrorMessage="1" sqref="BL11"/>
    <dataValidation allowBlank="1" showInputMessage="1" showErrorMessage="1" sqref="BL12"/>
    <dataValidation allowBlank="1" showInputMessage="1" showErrorMessage="1" sqref="BL13"/>
    <dataValidation allowBlank="1" showInputMessage="1" showErrorMessage="1" sqref="BL14"/>
    <dataValidation allowBlank="1" showInputMessage="1" showErrorMessage="1" sqref="BL15"/>
    <dataValidation allowBlank="1" showInputMessage="1" showErrorMessage="1" sqref="BL16"/>
    <dataValidation allowBlank="1" showInputMessage="1" showErrorMessage="1" sqref="BL17"/>
    <dataValidation allowBlank="1" showInputMessage="1" showErrorMessage="1" sqref="BL18"/>
    <dataValidation allowBlank="1" showInputMessage="1" showErrorMessage="1" sqref="BL19"/>
    <dataValidation allowBlank="1" showInputMessage="1" showErrorMessage="1" sqref="BL20"/>
    <dataValidation allowBlank="1" showInputMessage="1" showErrorMessage="1" sqref="BL21"/>
    <dataValidation allowBlank="1" showInputMessage="1" showErrorMessage="1" sqref="BL22"/>
    <dataValidation allowBlank="1" showInputMessage="1" showErrorMessage="1" sqref="BL23"/>
    <dataValidation allowBlank="1" showInputMessage="1" showErrorMessage="1" sqref="BL24"/>
    <dataValidation allowBlank="1" showInputMessage="1" showErrorMessage="1" sqref="BL25"/>
    <dataValidation allowBlank="1" showInputMessage="1" showErrorMessage="1" sqref="BL26"/>
    <dataValidation allowBlank="1" showInputMessage="1" showErrorMessage="1" sqref="BL27"/>
    <dataValidation allowBlank="1" showInputMessage="1" showErrorMessage="1" sqref="BL28"/>
    <dataValidation allowBlank="1" showInputMessage="1" showErrorMessage="1" sqref="BL29"/>
    <dataValidation allowBlank="1" showInputMessage="1" showErrorMessage="1" sqref="BL30"/>
    <dataValidation allowBlank="1" showInputMessage="1" showErrorMessage="1" sqref="BL31"/>
    <dataValidation allowBlank="1" showInputMessage="1" showErrorMessage="1" sqref="BL32"/>
    <dataValidation allowBlank="1" showInputMessage="1" showErrorMessage="1" sqref="BL33"/>
    <dataValidation allowBlank="1" showInputMessage="1" showErrorMessage="1" sqref="BL34"/>
    <dataValidation allowBlank="1" showInputMessage="1" showErrorMessage="1" sqref="BL35"/>
    <dataValidation allowBlank="1" showInputMessage="1" showErrorMessage="1" sqref="BL36"/>
    <dataValidation allowBlank="1" showInputMessage="1" showErrorMessage="1" sqref="BL37"/>
    <dataValidation allowBlank="1" showInputMessage="1" showErrorMessage="1" sqref="BL38"/>
    <dataValidation allowBlank="1" showInputMessage="1" showErrorMessage="1" sqref="BL39"/>
    <dataValidation allowBlank="1" showInputMessage="1" showErrorMessage="1" sqref="BL40"/>
    <dataValidation allowBlank="1" showInputMessage="1" showErrorMessage="1" sqref="BL41"/>
    <dataValidation allowBlank="1" showInputMessage="1" showErrorMessage="1" sqref="BL42"/>
    <dataValidation allowBlank="1" showInputMessage="1" showErrorMessage="1" sqref="BL43"/>
    <dataValidation allowBlank="1" showInputMessage="1" showErrorMessage="1" sqref="BL44"/>
    <dataValidation allowBlank="1" showInputMessage="1" showErrorMessage="1" sqref="BL45"/>
    <dataValidation allowBlank="1" showInputMessage="1" showErrorMessage="1" sqref="BL46"/>
    <dataValidation allowBlank="1" showInputMessage="1" showErrorMessage="1" sqref="BL47"/>
    <dataValidation allowBlank="1" showInputMessage="1" showErrorMessage="1" sqref="BL48"/>
    <dataValidation allowBlank="1" showInputMessage="1" showErrorMessage="1" sqref="BL49"/>
    <dataValidation allowBlank="1" showInputMessage="1" showErrorMessage="1" sqref="BL50"/>
    <dataValidation allowBlank="1" showInputMessage="1" showErrorMessage="1" sqref="BL51"/>
    <dataValidation allowBlank="1" showInputMessage="1" showErrorMessage="1" sqref="BL52"/>
    <dataValidation allowBlank="1" showInputMessage="1" showErrorMessage="1" sqref="BL53"/>
    <dataValidation allowBlank="1" showInputMessage="1" showErrorMessage="1" sqref="BL54"/>
    <dataValidation allowBlank="1" showInputMessage="1" showErrorMessage="1" sqref="BL55"/>
    <dataValidation allowBlank="1" showInputMessage="1" showErrorMessage="1" sqref="BL56"/>
    <dataValidation allowBlank="1" showInputMessage="1" showErrorMessage="1" sqref="BL57"/>
    <dataValidation allowBlank="1" showInputMessage="1" showErrorMessage="1" sqref="BL58"/>
    <dataValidation allowBlank="1" showInputMessage="1" showErrorMessage="1" sqref="BL59"/>
    <dataValidation allowBlank="1" showInputMessage="1" showErrorMessage="1" sqref="BL60"/>
    <dataValidation allowBlank="1" showInputMessage="1" showErrorMessage="1" sqref="BM11"/>
    <dataValidation allowBlank="1" showInputMessage="1" showErrorMessage="1" sqref="BM12"/>
    <dataValidation allowBlank="1" showInputMessage="1" showErrorMessage="1" sqref="BM13"/>
    <dataValidation allowBlank="1" showInputMessage="1" showErrorMessage="1" sqref="BM14"/>
    <dataValidation allowBlank="1" showInputMessage="1" showErrorMessage="1" sqref="BM15"/>
    <dataValidation allowBlank="1" showInputMessage="1" showErrorMessage="1" sqref="BM16"/>
    <dataValidation allowBlank="1" showInputMessage="1" showErrorMessage="1" sqref="BM17"/>
    <dataValidation allowBlank="1" showInputMessage="1" showErrorMessage="1" sqref="BM18"/>
    <dataValidation allowBlank="1" showInputMessage="1" showErrorMessage="1" sqref="BM19"/>
    <dataValidation allowBlank="1" showInputMessage="1" showErrorMessage="1" sqref="BM20"/>
    <dataValidation allowBlank="1" showInputMessage="1" showErrorMessage="1" sqref="BM21"/>
    <dataValidation allowBlank="1" showInputMessage="1" showErrorMessage="1" sqref="BM22"/>
    <dataValidation allowBlank="1" showInputMessage="1" showErrorMessage="1" sqref="BM23"/>
    <dataValidation allowBlank="1" showInputMessage="1" showErrorMessage="1" sqref="BM24"/>
    <dataValidation allowBlank="1" showInputMessage="1" showErrorMessage="1" sqref="BM25"/>
    <dataValidation allowBlank="1" showInputMessage="1" showErrorMessage="1" sqref="BM26"/>
    <dataValidation allowBlank="1" showInputMessage="1" showErrorMessage="1" sqref="BM27"/>
    <dataValidation allowBlank="1" showInputMessage="1" showErrorMessage="1" sqref="BM28"/>
    <dataValidation allowBlank="1" showInputMessage="1" showErrorMessage="1" sqref="BM29"/>
    <dataValidation allowBlank="1" showInputMessage="1" showErrorMessage="1" sqref="BM30"/>
    <dataValidation allowBlank="1" showInputMessage="1" showErrorMessage="1" sqref="BM31"/>
    <dataValidation allowBlank="1" showInputMessage="1" showErrorMessage="1" sqref="BM32"/>
    <dataValidation allowBlank="1" showInputMessage="1" showErrorMessage="1" sqref="BM33"/>
    <dataValidation allowBlank="1" showInputMessage="1" showErrorMessage="1" sqref="BM34"/>
    <dataValidation allowBlank="1" showInputMessage="1" showErrorMessage="1" sqref="BM35"/>
    <dataValidation allowBlank="1" showInputMessage="1" showErrorMessage="1" sqref="BM36"/>
    <dataValidation allowBlank="1" showInputMessage="1" showErrorMessage="1" sqref="BM37"/>
    <dataValidation allowBlank="1" showInputMessage="1" showErrorMessage="1" sqref="BM38"/>
    <dataValidation allowBlank="1" showInputMessage="1" showErrorMessage="1" sqref="BM39"/>
    <dataValidation allowBlank="1" showInputMessage="1" showErrorMessage="1" sqref="BM40"/>
    <dataValidation allowBlank="1" showInputMessage="1" showErrorMessage="1" sqref="BM41"/>
    <dataValidation allowBlank="1" showInputMessage="1" showErrorMessage="1" sqref="BM42"/>
    <dataValidation allowBlank="1" showInputMessage="1" showErrorMessage="1" sqref="BM43"/>
    <dataValidation allowBlank="1" showInputMessage="1" showErrorMessage="1" sqref="BM44"/>
    <dataValidation allowBlank="1" showInputMessage="1" showErrorMessage="1" sqref="BM45"/>
    <dataValidation allowBlank="1" showInputMessage="1" showErrorMessage="1" sqref="BM46"/>
    <dataValidation allowBlank="1" showInputMessage="1" showErrorMessage="1" sqref="BM47"/>
    <dataValidation allowBlank="1" showInputMessage="1" showErrorMessage="1" sqref="BM48"/>
    <dataValidation allowBlank="1" showInputMessage="1" showErrorMessage="1" sqref="BM49"/>
    <dataValidation allowBlank="1" showInputMessage="1" showErrorMessage="1" sqref="BM50"/>
    <dataValidation allowBlank="1" showInputMessage="1" showErrorMessage="1" sqref="BM51"/>
    <dataValidation allowBlank="1" showInputMessage="1" showErrorMessage="1" sqref="BM52"/>
    <dataValidation allowBlank="1" showInputMessage="1" showErrorMessage="1" sqref="BM53"/>
    <dataValidation allowBlank="1" showInputMessage="1" showErrorMessage="1" sqref="BM54"/>
    <dataValidation allowBlank="1" showInputMessage="1" showErrorMessage="1" sqref="BM55"/>
    <dataValidation allowBlank="1" showInputMessage="1" showErrorMessage="1" sqref="BM56"/>
    <dataValidation allowBlank="1" showInputMessage="1" showErrorMessage="1" sqref="BM57"/>
    <dataValidation allowBlank="1" showInputMessage="1" showErrorMessage="1" sqref="BM58"/>
    <dataValidation allowBlank="1" showInputMessage="1" showErrorMessage="1" sqref="BM59"/>
    <dataValidation allowBlank="1" showInputMessage="1" showErrorMessage="1" sqref="BM60"/>
    <dataValidation allowBlank="1" showInputMessage="1" showErrorMessage="1" sqref="BN11"/>
    <dataValidation allowBlank="1" showInputMessage="1" showErrorMessage="1" sqref="BN12"/>
    <dataValidation allowBlank="1" showInputMessage="1" showErrorMessage="1" sqref="BN13"/>
    <dataValidation allowBlank="1" showInputMessage="1" showErrorMessage="1" sqref="BN14"/>
    <dataValidation allowBlank="1" showInputMessage="1" showErrorMessage="1" sqref="BN15"/>
    <dataValidation allowBlank="1" showInputMessage="1" showErrorMessage="1" sqref="BN16"/>
    <dataValidation allowBlank="1" showInputMessage="1" showErrorMessage="1" sqref="BN17"/>
    <dataValidation allowBlank="1" showInputMessage="1" showErrorMessage="1" sqref="BN18"/>
    <dataValidation allowBlank="1" showInputMessage="1" showErrorMessage="1" sqref="BN19"/>
    <dataValidation allowBlank="1" showInputMessage="1" showErrorMessage="1" sqref="BN20"/>
    <dataValidation allowBlank="1" showInputMessage="1" showErrorMessage="1" sqref="BN21"/>
    <dataValidation allowBlank="1" showInputMessage="1" showErrorMessage="1" sqref="BN22"/>
    <dataValidation allowBlank="1" showInputMessage="1" showErrorMessage="1" sqref="BN23"/>
    <dataValidation allowBlank="1" showInputMessage="1" showErrorMessage="1" sqref="BN24"/>
    <dataValidation allowBlank="1" showInputMessage="1" showErrorMessage="1" sqref="BN25"/>
    <dataValidation allowBlank="1" showInputMessage="1" showErrorMessage="1" sqref="BN26"/>
    <dataValidation allowBlank="1" showInputMessage="1" showErrorMessage="1" sqref="BN27"/>
    <dataValidation allowBlank="1" showInputMessage="1" showErrorMessage="1" sqref="BN28"/>
    <dataValidation allowBlank="1" showInputMessage="1" showErrorMessage="1" sqref="BN29"/>
    <dataValidation allowBlank="1" showInputMessage="1" showErrorMessage="1" sqref="BN30"/>
    <dataValidation allowBlank="1" showInputMessage="1" showErrorMessage="1" sqref="BN31"/>
    <dataValidation allowBlank="1" showInputMessage="1" showErrorMessage="1" sqref="BN32"/>
    <dataValidation allowBlank="1" showInputMessage="1" showErrorMessage="1" sqref="BN33"/>
    <dataValidation allowBlank="1" showInputMessage="1" showErrorMessage="1" sqref="BN34"/>
    <dataValidation allowBlank="1" showInputMessage="1" showErrorMessage="1" sqref="BN35"/>
    <dataValidation allowBlank="1" showInputMessage="1" showErrorMessage="1" sqref="BN36"/>
    <dataValidation allowBlank="1" showInputMessage="1" showErrorMessage="1" sqref="BN37"/>
    <dataValidation allowBlank="1" showInputMessage="1" showErrorMessage="1" sqref="BN38"/>
    <dataValidation allowBlank="1" showInputMessage="1" showErrorMessage="1" sqref="BN39"/>
    <dataValidation allowBlank="1" showInputMessage="1" showErrorMessage="1" sqref="BN40"/>
    <dataValidation allowBlank="1" showInputMessage="1" showErrorMessage="1" sqref="BN41"/>
    <dataValidation allowBlank="1" showInputMessage="1" showErrorMessage="1" sqref="BN42"/>
    <dataValidation allowBlank="1" showInputMessage="1" showErrorMessage="1" sqref="BN43"/>
    <dataValidation allowBlank="1" showInputMessage="1" showErrorMessage="1" sqref="BN44"/>
    <dataValidation allowBlank="1" showInputMessage="1" showErrorMessage="1" sqref="BN45"/>
    <dataValidation allowBlank="1" showInputMessage="1" showErrorMessage="1" sqref="BN46"/>
    <dataValidation allowBlank="1" showInputMessage="1" showErrorMessage="1" sqref="BN47"/>
    <dataValidation allowBlank="1" showInputMessage="1" showErrorMessage="1" sqref="BN48"/>
    <dataValidation allowBlank="1" showInputMessage="1" showErrorMessage="1" sqref="BN49"/>
    <dataValidation allowBlank="1" showInputMessage="1" showErrorMessage="1" sqref="BN50"/>
    <dataValidation allowBlank="1" showInputMessage="1" showErrorMessage="1" sqref="BN51"/>
    <dataValidation allowBlank="1" showInputMessage="1" showErrorMessage="1" sqref="BN52"/>
    <dataValidation allowBlank="1" showInputMessage="1" showErrorMessage="1" sqref="BN53"/>
    <dataValidation allowBlank="1" showInputMessage="1" showErrorMessage="1" sqref="BN54"/>
    <dataValidation allowBlank="1" showInputMessage="1" showErrorMessage="1" sqref="BN55"/>
    <dataValidation allowBlank="1" showInputMessage="1" showErrorMessage="1" sqref="BN56"/>
    <dataValidation allowBlank="1" showInputMessage="1" showErrorMessage="1" sqref="BN57"/>
    <dataValidation allowBlank="1" showInputMessage="1" showErrorMessage="1" sqref="BN58"/>
    <dataValidation allowBlank="1" showInputMessage="1" showErrorMessage="1" sqref="BN59"/>
    <dataValidation allowBlank="1" showInputMessage="1" showErrorMessage="1" sqref="BN60"/>
    <dataValidation allowBlank="1" showInputMessage="1" showErrorMessage="1" sqref="BO11"/>
    <dataValidation allowBlank="1" showInputMessage="1" showErrorMessage="1" sqref="BO12"/>
    <dataValidation allowBlank="1" showInputMessage="1" showErrorMessage="1" sqref="BO13"/>
    <dataValidation allowBlank="1" showInputMessage="1" showErrorMessage="1" sqref="BO14"/>
    <dataValidation allowBlank="1" showInputMessage="1" showErrorMessage="1" sqref="BO15"/>
    <dataValidation allowBlank="1" showInputMessage="1" showErrorMessage="1" sqref="BO16"/>
    <dataValidation allowBlank="1" showInputMessage="1" showErrorMessage="1" sqref="BO17"/>
    <dataValidation allowBlank="1" showInputMessage="1" showErrorMessage="1" sqref="BO18"/>
    <dataValidation allowBlank="1" showInputMessage="1" showErrorMessage="1" sqref="BO19"/>
    <dataValidation allowBlank="1" showInputMessage="1" showErrorMessage="1" sqref="BO20"/>
    <dataValidation allowBlank="1" showInputMessage="1" showErrorMessage="1" sqref="BO21"/>
    <dataValidation allowBlank="1" showInputMessage="1" showErrorMessage="1" sqref="BO22"/>
    <dataValidation allowBlank="1" showInputMessage="1" showErrorMessage="1" sqref="BO23"/>
    <dataValidation allowBlank="1" showInputMessage="1" showErrorMessage="1" sqref="BO24"/>
    <dataValidation allowBlank="1" showInputMessage="1" showErrorMessage="1" sqref="BO25"/>
    <dataValidation allowBlank="1" showInputMessage="1" showErrorMessage="1" sqref="BO26"/>
    <dataValidation allowBlank="1" showInputMessage="1" showErrorMessage="1" sqref="BO27"/>
    <dataValidation allowBlank="1" showInputMessage="1" showErrorMessage="1" sqref="BO28"/>
    <dataValidation allowBlank="1" showInputMessage="1" showErrorMessage="1" sqref="BO29"/>
    <dataValidation allowBlank="1" showInputMessage="1" showErrorMessage="1" sqref="BO30"/>
    <dataValidation allowBlank="1" showInputMessage="1" showErrorMessage="1" sqref="BO31"/>
    <dataValidation allowBlank="1" showInputMessage="1" showErrorMessage="1" sqref="BO32"/>
    <dataValidation allowBlank="1" showInputMessage="1" showErrorMessage="1" sqref="BO33"/>
    <dataValidation allowBlank="1" showInputMessage="1" showErrorMessage="1" sqref="BO34"/>
    <dataValidation allowBlank="1" showInputMessage="1" showErrorMessage="1" sqref="BO35"/>
    <dataValidation allowBlank="1" showInputMessage="1" showErrorMessage="1" sqref="BO36"/>
    <dataValidation allowBlank="1" showInputMessage="1" showErrorMessage="1" sqref="BO37"/>
    <dataValidation allowBlank="1" showInputMessage="1" showErrorMessage="1" sqref="BO38"/>
    <dataValidation allowBlank="1" showInputMessage="1" showErrorMessage="1" sqref="BO39"/>
    <dataValidation allowBlank="1" showInputMessage="1" showErrorMessage="1" sqref="BO40"/>
    <dataValidation allowBlank="1" showInputMessage="1" showErrorMessage="1" sqref="BO41"/>
    <dataValidation allowBlank="1" showInputMessage="1" showErrorMessage="1" sqref="BO42"/>
    <dataValidation allowBlank="1" showInputMessage="1" showErrorMessage="1" sqref="BO43"/>
    <dataValidation allowBlank="1" showInputMessage="1" showErrorMessage="1" sqref="BO44"/>
    <dataValidation allowBlank="1" showInputMessage="1" showErrorMessage="1" sqref="BO45"/>
    <dataValidation allowBlank="1" showInputMessage="1" showErrorMessage="1" sqref="BO46"/>
    <dataValidation allowBlank="1" showInputMessage="1" showErrorMessage="1" sqref="BO47"/>
    <dataValidation allowBlank="1" showInputMessage="1" showErrorMessage="1" sqref="BO48"/>
    <dataValidation allowBlank="1" showInputMessage="1" showErrorMessage="1" sqref="BO49"/>
    <dataValidation allowBlank="1" showInputMessage="1" showErrorMessage="1" sqref="BO50"/>
    <dataValidation allowBlank="1" showInputMessage="1" showErrorMessage="1" sqref="BO51"/>
    <dataValidation allowBlank="1" showInputMessage="1" showErrorMessage="1" sqref="BO52"/>
    <dataValidation allowBlank="1" showInputMessage="1" showErrorMessage="1" sqref="BO53"/>
    <dataValidation allowBlank="1" showInputMessage="1" showErrorMessage="1" sqref="BO54"/>
    <dataValidation allowBlank="1" showInputMessage="1" showErrorMessage="1" sqref="BO55"/>
    <dataValidation allowBlank="1" showInputMessage="1" showErrorMessage="1" sqref="BO56"/>
    <dataValidation allowBlank="1" showInputMessage="1" showErrorMessage="1" sqref="BO57"/>
    <dataValidation allowBlank="1" showInputMessage="1" showErrorMessage="1" sqref="BO58"/>
    <dataValidation allowBlank="1" showInputMessage="1" showErrorMessage="1" sqref="BO59"/>
    <dataValidation allowBlank="1" showInputMessage="1" showErrorMessage="1" sqref="BO60"/>
    <dataValidation allowBlank="1" showInputMessage="1" showErrorMessage="1" sqref="BP11"/>
    <dataValidation allowBlank="1" showInputMessage="1" showErrorMessage="1" sqref="BP12"/>
    <dataValidation allowBlank="1" showInputMessage="1" showErrorMessage="1" sqref="BP13"/>
    <dataValidation allowBlank="1" showInputMessage="1" showErrorMessage="1" sqref="BP14"/>
    <dataValidation allowBlank="1" showInputMessage="1" showErrorMessage="1" sqref="BP15"/>
    <dataValidation allowBlank="1" showInputMessage="1" showErrorMessage="1" sqref="BP16"/>
    <dataValidation allowBlank="1" showInputMessage="1" showErrorMessage="1" sqref="BP17"/>
    <dataValidation allowBlank="1" showInputMessage="1" showErrorMessage="1" sqref="BP18"/>
    <dataValidation allowBlank="1" showInputMessage="1" showErrorMessage="1" sqref="BP19"/>
    <dataValidation allowBlank="1" showInputMessage="1" showErrorMessage="1" sqref="BP20"/>
    <dataValidation allowBlank="1" showInputMessage="1" showErrorMessage="1" sqref="BP21"/>
    <dataValidation allowBlank="1" showInputMessage="1" showErrorMessage="1" sqref="BP22"/>
    <dataValidation allowBlank="1" showInputMessage="1" showErrorMessage="1" sqref="BP23"/>
    <dataValidation allowBlank="1" showInputMessage="1" showErrorMessage="1" sqref="BP24"/>
    <dataValidation allowBlank="1" showInputMessage="1" showErrorMessage="1" sqref="BP25"/>
    <dataValidation allowBlank="1" showInputMessage="1" showErrorMessage="1" sqref="BP26"/>
    <dataValidation allowBlank="1" showInputMessage="1" showErrorMessage="1" sqref="BP27"/>
    <dataValidation allowBlank="1" showInputMessage="1" showErrorMessage="1" sqref="BP28"/>
    <dataValidation allowBlank="1" showInputMessage="1" showErrorMessage="1" sqref="BP29"/>
    <dataValidation allowBlank="1" showInputMessage="1" showErrorMessage="1" sqref="BP30"/>
    <dataValidation allowBlank="1" showInputMessage="1" showErrorMessage="1" sqref="BP31"/>
    <dataValidation allowBlank="1" showInputMessage="1" showErrorMessage="1" sqref="BP32"/>
    <dataValidation allowBlank="1" showInputMessage="1" showErrorMessage="1" sqref="BP33"/>
    <dataValidation allowBlank="1" showInputMessage="1" showErrorMessage="1" sqref="BP34"/>
    <dataValidation allowBlank="1" showInputMessage="1" showErrorMessage="1" sqref="BP35"/>
    <dataValidation allowBlank="1" showInputMessage="1" showErrorMessage="1" sqref="BP36"/>
    <dataValidation allowBlank="1" showInputMessage="1" showErrorMessage="1" sqref="BP37"/>
    <dataValidation allowBlank="1" showInputMessage="1" showErrorMessage="1" sqref="BP38"/>
    <dataValidation allowBlank="1" showInputMessage="1" showErrorMessage="1" sqref="BP39"/>
    <dataValidation allowBlank="1" showInputMessage="1" showErrorMessage="1" sqref="BP40"/>
    <dataValidation allowBlank="1" showInputMessage="1" showErrorMessage="1" sqref="BP41"/>
    <dataValidation allowBlank="1" showInputMessage="1" showErrorMessage="1" sqref="BP42"/>
    <dataValidation allowBlank="1" showInputMessage="1" showErrorMessage="1" sqref="BP43"/>
    <dataValidation allowBlank="1" showInputMessage="1" showErrorMessage="1" sqref="BP44"/>
    <dataValidation allowBlank="1" showInputMessage="1" showErrorMessage="1" sqref="BP45"/>
    <dataValidation allowBlank="1" showInputMessage="1" showErrorMessage="1" sqref="BP46"/>
    <dataValidation allowBlank="1" showInputMessage="1" showErrorMessage="1" sqref="BP47"/>
    <dataValidation allowBlank="1" showInputMessage="1" showErrorMessage="1" sqref="BP48"/>
    <dataValidation allowBlank="1" showInputMessage="1" showErrorMessage="1" sqref="BP49"/>
    <dataValidation allowBlank="1" showInputMessage="1" showErrorMessage="1" sqref="BP50"/>
    <dataValidation allowBlank="1" showInputMessage="1" showErrorMessage="1" sqref="BP51"/>
    <dataValidation allowBlank="1" showInputMessage="1" showErrorMessage="1" sqref="BP52"/>
    <dataValidation allowBlank="1" showInputMessage="1" showErrorMessage="1" sqref="BP53"/>
    <dataValidation allowBlank="1" showInputMessage="1" showErrorMessage="1" sqref="BP54"/>
    <dataValidation allowBlank="1" showInputMessage="1" showErrorMessage="1" sqref="BP55"/>
    <dataValidation allowBlank="1" showInputMessage="1" showErrorMessage="1" sqref="BP56"/>
    <dataValidation allowBlank="1" showInputMessage="1" showErrorMessage="1" sqref="BP57"/>
    <dataValidation allowBlank="1" showInputMessage="1" showErrorMessage="1" sqref="BP58"/>
    <dataValidation allowBlank="1" showInputMessage="1" showErrorMessage="1" sqref="BP59"/>
    <dataValidation allowBlank="1" showInputMessage="1" showErrorMessage="1" sqref="BP60"/>
    <dataValidation allowBlank="1" showInputMessage="1" showErrorMessage="1" sqref="BQ11"/>
    <dataValidation allowBlank="1" showInputMessage="1" showErrorMessage="1" sqref="BQ12"/>
    <dataValidation allowBlank="1" showInputMessage="1" showErrorMessage="1" sqref="BQ13"/>
    <dataValidation allowBlank="1" showInputMessage="1" showErrorMessage="1" sqref="BQ14"/>
    <dataValidation allowBlank="1" showInputMessage="1" showErrorMessage="1" sqref="BQ15"/>
    <dataValidation allowBlank="1" showInputMessage="1" showErrorMessage="1" sqref="BQ16"/>
    <dataValidation allowBlank="1" showInputMessage="1" showErrorMessage="1" sqref="BQ17"/>
    <dataValidation allowBlank="1" showInputMessage="1" showErrorMessage="1" sqref="BQ18"/>
    <dataValidation allowBlank="1" showInputMessage="1" showErrorMessage="1" sqref="BQ19"/>
    <dataValidation allowBlank="1" showInputMessage="1" showErrorMessage="1" sqref="BQ20"/>
    <dataValidation allowBlank="1" showInputMessage="1" showErrorMessage="1" sqref="BQ21"/>
    <dataValidation allowBlank="1" showInputMessage="1" showErrorMessage="1" sqref="BQ22"/>
    <dataValidation allowBlank="1" showInputMessage="1" showErrorMessage="1" sqref="BQ23"/>
    <dataValidation allowBlank="1" showInputMessage="1" showErrorMessage="1" sqref="BQ24"/>
    <dataValidation allowBlank="1" showInputMessage="1" showErrorMessage="1" sqref="BQ25"/>
    <dataValidation allowBlank="1" showInputMessage="1" showErrorMessage="1" sqref="BQ26"/>
    <dataValidation allowBlank="1" showInputMessage="1" showErrorMessage="1" sqref="BQ27"/>
    <dataValidation allowBlank="1" showInputMessage="1" showErrorMessage="1" sqref="BQ28"/>
    <dataValidation allowBlank="1" showInputMessage="1" showErrorMessage="1" sqref="BQ29"/>
    <dataValidation allowBlank="1" showInputMessage="1" showErrorMessage="1" sqref="BQ30"/>
    <dataValidation allowBlank="1" showInputMessage="1" showErrorMessage="1" sqref="BQ31"/>
    <dataValidation allowBlank="1" showInputMessage="1" showErrorMessage="1" sqref="BQ32"/>
    <dataValidation allowBlank="1" showInputMessage="1" showErrorMessage="1" sqref="BQ33"/>
    <dataValidation allowBlank="1" showInputMessage="1" showErrorMessage="1" sqref="BQ34"/>
    <dataValidation allowBlank="1" showInputMessage="1" showErrorMessage="1" sqref="BQ35"/>
    <dataValidation allowBlank="1" showInputMessage="1" showErrorMessage="1" sqref="BQ36"/>
    <dataValidation allowBlank="1" showInputMessage="1" showErrorMessage="1" sqref="BQ37"/>
    <dataValidation allowBlank="1" showInputMessage="1" showErrorMessage="1" sqref="BQ38"/>
    <dataValidation allowBlank="1" showInputMessage="1" showErrorMessage="1" sqref="BQ39"/>
    <dataValidation allowBlank="1" showInputMessage="1" showErrorMessage="1" sqref="BQ40"/>
    <dataValidation allowBlank="1" showInputMessage="1" showErrorMessage="1" sqref="BQ41"/>
    <dataValidation allowBlank="1" showInputMessage="1" showErrorMessage="1" sqref="BQ42"/>
    <dataValidation allowBlank="1" showInputMessage="1" showErrorMessage="1" sqref="BQ43"/>
    <dataValidation allowBlank="1" showInputMessage="1" showErrorMessage="1" sqref="BQ44"/>
    <dataValidation allowBlank="1" showInputMessage="1" showErrorMessage="1" sqref="BQ45"/>
    <dataValidation allowBlank="1" showInputMessage="1" showErrorMessage="1" sqref="BQ46"/>
    <dataValidation allowBlank="1" showInputMessage="1" showErrorMessage="1" sqref="BQ47"/>
    <dataValidation allowBlank="1" showInputMessage="1" showErrorMessage="1" sqref="BQ48"/>
    <dataValidation allowBlank="1" showInputMessage="1" showErrorMessage="1" sqref="BQ49"/>
    <dataValidation allowBlank="1" showInputMessage="1" showErrorMessage="1" sqref="BQ50"/>
    <dataValidation allowBlank="1" showInputMessage="1" showErrorMessage="1" sqref="BQ51"/>
    <dataValidation allowBlank="1" showInputMessage="1" showErrorMessage="1" sqref="BQ52"/>
    <dataValidation allowBlank="1" showInputMessage="1" showErrorMessage="1" sqref="BQ53"/>
    <dataValidation allowBlank="1" showInputMessage="1" showErrorMessage="1" sqref="BQ54"/>
    <dataValidation allowBlank="1" showInputMessage="1" showErrorMessage="1" sqref="BQ55"/>
    <dataValidation allowBlank="1" showInputMessage="1" showErrorMessage="1" sqref="BQ56"/>
    <dataValidation allowBlank="1" showInputMessage="1" showErrorMessage="1" sqref="BQ57"/>
    <dataValidation allowBlank="1" showInputMessage="1" showErrorMessage="1" sqref="BQ58"/>
    <dataValidation allowBlank="1" showInputMessage="1" showErrorMessage="1" sqref="BQ59"/>
    <dataValidation allowBlank="1" showInputMessage="1" showErrorMessage="1" sqref="BQ60"/>
    <dataValidation allowBlank="1" showInputMessage="1" showErrorMessage="1" sqref="BR11"/>
    <dataValidation allowBlank="1" showInputMessage="1" showErrorMessage="1" sqref="BR12"/>
    <dataValidation allowBlank="1" showInputMessage="1" showErrorMessage="1" sqref="BR13"/>
    <dataValidation allowBlank="1" showInputMessage="1" showErrorMessage="1" sqref="BR14"/>
    <dataValidation allowBlank="1" showInputMessage="1" showErrorMessage="1" sqref="BR15"/>
    <dataValidation allowBlank="1" showInputMessage="1" showErrorMessage="1" sqref="BR16"/>
    <dataValidation allowBlank="1" showInputMessage="1" showErrorMessage="1" sqref="BR17"/>
    <dataValidation allowBlank="1" showInputMessage="1" showErrorMessage="1" sqref="BR18"/>
    <dataValidation allowBlank="1" showInputMessage="1" showErrorMessage="1" sqref="BR19"/>
    <dataValidation allowBlank="1" showInputMessage="1" showErrorMessage="1" sqref="BR20"/>
    <dataValidation allowBlank="1" showInputMessage="1" showErrorMessage="1" sqref="BR21"/>
    <dataValidation allowBlank="1" showInputMessage="1" showErrorMessage="1" sqref="BR22"/>
    <dataValidation allowBlank="1" showInputMessage="1" showErrorMessage="1" sqref="BR23"/>
    <dataValidation allowBlank="1" showInputMessage="1" showErrorMessage="1" sqref="BR24"/>
    <dataValidation allowBlank="1" showInputMessage="1" showErrorMessage="1" sqref="BR25"/>
    <dataValidation allowBlank="1" showInputMessage="1" showErrorMessage="1" sqref="BR26"/>
    <dataValidation allowBlank="1" showInputMessage="1" showErrorMessage="1" sqref="BR27"/>
    <dataValidation allowBlank="1" showInputMessage="1" showErrorMessage="1" sqref="BR28"/>
    <dataValidation allowBlank="1" showInputMessage="1" showErrorMessage="1" sqref="BR29"/>
    <dataValidation allowBlank="1" showInputMessage="1" showErrorMessage="1" sqref="BR30"/>
    <dataValidation allowBlank="1" showInputMessage="1" showErrorMessage="1" sqref="BR31"/>
    <dataValidation allowBlank="1" showInputMessage="1" showErrorMessage="1" sqref="BR32"/>
    <dataValidation allowBlank="1" showInputMessage="1" showErrorMessage="1" sqref="BR33"/>
    <dataValidation allowBlank="1" showInputMessage="1" showErrorMessage="1" sqref="BR34"/>
    <dataValidation allowBlank="1" showInputMessage="1" showErrorMessage="1" sqref="BR35"/>
    <dataValidation allowBlank="1" showInputMessage="1" showErrorMessage="1" sqref="BR36"/>
    <dataValidation allowBlank="1" showInputMessage="1" showErrorMessage="1" sqref="BR37"/>
    <dataValidation allowBlank="1" showInputMessage="1" showErrorMessage="1" sqref="BR38"/>
    <dataValidation allowBlank="1" showInputMessage="1" showErrorMessage="1" sqref="BR39"/>
    <dataValidation allowBlank="1" showInputMessage="1" showErrorMessage="1" sqref="BR40"/>
    <dataValidation allowBlank="1" showInputMessage="1" showErrorMessage="1" sqref="BR41"/>
    <dataValidation allowBlank="1" showInputMessage="1" showErrorMessage="1" sqref="BR42"/>
    <dataValidation allowBlank="1" showInputMessage="1" showErrorMessage="1" sqref="BR43"/>
    <dataValidation allowBlank="1" showInputMessage="1" showErrorMessage="1" sqref="BR44"/>
    <dataValidation allowBlank="1" showInputMessage="1" showErrorMessage="1" sqref="BR45"/>
    <dataValidation allowBlank="1" showInputMessage="1" showErrorMessage="1" sqref="BR46"/>
    <dataValidation allowBlank="1" showInputMessage="1" showErrorMessage="1" sqref="BR47"/>
    <dataValidation allowBlank="1" showInputMessage="1" showErrorMessage="1" sqref="BR48"/>
    <dataValidation allowBlank="1" showInputMessage="1" showErrorMessage="1" sqref="BR49"/>
    <dataValidation allowBlank="1" showInputMessage="1" showErrorMessage="1" sqref="BR50"/>
    <dataValidation allowBlank="1" showInputMessage="1" showErrorMessage="1" sqref="BR51"/>
    <dataValidation allowBlank="1" showInputMessage="1" showErrorMessage="1" sqref="BR52"/>
    <dataValidation allowBlank="1" showInputMessage="1" showErrorMessage="1" sqref="BR53"/>
    <dataValidation allowBlank="1" showInputMessage="1" showErrorMessage="1" sqref="BR54"/>
    <dataValidation allowBlank="1" showInputMessage="1" showErrorMessage="1" sqref="BR55"/>
    <dataValidation allowBlank="1" showInputMessage="1" showErrorMessage="1" sqref="BR56"/>
    <dataValidation allowBlank="1" showInputMessage="1" showErrorMessage="1" sqref="BR57"/>
    <dataValidation allowBlank="1" showInputMessage="1" showErrorMessage="1" sqref="BR58"/>
    <dataValidation allowBlank="1" showInputMessage="1" showErrorMessage="1" sqref="BR59"/>
    <dataValidation allowBlank="1" showInputMessage="1" showErrorMessage="1" sqref="BR60"/>
    <dataValidation allowBlank="1" showInputMessage="1" showErrorMessage="1" sqref="CG11"/>
    <dataValidation allowBlank="1" showInputMessage="1" showErrorMessage="1" sqref="CG12"/>
    <dataValidation allowBlank="1" showInputMessage="1" showErrorMessage="1" sqref="CG13"/>
    <dataValidation allowBlank="1" showInputMessage="1" showErrorMessage="1" sqref="CG14"/>
    <dataValidation allowBlank="1" showInputMessage="1" showErrorMessage="1" sqref="CG15"/>
    <dataValidation allowBlank="1" showInputMessage="1" showErrorMessage="1" sqref="CG16"/>
    <dataValidation allowBlank="1" showInputMessage="1" showErrorMessage="1" sqref="CG17"/>
    <dataValidation allowBlank="1" showInputMessage="1" showErrorMessage="1" sqref="CG18"/>
    <dataValidation allowBlank="1" showInputMessage="1" showErrorMessage="1" sqref="CG19"/>
    <dataValidation allowBlank="1" showInputMessage="1" showErrorMessage="1" sqref="CG20"/>
    <dataValidation allowBlank="1" showInputMessage="1" showErrorMessage="1" sqref="CG21"/>
    <dataValidation allowBlank="1" showInputMessage="1" showErrorMessage="1" sqref="CG22"/>
    <dataValidation allowBlank="1" showInputMessage="1" showErrorMessage="1" sqref="CG23"/>
    <dataValidation allowBlank="1" showInputMessage="1" showErrorMessage="1" sqref="CG24"/>
    <dataValidation allowBlank="1" showInputMessage="1" showErrorMessage="1" sqref="CG25"/>
    <dataValidation allowBlank="1" showInputMessage="1" showErrorMessage="1" sqref="CG26"/>
    <dataValidation allowBlank="1" showInputMessage="1" showErrorMessage="1" sqref="CG27"/>
    <dataValidation allowBlank="1" showInputMessage="1" showErrorMessage="1" sqref="CG28"/>
    <dataValidation allowBlank="1" showInputMessage="1" showErrorMessage="1" sqref="CG29"/>
    <dataValidation allowBlank="1" showInputMessage="1" showErrorMessage="1" sqref="CG30"/>
    <dataValidation allowBlank="1" showInputMessage="1" showErrorMessage="1" sqref="CG31"/>
    <dataValidation allowBlank="1" showInputMessage="1" showErrorMessage="1" sqref="CG32"/>
    <dataValidation allowBlank="1" showInputMessage="1" showErrorMessage="1" sqref="CG33"/>
    <dataValidation allowBlank="1" showInputMessage="1" showErrorMessage="1" sqref="CG34"/>
    <dataValidation allowBlank="1" showInputMessage="1" showErrorMessage="1" sqref="CG35"/>
    <dataValidation allowBlank="1" showInputMessage="1" showErrorMessage="1" sqref="CG36"/>
    <dataValidation allowBlank="1" showInputMessage="1" showErrorMessage="1" sqref="CG37"/>
    <dataValidation allowBlank="1" showInputMessage="1" showErrorMessage="1" sqref="CG38"/>
    <dataValidation allowBlank="1" showInputMessage="1" showErrorMessage="1" sqref="CG39"/>
    <dataValidation allowBlank="1" showInputMessage="1" showErrorMessage="1" sqref="CG40"/>
    <dataValidation allowBlank="1" showInputMessage="1" showErrorMessage="1" sqref="CG41"/>
    <dataValidation allowBlank="1" showInputMessage="1" showErrorMessage="1" sqref="CG42"/>
    <dataValidation allowBlank="1" showInputMessage="1" showErrorMessage="1" sqref="CG43"/>
    <dataValidation allowBlank="1" showInputMessage="1" showErrorMessage="1" sqref="CG44"/>
    <dataValidation allowBlank="1" showInputMessage="1" showErrorMessage="1" sqref="CG45"/>
    <dataValidation allowBlank="1" showInputMessage="1" showErrorMessage="1" sqref="CG46"/>
    <dataValidation allowBlank="1" showInputMessage="1" showErrorMessage="1" sqref="CG47"/>
    <dataValidation allowBlank="1" showInputMessage="1" showErrorMessage="1" sqref="CG48"/>
    <dataValidation allowBlank="1" showInputMessage="1" showErrorMessage="1" sqref="CG49"/>
    <dataValidation allowBlank="1" showInputMessage="1" showErrorMessage="1" sqref="CG50"/>
    <dataValidation allowBlank="1" showInputMessage="1" showErrorMessage="1" sqref="CG51"/>
    <dataValidation allowBlank="1" showInputMessage="1" showErrorMessage="1" sqref="CG52"/>
    <dataValidation allowBlank="1" showInputMessage="1" showErrorMessage="1" sqref="CG53"/>
    <dataValidation allowBlank="1" showInputMessage="1" showErrorMessage="1" sqref="CG54"/>
    <dataValidation allowBlank="1" showInputMessage="1" showErrorMessage="1" sqref="CG55"/>
    <dataValidation allowBlank="1" showInputMessage="1" showErrorMessage="1" sqref="CG56"/>
    <dataValidation allowBlank="1" showInputMessage="1" showErrorMessage="1" sqref="CG57"/>
    <dataValidation allowBlank="1" showInputMessage="1" showErrorMessage="1" sqref="CG58"/>
    <dataValidation allowBlank="1" showInputMessage="1" showErrorMessage="1" sqref="CG59"/>
    <dataValidation allowBlank="1" showInputMessage="1" showErrorMessage="1" sqref="CG60"/>
    <dataValidation allowBlank="1" showInputMessage="1" showErrorMessage="1" sqref="CH11"/>
    <dataValidation allowBlank="1" showInputMessage="1" showErrorMessage="1" sqref="CH12"/>
    <dataValidation allowBlank="1" showInputMessage="1" showErrorMessage="1" sqref="CH13"/>
    <dataValidation allowBlank="1" showInputMessage="1" showErrorMessage="1" sqref="CH14"/>
    <dataValidation allowBlank="1" showInputMessage="1" showErrorMessage="1" sqref="CH15"/>
    <dataValidation allowBlank="1" showInputMessage="1" showErrorMessage="1" sqref="CH16"/>
    <dataValidation allowBlank="1" showInputMessage="1" showErrorMessage="1" sqref="CH17"/>
    <dataValidation allowBlank="1" showInputMessage="1" showErrorMessage="1" sqref="CH18"/>
    <dataValidation allowBlank="1" showInputMessage="1" showErrorMessage="1" sqref="CH19"/>
    <dataValidation allowBlank="1" showInputMessage="1" showErrorMessage="1" sqref="CH20"/>
    <dataValidation allowBlank="1" showInputMessage="1" showErrorMessage="1" sqref="CH21"/>
    <dataValidation allowBlank="1" showInputMessage="1" showErrorMessage="1" sqref="CH22"/>
    <dataValidation allowBlank="1" showInputMessage="1" showErrorMessage="1" sqref="CH23"/>
    <dataValidation allowBlank="1" showInputMessage="1" showErrorMessage="1" sqref="CH24"/>
    <dataValidation allowBlank="1" showInputMessage="1" showErrorMessage="1" sqref="CH25"/>
    <dataValidation allowBlank="1" showInputMessage="1" showErrorMessage="1" sqref="CH26"/>
    <dataValidation allowBlank="1" showInputMessage="1" showErrorMessage="1" sqref="CH27"/>
    <dataValidation allowBlank="1" showInputMessage="1" showErrorMessage="1" sqref="CH28"/>
    <dataValidation allowBlank="1" showInputMessage="1" showErrorMessage="1" sqref="CH29"/>
    <dataValidation allowBlank="1" showInputMessage="1" showErrorMessage="1" sqref="CH30"/>
    <dataValidation allowBlank="1" showInputMessage="1" showErrorMessage="1" sqref="CH31"/>
    <dataValidation allowBlank="1" showInputMessage="1" showErrorMessage="1" sqref="CH32"/>
    <dataValidation allowBlank="1" showInputMessage="1" showErrorMessage="1" sqref="CH33"/>
    <dataValidation allowBlank="1" showInputMessage="1" showErrorMessage="1" sqref="CH34"/>
    <dataValidation allowBlank="1" showInputMessage="1" showErrorMessage="1" sqref="CH35"/>
    <dataValidation allowBlank="1" showInputMessage="1" showErrorMessage="1" sqref="CH36"/>
    <dataValidation allowBlank="1" showInputMessage="1" showErrorMessage="1" sqref="CH37"/>
    <dataValidation allowBlank="1" showInputMessage="1" showErrorMessage="1" sqref="CH38"/>
    <dataValidation allowBlank="1" showInputMessage="1" showErrorMessage="1" sqref="CH39"/>
    <dataValidation allowBlank="1" showInputMessage="1" showErrorMessage="1" sqref="CH40"/>
    <dataValidation allowBlank="1" showInputMessage="1" showErrorMessage="1" sqref="CH41"/>
    <dataValidation allowBlank="1" showInputMessage="1" showErrorMessage="1" sqref="CH42"/>
    <dataValidation allowBlank="1" showInputMessage="1" showErrorMessage="1" sqref="CH43"/>
    <dataValidation allowBlank="1" showInputMessage="1" showErrorMessage="1" sqref="CH44"/>
    <dataValidation allowBlank="1" showInputMessage="1" showErrorMessage="1" sqref="CH45"/>
    <dataValidation allowBlank="1" showInputMessage="1" showErrorMessage="1" sqref="CH46"/>
    <dataValidation allowBlank="1" showInputMessage="1" showErrorMessage="1" sqref="CH47"/>
    <dataValidation allowBlank="1" showInputMessage="1" showErrorMessage="1" sqref="CH48"/>
    <dataValidation allowBlank="1" showInputMessage="1" showErrorMessage="1" sqref="CH49"/>
    <dataValidation allowBlank="1" showInputMessage="1" showErrorMessage="1" sqref="CH50"/>
    <dataValidation allowBlank="1" showInputMessage="1" showErrorMessage="1" sqref="CH51"/>
    <dataValidation allowBlank="1" showInputMessage="1" showErrorMessage="1" sqref="CH52"/>
    <dataValidation allowBlank="1" showInputMessage="1" showErrorMessage="1" sqref="CH53"/>
    <dataValidation allowBlank="1" showInputMessage="1" showErrorMessage="1" sqref="CH54"/>
    <dataValidation allowBlank="1" showInputMessage="1" showErrorMessage="1" sqref="CH55"/>
    <dataValidation allowBlank="1" showInputMessage="1" showErrorMessage="1" sqref="CH56"/>
    <dataValidation allowBlank="1" showInputMessage="1" showErrorMessage="1" sqref="CH57"/>
    <dataValidation allowBlank="1" showInputMessage="1" showErrorMessage="1" sqref="CH58"/>
    <dataValidation allowBlank="1" showInputMessage="1" showErrorMessage="1" sqref="CH59"/>
    <dataValidation allowBlank="1" showInputMessage="1" showErrorMessage="1" sqref="CH60"/>
    <dataValidation allowBlank="1" showInputMessage="1" showErrorMessage="1" sqref="CI11"/>
    <dataValidation allowBlank="1" showInputMessage="1" showErrorMessage="1" sqref="CI12"/>
    <dataValidation allowBlank="1" showInputMessage="1" showErrorMessage="1" sqref="CI13"/>
    <dataValidation allowBlank="1" showInputMessage="1" showErrorMessage="1" sqref="CI14"/>
    <dataValidation allowBlank="1" showInputMessage="1" showErrorMessage="1" sqref="CI15"/>
    <dataValidation allowBlank="1" showInputMessage="1" showErrorMessage="1" sqref="CI16"/>
    <dataValidation allowBlank="1" showInputMessage="1" showErrorMessage="1" sqref="CI17"/>
    <dataValidation allowBlank="1" showInputMessage="1" showErrorMessage="1" sqref="CI18"/>
    <dataValidation allowBlank="1" showInputMessage="1" showErrorMessage="1" sqref="CI19"/>
    <dataValidation allowBlank="1" showInputMessage="1" showErrorMessage="1" sqref="CI20"/>
    <dataValidation allowBlank="1" showInputMessage="1" showErrorMessage="1" sqref="CI21"/>
    <dataValidation allowBlank="1" showInputMessage="1" showErrorMessage="1" sqref="CI22"/>
    <dataValidation allowBlank="1" showInputMessage="1" showErrorMessage="1" sqref="CI23"/>
    <dataValidation allowBlank="1" showInputMessage="1" showErrorMessage="1" sqref="CI24"/>
    <dataValidation allowBlank="1" showInputMessage="1" showErrorMessage="1" sqref="CI25"/>
    <dataValidation allowBlank="1" showInputMessage="1" showErrorMessage="1" sqref="CI26"/>
    <dataValidation allowBlank="1" showInputMessage="1" showErrorMessage="1" sqref="CI27"/>
    <dataValidation allowBlank="1" showInputMessage="1" showErrorMessage="1" sqref="CI28"/>
    <dataValidation allowBlank="1" showInputMessage="1" showErrorMessage="1" sqref="CI29"/>
    <dataValidation allowBlank="1" showInputMessage="1" showErrorMessage="1" sqref="CI30"/>
    <dataValidation allowBlank="1" showInputMessage="1" showErrorMessage="1" sqref="CI31"/>
    <dataValidation allowBlank="1" showInputMessage="1" showErrorMessage="1" sqref="CI32"/>
    <dataValidation allowBlank="1" showInputMessage="1" showErrorMessage="1" sqref="CI33"/>
    <dataValidation allowBlank="1" showInputMessage="1" showErrorMessage="1" sqref="CI34"/>
    <dataValidation allowBlank="1" showInputMessage="1" showErrorMessage="1" sqref="CI35"/>
    <dataValidation allowBlank="1" showInputMessage="1" showErrorMessage="1" sqref="CI36"/>
    <dataValidation allowBlank="1" showInputMessage="1" showErrorMessage="1" sqref="CI37"/>
    <dataValidation allowBlank="1" showInputMessage="1" showErrorMessage="1" sqref="CI38"/>
    <dataValidation allowBlank="1" showInputMessage="1" showErrorMessage="1" sqref="CI39"/>
    <dataValidation allowBlank="1" showInputMessage="1" showErrorMessage="1" sqref="CI40"/>
    <dataValidation allowBlank="1" showInputMessage="1" showErrorMessage="1" sqref="CI41"/>
    <dataValidation allowBlank="1" showInputMessage="1" showErrorMessage="1" sqref="CI42"/>
    <dataValidation allowBlank="1" showInputMessage="1" showErrorMessage="1" sqref="CI43"/>
    <dataValidation allowBlank="1" showInputMessage="1" showErrorMessage="1" sqref="CI44"/>
    <dataValidation allowBlank="1" showInputMessage="1" showErrorMessage="1" sqref="CI45"/>
    <dataValidation allowBlank="1" showInputMessage="1" showErrorMessage="1" sqref="CI46"/>
    <dataValidation allowBlank="1" showInputMessage="1" showErrorMessage="1" sqref="CI47"/>
    <dataValidation allowBlank="1" showInputMessage="1" showErrorMessage="1" sqref="CI48"/>
    <dataValidation allowBlank="1" showInputMessage="1" showErrorMessage="1" sqref="CI49"/>
    <dataValidation allowBlank="1" showInputMessage="1" showErrorMessage="1" sqref="CI50"/>
    <dataValidation allowBlank="1" showInputMessage="1" showErrorMessage="1" sqref="CI51"/>
    <dataValidation allowBlank="1" showInputMessage="1" showErrorMessage="1" sqref="CI52"/>
    <dataValidation allowBlank="1" showInputMessage="1" showErrorMessage="1" sqref="CI53"/>
    <dataValidation allowBlank="1" showInputMessage="1" showErrorMessage="1" sqref="CI54"/>
    <dataValidation allowBlank="1" showInputMessage="1" showErrorMessage="1" sqref="CI55"/>
    <dataValidation allowBlank="1" showInputMessage="1" showErrorMessage="1" sqref="CI56"/>
    <dataValidation allowBlank="1" showInputMessage="1" showErrorMessage="1" sqref="CI57"/>
    <dataValidation allowBlank="1" showInputMessage="1" showErrorMessage="1" sqref="CI58"/>
    <dataValidation allowBlank="1" showInputMessage="1" showErrorMessage="1" sqref="CI59"/>
    <dataValidation allowBlank="1" showInputMessage="1" showErrorMessage="1" sqref="CI60"/>
    <dataValidation allowBlank="1" showInputMessage="1" showErrorMessage="1" sqref="CJ11"/>
    <dataValidation allowBlank="1" showInputMessage="1" showErrorMessage="1" sqref="CJ12"/>
    <dataValidation allowBlank="1" showInputMessage="1" showErrorMessage="1" sqref="CJ13"/>
    <dataValidation allowBlank="1" showInputMessage="1" showErrorMessage="1" sqref="CJ14"/>
    <dataValidation allowBlank="1" showInputMessage="1" showErrorMessage="1" sqref="CJ15"/>
    <dataValidation allowBlank="1" showInputMessage="1" showErrorMessage="1" sqref="CJ16"/>
    <dataValidation allowBlank="1" showInputMessage="1" showErrorMessage="1" sqref="CJ17"/>
    <dataValidation allowBlank="1" showInputMessage="1" showErrorMessage="1" sqref="CJ18"/>
    <dataValidation allowBlank="1" showInputMessage="1" showErrorMessage="1" sqref="CJ19"/>
    <dataValidation allowBlank="1" showInputMessage="1" showErrorMessage="1" sqref="CJ20"/>
    <dataValidation allowBlank="1" showInputMessage="1" showErrorMessage="1" sqref="CJ21"/>
    <dataValidation allowBlank="1" showInputMessage="1" showErrorMessage="1" sqref="CJ22"/>
    <dataValidation allowBlank="1" showInputMessage="1" showErrorMessage="1" sqref="CJ23"/>
    <dataValidation allowBlank="1" showInputMessage="1" showErrorMessage="1" sqref="CJ24"/>
    <dataValidation allowBlank="1" showInputMessage="1" showErrorMessage="1" sqref="CJ25"/>
    <dataValidation allowBlank="1" showInputMessage="1" showErrorMessage="1" sqref="CJ26"/>
    <dataValidation allowBlank="1" showInputMessage="1" showErrorMessage="1" sqref="CJ27"/>
    <dataValidation allowBlank="1" showInputMessage="1" showErrorMessage="1" sqref="CJ28"/>
    <dataValidation allowBlank="1" showInputMessage="1" showErrorMessage="1" sqref="CJ29"/>
    <dataValidation allowBlank="1" showInputMessage="1" showErrorMessage="1" sqref="CJ30"/>
    <dataValidation allowBlank="1" showInputMessage="1" showErrorMessage="1" sqref="CJ31"/>
    <dataValidation allowBlank="1" showInputMessage="1" showErrorMessage="1" sqref="CJ32"/>
    <dataValidation allowBlank="1" showInputMessage="1" showErrorMessage="1" sqref="CJ33"/>
    <dataValidation allowBlank="1" showInputMessage="1" showErrorMessage="1" sqref="CJ34"/>
    <dataValidation allowBlank="1" showInputMessage="1" showErrorMessage="1" sqref="CJ35"/>
    <dataValidation allowBlank="1" showInputMessage="1" showErrorMessage="1" sqref="CJ36"/>
    <dataValidation allowBlank="1" showInputMessage="1" showErrorMessage="1" sqref="CJ37"/>
    <dataValidation allowBlank="1" showInputMessage="1" showErrorMessage="1" sqref="CJ38"/>
    <dataValidation allowBlank="1" showInputMessage="1" showErrorMessage="1" sqref="CJ39"/>
    <dataValidation allowBlank="1" showInputMessage="1" showErrorMessage="1" sqref="CJ40"/>
    <dataValidation allowBlank="1" showInputMessage="1" showErrorMessage="1" sqref="CJ41"/>
    <dataValidation allowBlank="1" showInputMessage="1" showErrorMessage="1" sqref="CJ42"/>
    <dataValidation allowBlank="1" showInputMessage="1" showErrorMessage="1" sqref="CJ43"/>
    <dataValidation allowBlank="1" showInputMessage="1" showErrorMessage="1" sqref="CJ44"/>
    <dataValidation allowBlank="1" showInputMessage="1" showErrorMessage="1" sqref="CJ45"/>
    <dataValidation allowBlank="1" showInputMessage="1" showErrorMessage="1" sqref="CJ46"/>
    <dataValidation allowBlank="1" showInputMessage="1" showErrorMessage="1" sqref="CJ47"/>
    <dataValidation allowBlank="1" showInputMessage="1" showErrorMessage="1" sqref="CJ48"/>
    <dataValidation allowBlank="1" showInputMessage="1" showErrorMessage="1" sqref="CJ49"/>
    <dataValidation allowBlank="1" showInputMessage="1" showErrorMessage="1" sqref="CJ50"/>
    <dataValidation allowBlank="1" showInputMessage="1" showErrorMessage="1" sqref="CJ51"/>
    <dataValidation allowBlank="1" showInputMessage="1" showErrorMessage="1" sqref="CJ52"/>
    <dataValidation allowBlank="1" showInputMessage="1" showErrorMessage="1" sqref="CJ53"/>
    <dataValidation allowBlank="1" showInputMessage="1" showErrorMessage="1" sqref="CJ54"/>
    <dataValidation allowBlank="1" showInputMessage="1" showErrorMessage="1" sqref="CJ55"/>
    <dataValidation allowBlank="1" showInputMessage="1" showErrorMessage="1" sqref="CJ56"/>
    <dataValidation allowBlank="1" showInputMessage="1" showErrorMessage="1" sqref="CJ57"/>
    <dataValidation allowBlank="1" showInputMessage="1" showErrorMessage="1" sqref="CJ58"/>
    <dataValidation allowBlank="1" showInputMessage="1" showErrorMessage="1" sqref="CJ59"/>
    <dataValidation allowBlank="1" showInputMessage="1" showErrorMessage="1" sqref="CJ60"/>
    <dataValidation allowBlank="1" showInputMessage="1" showErrorMessage="1" sqref="CK11"/>
    <dataValidation allowBlank="1" showInputMessage="1" showErrorMessage="1" sqref="CK12"/>
    <dataValidation allowBlank="1" showInputMessage="1" showErrorMessage="1" sqref="CK13"/>
    <dataValidation allowBlank="1" showInputMessage="1" showErrorMessage="1" sqref="CK14"/>
    <dataValidation allowBlank="1" showInputMessage="1" showErrorMessage="1" sqref="CK15"/>
    <dataValidation allowBlank="1" showInputMessage="1" showErrorMessage="1" sqref="CK16"/>
    <dataValidation allowBlank="1" showInputMessage="1" showErrorMessage="1" sqref="CK17"/>
    <dataValidation allowBlank="1" showInputMessage="1" showErrorMessage="1" sqref="CK18"/>
    <dataValidation allowBlank="1" showInputMessage="1" showErrorMessage="1" sqref="CK19"/>
    <dataValidation allowBlank="1" showInputMessage="1" showErrorMessage="1" sqref="CK20"/>
    <dataValidation allowBlank="1" showInputMessage="1" showErrorMessage="1" sqref="CK21"/>
    <dataValidation allowBlank="1" showInputMessage="1" showErrorMessage="1" sqref="CK22"/>
    <dataValidation allowBlank="1" showInputMessage="1" showErrorMessage="1" sqref="CK23"/>
    <dataValidation allowBlank="1" showInputMessage="1" showErrorMessage="1" sqref="CK24"/>
    <dataValidation allowBlank="1" showInputMessage="1" showErrorMessage="1" sqref="CK25"/>
    <dataValidation allowBlank="1" showInputMessage="1" showErrorMessage="1" sqref="CK26"/>
    <dataValidation allowBlank="1" showInputMessage="1" showErrorMessage="1" sqref="CK27"/>
    <dataValidation allowBlank="1" showInputMessage="1" showErrorMessage="1" sqref="CK28"/>
    <dataValidation allowBlank="1" showInputMessage="1" showErrorMessage="1" sqref="CK29"/>
    <dataValidation allowBlank="1" showInputMessage="1" showErrorMessage="1" sqref="CK30"/>
    <dataValidation allowBlank="1" showInputMessage="1" showErrorMessage="1" sqref="CK31"/>
    <dataValidation allowBlank="1" showInputMessage="1" showErrorMessage="1" sqref="CK32"/>
    <dataValidation allowBlank="1" showInputMessage="1" showErrorMessage="1" sqref="CK33"/>
    <dataValidation allowBlank="1" showInputMessage="1" showErrorMessage="1" sqref="CK34"/>
    <dataValidation allowBlank="1" showInputMessage="1" showErrorMessage="1" sqref="CK35"/>
    <dataValidation allowBlank="1" showInputMessage="1" showErrorMessage="1" sqref="CK36"/>
    <dataValidation allowBlank="1" showInputMessage="1" showErrorMessage="1" sqref="CK37"/>
    <dataValidation allowBlank="1" showInputMessage="1" showErrorMessage="1" sqref="CK38"/>
    <dataValidation allowBlank="1" showInputMessage="1" showErrorMessage="1" sqref="CK39"/>
    <dataValidation allowBlank="1" showInputMessage="1" showErrorMessage="1" sqref="CK40"/>
    <dataValidation allowBlank="1" showInputMessage="1" showErrorMessage="1" sqref="CK41"/>
    <dataValidation allowBlank="1" showInputMessage="1" showErrorMessage="1" sqref="CK42"/>
    <dataValidation allowBlank="1" showInputMessage="1" showErrorMessage="1" sqref="CK43"/>
    <dataValidation allowBlank="1" showInputMessage="1" showErrorMessage="1" sqref="CK44"/>
    <dataValidation allowBlank="1" showInputMessage="1" showErrorMessage="1" sqref="CK45"/>
    <dataValidation allowBlank="1" showInputMessage="1" showErrorMessage="1" sqref="CK46"/>
    <dataValidation allowBlank="1" showInputMessage="1" showErrorMessage="1" sqref="CK47"/>
    <dataValidation allowBlank="1" showInputMessage="1" showErrorMessage="1" sqref="CK48"/>
    <dataValidation allowBlank="1" showInputMessage="1" showErrorMessage="1" sqref="CK49"/>
    <dataValidation allowBlank="1" showInputMessage="1" showErrorMessage="1" sqref="CK50"/>
    <dataValidation allowBlank="1" showInputMessage="1" showErrorMessage="1" sqref="CK51"/>
    <dataValidation allowBlank="1" showInputMessage="1" showErrorMessage="1" sqref="CK52"/>
    <dataValidation allowBlank="1" showInputMessage="1" showErrorMessage="1" sqref="CK53"/>
    <dataValidation allowBlank="1" showInputMessage="1" showErrorMessage="1" sqref="CK54"/>
    <dataValidation allowBlank="1" showInputMessage="1" showErrorMessage="1" sqref="CK55"/>
    <dataValidation allowBlank="1" showInputMessage="1" showErrorMessage="1" sqref="CK56"/>
    <dataValidation allowBlank="1" showInputMessage="1" showErrorMessage="1" sqref="CK57"/>
    <dataValidation allowBlank="1" showInputMessage="1" showErrorMessage="1" sqref="CK58"/>
    <dataValidation allowBlank="1" showInputMessage="1" showErrorMessage="1" sqref="CK59"/>
    <dataValidation allowBlank="1" showInputMessage="1" showErrorMessage="1" sqref="CK60"/>
    <dataValidation allowBlank="1" showInputMessage="1" showErrorMessage="1" sqref="CL11"/>
    <dataValidation allowBlank="1" showInputMessage="1" showErrorMessage="1" sqref="CL12"/>
    <dataValidation allowBlank="1" showInputMessage="1" showErrorMessage="1" sqref="CL13"/>
    <dataValidation allowBlank="1" showInputMessage="1" showErrorMessage="1" sqref="CL14"/>
    <dataValidation allowBlank="1" showInputMessage="1" showErrorMessage="1" sqref="CL15"/>
    <dataValidation allowBlank="1" showInputMessage="1" showErrorMessage="1" sqref="CL16"/>
    <dataValidation allowBlank="1" showInputMessage="1" showErrorMessage="1" sqref="CL17"/>
    <dataValidation allowBlank="1" showInputMessage="1" showErrorMessage="1" sqref="CL18"/>
    <dataValidation allowBlank="1" showInputMessage="1" showErrorMessage="1" sqref="CL19"/>
    <dataValidation allowBlank="1" showInputMessage="1" showErrorMessage="1" sqref="CL20"/>
    <dataValidation allowBlank="1" showInputMessage="1" showErrorMessage="1" sqref="CL21"/>
    <dataValidation allowBlank="1" showInputMessage="1" showErrorMessage="1" sqref="CL22"/>
    <dataValidation allowBlank="1" showInputMessage="1" showErrorMessage="1" sqref="CL23"/>
    <dataValidation allowBlank="1" showInputMessage="1" showErrorMessage="1" sqref="CL24"/>
    <dataValidation allowBlank="1" showInputMessage="1" showErrorMessage="1" sqref="CL25"/>
    <dataValidation allowBlank="1" showInputMessage="1" showErrorMessage="1" sqref="CL26"/>
    <dataValidation allowBlank="1" showInputMessage="1" showErrorMessage="1" sqref="CL27"/>
    <dataValidation allowBlank="1" showInputMessage="1" showErrorMessage="1" sqref="CL28"/>
    <dataValidation allowBlank="1" showInputMessage="1" showErrorMessage="1" sqref="CL29"/>
    <dataValidation allowBlank="1" showInputMessage="1" showErrorMessage="1" sqref="CL30"/>
    <dataValidation allowBlank="1" showInputMessage="1" showErrorMessage="1" sqref="CL31"/>
    <dataValidation allowBlank="1" showInputMessage="1" showErrorMessage="1" sqref="CL32"/>
    <dataValidation allowBlank="1" showInputMessage="1" showErrorMessage="1" sqref="CL33"/>
    <dataValidation allowBlank="1" showInputMessage="1" showErrorMessage="1" sqref="CL34"/>
    <dataValidation allowBlank="1" showInputMessage="1" showErrorMessage="1" sqref="CL35"/>
    <dataValidation allowBlank="1" showInputMessage="1" showErrorMessage="1" sqref="CL36"/>
    <dataValidation allowBlank="1" showInputMessage="1" showErrorMessage="1" sqref="CL37"/>
    <dataValidation allowBlank="1" showInputMessage="1" showErrorMessage="1" sqref="CL38"/>
    <dataValidation allowBlank="1" showInputMessage="1" showErrorMessage="1" sqref="CL39"/>
    <dataValidation allowBlank="1" showInputMessage="1" showErrorMessage="1" sqref="CL40"/>
    <dataValidation allowBlank="1" showInputMessage="1" showErrorMessage="1" sqref="CL41"/>
    <dataValidation allowBlank="1" showInputMessage="1" showErrorMessage="1" sqref="CL42"/>
    <dataValidation allowBlank="1" showInputMessage="1" showErrorMessage="1" sqref="CL43"/>
    <dataValidation allowBlank="1" showInputMessage="1" showErrorMessage="1" sqref="CL44"/>
    <dataValidation allowBlank="1" showInputMessage="1" showErrorMessage="1" sqref="CL45"/>
    <dataValidation allowBlank="1" showInputMessage="1" showErrorMessage="1" sqref="CL46"/>
    <dataValidation allowBlank="1" showInputMessage="1" showErrorMessage="1" sqref="CL47"/>
    <dataValidation allowBlank="1" showInputMessage="1" showErrorMessage="1" sqref="CL48"/>
    <dataValidation allowBlank="1" showInputMessage="1" showErrorMessage="1" sqref="CL49"/>
    <dataValidation allowBlank="1" showInputMessage="1" showErrorMessage="1" sqref="CL50"/>
    <dataValidation allowBlank="1" showInputMessage="1" showErrorMessage="1" sqref="CL51"/>
    <dataValidation allowBlank="1" showInputMessage="1" showErrorMessage="1" sqref="CL52"/>
    <dataValidation allowBlank="1" showInputMessage="1" showErrorMessage="1" sqref="CL53"/>
    <dataValidation allowBlank="1" showInputMessage="1" showErrorMessage="1" sqref="CL54"/>
    <dataValidation allowBlank="1" showInputMessage="1" showErrorMessage="1" sqref="CL55"/>
    <dataValidation allowBlank="1" showInputMessage="1" showErrorMessage="1" sqref="CL56"/>
    <dataValidation allowBlank="1" showInputMessage="1" showErrorMessage="1" sqref="CL57"/>
    <dataValidation allowBlank="1" showInputMessage="1" showErrorMessage="1" sqref="CL58"/>
    <dataValidation allowBlank="1" showInputMessage="1" showErrorMessage="1" sqref="CL59"/>
    <dataValidation allowBlank="1" showInputMessage="1" showErrorMessage="1" sqref="CL60"/>
    <dataValidation allowBlank="1" showInputMessage="1" showErrorMessage="1" sqref="T11"/>
    <dataValidation allowBlank="1" showInputMessage="1" showErrorMessage="1" sqref="T12"/>
    <dataValidation allowBlank="1" showInputMessage="1" showErrorMessage="1" sqref="T13"/>
    <dataValidation allowBlank="1" showInputMessage="1" showErrorMessage="1" sqref="T14"/>
    <dataValidation allowBlank="1" showInputMessage="1" showErrorMessage="1" sqref="T15"/>
    <dataValidation allowBlank="1" showInputMessage="1" showErrorMessage="1" sqref="T16"/>
    <dataValidation allowBlank="1" showInputMessage="1" showErrorMessage="1" sqref="T17"/>
    <dataValidation allowBlank="1" showInputMessage="1" showErrorMessage="1" sqref="T18"/>
    <dataValidation allowBlank="1" showInputMessage="1" showErrorMessage="1" sqref="T19"/>
    <dataValidation allowBlank="1" showInputMessage="1" showErrorMessage="1" sqref="T20"/>
    <dataValidation allowBlank="1" showInputMessage="1" showErrorMessage="1" sqref="T21"/>
    <dataValidation allowBlank="1" showInputMessage="1" showErrorMessage="1" sqref="T22"/>
    <dataValidation allowBlank="1" showInputMessage="1" showErrorMessage="1" sqref="T23"/>
    <dataValidation allowBlank="1" showInputMessage="1" showErrorMessage="1" sqref="T24"/>
    <dataValidation allowBlank="1" showInputMessage="1" showErrorMessage="1" sqref="T25"/>
    <dataValidation allowBlank="1" showInputMessage="1" showErrorMessage="1" sqref="T26"/>
    <dataValidation allowBlank="1" showInputMessage="1" showErrorMessage="1" sqref="T27"/>
    <dataValidation allowBlank="1" showInputMessage="1" showErrorMessage="1" sqref="T28"/>
    <dataValidation allowBlank="1" showInputMessage="1" showErrorMessage="1" sqref="T29"/>
    <dataValidation allowBlank="1" showInputMessage="1" showErrorMessage="1" sqref="T30"/>
    <dataValidation allowBlank="1" showInputMessage="1" showErrorMessage="1" sqref="T31"/>
    <dataValidation allowBlank="1" showInputMessage="1" showErrorMessage="1" sqref="T32"/>
    <dataValidation allowBlank="1" showInputMessage="1" showErrorMessage="1" sqref="T33"/>
    <dataValidation allowBlank="1" showInputMessage="1" showErrorMessage="1" sqref="T34"/>
    <dataValidation allowBlank="1" showInputMessage="1" showErrorMessage="1" sqref="T35"/>
    <dataValidation allowBlank="1" showInputMessage="1" showErrorMessage="1" sqref="T36"/>
    <dataValidation allowBlank="1" showInputMessage="1" showErrorMessage="1" sqref="T37"/>
    <dataValidation allowBlank="1" showInputMessage="1" showErrorMessage="1" sqref="T38"/>
    <dataValidation allowBlank="1" showInputMessage="1" showErrorMessage="1" sqref="T39"/>
    <dataValidation allowBlank="1" showInputMessage="1" showErrorMessage="1" sqref="T40"/>
    <dataValidation allowBlank="1" showInputMessage="1" showErrorMessage="1" sqref="T41"/>
    <dataValidation allowBlank="1" showInputMessage="1" showErrorMessage="1" sqref="T42"/>
    <dataValidation allowBlank="1" showInputMessage="1" showErrorMessage="1" sqref="T43"/>
    <dataValidation allowBlank="1" showInputMessage="1" showErrorMessage="1" sqref="T44"/>
    <dataValidation allowBlank="1" showInputMessage="1" showErrorMessage="1" sqref="T45"/>
    <dataValidation allowBlank="1" showInputMessage="1" showErrorMessage="1" sqref="T46"/>
    <dataValidation allowBlank="1" showInputMessage="1" showErrorMessage="1" sqref="T47"/>
    <dataValidation allowBlank="1" showInputMessage="1" showErrorMessage="1" sqref="T48"/>
    <dataValidation allowBlank="1" showInputMessage="1" showErrorMessage="1" sqref="T49"/>
    <dataValidation allowBlank="1" showInputMessage="1" showErrorMessage="1" sqref="T50"/>
    <dataValidation allowBlank="1" showInputMessage="1" showErrorMessage="1" sqref="T51"/>
    <dataValidation allowBlank="1" showInputMessage="1" showErrorMessage="1" sqref="T52"/>
    <dataValidation allowBlank="1" showInputMessage="1" showErrorMessage="1" sqref="T53"/>
    <dataValidation allowBlank="1" showInputMessage="1" showErrorMessage="1" sqref="T54"/>
    <dataValidation allowBlank="1" showInputMessage="1" showErrorMessage="1" sqref="T55"/>
    <dataValidation allowBlank="1" showInputMessage="1" showErrorMessage="1" sqref="T56"/>
    <dataValidation allowBlank="1" showInputMessage="1" showErrorMessage="1" sqref="T57"/>
    <dataValidation allowBlank="1" showInputMessage="1" showErrorMessage="1" sqref="T58"/>
    <dataValidation allowBlank="1" showInputMessage="1" showErrorMessage="1" sqref="T59"/>
    <dataValidation allowBlank="1" showInputMessage="1" showErrorMessage="1" sqref="T60"/>
  </dataValidations>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XII MIPA 1</vt:lpstr>
    </vt:vector>
  </TitlesOfParts>
  <Manager/>
  <Company>Microsoft Corporation</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dwis</dc:creator>
  <cp:keywords/>
  <dc:description/>
  <cp:lastModifiedBy>ADMIN</cp:lastModifiedBy>
  <dcterms:created xsi:type="dcterms:W3CDTF">2015-09-01T09:01:01Z</dcterms:created>
  <dcterms:modified xsi:type="dcterms:W3CDTF">2019-12-12T02:58:22Z</dcterms:modified>
  <cp:category/>
</cp:coreProperties>
</file>